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\Desktop\"/>
    </mc:Choice>
  </mc:AlternateContent>
  <bookViews>
    <workbookView xWindow="0" yWindow="0" windowWidth="28800" windowHeight="12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P19" i="1"/>
  <c r="P15" i="1"/>
  <c r="Q15" i="1" s="1"/>
  <c r="R15" i="1" s="1"/>
  <c r="P14" i="1"/>
  <c r="Q14" i="1" s="1"/>
  <c r="R14" i="1" s="1"/>
  <c r="P13" i="1"/>
  <c r="Q13" i="1" s="1"/>
  <c r="R13" i="1" s="1"/>
  <c r="P12" i="1"/>
  <c r="P11" i="1"/>
  <c r="Q11" i="1" s="1"/>
  <c r="R11" i="1" s="1"/>
  <c r="P10" i="1"/>
  <c r="Q10" i="1" s="1"/>
  <c r="R10" i="1" s="1"/>
  <c r="P9" i="1"/>
  <c r="Q9" i="1" s="1"/>
  <c r="R9" i="1" s="1"/>
  <c r="P8" i="1"/>
  <c r="Q8" i="1" s="1"/>
  <c r="R8" i="1" s="1"/>
  <c r="P7" i="1"/>
  <c r="Q7" i="1" s="1"/>
  <c r="O7" i="1"/>
  <c r="R7" i="1" s="1"/>
  <c r="P6" i="1"/>
  <c r="Q6" i="1" s="1"/>
  <c r="R6" i="1" s="1"/>
  <c r="P5" i="1"/>
  <c r="Q12" i="1" s="1"/>
  <c r="R12" i="1" s="1"/>
  <c r="R5" i="1" l="1"/>
  <c r="P20" i="1" s="1"/>
  <c r="P21" i="1" s="1"/>
</calcChain>
</file>

<file path=xl/sharedStrings.xml><?xml version="1.0" encoding="utf-8"?>
<sst xmlns="http://schemas.openxmlformats.org/spreadsheetml/2006/main" count="38" uniqueCount="33">
  <si>
    <t>만샤움 주술인형</t>
    <phoneticPr fontId="3" type="noConversion"/>
  </si>
  <si>
    <t>가격(만)</t>
    <phoneticPr fontId="3" type="noConversion"/>
  </si>
  <si>
    <t>총 개수</t>
    <phoneticPr fontId="3" type="noConversion"/>
  </si>
  <si>
    <t>평균갯수</t>
    <phoneticPr fontId="3" type="noConversion"/>
  </si>
  <si>
    <t>N</t>
    <phoneticPr fontId="3" type="noConversion"/>
  </si>
  <si>
    <t>장수</t>
    <phoneticPr fontId="3" type="noConversion"/>
  </si>
  <si>
    <t>귀</t>
    <phoneticPr fontId="3" type="noConversion"/>
  </si>
  <si>
    <t>인장</t>
    <phoneticPr fontId="3" type="noConversion"/>
  </si>
  <si>
    <t>블무</t>
    <phoneticPr fontId="3" type="noConversion"/>
  </si>
  <si>
    <t>블방</t>
    <phoneticPr fontId="3" type="noConversion"/>
  </si>
  <si>
    <t>꽃잎</t>
    <phoneticPr fontId="3" type="noConversion"/>
  </si>
  <si>
    <t>진노</t>
    <phoneticPr fontId="3" type="noConversion"/>
  </si>
  <si>
    <t>파편</t>
    <phoneticPr fontId="3" type="noConversion"/>
  </si>
  <si>
    <t>카프</t>
    <phoneticPr fontId="3" type="noConversion"/>
  </si>
  <si>
    <t>잡템</t>
    <phoneticPr fontId="3" type="noConversion"/>
  </si>
  <si>
    <t>실버</t>
    <phoneticPr fontId="3" type="noConversion"/>
  </si>
  <si>
    <t>장수</t>
    <phoneticPr fontId="3" type="noConversion"/>
  </si>
  <si>
    <t>X</t>
    <phoneticPr fontId="3" type="noConversion"/>
  </si>
  <si>
    <t>귀걸이</t>
    <phoneticPr fontId="3" type="noConversion"/>
  </si>
  <si>
    <t>인장</t>
    <phoneticPr fontId="3" type="noConversion"/>
  </si>
  <si>
    <t>블무</t>
    <phoneticPr fontId="3" type="noConversion"/>
  </si>
  <si>
    <t>블방</t>
    <phoneticPr fontId="3" type="noConversion"/>
  </si>
  <si>
    <t>카프</t>
    <phoneticPr fontId="3" type="noConversion"/>
  </si>
  <si>
    <t>잡템</t>
    <phoneticPr fontId="3" type="noConversion"/>
  </si>
  <si>
    <t>실버</t>
    <phoneticPr fontId="3" type="noConversion"/>
  </si>
  <si>
    <t>비용</t>
    <phoneticPr fontId="3" type="noConversion"/>
  </si>
  <si>
    <t>소요시간(초)</t>
    <phoneticPr fontId="3" type="noConversion"/>
  </si>
  <si>
    <t>수익</t>
    <phoneticPr fontId="3" type="noConversion"/>
  </si>
  <si>
    <t>시간당장수</t>
    <phoneticPr fontId="3" type="noConversion"/>
  </si>
  <si>
    <t>순익</t>
    <phoneticPr fontId="3" type="noConversion"/>
  </si>
  <si>
    <t>만</t>
    <phoneticPr fontId="3" type="noConversion"/>
  </si>
  <si>
    <t>거래소혜택</t>
    <phoneticPr fontId="3" type="noConversion"/>
  </si>
  <si>
    <t>장당 가치(만)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</si>
</sst>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8" formatCode="0.0%"/>
    <numFmt numFmtId="179" formatCode="0.000%"/>
    <numFmt numFmtId="180" formatCode="_-* #,##0.0_-;\-* #,##0.0_-;_-* &quot;-&quot;_-;_-@_-"/>
    <numFmt numFmtId="181" formatCode="_-* #,##0_-;\-* #,##0_-;_-* &quot;-&quot;??_-;_-@_-"/>
    <numFmt numFmtId="182" formatCode="_-* #,##0.0000_-;\-* #,##0.0000_-;_-* &quot;-&quot;_-;_-@_-"/>
    <numFmt numFmtId="185" formatCode="_-* #,##0.000_-;\-* #,##0.00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1" fontId="2" fillId="0" borderId="0" xfId="2" applyFont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41" fontId="2" fillId="2" borderId="0" xfId="2" applyFont="1" applyFill="1" applyAlignment="1">
      <alignment horizontal="center" vertical="center"/>
    </xf>
    <xf numFmtId="176" fontId="2" fillId="2" borderId="0" xfId="2" applyNumberFormat="1" applyFont="1" applyFill="1" applyAlignment="1">
      <alignment horizontal="center" vertical="center"/>
    </xf>
    <xf numFmtId="178" fontId="2" fillId="0" borderId="0" xfId="3" applyNumberFormat="1" applyFont="1" applyAlignment="1">
      <alignment horizontal="center" vertical="center"/>
    </xf>
    <xf numFmtId="41" fontId="2" fillId="3" borderId="0" xfId="2" applyFont="1" applyFill="1" applyAlignment="1">
      <alignment horizontal="center" vertical="center"/>
    </xf>
    <xf numFmtId="41" fontId="2" fillId="4" borderId="0" xfId="2" applyFont="1" applyFill="1" applyAlignment="1">
      <alignment horizontal="center" vertical="center"/>
    </xf>
    <xf numFmtId="179" fontId="2" fillId="0" borderId="0" xfId="3" applyNumberFormat="1" applyFont="1" applyAlignment="1">
      <alignment horizontal="center" vertical="center"/>
    </xf>
    <xf numFmtId="180" fontId="2" fillId="4" borderId="0" xfId="2" applyNumberFormat="1" applyFont="1" applyFill="1" applyAlignment="1">
      <alignment horizontal="center" vertical="center"/>
    </xf>
    <xf numFmtId="181" fontId="2" fillId="0" borderId="0" xfId="1" applyNumberFormat="1" applyFont="1" applyAlignment="1">
      <alignment horizontal="center" vertical="center"/>
    </xf>
    <xf numFmtId="41" fontId="2" fillId="5" borderId="0" xfId="2" applyFont="1" applyFill="1" applyAlignment="1">
      <alignment horizontal="center" vertical="center"/>
    </xf>
    <xf numFmtId="180" fontId="2" fillId="0" borderId="0" xfId="2" applyNumberFormat="1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/>
    </xf>
    <xf numFmtId="181" fontId="2" fillId="0" borderId="0" xfId="2" applyNumberFormat="1" applyFont="1" applyAlignment="1">
      <alignment horizontal="center" vertical="center"/>
    </xf>
    <xf numFmtId="41" fontId="2" fillId="6" borderId="0" xfId="2" applyFont="1" applyFill="1" applyAlignment="1">
      <alignment horizontal="center" vertical="center"/>
    </xf>
    <xf numFmtId="185" fontId="2" fillId="0" borderId="0" xfId="2" applyNumberFormat="1" applyFont="1" applyAlignment="1">
      <alignment horizontal="center" vertical="center"/>
    </xf>
  </cellXfs>
  <cellStyles count="4">
    <cellStyle name="백분율" xfId="3" builtinId="5"/>
    <cellStyle name="쉼표" xfId="1" builtinId="3"/>
    <cellStyle name="쉼표 [0]" xfId="2" builtinId="6"/>
    <cellStyle name="표준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2" displayName="표2" ref="A5:L130" totalsRowShown="0" headerRowDxfId="13" dataDxfId="12" headerRowCellStyle="쉼표 [0]" dataCellStyle="쉼표 [0]">
  <autoFilter ref="A5:L130"/>
  <tableColumns count="12">
    <tableColumn id="1" name="N" dataDxfId="11" dataCellStyle="쉼표 [0]"/>
    <tableColumn id="2" name="장수" dataDxfId="10" dataCellStyle="쉼표 [0]"/>
    <tableColumn id="3" name="귀" dataDxfId="9" dataCellStyle="쉼표 [0]"/>
    <tableColumn id="4" name="인장" dataDxfId="8" dataCellStyle="쉼표 [0]"/>
    <tableColumn id="5" name="블무" dataDxfId="7" dataCellStyle="쉼표 [0]"/>
    <tableColumn id="6" name="블방" dataDxfId="6" dataCellStyle="쉼표 [0]"/>
    <tableColumn id="7" name="꽃잎" dataDxfId="5" dataCellStyle="쉼표 [0]"/>
    <tableColumn id="8" name="진노" dataDxfId="4" dataCellStyle="쉼표 [0]"/>
    <tableColumn id="9" name="파편" dataDxfId="3" dataCellStyle="쉼표 [0]"/>
    <tableColumn id="10" name="카프" dataDxfId="2" dataCellStyle="쉼표 [0]"/>
    <tableColumn id="11" name="잡템" dataDxfId="1" dataCellStyle="쉼표 [0]"/>
    <tableColumn id="12" name="실버" dataDxfId="0" dataCellStyle="쉼표 [0]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3"/>
  <sheetViews>
    <sheetView tabSelected="1" topLeftCell="A100" workbookViewId="0">
      <selection activeCell="T13" sqref="T13"/>
    </sheetView>
  </sheetViews>
  <sheetFormatPr defaultRowHeight="16.5" x14ac:dyDescent="0.3"/>
  <cols>
    <col min="1" max="1" width="6.25" style="1" customWidth="1"/>
    <col min="2" max="2" width="7.75" style="1" customWidth="1"/>
    <col min="3" max="3" width="5.875" style="1" customWidth="1"/>
    <col min="4" max="4" width="7.75" style="1" customWidth="1"/>
    <col min="5" max="7" width="8.625" style="1" customWidth="1"/>
    <col min="8" max="11" width="7.75" style="1" customWidth="1"/>
    <col min="12" max="12" width="12.75" style="1" customWidth="1"/>
    <col min="13" max="13" width="2.625" style="1" customWidth="1"/>
    <col min="14" max="14" width="9" style="1"/>
    <col min="15" max="15" width="11.375" style="1" customWidth="1"/>
    <col min="16" max="16" width="13.625" style="1" bestFit="1" customWidth="1"/>
    <col min="17" max="17" width="13.625" style="2" bestFit="1" customWidth="1"/>
    <col min="18" max="18" width="11.125" style="1" customWidth="1"/>
  </cols>
  <sheetData>
    <row r="2" spans="1:18" x14ac:dyDescent="0.3">
      <c r="R2" s="1" t="s">
        <v>31</v>
      </c>
    </row>
    <row r="3" spans="1:18" x14ac:dyDescent="0.3">
      <c r="P3" s="1" t="s">
        <v>0</v>
      </c>
      <c r="R3" s="16">
        <v>0.84499999999999997</v>
      </c>
    </row>
    <row r="4" spans="1:18" x14ac:dyDescent="0.3">
      <c r="O4" s="3" t="s">
        <v>1</v>
      </c>
      <c r="P4" s="3" t="s">
        <v>2</v>
      </c>
      <c r="Q4" s="4" t="s">
        <v>3</v>
      </c>
      <c r="R4" s="3" t="s">
        <v>32</v>
      </c>
    </row>
    <row r="5" spans="1:18" x14ac:dyDescent="0.3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N5" s="1" t="s">
        <v>16</v>
      </c>
      <c r="O5" s="1" t="s">
        <v>17</v>
      </c>
      <c r="P5" s="1">
        <f>SUM(B:B)</f>
        <v>26872</v>
      </c>
      <c r="Q5" s="5"/>
      <c r="R5" s="1">
        <f>SUM(R6:R15)</f>
        <v>378.67571479979159</v>
      </c>
    </row>
    <row r="6" spans="1:18" x14ac:dyDescent="0.3">
      <c r="A6" s="1">
        <v>1</v>
      </c>
      <c r="B6" s="1">
        <v>54</v>
      </c>
      <c r="C6" s="1">
        <v>0</v>
      </c>
      <c r="D6" s="1">
        <v>54</v>
      </c>
      <c r="E6" s="1">
        <v>219</v>
      </c>
      <c r="F6" s="1">
        <v>493</v>
      </c>
      <c r="G6" s="1">
        <v>167</v>
      </c>
      <c r="H6" s="1">
        <v>1</v>
      </c>
      <c r="I6" s="1">
        <v>17</v>
      </c>
      <c r="J6" s="1">
        <v>35</v>
      </c>
      <c r="K6" s="1">
        <v>85</v>
      </c>
      <c r="L6" s="1">
        <v>1614182</v>
      </c>
      <c r="N6" s="6" t="s">
        <v>18</v>
      </c>
      <c r="O6" s="7">
        <v>2800</v>
      </c>
      <c r="P6" s="1">
        <f>SUM(C:C)</f>
        <v>76</v>
      </c>
      <c r="Q6" s="8">
        <f>P6/P5</f>
        <v>2.8282226853230128E-3</v>
      </c>
      <c r="R6" s="1">
        <f>Q6*O6*R3</f>
        <v>6.6915748734742486</v>
      </c>
    </row>
    <row r="7" spans="1:18" x14ac:dyDescent="0.3">
      <c r="A7" s="1">
        <v>2</v>
      </c>
      <c r="B7" s="1">
        <v>48</v>
      </c>
      <c r="C7" s="1">
        <v>1</v>
      </c>
      <c r="D7" s="1">
        <v>48</v>
      </c>
      <c r="E7" s="1">
        <v>434</v>
      </c>
      <c r="F7" s="1">
        <v>434</v>
      </c>
      <c r="G7" s="1">
        <v>145</v>
      </c>
      <c r="H7" s="1">
        <v>1</v>
      </c>
      <c r="I7" s="1">
        <v>13</v>
      </c>
      <c r="J7" s="1">
        <v>21</v>
      </c>
      <c r="K7" s="1">
        <v>73</v>
      </c>
      <c r="L7" s="1">
        <v>1425038</v>
      </c>
      <c r="N7" s="6" t="s">
        <v>19</v>
      </c>
      <c r="O7" s="9">
        <f>O9/2</f>
        <v>6.8</v>
      </c>
      <c r="P7" s="1">
        <f>SUM(D:D)</f>
        <v>26877</v>
      </c>
      <c r="Q7" s="5">
        <f>P7/P5</f>
        <v>1.0001860672819292</v>
      </c>
      <c r="R7" s="1">
        <f>O7*Q7*R3</f>
        <v>5.7470691426019647</v>
      </c>
    </row>
    <row r="8" spans="1:18" x14ac:dyDescent="0.3">
      <c r="A8" s="1">
        <v>3</v>
      </c>
      <c r="B8" s="1">
        <v>51</v>
      </c>
      <c r="C8" s="1">
        <v>0</v>
      </c>
      <c r="D8" s="1">
        <v>51</v>
      </c>
      <c r="E8" s="1">
        <v>205</v>
      </c>
      <c r="F8" s="1">
        <v>453</v>
      </c>
      <c r="G8" s="1">
        <v>158</v>
      </c>
      <c r="H8" s="1">
        <v>0</v>
      </c>
      <c r="I8" s="1">
        <v>12</v>
      </c>
      <c r="J8" s="1">
        <v>25</v>
      </c>
      <c r="K8" s="1">
        <v>83</v>
      </c>
      <c r="L8" s="1">
        <v>1447533</v>
      </c>
      <c r="N8" s="6" t="s">
        <v>20</v>
      </c>
      <c r="O8" s="9">
        <v>12.5</v>
      </c>
      <c r="P8" s="1">
        <f>SUM(E:E)</f>
        <v>109782</v>
      </c>
      <c r="Q8" s="5">
        <f>P8/P5</f>
        <v>4.0853676689490923</v>
      </c>
      <c r="R8" s="1">
        <f>Q8*O8*R3</f>
        <v>43.151696003274786</v>
      </c>
    </row>
    <row r="9" spans="1:18" x14ac:dyDescent="0.3">
      <c r="A9" s="1">
        <v>4</v>
      </c>
      <c r="B9" s="1">
        <v>62</v>
      </c>
      <c r="C9" s="1">
        <v>1</v>
      </c>
      <c r="D9" s="1">
        <v>62</v>
      </c>
      <c r="E9" s="1">
        <v>247</v>
      </c>
      <c r="F9" s="1">
        <v>570</v>
      </c>
      <c r="G9" s="1">
        <v>190</v>
      </c>
      <c r="H9" s="1">
        <v>2</v>
      </c>
      <c r="I9" s="1">
        <v>26</v>
      </c>
      <c r="J9" s="1">
        <v>32</v>
      </c>
      <c r="K9" s="1">
        <v>101</v>
      </c>
      <c r="L9" s="1">
        <v>1901232</v>
      </c>
      <c r="N9" s="6" t="s">
        <v>21</v>
      </c>
      <c r="O9" s="9">
        <v>13.6</v>
      </c>
      <c r="P9" s="1">
        <f>SUM(F:F)</f>
        <v>239783</v>
      </c>
      <c r="Q9" s="5">
        <f>P9/P5</f>
        <v>8.9231542125632632</v>
      </c>
      <c r="R9" s="1">
        <f>Q9*O9*R3</f>
        <v>102.54488821077702</v>
      </c>
    </row>
    <row r="10" spans="1:18" x14ac:dyDescent="0.3">
      <c r="A10" s="1">
        <v>5</v>
      </c>
      <c r="B10" s="1">
        <v>43</v>
      </c>
      <c r="C10" s="1">
        <v>0</v>
      </c>
      <c r="D10" s="1">
        <v>43</v>
      </c>
      <c r="E10" s="1">
        <v>165</v>
      </c>
      <c r="F10" s="1">
        <v>386</v>
      </c>
      <c r="G10" s="1">
        <v>125</v>
      </c>
      <c r="H10" s="1">
        <v>2</v>
      </c>
      <c r="I10" s="1">
        <v>12</v>
      </c>
      <c r="J10" s="1">
        <v>20</v>
      </c>
      <c r="K10" s="1">
        <v>60</v>
      </c>
      <c r="L10" s="1">
        <v>1305198</v>
      </c>
      <c r="N10" s="6" t="s">
        <v>10</v>
      </c>
      <c r="O10" s="9">
        <v>25</v>
      </c>
      <c r="P10" s="1">
        <f>SUM(G:G)</f>
        <v>80445</v>
      </c>
      <c r="Q10" s="5">
        <f>P10/P5</f>
        <v>2.9936364989580233</v>
      </c>
      <c r="R10" s="1">
        <f>Q10*O10*R3</f>
        <v>63.240571040488241</v>
      </c>
    </row>
    <row r="11" spans="1:18" x14ac:dyDescent="0.3">
      <c r="A11" s="1">
        <v>6</v>
      </c>
      <c r="B11" s="1">
        <v>125</v>
      </c>
      <c r="C11" s="1">
        <v>1</v>
      </c>
      <c r="D11" s="1">
        <v>125</v>
      </c>
      <c r="E11" s="1">
        <v>505</v>
      </c>
      <c r="F11" s="1">
        <v>1122</v>
      </c>
      <c r="G11" s="1">
        <v>371</v>
      </c>
      <c r="H11" s="1">
        <v>4</v>
      </c>
      <c r="I11" s="1">
        <v>44</v>
      </c>
      <c r="J11" s="1">
        <v>60</v>
      </c>
      <c r="K11" s="1">
        <v>192</v>
      </c>
      <c r="L11" s="1">
        <v>3703534</v>
      </c>
      <c r="N11" s="6" t="s">
        <v>11</v>
      </c>
      <c r="O11" s="9">
        <v>945</v>
      </c>
      <c r="P11" s="1">
        <f>SUM(H:H)</f>
        <v>821</v>
      </c>
      <c r="Q11" s="8">
        <f>P11/P5</f>
        <v>3.0552247692765704E-2</v>
      </c>
      <c r="R11" s="1">
        <f>Q11*R3*O11</f>
        <v>24.396733588865732</v>
      </c>
    </row>
    <row r="12" spans="1:18" x14ac:dyDescent="0.3">
      <c r="A12" s="1">
        <v>7</v>
      </c>
      <c r="B12" s="1">
        <v>332</v>
      </c>
      <c r="C12" s="1">
        <v>2</v>
      </c>
      <c r="D12" s="1">
        <v>332</v>
      </c>
      <c r="E12" s="1">
        <v>1316</v>
      </c>
      <c r="F12" s="1">
        <v>2983</v>
      </c>
      <c r="G12" s="1">
        <v>1011</v>
      </c>
      <c r="H12" s="1">
        <v>6</v>
      </c>
      <c r="I12" s="1">
        <v>100</v>
      </c>
      <c r="J12" s="1">
        <v>150</v>
      </c>
      <c r="K12" s="1">
        <v>487</v>
      </c>
      <c r="L12" s="1">
        <v>9930853</v>
      </c>
      <c r="N12" s="6" t="s">
        <v>12</v>
      </c>
      <c r="O12" s="9">
        <v>9</v>
      </c>
      <c r="P12" s="1">
        <f>SUM(I:I)</f>
        <v>8084</v>
      </c>
      <c r="Q12" s="5">
        <f>P12/P5</f>
        <v>0.30083358142304256</v>
      </c>
      <c r="R12" s="1">
        <f>Q12*O12*R3</f>
        <v>2.2878393867222386</v>
      </c>
    </row>
    <row r="13" spans="1:18" x14ac:dyDescent="0.3">
      <c r="A13" s="1">
        <v>8</v>
      </c>
      <c r="B13" s="1">
        <v>108</v>
      </c>
      <c r="C13" s="1">
        <v>0</v>
      </c>
      <c r="D13" s="1">
        <v>108</v>
      </c>
      <c r="E13" s="1">
        <v>972</v>
      </c>
      <c r="F13" s="1">
        <v>437</v>
      </c>
      <c r="G13" s="1">
        <v>339</v>
      </c>
      <c r="H13" s="1">
        <v>3</v>
      </c>
      <c r="I13" s="1">
        <v>34</v>
      </c>
      <c r="J13" s="1">
        <v>58</v>
      </c>
      <c r="K13" s="1">
        <v>152</v>
      </c>
      <c r="L13" s="10">
        <v>3233624</v>
      </c>
      <c r="N13" s="6" t="s">
        <v>22</v>
      </c>
      <c r="O13" s="9">
        <v>300</v>
      </c>
      <c r="P13" s="1">
        <f>SUM(J:J)</f>
        <v>13410</v>
      </c>
      <c r="Q13" s="5">
        <f>P13/P5</f>
        <v>0.49903245013396846</v>
      </c>
      <c r="R13" s="1">
        <f>Q13*O13*R3</f>
        <v>126.50472610896099</v>
      </c>
    </row>
    <row r="14" spans="1:18" x14ac:dyDescent="0.3">
      <c r="A14" s="1">
        <v>9</v>
      </c>
      <c r="B14" s="1">
        <v>52</v>
      </c>
      <c r="C14" s="1">
        <v>0</v>
      </c>
      <c r="D14" s="1">
        <v>52</v>
      </c>
      <c r="E14" s="1">
        <v>218</v>
      </c>
      <c r="F14" s="1">
        <v>472</v>
      </c>
      <c r="G14" s="1">
        <v>152</v>
      </c>
      <c r="H14" s="1">
        <v>0</v>
      </c>
      <c r="I14" s="1">
        <v>13</v>
      </c>
      <c r="J14" s="1">
        <v>32</v>
      </c>
      <c r="K14" s="1">
        <v>77</v>
      </c>
      <c r="L14" s="1">
        <v>1591785</v>
      </c>
      <c r="N14" s="11" t="s">
        <v>23</v>
      </c>
      <c r="O14" s="12">
        <v>0.75</v>
      </c>
      <c r="P14" s="1">
        <f>SUM(K:K)</f>
        <v>39646</v>
      </c>
      <c r="Q14" s="5">
        <f>P14/P5</f>
        <v>1.4753646918725811</v>
      </c>
      <c r="R14" s="1">
        <f>Q14*O14</f>
        <v>1.1065235189044358</v>
      </c>
    </row>
    <row r="15" spans="1:18" x14ac:dyDescent="0.3">
      <c r="A15" s="1">
        <v>10</v>
      </c>
      <c r="B15" s="1">
        <v>84</v>
      </c>
      <c r="C15" s="1">
        <v>1</v>
      </c>
      <c r="D15" s="1">
        <v>84</v>
      </c>
      <c r="E15" s="1">
        <v>335</v>
      </c>
      <c r="F15" s="1">
        <v>748</v>
      </c>
      <c r="G15" s="1">
        <v>249</v>
      </c>
      <c r="H15" s="1">
        <v>6</v>
      </c>
      <c r="I15" s="1">
        <v>25</v>
      </c>
      <c r="J15" s="1">
        <v>42</v>
      </c>
      <c r="K15" s="1">
        <v>121</v>
      </c>
      <c r="L15" s="1">
        <v>2546487</v>
      </c>
      <c r="N15" s="11" t="s">
        <v>24</v>
      </c>
      <c r="O15" s="13">
        <v>1E-4</v>
      </c>
      <c r="P15" s="1">
        <f>SUM(L:L)</f>
        <v>807259851</v>
      </c>
      <c r="Q15" s="5">
        <f>P15/P5</f>
        <v>30040.92925721941</v>
      </c>
      <c r="R15" s="1">
        <f>Q15*O15</f>
        <v>3.0040929257219413</v>
      </c>
    </row>
    <row r="16" spans="1:18" x14ac:dyDescent="0.3">
      <c r="A16" s="1">
        <v>11</v>
      </c>
      <c r="B16" s="1">
        <v>360</v>
      </c>
      <c r="C16" s="1">
        <v>1</v>
      </c>
      <c r="D16" s="1">
        <v>360</v>
      </c>
      <c r="E16" s="1">
        <v>1474</v>
      </c>
      <c r="F16" s="1">
        <v>3235</v>
      </c>
      <c r="G16" s="1">
        <v>1066</v>
      </c>
      <c r="H16" s="1">
        <v>10</v>
      </c>
      <c r="I16" s="1">
        <v>111</v>
      </c>
      <c r="J16" s="1">
        <v>181</v>
      </c>
      <c r="K16" s="1">
        <v>546</v>
      </c>
      <c r="L16" s="1">
        <v>10895211</v>
      </c>
    </row>
    <row r="17" spans="1:18" x14ac:dyDescent="0.3">
      <c r="A17" s="1">
        <v>12</v>
      </c>
      <c r="B17" s="1">
        <v>128</v>
      </c>
      <c r="C17" s="1">
        <v>0</v>
      </c>
      <c r="D17" s="1">
        <v>128</v>
      </c>
      <c r="E17" s="1">
        <v>523</v>
      </c>
      <c r="F17" s="1">
        <v>1153</v>
      </c>
      <c r="G17" s="1">
        <v>380</v>
      </c>
      <c r="H17" s="1">
        <v>3</v>
      </c>
      <c r="I17" s="1">
        <v>50</v>
      </c>
      <c r="J17" s="1">
        <v>64</v>
      </c>
      <c r="K17" s="1">
        <v>187</v>
      </c>
      <c r="L17" s="1">
        <v>3709995</v>
      </c>
    </row>
    <row r="18" spans="1:18" x14ac:dyDescent="0.3">
      <c r="A18" s="1">
        <v>13</v>
      </c>
      <c r="B18" s="1">
        <v>124</v>
      </c>
      <c r="C18" s="1">
        <v>0</v>
      </c>
      <c r="D18" s="1">
        <v>124</v>
      </c>
      <c r="E18" s="1">
        <v>501</v>
      </c>
      <c r="F18" s="1">
        <v>1116</v>
      </c>
      <c r="G18" s="1">
        <v>377</v>
      </c>
      <c r="H18" s="1">
        <v>6</v>
      </c>
      <c r="I18" s="1">
        <v>40</v>
      </c>
      <c r="J18" s="1">
        <v>55</v>
      </c>
      <c r="K18" s="1">
        <v>182</v>
      </c>
      <c r="L18" s="1">
        <v>3745213</v>
      </c>
      <c r="O18" s="1" t="s">
        <v>5</v>
      </c>
      <c r="P18" s="7">
        <v>120</v>
      </c>
      <c r="Q18" s="2" t="s">
        <v>1</v>
      </c>
      <c r="R18" s="7">
        <v>66</v>
      </c>
    </row>
    <row r="19" spans="1:18" x14ac:dyDescent="0.3">
      <c r="A19" s="1">
        <v>14</v>
      </c>
      <c r="B19" s="1">
        <v>60</v>
      </c>
      <c r="C19" s="1">
        <v>1</v>
      </c>
      <c r="D19" s="1">
        <v>60</v>
      </c>
      <c r="E19" s="1">
        <v>238</v>
      </c>
      <c r="F19" s="1">
        <v>528</v>
      </c>
      <c r="G19" s="1">
        <v>181</v>
      </c>
      <c r="H19" s="1">
        <v>2</v>
      </c>
      <c r="I19" s="1">
        <v>18</v>
      </c>
      <c r="J19" s="1">
        <v>28</v>
      </c>
      <c r="K19" s="1">
        <v>83</v>
      </c>
      <c r="L19" s="1">
        <v>1799332</v>
      </c>
      <c r="O19" s="1" t="s">
        <v>25</v>
      </c>
      <c r="P19" s="1">
        <f>R18*5*P18</f>
        <v>39600</v>
      </c>
      <c r="Q19" s="2" t="s">
        <v>26</v>
      </c>
      <c r="R19" s="7">
        <v>27</v>
      </c>
    </row>
    <row r="20" spans="1:18" x14ac:dyDescent="0.3">
      <c r="A20" s="1">
        <v>15</v>
      </c>
      <c r="B20" s="1">
        <v>130</v>
      </c>
      <c r="C20" s="1">
        <v>0</v>
      </c>
      <c r="D20" s="1">
        <v>130</v>
      </c>
      <c r="E20" s="1">
        <v>517</v>
      </c>
      <c r="F20" s="1">
        <v>1183</v>
      </c>
      <c r="G20" s="1">
        <v>400</v>
      </c>
      <c r="H20" s="1">
        <v>4</v>
      </c>
      <c r="I20" s="1">
        <v>39</v>
      </c>
      <c r="J20" s="1">
        <v>60</v>
      </c>
      <c r="K20" s="1">
        <v>196</v>
      </c>
      <c r="L20" s="1">
        <v>4118996</v>
      </c>
      <c r="O20" s="1" t="s">
        <v>27</v>
      </c>
      <c r="P20" s="14">
        <f>R5*P18</f>
        <v>45441.085775974992</v>
      </c>
      <c r="Q20" s="2" t="s">
        <v>28</v>
      </c>
      <c r="R20" s="1">
        <f>60/R19*60</f>
        <v>133.33333333333334</v>
      </c>
    </row>
    <row r="21" spans="1:18" x14ac:dyDescent="0.3">
      <c r="A21" s="1">
        <v>16</v>
      </c>
      <c r="B21" s="1">
        <v>220</v>
      </c>
      <c r="C21" s="1">
        <v>0</v>
      </c>
      <c r="D21" s="1">
        <v>220</v>
      </c>
      <c r="E21" s="1">
        <v>888</v>
      </c>
      <c r="F21" s="1">
        <v>1969</v>
      </c>
      <c r="G21" s="1">
        <v>654</v>
      </c>
      <c r="H21" s="1">
        <v>8</v>
      </c>
      <c r="I21" s="1">
        <v>70</v>
      </c>
      <c r="J21" s="1">
        <v>106</v>
      </c>
      <c r="K21" s="1">
        <v>321</v>
      </c>
      <c r="L21" s="1">
        <v>6576861</v>
      </c>
      <c r="O21" s="1" t="s">
        <v>29</v>
      </c>
      <c r="P21" s="15">
        <f>P20-P19</f>
        <v>5841.0857759749924</v>
      </c>
      <c r="Q21" s="2" t="s">
        <v>30</v>
      </c>
    </row>
    <row r="22" spans="1:18" x14ac:dyDescent="0.3">
      <c r="A22" s="1">
        <v>17</v>
      </c>
      <c r="B22" s="1">
        <v>132</v>
      </c>
      <c r="C22" s="1">
        <v>1</v>
      </c>
      <c r="D22" s="1">
        <v>132</v>
      </c>
      <c r="E22" s="1">
        <v>527</v>
      </c>
      <c r="F22" s="1">
        <v>1189</v>
      </c>
      <c r="G22" s="1">
        <v>386</v>
      </c>
      <c r="H22" s="1">
        <v>5</v>
      </c>
      <c r="I22" s="1">
        <v>45</v>
      </c>
      <c r="J22" s="1">
        <v>69</v>
      </c>
      <c r="K22" s="1">
        <v>193</v>
      </c>
      <c r="L22" s="1">
        <v>3922130</v>
      </c>
    </row>
    <row r="23" spans="1:18" x14ac:dyDescent="0.3">
      <c r="A23" s="1">
        <v>18</v>
      </c>
      <c r="B23" s="1">
        <v>94</v>
      </c>
      <c r="C23" s="1">
        <v>0</v>
      </c>
      <c r="D23" s="1">
        <v>94</v>
      </c>
      <c r="E23" s="1">
        <v>384</v>
      </c>
      <c r="F23" s="1">
        <v>853</v>
      </c>
      <c r="G23" s="1">
        <v>280</v>
      </c>
      <c r="H23" s="1">
        <v>2</v>
      </c>
      <c r="I23" s="1">
        <v>27</v>
      </c>
      <c r="J23" s="1">
        <v>49</v>
      </c>
      <c r="K23" s="1">
        <v>142</v>
      </c>
      <c r="L23" s="1">
        <v>2938731</v>
      </c>
    </row>
    <row r="24" spans="1:18" x14ac:dyDescent="0.3">
      <c r="A24" s="1">
        <v>19</v>
      </c>
      <c r="B24" s="1">
        <v>126</v>
      </c>
      <c r="C24" s="1">
        <v>1</v>
      </c>
      <c r="D24" s="1">
        <v>126</v>
      </c>
      <c r="E24" s="1">
        <v>506</v>
      </c>
      <c r="F24" s="1">
        <v>1127</v>
      </c>
      <c r="G24" s="1">
        <v>378</v>
      </c>
      <c r="H24" s="1">
        <v>3</v>
      </c>
      <c r="I24" s="1">
        <v>40</v>
      </c>
      <c r="J24" s="1">
        <v>65</v>
      </c>
      <c r="K24" s="1">
        <v>192</v>
      </c>
      <c r="L24" s="1">
        <v>3838103</v>
      </c>
      <c r="O24" s="2"/>
      <c r="Q24" s="1"/>
    </row>
    <row r="25" spans="1:18" x14ac:dyDescent="0.3">
      <c r="A25" s="1">
        <v>20</v>
      </c>
      <c r="B25" s="1">
        <v>142</v>
      </c>
      <c r="C25" s="1">
        <v>0</v>
      </c>
      <c r="D25" s="1">
        <v>142</v>
      </c>
      <c r="E25" s="1">
        <v>569</v>
      </c>
      <c r="F25" s="1">
        <v>1284</v>
      </c>
      <c r="G25" s="1">
        <v>418</v>
      </c>
      <c r="H25" s="1">
        <v>4</v>
      </c>
      <c r="I25" s="1">
        <v>36</v>
      </c>
      <c r="J25" s="1">
        <v>70</v>
      </c>
      <c r="K25" s="1">
        <v>202</v>
      </c>
      <c r="L25" s="1">
        <v>4259537</v>
      </c>
      <c r="Q25" s="1"/>
    </row>
    <row r="26" spans="1:18" x14ac:dyDescent="0.3">
      <c r="A26" s="1">
        <v>21</v>
      </c>
      <c r="B26" s="1">
        <v>124</v>
      </c>
      <c r="C26" s="1">
        <v>1</v>
      </c>
      <c r="D26" s="1">
        <v>124</v>
      </c>
      <c r="E26" s="1">
        <v>503</v>
      </c>
      <c r="F26" s="1">
        <v>1121</v>
      </c>
      <c r="G26" s="1">
        <v>367</v>
      </c>
      <c r="H26" s="1">
        <v>7</v>
      </c>
      <c r="I26" s="1">
        <v>42</v>
      </c>
      <c r="J26" s="1">
        <v>73</v>
      </c>
      <c r="K26" s="1">
        <v>184</v>
      </c>
      <c r="L26" s="1">
        <v>3798702</v>
      </c>
      <c r="Q26" s="1"/>
    </row>
    <row r="27" spans="1:18" x14ac:dyDescent="0.3">
      <c r="A27" s="1">
        <v>22</v>
      </c>
      <c r="B27" s="1">
        <v>134</v>
      </c>
      <c r="C27" s="1">
        <v>1</v>
      </c>
      <c r="D27" s="1">
        <v>134</v>
      </c>
      <c r="E27" s="1">
        <v>535</v>
      </c>
      <c r="F27" s="1">
        <v>1200</v>
      </c>
      <c r="G27" s="1">
        <v>412</v>
      </c>
      <c r="H27" s="1">
        <v>4</v>
      </c>
      <c r="I27" s="1">
        <v>37</v>
      </c>
      <c r="J27" s="1">
        <v>69</v>
      </c>
      <c r="K27" s="1">
        <v>208</v>
      </c>
      <c r="L27" s="1">
        <v>4129065</v>
      </c>
      <c r="Q27" s="1"/>
    </row>
    <row r="28" spans="1:18" x14ac:dyDescent="0.3">
      <c r="A28" s="1">
        <v>23</v>
      </c>
      <c r="B28" s="1">
        <v>129</v>
      </c>
      <c r="C28" s="1">
        <v>0</v>
      </c>
      <c r="D28" s="1">
        <v>129</v>
      </c>
      <c r="E28" s="1">
        <v>508</v>
      </c>
      <c r="F28" s="1">
        <v>1158</v>
      </c>
      <c r="G28" s="1">
        <v>363</v>
      </c>
      <c r="H28" s="1">
        <v>5</v>
      </c>
      <c r="I28" s="1">
        <v>36</v>
      </c>
      <c r="J28" s="1">
        <v>64</v>
      </c>
      <c r="K28" s="1">
        <v>195</v>
      </c>
      <c r="L28" s="1">
        <v>3849636</v>
      </c>
      <c r="Q28" s="1"/>
    </row>
    <row r="29" spans="1:18" x14ac:dyDescent="0.3">
      <c r="A29" s="1">
        <v>24</v>
      </c>
      <c r="B29" s="1">
        <v>102</v>
      </c>
      <c r="C29" s="1">
        <v>0</v>
      </c>
      <c r="D29" s="1">
        <v>102</v>
      </c>
      <c r="E29" s="1">
        <v>402</v>
      </c>
      <c r="F29" s="1">
        <v>926</v>
      </c>
      <c r="G29" s="1">
        <v>287</v>
      </c>
      <c r="H29" s="1">
        <v>3</v>
      </c>
      <c r="I29" s="1">
        <v>30</v>
      </c>
      <c r="J29" s="1">
        <v>57</v>
      </c>
      <c r="K29" s="1">
        <v>156</v>
      </c>
      <c r="L29" s="1">
        <v>2982633</v>
      </c>
      <c r="Q29" s="1"/>
    </row>
    <row r="30" spans="1:18" x14ac:dyDescent="0.3">
      <c r="A30" s="1">
        <v>25</v>
      </c>
      <c r="B30" s="1">
        <v>108</v>
      </c>
      <c r="C30" s="1">
        <v>0</v>
      </c>
      <c r="D30" s="1">
        <v>108</v>
      </c>
      <c r="E30" s="1">
        <v>435</v>
      </c>
      <c r="F30" s="1">
        <v>961</v>
      </c>
      <c r="G30" s="1">
        <v>334</v>
      </c>
      <c r="H30" s="1">
        <v>3</v>
      </c>
      <c r="I30" s="1">
        <v>31</v>
      </c>
      <c r="J30" s="1">
        <v>52</v>
      </c>
      <c r="K30" s="1">
        <v>171</v>
      </c>
      <c r="L30" s="1">
        <v>3328390</v>
      </c>
      <c r="Q30" s="1"/>
    </row>
    <row r="31" spans="1:18" x14ac:dyDescent="0.3">
      <c r="A31" s="1">
        <v>26</v>
      </c>
      <c r="B31" s="1">
        <v>100</v>
      </c>
      <c r="C31" s="1">
        <v>0</v>
      </c>
      <c r="D31" s="1">
        <v>100</v>
      </c>
      <c r="E31" s="1">
        <v>416</v>
      </c>
      <c r="F31" s="1">
        <v>898</v>
      </c>
      <c r="G31" s="1">
        <v>295</v>
      </c>
      <c r="H31" s="1">
        <v>5</v>
      </c>
      <c r="I31" s="1">
        <v>30</v>
      </c>
      <c r="J31" s="1">
        <v>55</v>
      </c>
      <c r="K31" s="1">
        <v>150</v>
      </c>
      <c r="L31" s="1">
        <v>3056461</v>
      </c>
      <c r="Q31" s="1"/>
    </row>
    <row r="32" spans="1:18" x14ac:dyDescent="0.3">
      <c r="A32" s="1">
        <v>27</v>
      </c>
      <c r="B32" s="1">
        <v>110</v>
      </c>
      <c r="C32" s="1">
        <v>0</v>
      </c>
      <c r="D32" s="1">
        <v>110</v>
      </c>
      <c r="E32" s="1">
        <v>441</v>
      </c>
      <c r="F32" s="1">
        <v>992</v>
      </c>
      <c r="G32" s="1">
        <v>331</v>
      </c>
      <c r="H32" s="1">
        <v>3</v>
      </c>
      <c r="I32" s="1">
        <v>41</v>
      </c>
      <c r="J32" s="1">
        <v>44</v>
      </c>
      <c r="K32" s="1">
        <v>171</v>
      </c>
      <c r="L32" s="1">
        <v>3218802</v>
      </c>
      <c r="Q32" s="1"/>
    </row>
    <row r="33" spans="1:17" x14ac:dyDescent="0.3">
      <c r="A33" s="1">
        <v>28</v>
      </c>
      <c r="B33" s="1">
        <v>100</v>
      </c>
      <c r="C33" s="1">
        <v>0</v>
      </c>
      <c r="D33" s="1">
        <v>100</v>
      </c>
      <c r="E33" s="1">
        <v>410</v>
      </c>
      <c r="F33" s="1">
        <v>896</v>
      </c>
      <c r="G33" s="1">
        <v>298</v>
      </c>
      <c r="H33" s="1">
        <v>3</v>
      </c>
      <c r="I33" s="1">
        <v>31</v>
      </c>
      <c r="J33" s="1">
        <v>48</v>
      </c>
      <c r="K33" s="1">
        <v>151</v>
      </c>
      <c r="L33" s="1">
        <v>3007707</v>
      </c>
      <c r="Q33" s="1"/>
    </row>
    <row r="34" spans="1:17" x14ac:dyDescent="0.3">
      <c r="A34" s="1">
        <v>29</v>
      </c>
      <c r="B34" s="1">
        <v>108</v>
      </c>
      <c r="C34" s="1">
        <v>0</v>
      </c>
      <c r="D34" s="1">
        <v>108</v>
      </c>
      <c r="E34" s="1">
        <v>433</v>
      </c>
      <c r="F34" s="1">
        <v>977</v>
      </c>
      <c r="G34" s="1">
        <v>327</v>
      </c>
      <c r="H34" s="1">
        <v>2</v>
      </c>
      <c r="I34" s="1">
        <v>32</v>
      </c>
      <c r="J34" s="1">
        <v>60</v>
      </c>
      <c r="K34" s="1">
        <v>157</v>
      </c>
      <c r="L34" s="1">
        <v>3215869</v>
      </c>
      <c r="Q34" s="1"/>
    </row>
    <row r="35" spans="1:17" x14ac:dyDescent="0.3">
      <c r="A35" s="1">
        <v>30</v>
      </c>
      <c r="B35" s="1">
        <v>80</v>
      </c>
      <c r="C35" s="1">
        <v>0</v>
      </c>
      <c r="D35" s="1">
        <v>80</v>
      </c>
      <c r="E35" s="1">
        <v>331</v>
      </c>
      <c r="F35" s="1">
        <v>715</v>
      </c>
      <c r="G35" s="1">
        <v>231</v>
      </c>
      <c r="H35" s="1">
        <v>0</v>
      </c>
      <c r="I35" s="1">
        <v>24</v>
      </c>
      <c r="J35" s="1">
        <v>45</v>
      </c>
      <c r="K35" s="1">
        <v>119</v>
      </c>
      <c r="L35" s="1">
        <v>2394159</v>
      </c>
      <c r="Q35" s="1"/>
    </row>
    <row r="36" spans="1:17" x14ac:dyDescent="0.3">
      <c r="A36" s="1">
        <v>31</v>
      </c>
      <c r="B36" s="1">
        <v>118</v>
      </c>
      <c r="C36" s="1">
        <v>0</v>
      </c>
      <c r="D36" s="1">
        <v>118</v>
      </c>
      <c r="E36" s="1">
        <v>477</v>
      </c>
      <c r="F36" s="1">
        <v>1046</v>
      </c>
      <c r="G36" s="1">
        <v>344</v>
      </c>
      <c r="H36" s="1">
        <v>5</v>
      </c>
      <c r="I36" s="1">
        <v>41</v>
      </c>
      <c r="J36" s="1">
        <v>57</v>
      </c>
      <c r="K36" s="1">
        <v>172</v>
      </c>
      <c r="L36" s="1">
        <v>3579951</v>
      </c>
      <c r="Q36" s="1"/>
    </row>
    <row r="37" spans="1:17" x14ac:dyDescent="0.3">
      <c r="A37" s="1">
        <v>32</v>
      </c>
      <c r="B37" s="1">
        <v>172</v>
      </c>
      <c r="C37" s="1">
        <v>3</v>
      </c>
      <c r="D37" s="1">
        <v>172</v>
      </c>
      <c r="E37" s="1">
        <v>680</v>
      </c>
      <c r="F37" s="1">
        <v>1540</v>
      </c>
      <c r="G37" s="1">
        <v>528</v>
      </c>
      <c r="H37" s="1">
        <v>7</v>
      </c>
      <c r="I37" s="1">
        <v>50</v>
      </c>
      <c r="J37" s="1">
        <v>93</v>
      </c>
      <c r="K37" s="1">
        <v>267</v>
      </c>
      <c r="L37" s="1">
        <v>5206574</v>
      </c>
      <c r="Q37" s="1"/>
    </row>
    <row r="38" spans="1:17" x14ac:dyDescent="0.3">
      <c r="A38" s="1">
        <v>33</v>
      </c>
      <c r="B38" s="1">
        <v>276</v>
      </c>
      <c r="C38" s="1">
        <v>0</v>
      </c>
      <c r="D38" s="1">
        <v>276</v>
      </c>
      <c r="E38" s="1">
        <v>1120</v>
      </c>
      <c r="F38" s="1">
        <v>2469</v>
      </c>
      <c r="G38" s="1">
        <v>820</v>
      </c>
      <c r="H38" s="1">
        <v>13</v>
      </c>
      <c r="I38" s="1">
        <v>81</v>
      </c>
      <c r="J38" s="1">
        <v>134</v>
      </c>
      <c r="K38" s="1">
        <v>415</v>
      </c>
      <c r="L38" s="1">
        <v>8336196</v>
      </c>
      <c r="Q38" s="1"/>
    </row>
    <row r="39" spans="1:17" x14ac:dyDescent="0.3">
      <c r="A39" s="1">
        <v>34</v>
      </c>
      <c r="B39" s="1">
        <v>140</v>
      </c>
      <c r="C39" s="1">
        <v>0</v>
      </c>
      <c r="D39" s="1">
        <v>140</v>
      </c>
      <c r="E39" s="1">
        <v>555</v>
      </c>
      <c r="F39" s="1">
        <v>1261</v>
      </c>
      <c r="G39" s="1">
        <v>410</v>
      </c>
      <c r="H39" s="1">
        <v>2</v>
      </c>
      <c r="I39" s="1">
        <v>52</v>
      </c>
      <c r="J39" s="1">
        <v>65</v>
      </c>
      <c r="K39" s="1">
        <v>209</v>
      </c>
      <c r="L39" s="1">
        <v>4253221</v>
      </c>
      <c r="Q39" s="1"/>
    </row>
    <row r="40" spans="1:17" x14ac:dyDescent="0.3">
      <c r="A40" s="1">
        <v>35</v>
      </c>
      <c r="B40" s="1">
        <v>126</v>
      </c>
      <c r="C40" s="1">
        <v>0</v>
      </c>
      <c r="D40" s="1">
        <v>126</v>
      </c>
      <c r="E40" s="1">
        <v>512</v>
      </c>
      <c r="F40" s="1">
        <v>1119</v>
      </c>
      <c r="G40" s="1">
        <v>382</v>
      </c>
      <c r="H40" s="1">
        <v>4</v>
      </c>
      <c r="I40" s="1">
        <v>30</v>
      </c>
      <c r="J40" s="1">
        <v>65</v>
      </c>
      <c r="K40" s="1">
        <v>197</v>
      </c>
      <c r="L40" s="1">
        <v>3763042</v>
      </c>
      <c r="Q40" s="1"/>
    </row>
    <row r="41" spans="1:17" x14ac:dyDescent="0.3">
      <c r="A41" s="1">
        <v>36</v>
      </c>
      <c r="B41" s="1">
        <v>144</v>
      </c>
      <c r="C41" s="1">
        <v>1</v>
      </c>
      <c r="D41" s="1">
        <v>144</v>
      </c>
      <c r="E41" s="1">
        <v>588</v>
      </c>
      <c r="F41" s="1">
        <v>1288</v>
      </c>
      <c r="G41" s="1">
        <v>428</v>
      </c>
      <c r="H41" s="1">
        <v>0</v>
      </c>
      <c r="I41" s="1">
        <v>36</v>
      </c>
      <c r="J41" s="1">
        <v>74</v>
      </c>
      <c r="K41" s="1">
        <v>214</v>
      </c>
      <c r="L41" s="1">
        <v>4325292</v>
      </c>
      <c r="Q41" s="1"/>
    </row>
    <row r="42" spans="1:17" x14ac:dyDescent="0.3">
      <c r="A42" s="1">
        <v>37</v>
      </c>
      <c r="B42" s="1">
        <v>30</v>
      </c>
      <c r="C42" s="1">
        <v>0</v>
      </c>
      <c r="D42" s="1">
        <v>30</v>
      </c>
      <c r="E42" s="1">
        <v>130</v>
      </c>
      <c r="F42" s="1">
        <v>273</v>
      </c>
      <c r="G42" s="1">
        <v>87</v>
      </c>
      <c r="H42" s="1">
        <v>2</v>
      </c>
      <c r="I42" s="1">
        <v>8</v>
      </c>
      <c r="J42" s="1">
        <v>16</v>
      </c>
      <c r="K42" s="1">
        <v>47</v>
      </c>
      <c r="L42" s="1">
        <v>950322</v>
      </c>
      <c r="Q42" s="1"/>
    </row>
    <row r="43" spans="1:17" x14ac:dyDescent="0.3">
      <c r="A43" s="1">
        <v>38</v>
      </c>
      <c r="B43" s="1">
        <v>127</v>
      </c>
      <c r="C43" s="1">
        <v>2</v>
      </c>
      <c r="D43" s="1">
        <v>126</v>
      </c>
      <c r="E43" s="1">
        <v>492</v>
      </c>
      <c r="F43" s="1">
        <v>1127</v>
      </c>
      <c r="G43" s="1">
        <v>381</v>
      </c>
      <c r="H43" s="1">
        <v>3</v>
      </c>
      <c r="I43" s="1">
        <v>33</v>
      </c>
      <c r="J43" s="1">
        <v>60</v>
      </c>
      <c r="K43" s="1">
        <v>190</v>
      </c>
      <c r="L43" s="1">
        <v>3668050</v>
      </c>
      <c r="Q43" s="1"/>
    </row>
    <row r="44" spans="1:17" x14ac:dyDescent="0.3">
      <c r="A44" s="1">
        <v>39</v>
      </c>
      <c r="B44" s="1">
        <v>145</v>
      </c>
      <c r="C44" s="1">
        <v>0</v>
      </c>
      <c r="D44" s="1">
        <v>145</v>
      </c>
      <c r="E44" s="1">
        <v>579</v>
      </c>
      <c r="F44" s="1">
        <v>1304</v>
      </c>
      <c r="G44" s="1">
        <v>438</v>
      </c>
      <c r="H44" s="1">
        <v>7</v>
      </c>
      <c r="I44" s="1">
        <v>40</v>
      </c>
      <c r="J44" s="1">
        <v>81</v>
      </c>
      <c r="K44" s="1">
        <v>197</v>
      </c>
      <c r="L44" s="1">
        <v>4397840</v>
      </c>
      <c r="Q44" s="1"/>
    </row>
    <row r="45" spans="1:17" x14ac:dyDescent="0.3">
      <c r="A45" s="1">
        <v>40</v>
      </c>
      <c r="B45" s="1">
        <v>131</v>
      </c>
      <c r="C45" s="1">
        <v>0</v>
      </c>
      <c r="D45" s="1">
        <v>131</v>
      </c>
      <c r="E45" s="1">
        <v>523</v>
      </c>
      <c r="F45" s="1">
        <v>1169</v>
      </c>
      <c r="G45" s="1">
        <v>403</v>
      </c>
      <c r="H45" s="1">
        <v>5</v>
      </c>
      <c r="I45" s="1">
        <v>37</v>
      </c>
      <c r="J45" s="1">
        <v>65</v>
      </c>
      <c r="K45" s="1">
        <v>203</v>
      </c>
      <c r="L45" s="1">
        <v>3947218</v>
      </c>
    </row>
    <row r="46" spans="1:17" x14ac:dyDescent="0.3">
      <c r="A46" s="1">
        <v>41</v>
      </c>
      <c r="B46" s="1">
        <v>149</v>
      </c>
      <c r="C46" s="1">
        <v>0</v>
      </c>
      <c r="D46" s="1">
        <v>149</v>
      </c>
      <c r="E46" s="1">
        <v>600</v>
      </c>
      <c r="F46" s="1">
        <v>1356</v>
      </c>
      <c r="G46" s="1">
        <v>447</v>
      </c>
      <c r="H46" s="1">
        <v>5</v>
      </c>
      <c r="I46" s="1">
        <v>48</v>
      </c>
      <c r="J46" s="1">
        <v>65</v>
      </c>
      <c r="K46" s="1">
        <v>223</v>
      </c>
      <c r="L46" s="1">
        <v>4485637</v>
      </c>
    </row>
    <row r="47" spans="1:17" x14ac:dyDescent="0.3">
      <c r="A47" s="1">
        <v>42</v>
      </c>
      <c r="B47" s="1">
        <v>122</v>
      </c>
      <c r="C47" s="1">
        <v>0</v>
      </c>
      <c r="D47" s="1">
        <v>122</v>
      </c>
      <c r="E47" s="1">
        <v>496</v>
      </c>
      <c r="F47" s="1">
        <v>1096</v>
      </c>
      <c r="G47" s="1">
        <v>370</v>
      </c>
      <c r="H47" s="1">
        <v>6</v>
      </c>
      <c r="I47" s="1">
        <v>38</v>
      </c>
      <c r="J47" s="1">
        <v>61</v>
      </c>
      <c r="K47" s="1">
        <v>188</v>
      </c>
      <c r="L47" s="1">
        <v>3689808</v>
      </c>
    </row>
    <row r="48" spans="1:17" x14ac:dyDescent="0.3">
      <c r="A48" s="1">
        <v>43</v>
      </c>
      <c r="B48" s="1">
        <v>269</v>
      </c>
      <c r="C48" s="1">
        <v>0</v>
      </c>
      <c r="D48" s="1">
        <v>269</v>
      </c>
      <c r="E48" s="1">
        <v>1080</v>
      </c>
      <c r="F48" s="1">
        <v>2424</v>
      </c>
      <c r="G48" s="1">
        <v>799</v>
      </c>
      <c r="H48" s="1">
        <v>12</v>
      </c>
      <c r="I48" s="1">
        <v>76</v>
      </c>
      <c r="J48" s="1">
        <v>124</v>
      </c>
      <c r="K48" s="1">
        <v>400</v>
      </c>
      <c r="L48" s="1">
        <v>7996249</v>
      </c>
    </row>
    <row r="49" spans="1:12" x14ac:dyDescent="0.3">
      <c r="A49" s="1">
        <v>44</v>
      </c>
      <c r="B49" s="1">
        <v>130</v>
      </c>
      <c r="C49" s="1">
        <v>0</v>
      </c>
      <c r="D49" s="1">
        <v>130</v>
      </c>
      <c r="E49" s="1">
        <v>526</v>
      </c>
      <c r="F49" s="1">
        <v>1185</v>
      </c>
      <c r="G49" s="1">
        <v>395</v>
      </c>
      <c r="H49" s="1">
        <v>2</v>
      </c>
      <c r="I49" s="1">
        <v>39</v>
      </c>
      <c r="J49" s="1">
        <v>70</v>
      </c>
      <c r="K49" s="1">
        <v>195</v>
      </c>
      <c r="L49" s="1">
        <v>4008304</v>
      </c>
    </row>
    <row r="50" spans="1:12" x14ac:dyDescent="0.3">
      <c r="A50" s="1">
        <v>45</v>
      </c>
      <c r="B50" s="1">
        <v>137</v>
      </c>
      <c r="C50" s="1">
        <v>0</v>
      </c>
      <c r="D50" s="1">
        <v>137</v>
      </c>
      <c r="E50" s="1">
        <v>540</v>
      </c>
      <c r="F50" s="1">
        <v>1223</v>
      </c>
      <c r="G50" s="1">
        <v>407</v>
      </c>
      <c r="H50" s="1">
        <v>4</v>
      </c>
      <c r="I50" s="1">
        <v>42</v>
      </c>
      <c r="J50" s="1">
        <v>66</v>
      </c>
      <c r="K50" s="1">
        <v>194</v>
      </c>
      <c r="L50" s="1">
        <v>4192809</v>
      </c>
    </row>
    <row r="51" spans="1:12" x14ac:dyDescent="0.3">
      <c r="A51" s="1">
        <v>46</v>
      </c>
      <c r="B51" s="1">
        <v>131</v>
      </c>
      <c r="C51" s="1">
        <v>0</v>
      </c>
      <c r="D51" s="1">
        <v>131</v>
      </c>
      <c r="E51" s="1">
        <v>522</v>
      </c>
      <c r="F51" s="1">
        <v>1174</v>
      </c>
      <c r="G51" s="1">
        <v>399</v>
      </c>
      <c r="H51" s="1">
        <v>3</v>
      </c>
      <c r="I51" s="1">
        <v>47</v>
      </c>
      <c r="J51" s="1">
        <v>66</v>
      </c>
      <c r="K51" s="1">
        <v>203</v>
      </c>
      <c r="L51" s="1">
        <v>3921649</v>
      </c>
    </row>
    <row r="52" spans="1:12" x14ac:dyDescent="0.3">
      <c r="A52" s="1">
        <v>47</v>
      </c>
      <c r="B52" s="1">
        <v>144</v>
      </c>
      <c r="C52" s="1">
        <v>0</v>
      </c>
      <c r="D52" s="1">
        <v>144</v>
      </c>
      <c r="E52" s="1">
        <v>567</v>
      </c>
      <c r="F52" s="1">
        <v>1299</v>
      </c>
      <c r="G52" s="1">
        <v>417</v>
      </c>
      <c r="H52" s="1">
        <v>1</v>
      </c>
      <c r="I52" s="1">
        <v>41</v>
      </c>
      <c r="J52" s="1">
        <v>71</v>
      </c>
      <c r="K52" s="1">
        <v>213</v>
      </c>
      <c r="L52" s="1">
        <v>4364227</v>
      </c>
    </row>
    <row r="53" spans="1:12" x14ac:dyDescent="0.3">
      <c r="A53" s="1">
        <v>48</v>
      </c>
      <c r="B53" s="1">
        <v>145</v>
      </c>
      <c r="C53" s="1">
        <v>0</v>
      </c>
      <c r="D53" s="1">
        <v>145</v>
      </c>
      <c r="E53" s="1">
        <v>576</v>
      </c>
      <c r="F53" s="1">
        <v>1296</v>
      </c>
      <c r="G53" s="1">
        <v>405</v>
      </c>
      <c r="H53" s="1">
        <v>7</v>
      </c>
      <c r="I53" s="1">
        <v>40</v>
      </c>
      <c r="J53" s="1">
        <v>73</v>
      </c>
      <c r="K53" s="1">
        <v>224</v>
      </c>
      <c r="L53" s="1">
        <v>4403184</v>
      </c>
    </row>
    <row r="54" spans="1:12" x14ac:dyDescent="0.3">
      <c r="A54" s="1">
        <v>49</v>
      </c>
      <c r="B54" s="1">
        <v>142</v>
      </c>
      <c r="C54" s="1">
        <v>1</v>
      </c>
      <c r="D54" s="1">
        <v>142</v>
      </c>
      <c r="E54" s="1">
        <v>570</v>
      </c>
      <c r="F54" s="1">
        <v>1263</v>
      </c>
      <c r="G54" s="1">
        <v>414</v>
      </c>
      <c r="H54" s="1">
        <v>5</v>
      </c>
      <c r="I54" s="1">
        <v>56</v>
      </c>
      <c r="J54" s="1">
        <v>70</v>
      </c>
      <c r="K54" s="1">
        <v>210</v>
      </c>
      <c r="L54" s="1">
        <v>4270904</v>
      </c>
    </row>
    <row r="55" spans="1:12" x14ac:dyDescent="0.3">
      <c r="A55" s="1">
        <v>50</v>
      </c>
      <c r="B55" s="1">
        <v>142</v>
      </c>
      <c r="C55" s="1">
        <v>0</v>
      </c>
      <c r="D55" s="1">
        <v>142</v>
      </c>
      <c r="E55" s="1">
        <v>556</v>
      </c>
      <c r="F55" s="1">
        <v>1295</v>
      </c>
      <c r="G55" s="1">
        <v>426</v>
      </c>
      <c r="H55" s="1">
        <v>6</v>
      </c>
      <c r="I55" s="1">
        <v>43</v>
      </c>
      <c r="J55" s="1">
        <v>72</v>
      </c>
      <c r="K55" s="1">
        <v>198</v>
      </c>
      <c r="L55" s="1">
        <v>4207700</v>
      </c>
    </row>
    <row r="56" spans="1:12" x14ac:dyDescent="0.3">
      <c r="A56" s="1">
        <v>51</v>
      </c>
      <c r="B56" s="1">
        <v>144</v>
      </c>
      <c r="C56" s="1">
        <v>0</v>
      </c>
      <c r="D56" s="1">
        <v>144</v>
      </c>
      <c r="E56" s="1">
        <v>566</v>
      </c>
      <c r="F56" s="1">
        <v>1296</v>
      </c>
      <c r="G56" s="1">
        <v>443</v>
      </c>
      <c r="H56" s="1">
        <v>9</v>
      </c>
      <c r="I56" s="1">
        <v>50</v>
      </c>
      <c r="J56" s="1">
        <v>88</v>
      </c>
      <c r="K56" s="1">
        <v>214</v>
      </c>
      <c r="L56" s="1">
        <v>4392500</v>
      </c>
    </row>
    <row r="57" spans="1:12" x14ac:dyDescent="0.3">
      <c r="A57" s="1">
        <v>52</v>
      </c>
      <c r="B57" s="1">
        <v>146</v>
      </c>
      <c r="C57" s="1">
        <v>1</v>
      </c>
      <c r="D57" s="1">
        <v>146</v>
      </c>
      <c r="E57" s="1">
        <v>593</v>
      </c>
      <c r="F57" s="1">
        <v>1310</v>
      </c>
      <c r="G57" s="1">
        <v>447</v>
      </c>
      <c r="H57" s="1">
        <v>5</v>
      </c>
      <c r="I57" s="1">
        <v>52</v>
      </c>
      <c r="J57" s="1">
        <v>83</v>
      </c>
      <c r="K57" s="1">
        <v>222</v>
      </c>
      <c r="L57" s="1">
        <v>4380258</v>
      </c>
    </row>
    <row r="58" spans="1:12" x14ac:dyDescent="0.3">
      <c r="A58" s="1">
        <v>53</v>
      </c>
      <c r="B58" s="1">
        <v>144</v>
      </c>
      <c r="C58" s="1">
        <v>0</v>
      </c>
      <c r="D58" s="1">
        <v>144</v>
      </c>
      <c r="E58" s="1">
        <v>556</v>
      </c>
      <c r="F58" s="1">
        <v>1297</v>
      </c>
      <c r="G58" s="1">
        <v>433</v>
      </c>
      <c r="H58" s="1">
        <v>4</v>
      </c>
      <c r="I58" s="1">
        <v>35</v>
      </c>
      <c r="J58" s="1">
        <v>65</v>
      </c>
      <c r="K58" s="1">
        <v>207</v>
      </c>
      <c r="L58" s="1">
        <v>4212336</v>
      </c>
    </row>
    <row r="59" spans="1:12" x14ac:dyDescent="0.3">
      <c r="A59" s="1">
        <v>54</v>
      </c>
      <c r="B59" s="1">
        <v>130</v>
      </c>
      <c r="C59" s="1">
        <v>0</v>
      </c>
      <c r="D59" s="1">
        <v>130</v>
      </c>
      <c r="E59" s="1">
        <v>512</v>
      </c>
      <c r="F59" s="1">
        <v>1171</v>
      </c>
      <c r="G59" s="1">
        <v>383</v>
      </c>
      <c r="H59" s="1">
        <v>1</v>
      </c>
      <c r="I59" s="1">
        <v>42</v>
      </c>
      <c r="J59" s="1">
        <v>62</v>
      </c>
      <c r="K59" s="1">
        <v>194</v>
      </c>
      <c r="L59" s="1">
        <v>3907948</v>
      </c>
    </row>
    <row r="60" spans="1:12" x14ac:dyDescent="0.3">
      <c r="A60" s="1">
        <v>55</v>
      </c>
      <c r="B60" s="1">
        <v>134</v>
      </c>
      <c r="C60" s="1">
        <v>0</v>
      </c>
      <c r="D60" s="1">
        <v>134</v>
      </c>
      <c r="E60" s="1">
        <v>542</v>
      </c>
      <c r="F60" s="1">
        <v>1197</v>
      </c>
      <c r="G60" s="1">
        <v>378</v>
      </c>
      <c r="H60" s="1">
        <v>3</v>
      </c>
      <c r="I60" s="1">
        <v>43</v>
      </c>
      <c r="J60" s="1">
        <v>65</v>
      </c>
      <c r="K60" s="1">
        <v>199</v>
      </c>
      <c r="L60" s="1">
        <v>3920184</v>
      </c>
    </row>
    <row r="61" spans="1:12" x14ac:dyDescent="0.3">
      <c r="A61" s="1">
        <v>56</v>
      </c>
      <c r="B61" s="1">
        <v>284</v>
      </c>
      <c r="C61" s="1">
        <v>1</v>
      </c>
      <c r="D61" s="1">
        <v>284</v>
      </c>
      <c r="E61" s="1">
        <v>1133</v>
      </c>
      <c r="F61" s="1">
        <v>2547</v>
      </c>
      <c r="G61" s="1">
        <v>837</v>
      </c>
      <c r="H61" s="1">
        <v>5</v>
      </c>
      <c r="I61" s="1">
        <v>79</v>
      </c>
      <c r="J61" s="1">
        <v>150</v>
      </c>
      <c r="K61" s="1">
        <v>423</v>
      </c>
      <c r="L61" s="1">
        <v>8651833</v>
      </c>
    </row>
    <row r="62" spans="1:12" x14ac:dyDescent="0.3">
      <c r="A62" s="1">
        <v>57</v>
      </c>
      <c r="B62" s="1">
        <v>400</v>
      </c>
      <c r="C62" s="1">
        <v>0</v>
      </c>
      <c r="D62" s="1">
        <v>400</v>
      </c>
      <c r="E62" s="1">
        <v>1595</v>
      </c>
      <c r="F62" s="1">
        <v>3603</v>
      </c>
      <c r="G62" s="1">
        <v>1224</v>
      </c>
      <c r="H62" s="1">
        <v>14</v>
      </c>
      <c r="I62" s="1">
        <v>114</v>
      </c>
      <c r="J62" s="1">
        <v>197</v>
      </c>
      <c r="K62" s="1">
        <v>59</v>
      </c>
      <c r="L62" s="1">
        <v>12065239</v>
      </c>
    </row>
    <row r="63" spans="1:12" x14ac:dyDescent="0.3">
      <c r="A63" s="1">
        <v>58</v>
      </c>
      <c r="B63" s="1">
        <v>304</v>
      </c>
      <c r="C63" s="1">
        <v>2</v>
      </c>
      <c r="D63" s="1">
        <v>304</v>
      </c>
      <c r="E63" s="1">
        <v>1200</v>
      </c>
      <c r="F63" s="1">
        <v>2713</v>
      </c>
      <c r="G63" s="1">
        <v>908</v>
      </c>
      <c r="H63" s="1">
        <v>11</v>
      </c>
      <c r="I63" s="1">
        <v>84</v>
      </c>
      <c r="J63" s="1">
        <v>156</v>
      </c>
      <c r="K63" s="1">
        <v>446</v>
      </c>
      <c r="L63" s="1">
        <v>9142758</v>
      </c>
    </row>
    <row r="64" spans="1:12" x14ac:dyDescent="0.3">
      <c r="A64" s="1">
        <v>59</v>
      </c>
      <c r="B64" s="1">
        <v>400</v>
      </c>
      <c r="C64" s="1">
        <v>4</v>
      </c>
      <c r="D64" s="1">
        <v>400</v>
      </c>
      <c r="E64" s="1">
        <v>1618</v>
      </c>
      <c r="F64" s="1">
        <v>3605</v>
      </c>
      <c r="G64" s="1">
        <v>1182</v>
      </c>
      <c r="H64" s="1">
        <v>16</v>
      </c>
      <c r="I64" s="1">
        <v>112</v>
      </c>
      <c r="J64" s="1">
        <v>196</v>
      </c>
      <c r="K64" s="1">
        <v>596</v>
      </c>
      <c r="L64" s="1">
        <v>11936616</v>
      </c>
    </row>
    <row r="65" spans="1:12" x14ac:dyDescent="0.3">
      <c r="A65" s="1">
        <v>60</v>
      </c>
      <c r="B65" s="1">
        <v>644</v>
      </c>
      <c r="C65" s="1">
        <v>3</v>
      </c>
      <c r="D65" s="1">
        <v>644</v>
      </c>
      <c r="E65" s="1">
        <v>2582</v>
      </c>
      <c r="F65" s="1">
        <v>5774</v>
      </c>
      <c r="G65" s="1">
        <v>1916</v>
      </c>
      <c r="H65" s="1">
        <v>25</v>
      </c>
      <c r="I65" s="1">
        <v>211</v>
      </c>
      <c r="J65" s="1">
        <v>337</v>
      </c>
      <c r="K65" s="1">
        <v>956</v>
      </c>
      <c r="L65" s="1">
        <v>19157933</v>
      </c>
    </row>
    <row r="66" spans="1:12" x14ac:dyDescent="0.3">
      <c r="A66" s="1">
        <v>61</v>
      </c>
      <c r="B66" s="1">
        <v>333</v>
      </c>
      <c r="C66" s="1">
        <v>0</v>
      </c>
      <c r="D66" s="1">
        <v>333</v>
      </c>
      <c r="E66" s="1">
        <v>1344</v>
      </c>
      <c r="F66" s="1">
        <v>2980</v>
      </c>
      <c r="G66" s="1">
        <v>965</v>
      </c>
      <c r="H66" s="1">
        <v>10</v>
      </c>
      <c r="I66" s="1">
        <v>97</v>
      </c>
      <c r="J66" s="1">
        <v>155</v>
      </c>
      <c r="K66" s="1">
        <v>500</v>
      </c>
      <c r="L66" s="1">
        <v>9938672</v>
      </c>
    </row>
    <row r="67" spans="1:12" x14ac:dyDescent="0.3">
      <c r="A67" s="1">
        <v>62</v>
      </c>
      <c r="B67" s="1">
        <v>278</v>
      </c>
      <c r="C67" s="1">
        <v>0</v>
      </c>
      <c r="D67" s="1">
        <v>278</v>
      </c>
      <c r="E67" s="1">
        <v>1115</v>
      </c>
      <c r="F67" s="1">
        <v>2511</v>
      </c>
      <c r="G67" s="1">
        <v>813</v>
      </c>
      <c r="H67" s="1">
        <v>6</v>
      </c>
      <c r="I67" s="1">
        <v>75</v>
      </c>
      <c r="J67" s="1">
        <v>129</v>
      </c>
      <c r="K67" s="1">
        <v>419</v>
      </c>
      <c r="L67" s="1">
        <v>8375332</v>
      </c>
    </row>
    <row r="68" spans="1:12" x14ac:dyDescent="0.3">
      <c r="A68" s="1">
        <v>63</v>
      </c>
      <c r="B68" s="1">
        <v>290</v>
      </c>
      <c r="C68" s="1">
        <v>0</v>
      </c>
      <c r="D68" s="1">
        <v>290</v>
      </c>
      <c r="E68" s="1">
        <v>1148</v>
      </c>
      <c r="F68" s="1">
        <v>2617</v>
      </c>
      <c r="G68" s="1">
        <v>867</v>
      </c>
      <c r="H68" s="1">
        <v>7</v>
      </c>
      <c r="I68" s="1">
        <v>80</v>
      </c>
      <c r="J68" s="1">
        <v>147</v>
      </c>
      <c r="K68" s="1">
        <v>441</v>
      </c>
      <c r="L68" s="1">
        <v>8588696</v>
      </c>
    </row>
    <row r="69" spans="1:12" x14ac:dyDescent="0.3">
      <c r="A69" s="1">
        <v>64</v>
      </c>
      <c r="B69" s="1">
        <v>320</v>
      </c>
      <c r="C69" s="1">
        <v>1</v>
      </c>
      <c r="D69" s="1">
        <v>320</v>
      </c>
      <c r="E69" s="1">
        <v>1282</v>
      </c>
      <c r="F69" s="1">
        <v>2898</v>
      </c>
      <c r="G69" s="1">
        <v>977</v>
      </c>
      <c r="H69" s="1">
        <v>11</v>
      </c>
      <c r="I69" s="1">
        <v>106</v>
      </c>
      <c r="J69" s="1">
        <v>151</v>
      </c>
      <c r="K69" s="1">
        <v>481</v>
      </c>
      <c r="L69" s="1">
        <v>9783086</v>
      </c>
    </row>
    <row r="70" spans="1:12" x14ac:dyDescent="0.3">
      <c r="A70" s="1">
        <v>65</v>
      </c>
      <c r="B70" s="1">
        <v>268</v>
      </c>
      <c r="C70" s="1">
        <v>1</v>
      </c>
      <c r="D70" s="1">
        <v>268</v>
      </c>
      <c r="E70" s="1">
        <v>1075</v>
      </c>
      <c r="F70" s="1">
        <v>2410</v>
      </c>
      <c r="G70" s="1">
        <v>795</v>
      </c>
      <c r="H70" s="1">
        <v>3</v>
      </c>
      <c r="I70" s="1">
        <v>71</v>
      </c>
      <c r="J70" s="1">
        <v>140</v>
      </c>
      <c r="K70" s="1">
        <v>394</v>
      </c>
      <c r="L70" s="1">
        <v>7998153</v>
      </c>
    </row>
    <row r="71" spans="1:12" x14ac:dyDescent="0.3">
      <c r="A71" s="1">
        <v>66</v>
      </c>
      <c r="B71" s="1">
        <v>290</v>
      </c>
      <c r="C71" s="1">
        <v>1</v>
      </c>
      <c r="D71" s="1">
        <v>290</v>
      </c>
      <c r="E71" s="1">
        <v>1168</v>
      </c>
      <c r="F71" s="1">
        <v>2619</v>
      </c>
      <c r="G71" s="1">
        <v>870</v>
      </c>
      <c r="H71" s="1">
        <v>6</v>
      </c>
      <c r="I71" s="1">
        <v>78</v>
      </c>
      <c r="J71" s="1">
        <v>126</v>
      </c>
      <c r="K71" s="1">
        <v>430</v>
      </c>
      <c r="L71" s="1">
        <v>8663134</v>
      </c>
    </row>
    <row r="72" spans="1:12" x14ac:dyDescent="0.3">
      <c r="A72" s="1">
        <v>67</v>
      </c>
      <c r="B72" s="1">
        <v>137</v>
      </c>
      <c r="C72" s="1">
        <v>0</v>
      </c>
      <c r="D72" s="1">
        <v>137</v>
      </c>
      <c r="E72" s="1">
        <v>551</v>
      </c>
      <c r="F72" s="1">
        <v>1216</v>
      </c>
      <c r="G72" s="1">
        <v>414</v>
      </c>
      <c r="H72" s="1">
        <v>2</v>
      </c>
      <c r="I72" s="1">
        <v>52</v>
      </c>
      <c r="J72" s="1">
        <v>68</v>
      </c>
      <c r="K72" s="1">
        <v>203</v>
      </c>
      <c r="L72" s="1">
        <v>3995598</v>
      </c>
    </row>
    <row r="73" spans="1:12" x14ac:dyDescent="0.3">
      <c r="A73" s="1">
        <v>68</v>
      </c>
      <c r="B73" s="1">
        <v>286</v>
      </c>
      <c r="C73" s="1">
        <v>0</v>
      </c>
      <c r="D73" s="1">
        <v>286</v>
      </c>
      <c r="E73" s="1">
        <v>1135</v>
      </c>
      <c r="F73" s="1">
        <v>2563</v>
      </c>
      <c r="G73" s="1">
        <v>860</v>
      </c>
      <c r="H73" s="1">
        <v>10</v>
      </c>
      <c r="I73" s="1">
        <v>80</v>
      </c>
      <c r="J73" s="1">
        <v>150</v>
      </c>
      <c r="K73" s="1">
        <v>419</v>
      </c>
      <c r="L73" s="1">
        <v>8641342</v>
      </c>
    </row>
    <row r="74" spans="1:12" x14ac:dyDescent="0.3">
      <c r="A74" s="1">
        <v>69</v>
      </c>
      <c r="B74" s="1">
        <v>298</v>
      </c>
      <c r="C74" s="1">
        <v>0</v>
      </c>
      <c r="D74" s="1">
        <v>304</v>
      </c>
      <c r="E74" s="1">
        <v>1202</v>
      </c>
      <c r="F74" s="1">
        <v>2691</v>
      </c>
      <c r="G74" s="1">
        <v>896</v>
      </c>
      <c r="H74" s="1">
        <v>9</v>
      </c>
      <c r="I74" s="1">
        <v>90</v>
      </c>
      <c r="J74" s="1">
        <v>159</v>
      </c>
      <c r="K74" s="1">
        <v>458</v>
      </c>
      <c r="L74" s="1">
        <v>8767868</v>
      </c>
    </row>
    <row r="75" spans="1:12" x14ac:dyDescent="0.3">
      <c r="A75" s="1">
        <v>70</v>
      </c>
      <c r="B75" s="1">
        <v>300</v>
      </c>
      <c r="C75" s="1">
        <v>2</v>
      </c>
      <c r="D75" s="1">
        <v>300</v>
      </c>
      <c r="E75" s="1">
        <v>2697</v>
      </c>
      <c r="F75" s="1">
        <v>1205</v>
      </c>
      <c r="G75" s="1">
        <v>884</v>
      </c>
      <c r="H75" s="1">
        <v>8</v>
      </c>
      <c r="I75" s="1">
        <v>79</v>
      </c>
      <c r="J75" s="1">
        <v>161</v>
      </c>
      <c r="K75" s="1">
        <v>448</v>
      </c>
      <c r="L75" s="1">
        <v>8965122</v>
      </c>
    </row>
    <row r="76" spans="1:12" x14ac:dyDescent="0.3">
      <c r="A76" s="1">
        <v>71</v>
      </c>
      <c r="B76" s="1">
        <v>276</v>
      </c>
      <c r="C76" s="1">
        <v>0</v>
      </c>
      <c r="D76" s="1">
        <v>276</v>
      </c>
      <c r="E76" s="1">
        <v>1116</v>
      </c>
      <c r="F76" s="1">
        <v>2484</v>
      </c>
      <c r="G76" s="1">
        <v>834</v>
      </c>
      <c r="H76" s="1">
        <v>8</v>
      </c>
      <c r="I76" s="1">
        <v>74</v>
      </c>
      <c r="J76" s="1">
        <v>124</v>
      </c>
      <c r="K76" s="1">
        <v>412</v>
      </c>
      <c r="L76" s="1">
        <v>8349230</v>
      </c>
    </row>
    <row r="77" spans="1:12" x14ac:dyDescent="0.3">
      <c r="A77" s="1">
        <v>72</v>
      </c>
      <c r="B77" s="1">
        <v>304</v>
      </c>
      <c r="C77" s="1">
        <v>1</v>
      </c>
      <c r="D77" s="1">
        <v>304</v>
      </c>
      <c r="E77" s="1">
        <v>1221</v>
      </c>
      <c r="F77" s="1">
        <v>2729</v>
      </c>
      <c r="G77" s="1">
        <v>921</v>
      </c>
      <c r="H77" s="1">
        <v>10</v>
      </c>
      <c r="I77" s="1">
        <v>91</v>
      </c>
      <c r="J77" s="1">
        <v>137</v>
      </c>
      <c r="K77" s="1">
        <v>446</v>
      </c>
      <c r="L77" s="1">
        <v>9168358</v>
      </c>
    </row>
    <row r="78" spans="1:12" x14ac:dyDescent="0.3">
      <c r="A78" s="1">
        <v>73</v>
      </c>
      <c r="B78" s="1">
        <v>300</v>
      </c>
      <c r="C78" s="1">
        <v>0</v>
      </c>
      <c r="D78" s="1">
        <v>300</v>
      </c>
      <c r="E78" s="1">
        <v>1206</v>
      </c>
      <c r="F78" s="1">
        <v>2709</v>
      </c>
      <c r="G78" s="1">
        <v>900</v>
      </c>
      <c r="H78" s="1">
        <v>12</v>
      </c>
      <c r="I78" s="1">
        <v>76</v>
      </c>
      <c r="J78" s="1">
        <v>131</v>
      </c>
      <c r="K78" s="1">
        <v>450</v>
      </c>
      <c r="L78" s="1">
        <v>8960361</v>
      </c>
    </row>
    <row r="79" spans="1:12" x14ac:dyDescent="0.3">
      <c r="A79" s="1">
        <v>74</v>
      </c>
      <c r="B79" s="1">
        <v>300</v>
      </c>
      <c r="C79" s="1">
        <v>1</v>
      </c>
      <c r="D79" s="1">
        <v>300</v>
      </c>
      <c r="E79" s="1">
        <v>1188</v>
      </c>
      <c r="F79" s="1">
        <v>2666</v>
      </c>
      <c r="G79" s="1">
        <v>896</v>
      </c>
      <c r="H79" s="1">
        <v>5</v>
      </c>
      <c r="I79" s="1">
        <v>79</v>
      </c>
      <c r="J79" s="1">
        <v>147</v>
      </c>
      <c r="K79" s="1">
        <v>441</v>
      </c>
      <c r="L79" s="1">
        <v>9295082</v>
      </c>
    </row>
    <row r="80" spans="1:12" x14ac:dyDescent="0.3">
      <c r="A80" s="1">
        <v>75</v>
      </c>
      <c r="B80" s="1">
        <v>300</v>
      </c>
      <c r="C80" s="1">
        <v>1</v>
      </c>
      <c r="D80" s="1">
        <v>300</v>
      </c>
      <c r="E80" s="1">
        <v>1199</v>
      </c>
      <c r="F80" s="1">
        <v>2685</v>
      </c>
      <c r="G80" s="1">
        <v>916</v>
      </c>
      <c r="H80" s="1">
        <v>9</v>
      </c>
      <c r="I80" s="1">
        <v>92</v>
      </c>
      <c r="J80" s="1">
        <v>141</v>
      </c>
      <c r="K80" s="1">
        <v>436</v>
      </c>
      <c r="L80" s="1">
        <v>8837657</v>
      </c>
    </row>
    <row r="81" spans="1:12" x14ac:dyDescent="0.3">
      <c r="A81" s="1">
        <v>76</v>
      </c>
      <c r="B81" s="1">
        <v>150</v>
      </c>
      <c r="C81" s="1">
        <v>2</v>
      </c>
      <c r="D81" s="1">
        <v>150</v>
      </c>
      <c r="E81" s="1">
        <v>607</v>
      </c>
      <c r="F81" s="1">
        <v>1344</v>
      </c>
      <c r="G81" s="1">
        <v>446</v>
      </c>
      <c r="H81" s="1">
        <v>7</v>
      </c>
      <c r="I81" s="1">
        <v>50</v>
      </c>
      <c r="J81" s="1">
        <v>69</v>
      </c>
      <c r="K81" s="1">
        <v>228</v>
      </c>
      <c r="L81" s="1">
        <v>4409849</v>
      </c>
    </row>
    <row r="82" spans="1:12" x14ac:dyDescent="0.3">
      <c r="A82" s="1">
        <v>77</v>
      </c>
      <c r="B82" s="1">
        <v>300</v>
      </c>
      <c r="C82" s="1">
        <v>1</v>
      </c>
      <c r="D82" s="1">
        <v>300</v>
      </c>
      <c r="E82" s="1">
        <v>1194</v>
      </c>
      <c r="F82" s="1">
        <v>2708</v>
      </c>
      <c r="G82" s="1">
        <v>909</v>
      </c>
      <c r="H82" s="1">
        <v>9</v>
      </c>
      <c r="I82" s="1">
        <v>108</v>
      </c>
      <c r="J82" s="1">
        <v>144</v>
      </c>
      <c r="K82" s="1">
        <v>432</v>
      </c>
      <c r="L82" s="1">
        <v>9025409</v>
      </c>
    </row>
    <row r="83" spans="1:12" x14ac:dyDescent="0.3">
      <c r="A83" s="1">
        <v>78</v>
      </c>
      <c r="B83" s="1">
        <v>150</v>
      </c>
      <c r="C83" s="1">
        <v>2</v>
      </c>
      <c r="D83" s="1">
        <v>150</v>
      </c>
      <c r="E83" s="1">
        <v>592</v>
      </c>
      <c r="F83" s="1">
        <v>1347</v>
      </c>
      <c r="G83" s="1">
        <v>463</v>
      </c>
      <c r="H83" s="1">
        <v>3</v>
      </c>
      <c r="I83" s="1">
        <v>50</v>
      </c>
      <c r="J83" s="1">
        <v>69</v>
      </c>
      <c r="K83" s="1">
        <v>216</v>
      </c>
      <c r="L83" s="1">
        <v>4432585</v>
      </c>
    </row>
    <row r="84" spans="1:12" x14ac:dyDescent="0.3">
      <c r="A84" s="1">
        <v>79</v>
      </c>
      <c r="B84" s="1">
        <v>230</v>
      </c>
      <c r="C84" s="1">
        <v>0</v>
      </c>
      <c r="D84" s="1">
        <v>230</v>
      </c>
      <c r="E84" s="1">
        <v>913</v>
      </c>
      <c r="F84" s="1">
        <v>2082</v>
      </c>
      <c r="G84" s="1">
        <v>705</v>
      </c>
      <c r="H84" s="1">
        <v>8</v>
      </c>
      <c r="I84" s="1">
        <v>68</v>
      </c>
      <c r="J84" s="1">
        <v>113</v>
      </c>
      <c r="K84" s="1">
        <v>350</v>
      </c>
      <c r="L84" s="1">
        <v>6920340</v>
      </c>
    </row>
    <row r="85" spans="1:12" x14ac:dyDescent="0.3">
      <c r="A85" s="1">
        <v>80</v>
      </c>
      <c r="B85" s="1">
        <v>330</v>
      </c>
      <c r="C85" s="1">
        <v>1</v>
      </c>
      <c r="D85" s="1">
        <v>330</v>
      </c>
      <c r="E85" s="1">
        <v>1289</v>
      </c>
      <c r="F85" s="1">
        <v>2943</v>
      </c>
      <c r="G85" s="1">
        <v>986</v>
      </c>
      <c r="H85" s="1">
        <v>8</v>
      </c>
      <c r="I85" s="1">
        <v>112</v>
      </c>
      <c r="J85" s="1">
        <v>169</v>
      </c>
      <c r="K85" s="1">
        <v>503</v>
      </c>
      <c r="L85" s="1">
        <v>9803767</v>
      </c>
    </row>
    <row r="86" spans="1:12" x14ac:dyDescent="0.3">
      <c r="A86" s="1">
        <v>81</v>
      </c>
      <c r="B86" s="1">
        <v>308</v>
      </c>
      <c r="C86" s="1">
        <v>0</v>
      </c>
      <c r="D86" s="1">
        <v>308</v>
      </c>
      <c r="E86" s="1">
        <v>1233</v>
      </c>
      <c r="F86" s="1">
        <v>2777</v>
      </c>
      <c r="G86" s="1">
        <v>937</v>
      </c>
      <c r="H86" s="1">
        <v>10</v>
      </c>
      <c r="I86" s="1">
        <v>85</v>
      </c>
      <c r="J86" s="1">
        <v>160</v>
      </c>
      <c r="K86" s="1">
        <v>457</v>
      </c>
      <c r="L86" s="1">
        <v>9317596</v>
      </c>
    </row>
    <row r="87" spans="1:12" x14ac:dyDescent="0.3">
      <c r="A87" s="1">
        <v>82</v>
      </c>
      <c r="B87" s="1">
        <v>600</v>
      </c>
      <c r="C87" s="1">
        <v>2</v>
      </c>
      <c r="D87" s="1">
        <v>600</v>
      </c>
      <c r="E87" s="1">
        <v>2398</v>
      </c>
      <c r="F87" s="1">
        <v>5416</v>
      </c>
      <c r="G87" s="1">
        <v>1812</v>
      </c>
      <c r="H87" s="1">
        <v>17</v>
      </c>
      <c r="I87" s="1">
        <v>186</v>
      </c>
      <c r="J87" s="1">
        <v>311</v>
      </c>
      <c r="K87" s="1">
        <v>924</v>
      </c>
      <c r="L87" s="1">
        <v>18014830</v>
      </c>
    </row>
    <row r="88" spans="1:12" x14ac:dyDescent="0.3">
      <c r="A88" s="1">
        <v>83</v>
      </c>
      <c r="B88" s="1">
        <v>338</v>
      </c>
      <c r="C88" s="1">
        <v>1</v>
      </c>
      <c r="D88" s="1">
        <v>338</v>
      </c>
      <c r="E88" s="1">
        <v>1369</v>
      </c>
      <c r="F88" s="1">
        <v>3049</v>
      </c>
      <c r="G88" s="1">
        <v>1004</v>
      </c>
      <c r="H88" s="1">
        <v>17</v>
      </c>
      <c r="I88" s="1">
        <v>99</v>
      </c>
      <c r="J88" s="1">
        <v>177</v>
      </c>
      <c r="K88" s="1">
        <v>497</v>
      </c>
      <c r="L88" s="1">
        <v>10239263</v>
      </c>
    </row>
    <row r="89" spans="1:12" x14ac:dyDescent="0.3">
      <c r="A89" s="1">
        <v>84</v>
      </c>
      <c r="B89" s="1">
        <v>200</v>
      </c>
      <c r="C89" s="1">
        <v>1</v>
      </c>
      <c r="D89" s="1">
        <v>200</v>
      </c>
      <c r="E89" s="1">
        <v>802</v>
      </c>
      <c r="F89" s="1">
        <v>1807</v>
      </c>
      <c r="G89" s="1">
        <v>608</v>
      </c>
      <c r="H89" s="1">
        <v>7</v>
      </c>
      <c r="I89" s="1">
        <v>51</v>
      </c>
      <c r="J89" s="1">
        <v>99</v>
      </c>
      <c r="K89" s="1">
        <v>298</v>
      </c>
      <c r="L89" s="1">
        <v>5923053</v>
      </c>
    </row>
    <row r="90" spans="1:12" x14ac:dyDescent="0.3">
      <c r="A90" s="1">
        <v>85</v>
      </c>
      <c r="B90" s="1">
        <v>328</v>
      </c>
      <c r="C90" s="1">
        <v>0</v>
      </c>
      <c r="D90" s="1">
        <v>328</v>
      </c>
      <c r="E90" s="1">
        <v>1328</v>
      </c>
      <c r="F90" s="1">
        <v>2953</v>
      </c>
      <c r="G90" s="1">
        <v>992</v>
      </c>
      <c r="H90" s="1">
        <v>5</v>
      </c>
      <c r="I90" s="1">
        <v>97</v>
      </c>
      <c r="J90" s="1">
        <v>161</v>
      </c>
      <c r="K90" s="1">
        <v>479</v>
      </c>
      <c r="L90" s="1">
        <v>9786433</v>
      </c>
    </row>
    <row r="91" spans="1:12" x14ac:dyDescent="0.3">
      <c r="A91" s="1">
        <v>86</v>
      </c>
      <c r="B91" s="1">
        <v>310</v>
      </c>
      <c r="C91" s="1">
        <v>1</v>
      </c>
      <c r="D91" s="1">
        <v>310</v>
      </c>
      <c r="E91" s="1">
        <v>1253</v>
      </c>
      <c r="F91" s="1">
        <v>2796</v>
      </c>
      <c r="G91" s="1">
        <v>941</v>
      </c>
      <c r="H91" s="1">
        <v>14</v>
      </c>
      <c r="I91" s="1">
        <v>97</v>
      </c>
      <c r="J91" s="1">
        <v>144</v>
      </c>
      <c r="K91" s="1">
        <v>478</v>
      </c>
      <c r="L91" s="1">
        <v>9214066</v>
      </c>
    </row>
    <row r="92" spans="1:12" x14ac:dyDescent="0.3">
      <c r="A92" s="1">
        <v>87</v>
      </c>
      <c r="B92" s="1">
        <v>390</v>
      </c>
      <c r="C92" s="1">
        <v>1</v>
      </c>
      <c r="D92" s="1">
        <v>390</v>
      </c>
      <c r="E92" s="1">
        <v>1545</v>
      </c>
      <c r="F92" s="1">
        <v>3530</v>
      </c>
      <c r="G92" s="1">
        <v>1164</v>
      </c>
      <c r="H92" s="1">
        <v>14</v>
      </c>
      <c r="I92" s="1">
        <v>109</v>
      </c>
      <c r="J92" s="1">
        <v>188</v>
      </c>
      <c r="K92" s="1">
        <v>582</v>
      </c>
      <c r="L92" s="1">
        <v>11786514</v>
      </c>
    </row>
    <row r="93" spans="1:12" x14ac:dyDescent="0.3">
      <c r="A93" s="1">
        <v>88</v>
      </c>
      <c r="B93" s="1">
        <v>326</v>
      </c>
      <c r="C93" s="1">
        <v>0</v>
      </c>
      <c r="D93" s="1">
        <v>326</v>
      </c>
      <c r="E93" s="1">
        <v>1300</v>
      </c>
      <c r="F93" s="1">
        <v>2940</v>
      </c>
      <c r="G93" s="1">
        <v>983</v>
      </c>
      <c r="H93" s="1">
        <v>10</v>
      </c>
      <c r="I93" s="1">
        <v>101</v>
      </c>
      <c r="J93" s="1">
        <v>168</v>
      </c>
      <c r="K93" s="1">
        <v>499</v>
      </c>
      <c r="L93" s="1">
        <v>9756305</v>
      </c>
    </row>
    <row r="94" spans="1:12" x14ac:dyDescent="0.3">
      <c r="A94" s="1">
        <v>89</v>
      </c>
      <c r="B94" s="1">
        <v>330</v>
      </c>
      <c r="C94" s="1">
        <v>1</v>
      </c>
      <c r="D94" s="1">
        <v>330</v>
      </c>
      <c r="E94" s="1">
        <v>1311</v>
      </c>
      <c r="F94" s="1">
        <v>2985</v>
      </c>
      <c r="G94" s="1">
        <v>984</v>
      </c>
      <c r="H94" s="1">
        <v>11</v>
      </c>
      <c r="I94" s="1">
        <v>85</v>
      </c>
      <c r="J94" s="1">
        <v>169</v>
      </c>
      <c r="K94" s="1">
        <v>500</v>
      </c>
      <c r="L94" s="1">
        <v>9968374</v>
      </c>
    </row>
    <row r="95" spans="1:12" x14ac:dyDescent="0.3">
      <c r="A95" s="1">
        <v>90</v>
      </c>
      <c r="B95" s="1">
        <v>504</v>
      </c>
      <c r="C95" s="1">
        <v>3</v>
      </c>
      <c r="D95" s="1">
        <v>504</v>
      </c>
      <c r="E95" s="1">
        <v>2037</v>
      </c>
      <c r="F95" s="1">
        <v>4526</v>
      </c>
      <c r="G95" s="1">
        <v>1527</v>
      </c>
      <c r="H95" s="1">
        <v>22</v>
      </c>
      <c r="I95" s="1">
        <v>150</v>
      </c>
      <c r="J95" s="1">
        <v>248</v>
      </c>
      <c r="K95" s="1">
        <v>772</v>
      </c>
      <c r="L95" s="1">
        <v>15048965</v>
      </c>
    </row>
    <row r="96" spans="1:12" x14ac:dyDescent="0.3">
      <c r="A96" s="1">
        <v>91</v>
      </c>
      <c r="B96" s="1">
        <v>280</v>
      </c>
      <c r="C96" s="1">
        <v>1</v>
      </c>
      <c r="D96" s="1">
        <v>280</v>
      </c>
      <c r="E96" s="1">
        <v>1130</v>
      </c>
      <c r="F96" s="1">
        <v>2530</v>
      </c>
      <c r="G96" s="1">
        <v>834</v>
      </c>
      <c r="H96" s="1">
        <v>8</v>
      </c>
      <c r="I96" s="1">
        <v>85</v>
      </c>
      <c r="J96" s="1">
        <v>139</v>
      </c>
      <c r="K96" s="1">
        <v>417</v>
      </c>
      <c r="L96" s="1">
        <v>8703672</v>
      </c>
    </row>
    <row r="97" spans="1:12" x14ac:dyDescent="0.3">
      <c r="A97" s="1">
        <v>92</v>
      </c>
      <c r="B97" s="1">
        <v>340</v>
      </c>
      <c r="C97" s="1">
        <v>0</v>
      </c>
      <c r="D97" s="1">
        <v>340</v>
      </c>
      <c r="E97" s="1">
        <v>1344</v>
      </c>
      <c r="F97" s="1">
        <v>3033</v>
      </c>
      <c r="G97" s="1">
        <v>999</v>
      </c>
      <c r="H97" s="1">
        <v>12</v>
      </c>
      <c r="I97" s="1">
        <v>100</v>
      </c>
      <c r="J97" s="1">
        <v>173</v>
      </c>
      <c r="K97" s="1">
        <v>513</v>
      </c>
      <c r="L97" s="1">
        <v>10145443</v>
      </c>
    </row>
    <row r="98" spans="1:12" x14ac:dyDescent="0.3">
      <c r="A98" s="1">
        <v>93</v>
      </c>
      <c r="B98" s="1">
        <v>170</v>
      </c>
      <c r="C98" s="1">
        <v>1</v>
      </c>
      <c r="D98" s="1">
        <v>170</v>
      </c>
      <c r="E98" s="1">
        <v>667</v>
      </c>
      <c r="F98" s="1">
        <v>1552</v>
      </c>
      <c r="G98" s="1">
        <v>493</v>
      </c>
      <c r="H98" s="1">
        <v>6</v>
      </c>
      <c r="I98" s="1">
        <v>42</v>
      </c>
      <c r="J98" s="1">
        <v>79</v>
      </c>
      <c r="K98" s="1">
        <v>251</v>
      </c>
      <c r="L98" s="1">
        <v>5141608</v>
      </c>
    </row>
    <row r="99" spans="1:12" x14ac:dyDescent="0.3">
      <c r="A99" s="1">
        <v>94</v>
      </c>
      <c r="B99" s="1">
        <v>170</v>
      </c>
      <c r="C99" s="1">
        <v>0</v>
      </c>
      <c r="D99" s="1">
        <v>170</v>
      </c>
      <c r="E99" s="1">
        <v>668</v>
      </c>
      <c r="F99" s="1">
        <v>1523</v>
      </c>
      <c r="G99" s="1">
        <v>521</v>
      </c>
      <c r="H99" s="1">
        <v>5</v>
      </c>
      <c r="I99" s="1">
        <v>52</v>
      </c>
      <c r="J99" s="1">
        <v>84</v>
      </c>
      <c r="K99" s="1">
        <v>252</v>
      </c>
      <c r="L99" s="1">
        <v>5276308</v>
      </c>
    </row>
    <row r="100" spans="1:12" x14ac:dyDescent="0.3">
      <c r="A100" s="1">
        <v>95</v>
      </c>
      <c r="B100" s="1">
        <v>216</v>
      </c>
      <c r="C100" s="1">
        <v>1</v>
      </c>
      <c r="D100" s="1">
        <v>216</v>
      </c>
      <c r="E100" s="1">
        <v>866</v>
      </c>
      <c r="F100" s="1">
        <v>1942</v>
      </c>
      <c r="G100" s="1">
        <v>652</v>
      </c>
      <c r="H100" s="1">
        <v>5</v>
      </c>
      <c r="I100" s="1">
        <v>79</v>
      </c>
      <c r="J100" s="1">
        <v>116</v>
      </c>
      <c r="K100" s="1">
        <v>326</v>
      </c>
      <c r="L100" s="1">
        <v>6429593</v>
      </c>
    </row>
    <row r="101" spans="1:12" x14ac:dyDescent="0.3">
      <c r="A101" s="1">
        <v>96</v>
      </c>
      <c r="B101" s="1">
        <v>168</v>
      </c>
      <c r="C101" s="1">
        <v>0</v>
      </c>
      <c r="D101" s="1">
        <v>168</v>
      </c>
      <c r="E101" s="1">
        <v>677</v>
      </c>
      <c r="F101" s="1">
        <v>1519</v>
      </c>
      <c r="G101" s="1">
        <v>494</v>
      </c>
      <c r="H101" s="1">
        <v>3</v>
      </c>
      <c r="I101" s="1">
        <v>42</v>
      </c>
      <c r="J101" s="1">
        <v>84</v>
      </c>
      <c r="K101" s="1">
        <v>251</v>
      </c>
      <c r="L101" s="1">
        <v>5045767</v>
      </c>
    </row>
    <row r="102" spans="1:12" x14ac:dyDescent="0.3">
      <c r="A102" s="1">
        <v>97</v>
      </c>
      <c r="B102" s="1">
        <v>322</v>
      </c>
      <c r="C102" s="1">
        <v>0</v>
      </c>
      <c r="D102" s="1">
        <v>322</v>
      </c>
      <c r="E102" s="1">
        <v>1273</v>
      </c>
      <c r="F102" s="1">
        <v>2874</v>
      </c>
      <c r="G102" s="1">
        <v>965</v>
      </c>
      <c r="H102" s="1">
        <v>9</v>
      </c>
      <c r="I102" s="1">
        <v>98</v>
      </c>
      <c r="J102" s="1">
        <v>151</v>
      </c>
      <c r="K102" s="1">
        <v>476</v>
      </c>
      <c r="L102" s="1">
        <v>9525357</v>
      </c>
    </row>
    <row r="103" spans="1:12" x14ac:dyDescent="0.3">
      <c r="A103" s="1">
        <v>98</v>
      </c>
      <c r="B103" s="1">
        <v>171</v>
      </c>
      <c r="C103" s="1">
        <v>1</v>
      </c>
      <c r="D103" s="1">
        <v>171</v>
      </c>
      <c r="E103" s="1">
        <v>676</v>
      </c>
      <c r="F103" s="1">
        <v>1536</v>
      </c>
      <c r="G103" s="1">
        <v>515</v>
      </c>
      <c r="H103" s="1">
        <v>7</v>
      </c>
      <c r="I103" s="1">
        <v>49</v>
      </c>
      <c r="J103" s="1">
        <v>85</v>
      </c>
      <c r="K103" s="1">
        <v>255</v>
      </c>
      <c r="L103" s="1">
        <v>5119348</v>
      </c>
    </row>
    <row r="104" spans="1:12" x14ac:dyDescent="0.3">
      <c r="A104" s="1">
        <v>99</v>
      </c>
      <c r="B104" s="1">
        <v>339</v>
      </c>
      <c r="C104" s="1">
        <v>1</v>
      </c>
      <c r="D104" s="1">
        <v>339</v>
      </c>
      <c r="E104" s="1">
        <v>1364</v>
      </c>
      <c r="F104" s="1">
        <v>3062</v>
      </c>
      <c r="G104" s="1">
        <v>1029</v>
      </c>
      <c r="H104" s="1">
        <v>8</v>
      </c>
      <c r="I104" s="1">
        <v>107</v>
      </c>
      <c r="J104" s="1">
        <v>184</v>
      </c>
      <c r="K104" s="1">
        <v>495</v>
      </c>
      <c r="L104" s="1">
        <v>10143830</v>
      </c>
    </row>
    <row r="105" spans="1:12" x14ac:dyDescent="0.3">
      <c r="A105" s="1">
        <v>100</v>
      </c>
      <c r="B105" s="1">
        <v>320</v>
      </c>
      <c r="C105" s="1">
        <v>1</v>
      </c>
      <c r="D105" s="1">
        <v>320</v>
      </c>
      <c r="E105" s="1">
        <v>1286</v>
      </c>
      <c r="F105" s="1">
        <v>2871</v>
      </c>
      <c r="G105" s="1">
        <v>941</v>
      </c>
      <c r="H105" s="1">
        <v>11</v>
      </c>
      <c r="I105" s="1">
        <v>83</v>
      </c>
      <c r="J105" s="1">
        <v>176</v>
      </c>
      <c r="K105" s="1">
        <v>477</v>
      </c>
      <c r="L105" s="1">
        <v>9805060</v>
      </c>
    </row>
    <row r="106" spans="1:12" x14ac:dyDescent="0.3">
      <c r="A106" s="1">
        <v>101</v>
      </c>
      <c r="B106" s="1">
        <v>480</v>
      </c>
      <c r="C106" s="1">
        <v>0</v>
      </c>
      <c r="D106" s="1">
        <v>480</v>
      </c>
      <c r="E106" s="1">
        <v>1944</v>
      </c>
      <c r="F106" s="1">
        <v>4374</v>
      </c>
      <c r="G106" s="1">
        <v>1461</v>
      </c>
      <c r="H106" s="1">
        <v>10</v>
      </c>
      <c r="I106" s="1">
        <v>148</v>
      </c>
      <c r="J106" s="1">
        <v>226</v>
      </c>
      <c r="K106" s="1">
        <v>720</v>
      </c>
      <c r="L106" s="1">
        <v>14317373</v>
      </c>
    </row>
    <row r="107" spans="1:12" x14ac:dyDescent="0.3">
      <c r="A107" s="1">
        <v>102</v>
      </c>
      <c r="B107" s="1">
        <v>500</v>
      </c>
      <c r="C107" s="1">
        <v>2</v>
      </c>
      <c r="D107" s="1">
        <v>500</v>
      </c>
      <c r="E107" s="1">
        <v>1986</v>
      </c>
      <c r="F107" s="1">
        <v>4508</v>
      </c>
      <c r="G107" s="1">
        <v>1494</v>
      </c>
      <c r="H107" s="1">
        <v>15</v>
      </c>
      <c r="I107" s="1">
        <v>152</v>
      </c>
      <c r="J107" s="1">
        <v>255</v>
      </c>
      <c r="K107" s="1">
        <v>740</v>
      </c>
      <c r="L107" s="1">
        <v>14837400</v>
      </c>
    </row>
    <row r="108" spans="1:12" x14ac:dyDescent="0.3">
      <c r="A108" s="1">
        <v>103</v>
      </c>
      <c r="B108" s="1">
        <v>170</v>
      </c>
      <c r="C108" s="1">
        <v>0</v>
      </c>
      <c r="D108" s="1">
        <v>170</v>
      </c>
      <c r="E108" s="1">
        <v>677</v>
      </c>
      <c r="F108" s="1">
        <v>1531</v>
      </c>
      <c r="G108" s="1">
        <v>505</v>
      </c>
      <c r="H108" s="1">
        <v>4</v>
      </c>
      <c r="I108" s="1">
        <v>54</v>
      </c>
      <c r="J108" s="1">
        <v>81</v>
      </c>
      <c r="K108" s="1">
        <v>260</v>
      </c>
      <c r="L108" s="1">
        <v>5207746</v>
      </c>
    </row>
    <row r="109" spans="1:12" x14ac:dyDescent="0.3">
      <c r="A109" s="1">
        <v>104</v>
      </c>
      <c r="B109" s="1">
        <v>510</v>
      </c>
      <c r="C109" s="1">
        <v>0</v>
      </c>
      <c r="D109" s="1">
        <v>510</v>
      </c>
      <c r="E109" s="1">
        <v>2046</v>
      </c>
      <c r="F109" s="1">
        <v>4582</v>
      </c>
      <c r="G109" s="1">
        <v>1555</v>
      </c>
      <c r="H109" s="1">
        <v>22</v>
      </c>
      <c r="I109" s="1">
        <v>158</v>
      </c>
      <c r="J109" s="1">
        <v>266</v>
      </c>
      <c r="K109" s="1">
        <v>780</v>
      </c>
      <c r="L109" s="1">
        <v>15223609</v>
      </c>
    </row>
    <row r="110" spans="1:12" x14ac:dyDescent="0.3">
      <c r="A110" s="1">
        <v>105</v>
      </c>
      <c r="B110" s="1">
        <v>340</v>
      </c>
      <c r="C110" s="1">
        <v>0</v>
      </c>
      <c r="D110" s="1">
        <v>340</v>
      </c>
      <c r="E110" s="1">
        <v>1339</v>
      </c>
      <c r="F110" s="1">
        <v>3069</v>
      </c>
      <c r="G110" s="1">
        <v>1012</v>
      </c>
      <c r="H110" s="1">
        <v>12</v>
      </c>
      <c r="I110" s="1">
        <v>94</v>
      </c>
      <c r="J110" s="1">
        <v>180</v>
      </c>
      <c r="K110" s="1">
        <v>516</v>
      </c>
      <c r="L110" s="1">
        <v>10256602</v>
      </c>
    </row>
    <row r="111" spans="1:12" x14ac:dyDescent="0.3">
      <c r="A111" s="1">
        <v>106</v>
      </c>
      <c r="B111" s="1">
        <v>440</v>
      </c>
      <c r="C111" s="1">
        <v>1</v>
      </c>
      <c r="D111" s="1">
        <v>440</v>
      </c>
      <c r="E111" s="1">
        <v>1764</v>
      </c>
      <c r="F111" s="1">
        <v>3975</v>
      </c>
      <c r="G111" s="1">
        <v>1323</v>
      </c>
      <c r="H111" s="1">
        <v>17</v>
      </c>
      <c r="I111" s="1">
        <v>131</v>
      </c>
      <c r="J111" s="1">
        <v>235</v>
      </c>
      <c r="K111" s="1">
        <v>664</v>
      </c>
      <c r="L111" s="1">
        <v>13185804</v>
      </c>
    </row>
    <row r="112" spans="1:12" x14ac:dyDescent="0.3">
      <c r="A112" s="1">
        <v>107</v>
      </c>
      <c r="B112" s="1">
        <v>342</v>
      </c>
      <c r="C112" s="1">
        <v>1</v>
      </c>
      <c r="D112" s="1">
        <v>342</v>
      </c>
      <c r="E112" s="1">
        <v>1380</v>
      </c>
      <c r="F112" s="1">
        <v>3075</v>
      </c>
      <c r="G112" s="1">
        <v>1018</v>
      </c>
      <c r="H112" s="1">
        <v>7</v>
      </c>
      <c r="I112" s="1">
        <v>113</v>
      </c>
      <c r="J112" s="1">
        <v>168</v>
      </c>
      <c r="K112" s="1">
        <v>507</v>
      </c>
      <c r="L112" s="1">
        <v>10377081</v>
      </c>
    </row>
    <row r="113" spans="1:12" x14ac:dyDescent="0.3">
      <c r="A113" s="1">
        <v>108</v>
      </c>
      <c r="B113" s="1">
        <v>120</v>
      </c>
      <c r="C113" s="1">
        <v>1</v>
      </c>
      <c r="D113" s="1">
        <v>120</v>
      </c>
      <c r="E113" s="1">
        <v>478</v>
      </c>
      <c r="F113" s="1">
        <v>1080</v>
      </c>
      <c r="G113" s="1">
        <v>345</v>
      </c>
      <c r="H113" s="1">
        <v>4</v>
      </c>
      <c r="I113" s="1">
        <v>41</v>
      </c>
      <c r="J113" s="1">
        <v>59</v>
      </c>
      <c r="K113" s="1">
        <v>184</v>
      </c>
      <c r="L113" s="1">
        <v>3563306</v>
      </c>
    </row>
    <row r="114" spans="1:12" x14ac:dyDescent="0.3">
      <c r="A114" s="1">
        <v>109</v>
      </c>
      <c r="B114" s="1">
        <v>170</v>
      </c>
      <c r="C114" s="1">
        <v>1</v>
      </c>
      <c r="D114" s="1">
        <v>170</v>
      </c>
      <c r="E114" s="1">
        <v>672</v>
      </c>
      <c r="F114" s="1">
        <v>1545</v>
      </c>
      <c r="G114" s="1">
        <v>489</v>
      </c>
      <c r="H114" s="1">
        <v>0</v>
      </c>
      <c r="I114" s="1">
        <v>54</v>
      </c>
      <c r="J114" s="1">
        <v>75</v>
      </c>
      <c r="K114" s="1">
        <v>257</v>
      </c>
      <c r="L114" s="1">
        <v>5135890</v>
      </c>
    </row>
    <row r="115" spans="1:12" x14ac:dyDescent="0.3">
      <c r="A115" s="1">
        <v>110</v>
      </c>
      <c r="B115" s="1">
        <v>170</v>
      </c>
      <c r="C115" s="1">
        <v>2</v>
      </c>
      <c r="D115" s="1">
        <v>170</v>
      </c>
      <c r="E115" s="1">
        <v>678</v>
      </c>
      <c r="F115" s="1">
        <v>1533</v>
      </c>
      <c r="G115" s="1">
        <v>510</v>
      </c>
      <c r="H115" s="1">
        <v>3</v>
      </c>
      <c r="I115" s="1">
        <v>48</v>
      </c>
      <c r="J115" s="1">
        <v>87</v>
      </c>
      <c r="K115" s="1">
        <v>255</v>
      </c>
      <c r="L115" s="1">
        <v>5163639</v>
      </c>
    </row>
    <row r="116" spans="1:12" x14ac:dyDescent="0.3">
      <c r="A116" s="1">
        <v>111</v>
      </c>
      <c r="B116" s="1">
        <v>510</v>
      </c>
      <c r="C116" s="1">
        <v>1</v>
      </c>
      <c r="D116" s="1">
        <v>510</v>
      </c>
      <c r="E116" s="1">
        <v>2036</v>
      </c>
      <c r="F116" s="1">
        <v>4579</v>
      </c>
      <c r="G116" s="1">
        <v>1543</v>
      </c>
      <c r="H116" s="1">
        <v>17</v>
      </c>
      <c r="I116" s="1">
        <v>150</v>
      </c>
      <c r="J116" s="1">
        <v>254</v>
      </c>
      <c r="K116" s="1">
        <v>770</v>
      </c>
      <c r="L116" s="1">
        <v>15357680</v>
      </c>
    </row>
    <row r="117" spans="1:12" x14ac:dyDescent="0.3">
      <c r="A117" s="1">
        <v>112</v>
      </c>
      <c r="B117" s="1">
        <v>340</v>
      </c>
      <c r="C117" s="1">
        <v>1</v>
      </c>
      <c r="D117" s="1">
        <v>340</v>
      </c>
      <c r="E117" s="1">
        <v>1358</v>
      </c>
      <c r="F117" s="1">
        <v>3098</v>
      </c>
      <c r="G117" s="1">
        <v>1009</v>
      </c>
      <c r="H117" s="1">
        <v>8</v>
      </c>
      <c r="I117" s="1">
        <v>98</v>
      </c>
      <c r="J117" s="1">
        <v>163</v>
      </c>
      <c r="K117" s="1">
        <v>511</v>
      </c>
      <c r="L117" s="1">
        <v>10384875</v>
      </c>
    </row>
    <row r="118" spans="1:12" x14ac:dyDescent="0.3">
      <c r="A118" s="1">
        <v>113</v>
      </c>
      <c r="B118" s="1">
        <v>680</v>
      </c>
      <c r="C118" s="1">
        <v>1</v>
      </c>
      <c r="D118" s="1">
        <v>680</v>
      </c>
      <c r="E118" s="1">
        <v>2688</v>
      </c>
      <c r="F118" s="1">
        <v>6131</v>
      </c>
      <c r="G118" s="1">
        <v>1995</v>
      </c>
      <c r="H118" s="1">
        <v>15</v>
      </c>
      <c r="I118" s="1">
        <v>204</v>
      </c>
      <c r="J118" s="1">
        <v>344</v>
      </c>
      <c r="K118" s="1">
        <v>1005</v>
      </c>
      <c r="L118" s="1">
        <v>20245763</v>
      </c>
    </row>
    <row r="119" spans="1:12" x14ac:dyDescent="0.3">
      <c r="A119" s="1">
        <v>114</v>
      </c>
      <c r="B119" s="1">
        <v>510</v>
      </c>
      <c r="C119" s="1">
        <v>2</v>
      </c>
      <c r="D119" s="1">
        <v>510</v>
      </c>
      <c r="E119" s="1">
        <v>2042</v>
      </c>
      <c r="F119" s="1">
        <v>4552</v>
      </c>
      <c r="G119" s="1">
        <v>1550</v>
      </c>
      <c r="H119" s="1">
        <v>8</v>
      </c>
      <c r="I119" s="1">
        <v>157</v>
      </c>
      <c r="J119" s="1">
        <v>262</v>
      </c>
      <c r="K119" s="1">
        <v>750</v>
      </c>
      <c r="L119" s="1">
        <v>15589211</v>
      </c>
    </row>
    <row r="120" spans="1:12" x14ac:dyDescent="0.3">
      <c r="A120" s="1">
        <v>115</v>
      </c>
      <c r="B120" s="1">
        <v>290</v>
      </c>
      <c r="C120" s="1">
        <v>1</v>
      </c>
      <c r="D120" s="1">
        <v>290</v>
      </c>
      <c r="E120" s="1">
        <v>1131</v>
      </c>
      <c r="F120" s="1">
        <v>2607</v>
      </c>
      <c r="G120" s="1">
        <v>878</v>
      </c>
      <c r="H120" s="1">
        <v>9</v>
      </c>
      <c r="I120" s="1">
        <v>102</v>
      </c>
      <c r="J120" s="1">
        <v>150</v>
      </c>
      <c r="K120" s="1">
        <v>427</v>
      </c>
      <c r="L120" s="1">
        <v>8497625</v>
      </c>
    </row>
    <row r="121" spans="1:12" x14ac:dyDescent="0.3">
      <c r="A121" s="1">
        <v>116</v>
      </c>
      <c r="B121" s="1">
        <v>170</v>
      </c>
      <c r="C121" s="1">
        <v>1</v>
      </c>
      <c r="D121" s="1">
        <v>170</v>
      </c>
      <c r="E121" s="1">
        <v>688</v>
      </c>
      <c r="F121" s="1">
        <v>1523</v>
      </c>
      <c r="G121" s="1">
        <v>513</v>
      </c>
      <c r="H121" s="1">
        <v>5</v>
      </c>
      <c r="I121" s="1">
        <v>57</v>
      </c>
      <c r="J121" s="1">
        <v>84</v>
      </c>
      <c r="K121" s="1">
        <v>258</v>
      </c>
      <c r="L121" s="1">
        <v>5070727</v>
      </c>
    </row>
    <row r="122" spans="1:12" x14ac:dyDescent="0.3">
      <c r="A122" s="1">
        <v>117</v>
      </c>
      <c r="B122" s="1">
        <v>340</v>
      </c>
      <c r="C122" s="1">
        <v>1</v>
      </c>
      <c r="D122" s="1">
        <v>340</v>
      </c>
      <c r="E122" s="1">
        <v>1363</v>
      </c>
      <c r="F122" s="1">
        <v>3094</v>
      </c>
      <c r="G122" s="1">
        <v>1010</v>
      </c>
      <c r="H122" s="1">
        <v>14</v>
      </c>
      <c r="I122" s="1">
        <v>112</v>
      </c>
      <c r="J122" s="1">
        <v>159</v>
      </c>
      <c r="K122" s="1">
        <v>524</v>
      </c>
      <c r="L122" s="1">
        <v>10313713</v>
      </c>
    </row>
    <row r="123" spans="1:12" x14ac:dyDescent="0.3">
      <c r="A123" s="1">
        <v>1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</dc:creator>
  <cp:lastModifiedBy>Api</cp:lastModifiedBy>
  <dcterms:created xsi:type="dcterms:W3CDTF">2020-03-26T13:52:54Z</dcterms:created>
  <dcterms:modified xsi:type="dcterms:W3CDTF">2020-03-26T13:59:50Z</dcterms:modified>
</cp:coreProperties>
</file>