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85623DA3-4DC4-42FF-9DA3-9AE9F36FF93D}" xr6:coauthVersionLast="45" xr6:coauthVersionMax="45" xr10:uidLastSave="{00000000-0000-0000-0000-000000000000}"/>
  <bookViews>
    <workbookView xWindow="7770" yWindow="90" windowWidth="21945" windowHeight="14175" xr2:uid="{FFEAEE30-E551-4894-B5B4-36F10F913F20}"/>
  </bookViews>
  <sheets>
    <sheet name="17주년 코인" sheetId="8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3" i="8" l="1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32" i="8"/>
  <c r="E46" i="8" l="1"/>
  <c r="D46" i="8"/>
  <c r="E45" i="8"/>
  <c r="D45" i="8"/>
  <c r="E44" i="8"/>
  <c r="D44" i="8"/>
  <c r="E43" i="8"/>
  <c r="D43" i="8"/>
  <c r="E42" i="8"/>
  <c r="D42" i="8"/>
  <c r="E41" i="8"/>
  <c r="D41" i="8"/>
  <c r="E40" i="8"/>
  <c r="D40" i="8"/>
  <c r="E39" i="8"/>
  <c r="D39" i="8"/>
  <c r="E38" i="8"/>
  <c r="D38" i="8"/>
  <c r="E37" i="8"/>
  <c r="D37" i="8"/>
  <c r="E36" i="8"/>
  <c r="D36" i="8"/>
  <c r="E35" i="8"/>
  <c r="D35" i="8"/>
  <c r="E34" i="8"/>
  <c r="D34" i="8"/>
  <c r="E33" i="8"/>
  <c r="D33" i="8"/>
  <c r="C35" i="8"/>
  <c r="G35" i="8" s="1"/>
  <c r="C36" i="8"/>
  <c r="C37" i="8"/>
  <c r="G37" i="8" s="1"/>
  <c r="C38" i="8"/>
  <c r="C39" i="8"/>
  <c r="C40" i="8"/>
  <c r="C41" i="8"/>
  <c r="C42" i="8"/>
  <c r="C43" i="8"/>
  <c r="C44" i="8"/>
  <c r="C45" i="8"/>
  <c r="C46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32" i="8"/>
  <c r="D27" i="8"/>
  <c r="H27" i="8"/>
  <c r="BI80" i="8"/>
  <c r="BF80" i="8"/>
  <c r="BC80" i="8"/>
  <c r="AZ80" i="8"/>
  <c r="AW80" i="8"/>
  <c r="AT80" i="8"/>
  <c r="AQ80" i="8"/>
  <c r="AN80" i="8"/>
  <c r="AK80" i="8"/>
  <c r="AH80" i="8"/>
  <c r="AE80" i="8"/>
  <c r="AB80" i="8"/>
  <c r="Y80" i="8"/>
  <c r="V80" i="8"/>
  <c r="S80" i="8"/>
  <c r="P80" i="8"/>
  <c r="BJ80" i="8" s="1"/>
  <c r="O80" i="8"/>
  <c r="BI79" i="8"/>
  <c r="BF79" i="8"/>
  <c r="BC79" i="8"/>
  <c r="AZ79" i="8"/>
  <c r="AW79" i="8"/>
  <c r="AT79" i="8"/>
  <c r="AQ79" i="8"/>
  <c r="AN79" i="8"/>
  <c r="AK79" i="8"/>
  <c r="AH79" i="8"/>
  <c r="AE79" i="8"/>
  <c r="AB79" i="8"/>
  <c r="Y79" i="8"/>
  <c r="V79" i="8"/>
  <c r="S79" i="8"/>
  <c r="P79" i="8"/>
  <c r="BJ79" i="8" s="1"/>
  <c r="O79" i="8"/>
  <c r="BI78" i="8"/>
  <c r="BF78" i="8"/>
  <c r="BC78" i="8"/>
  <c r="AZ78" i="8"/>
  <c r="AW78" i="8"/>
  <c r="AT78" i="8"/>
  <c r="AQ78" i="8"/>
  <c r="AN78" i="8"/>
  <c r="AK78" i="8"/>
  <c r="AH78" i="8"/>
  <c r="AE78" i="8"/>
  <c r="AB78" i="8"/>
  <c r="Y78" i="8"/>
  <c r="V78" i="8"/>
  <c r="S78" i="8"/>
  <c r="P78" i="8"/>
  <c r="BG78" i="8" s="1"/>
  <c r="O78" i="8"/>
  <c r="BJ77" i="8"/>
  <c r="BI77" i="8"/>
  <c r="BG77" i="8"/>
  <c r="BF77" i="8"/>
  <c r="BD77" i="8"/>
  <c r="BC77" i="8"/>
  <c r="BA77" i="8"/>
  <c r="AZ77" i="8"/>
  <c r="AX77" i="8"/>
  <c r="AW77" i="8"/>
  <c r="AU77" i="8"/>
  <c r="AT77" i="8"/>
  <c r="AR77" i="8"/>
  <c r="AQ77" i="8"/>
  <c r="AO77" i="8"/>
  <c r="AN77" i="8"/>
  <c r="AL77" i="8"/>
  <c r="AK77" i="8"/>
  <c r="AI77" i="8"/>
  <c r="AH77" i="8"/>
  <c r="AF77" i="8"/>
  <c r="AE77" i="8"/>
  <c r="AC77" i="8"/>
  <c r="AB77" i="8"/>
  <c r="Z77" i="8"/>
  <c r="Y77" i="8"/>
  <c r="W77" i="8"/>
  <c r="V77" i="8"/>
  <c r="T77" i="8"/>
  <c r="S77" i="8"/>
  <c r="Q77" i="8"/>
  <c r="P77" i="8"/>
  <c r="O77" i="8"/>
  <c r="BI76" i="8"/>
  <c r="BF76" i="8"/>
  <c r="BC76" i="8"/>
  <c r="AZ76" i="8"/>
  <c r="AW76" i="8"/>
  <c r="AT76" i="8"/>
  <c r="AQ76" i="8"/>
  <c r="AN76" i="8"/>
  <c r="AK76" i="8"/>
  <c r="AH76" i="8"/>
  <c r="AE76" i="8"/>
  <c r="AB76" i="8"/>
  <c r="Y76" i="8"/>
  <c r="V76" i="8"/>
  <c r="S76" i="8"/>
  <c r="P76" i="8"/>
  <c r="O76" i="8"/>
  <c r="BI75" i="8"/>
  <c r="BF75" i="8"/>
  <c r="BC75" i="8"/>
  <c r="AZ75" i="8"/>
  <c r="AX75" i="8"/>
  <c r="AW75" i="8"/>
  <c r="AT75" i="8"/>
  <c r="AQ75" i="8"/>
  <c r="AN75" i="8"/>
  <c r="AK75" i="8"/>
  <c r="AH75" i="8"/>
  <c r="AE75" i="8"/>
  <c r="AB75" i="8"/>
  <c r="Z75" i="8"/>
  <c r="Y75" i="8"/>
  <c r="V75" i="8"/>
  <c r="S75" i="8"/>
  <c r="P75" i="8"/>
  <c r="BG75" i="8" s="1"/>
  <c r="O75" i="8"/>
  <c r="BI74" i="8"/>
  <c r="BF74" i="8"/>
  <c r="BC74" i="8"/>
  <c r="AZ74" i="8"/>
  <c r="AW74" i="8"/>
  <c r="AT74" i="8"/>
  <c r="AQ74" i="8"/>
  <c r="AN74" i="8"/>
  <c r="AK74" i="8"/>
  <c r="AH74" i="8"/>
  <c r="AE74" i="8"/>
  <c r="AB74" i="8"/>
  <c r="Y74" i="8"/>
  <c r="V74" i="8"/>
  <c r="S74" i="8"/>
  <c r="P74" i="8"/>
  <c r="BG74" i="8" s="1"/>
  <c r="O74" i="8"/>
  <c r="BJ73" i="8"/>
  <c r="BI73" i="8"/>
  <c r="BF73" i="8"/>
  <c r="BD73" i="8"/>
  <c r="BC73" i="8"/>
  <c r="AZ73" i="8"/>
  <c r="AX73" i="8"/>
  <c r="AW73" i="8"/>
  <c r="AT73" i="8"/>
  <c r="AR73" i="8"/>
  <c r="AQ73" i="8"/>
  <c r="AN73" i="8"/>
  <c r="AL73" i="8"/>
  <c r="AK73" i="8"/>
  <c r="AH73" i="8"/>
  <c r="AF73" i="8"/>
  <c r="AE73" i="8"/>
  <c r="AB73" i="8"/>
  <c r="Z73" i="8"/>
  <c r="Y73" i="8"/>
  <c r="V73" i="8"/>
  <c r="T73" i="8"/>
  <c r="S73" i="8"/>
  <c r="P73" i="8"/>
  <c r="BG73" i="8" s="1"/>
  <c r="O73" i="8"/>
  <c r="BI72" i="8"/>
  <c r="BF72" i="8"/>
  <c r="BC72" i="8"/>
  <c r="AZ72" i="8"/>
  <c r="AW72" i="8"/>
  <c r="AT72" i="8"/>
  <c r="AQ72" i="8"/>
  <c r="AN72" i="8"/>
  <c r="AK72" i="8"/>
  <c r="AH72" i="8"/>
  <c r="AE72" i="8"/>
  <c r="AB72" i="8"/>
  <c r="Y72" i="8"/>
  <c r="V72" i="8"/>
  <c r="S72" i="8"/>
  <c r="P72" i="8"/>
  <c r="O72" i="8"/>
  <c r="BI71" i="8"/>
  <c r="BF71" i="8"/>
  <c r="BC71" i="8"/>
  <c r="AZ71" i="8"/>
  <c r="AX71" i="8"/>
  <c r="AW71" i="8"/>
  <c r="AT71" i="8"/>
  <c r="AQ71" i="8"/>
  <c r="AN71" i="8"/>
  <c r="AK71" i="8"/>
  <c r="AH71" i="8"/>
  <c r="AE71" i="8"/>
  <c r="AB71" i="8"/>
  <c r="Z71" i="8"/>
  <c r="Y71" i="8"/>
  <c r="V71" i="8"/>
  <c r="S71" i="8"/>
  <c r="P71" i="8"/>
  <c r="BG71" i="8" s="1"/>
  <c r="O71" i="8"/>
  <c r="BI70" i="8"/>
  <c r="BF70" i="8"/>
  <c r="BC70" i="8"/>
  <c r="AZ70" i="8"/>
  <c r="AW70" i="8"/>
  <c r="AT70" i="8"/>
  <c r="AQ70" i="8"/>
  <c r="AN70" i="8"/>
  <c r="AK70" i="8"/>
  <c r="AH70" i="8"/>
  <c r="AE70" i="8"/>
  <c r="AB70" i="8"/>
  <c r="Y70" i="8"/>
  <c r="V70" i="8"/>
  <c r="S70" i="8"/>
  <c r="P70" i="8"/>
  <c r="BG70" i="8" s="1"/>
  <c r="O70" i="8"/>
  <c r="BI69" i="8"/>
  <c r="BF69" i="8"/>
  <c r="BC69" i="8"/>
  <c r="AZ69" i="8"/>
  <c r="AW69" i="8"/>
  <c r="AT69" i="8"/>
  <c r="AQ69" i="8"/>
  <c r="AN69" i="8"/>
  <c r="AK69" i="8"/>
  <c r="AH69" i="8"/>
  <c r="AE69" i="8"/>
  <c r="AB69" i="8"/>
  <c r="Y69" i="8"/>
  <c r="V69" i="8"/>
  <c r="S69" i="8"/>
  <c r="P69" i="8"/>
  <c r="BG69" i="8" s="1"/>
  <c r="O69" i="8"/>
  <c r="BI68" i="8"/>
  <c r="BF68" i="8"/>
  <c r="BC68" i="8"/>
  <c r="BA68" i="8"/>
  <c r="AZ68" i="8"/>
  <c r="AW68" i="8"/>
  <c r="AT68" i="8"/>
  <c r="AQ68" i="8"/>
  <c r="AN68" i="8"/>
  <c r="AK68" i="8"/>
  <c r="AH68" i="8"/>
  <c r="AE68" i="8"/>
  <c r="AC68" i="8"/>
  <c r="AB68" i="8"/>
  <c r="Y68" i="8"/>
  <c r="V68" i="8"/>
  <c r="S68" i="8"/>
  <c r="P68" i="8"/>
  <c r="BJ68" i="8" s="1"/>
  <c r="O68" i="8"/>
  <c r="BI67" i="8"/>
  <c r="BF67" i="8"/>
  <c r="BC67" i="8"/>
  <c r="AZ67" i="8"/>
  <c r="AW67" i="8"/>
  <c r="AT67" i="8"/>
  <c r="AQ67" i="8"/>
  <c r="AN67" i="8"/>
  <c r="AK67" i="8"/>
  <c r="AH67" i="8"/>
  <c r="AE67" i="8"/>
  <c r="AB67" i="8"/>
  <c r="Y67" i="8"/>
  <c r="V67" i="8"/>
  <c r="S67" i="8"/>
  <c r="P67" i="8"/>
  <c r="BJ67" i="8" s="1"/>
  <c r="O67" i="8"/>
  <c r="BI66" i="8"/>
  <c r="BF66" i="8"/>
  <c r="BC66" i="8"/>
  <c r="BC81" i="8" s="1"/>
  <c r="AZ66" i="8"/>
  <c r="AW66" i="8"/>
  <c r="AT66" i="8"/>
  <c r="AQ66" i="8"/>
  <c r="AQ81" i="8" s="1"/>
  <c r="AN66" i="8"/>
  <c r="AK66" i="8"/>
  <c r="AH66" i="8"/>
  <c r="AE66" i="8"/>
  <c r="AE81" i="8" s="1"/>
  <c r="AB66" i="8"/>
  <c r="Y66" i="8"/>
  <c r="V66" i="8"/>
  <c r="S66" i="8"/>
  <c r="S81" i="8" s="1"/>
  <c r="P66" i="8"/>
  <c r="BG66" i="8" s="1"/>
  <c r="O66" i="8"/>
  <c r="BJ64" i="8"/>
  <c r="BI64" i="8"/>
  <c r="BF64" i="8"/>
  <c r="BC64" i="8"/>
  <c r="AZ64" i="8"/>
  <c r="AX64" i="8"/>
  <c r="AW64" i="8"/>
  <c r="AT64" i="8"/>
  <c r="AR64" i="8"/>
  <c r="AQ64" i="8"/>
  <c r="AN64" i="8"/>
  <c r="AL64" i="8"/>
  <c r="AK64" i="8"/>
  <c r="AH64" i="8"/>
  <c r="AE64" i="8"/>
  <c r="AB64" i="8"/>
  <c r="Z64" i="8"/>
  <c r="Y64" i="8"/>
  <c r="V64" i="8"/>
  <c r="T64" i="8"/>
  <c r="S64" i="8"/>
  <c r="P64" i="8"/>
  <c r="BG64" i="8" s="1"/>
  <c r="O64" i="8"/>
  <c r="BI63" i="8"/>
  <c r="BF63" i="8"/>
  <c r="BC63" i="8"/>
  <c r="AZ63" i="8"/>
  <c r="AW63" i="8"/>
  <c r="AT63" i="8"/>
  <c r="AQ63" i="8"/>
  <c r="AN63" i="8"/>
  <c r="AK63" i="8"/>
  <c r="AH63" i="8"/>
  <c r="AE63" i="8"/>
  <c r="AC63" i="8"/>
  <c r="AB63" i="8"/>
  <c r="Y63" i="8"/>
  <c r="V63" i="8"/>
  <c r="S63" i="8"/>
  <c r="P63" i="8"/>
  <c r="AO63" i="8" s="1"/>
  <c r="O63" i="8"/>
  <c r="BI62" i="8"/>
  <c r="BF62" i="8"/>
  <c r="BC62" i="8"/>
  <c r="AZ62" i="8"/>
  <c r="AW62" i="8"/>
  <c r="AT62" i="8"/>
  <c r="AQ62" i="8"/>
  <c r="AN62" i="8"/>
  <c r="AK62" i="8"/>
  <c r="AH62" i="8"/>
  <c r="AE62" i="8"/>
  <c r="AB62" i="8"/>
  <c r="Y62" i="8"/>
  <c r="V62" i="8"/>
  <c r="S62" i="8"/>
  <c r="P62" i="8"/>
  <c r="AO62" i="8" s="1"/>
  <c r="O62" i="8"/>
  <c r="BI61" i="8"/>
  <c r="BG61" i="8"/>
  <c r="BF61" i="8"/>
  <c r="BC61" i="8"/>
  <c r="AZ61" i="8"/>
  <c r="AW61" i="8"/>
  <c r="AT61" i="8"/>
  <c r="AQ61" i="8"/>
  <c r="AO61" i="8"/>
  <c r="AN61" i="8"/>
  <c r="AK61" i="8"/>
  <c r="AI61" i="8"/>
  <c r="AH61" i="8"/>
  <c r="AE61" i="8"/>
  <c r="AB61" i="8"/>
  <c r="Y61" i="8"/>
  <c r="V61" i="8"/>
  <c r="S61" i="8"/>
  <c r="Q61" i="8"/>
  <c r="P61" i="8"/>
  <c r="BJ61" i="8" s="1"/>
  <c r="O61" i="8"/>
  <c r="BI60" i="8"/>
  <c r="BF60" i="8"/>
  <c r="BC60" i="8"/>
  <c r="AZ60" i="8"/>
  <c r="AW60" i="8"/>
  <c r="AT60" i="8"/>
  <c r="AQ60" i="8"/>
  <c r="AN60" i="8"/>
  <c r="AK60" i="8"/>
  <c r="AH60" i="8"/>
  <c r="AE60" i="8"/>
  <c r="AB60" i="8"/>
  <c r="Y60" i="8"/>
  <c r="V60" i="8"/>
  <c r="S60" i="8"/>
  <c r="P60" i="8"/>
  <c r="BJ60" i="8" s="1"/>
  <c r="O60" i="8"/>
  <c r="BJ59" i="8"/>
  <c r="BI59" i="8"/>
  <c r="BF59" i="8"/>
  <c r="BC59" i="8"/>
  <c r="AZ59" i="8"/>
  <c r="AX59" i="8"/>
  <c r="AW59" i="8"/>
  <c r="AT59" i="8"/>
  <c r="AQ59" i="8"/>
  <c r="AN59" i="8"/>
  <c r="AL59" i="8"/>
  <c r="AK59" i="8"/>
  <c r="AH59" i="8"/>
  <c r="AE59" i="8"/>
  <c r="AB59" i="8"/>
  <c r="Z59" i="8"/>
  <c r="Y59" i="8"/>
  <c r="V59" i="8"/>
  <c r="S59" i="8"/>
  <c r="P59" i="8"/>
  <c r="BG59" i="8" s="1"/>
  <c r="O59" i="8"/>
  <c r="BI58" i="8"/>
  <c r="BF58" i="8"/>
  <c r="BC58" i="8"/>
  <c r="AZ58" i="8"/>
  <c r="AW58" i="8"/>
  <c r="AT58" i="8"/>
  <c r="AQ58" i="8"/>
  <c r="AN58" i="8"/>
  <c r="AK58" i="8"/>
  <c r="AH58" i="8"/>
  <c r="AE58" i="8"/>
  <c r="AB58" i="8"/>
  <c r="Y58" i="8"/>
  <c r="V58" i="8"/>
  <c r="S58" i="8"/>
  <c r="P58" i="8"/>
  <c r="BG58" i="8" s="1"/>
  <c r="O58" i="8"/>
  <c r="BI57" i="8"/>
  <c r="BG57" i="8"/>
  <c r="BF57" i="8"/>
  <c r="BC57" i="8"/>
  <c r="BA57" i="8"/>
  <c r="AZ57" i="8"/>
  <c r="AW57" i="8"/>
  <c r="AT57" i="8"/>
  <c r="AQ57" i="8"/>
  <c r="AO57" i="8"/>
  <c r="AN57" i="8"/>
  <c r="AK57" i="8"/>
  <c r="AI57" i="8"/>
  <c r="AH57" i="8"/>
  <c r="AE57" i="8"/>
  <c r="AC57" i="8"/>
  <c r="AB57" i="8"/>
  <c r="Y57" i="8"/>
  <c r="V57" i="8"/>
  <c r="S57" i="8"/>
  <c r="Q57" i="8"/>
  <c r="P57" i="8"/>
  <c r="BJ57" i="8" s="1"/>
  <c r="O57" i="8"/>
  <c r="BI56" i="8"/>
  <c r="BF56" i="8"/>
  <c r="BC56" i="8"/>
  <c r="AZ56" i="8"/>
  <c r="AW56" i="8"/>
  <c r="AT56" i="8"/>
  <c r="AQ56" i="8"/>
  <c r="AN56" i="8"/>
  <c r="AK56" i="8"/>
  <c r="AH56" i="8"/>
  <c r="AE56" i="8"/>
  <c r="AB56" i="8"/>
  <c r="Y56" i="8"/>
  <c r="V56" i="8"/>
  <c r="S56" i="8"/>
  <c r="P56" i="8"/>
  <c r="BJ56" i="8" s="1"/>
  <c r="O56" i="8"/>
  <c r="BI55" i="8"/>
  <c r="BF55" i="8"/>
  <c r="BC55" i="8"/>
  <c r="AZ55" i="8"/>
  <c r="AW55" i="8"/>
  <c r="AT55" i="8"/>
  <c r="AQ55" i="8"/>
  <c r="AN55" i="8"/>
  <c r="AK55" i="8"/>
  <c r="AH55" i="8"/>
  <c r="AE55" i="8"/>
  <c r="AB55" i="8"/>
  <c r="Y55" i="8"/>
  <c r="V55" i="8"/>
  <c r="S55" i="8"/>
  <c r="P55" i="8"/>
  <c r="BJ55" i="8" s="1"/>
  <c r="O55" i="8"/>
  <c r="BI54" i="8"/>
  <c r="BF54" i="8"/>
  <c r="BC54" i="8"/>
  <c r="AZ54" i="8"/>
  <c r="AW54" i="8"/>
  <c r="AT54" i="8"/>
  <c r="AQ54" i="8"/>
  <c r="AN54" i="8"/>
  <c r="AK54" i="8"/>
  <c r="AH54" i="8"/>
  <c r="AE54" i="8"/>
  <c r="AB54" i="8"/>
  <c r="Y54" i="8"/>
  <c r="V54" i="8"/>
  <c r="S54" i="8"/>
  <c r="P54" i="8"/>
  <c r="BG54" i="8" s="1"/>
  <c r="O54" i="8"/>
  <c r="BI53" i="8"/>
  <c r="BG53" i="8"/>
  <c r="BF53" i="8"/>
  <c r="BC53" i="8"/>
  <c r="BA53" i="8"/>
  <c r="AZ53" i="8"/>
  <c r="AW53" i="8"/>
  <c r="AT53" i="8"/>
  <c r="AQ53" i="8"/>
  <c r="AO53" i="8"/>
  <c r="AN53" i="8"/>
  <c r="AK53" i="8"/>
  <c r="AI53" i="8"/>
  <c r="AH53" i="8"/>
  <c r="AE53" i="8"/>
  <c r="AC53" i="8"/>
  <c r="AB53" i="8"/>
  <c r="Y53" i="8"/>
  <c r="V53" i="8"/>
  <c r="S53" i="8"/>
  <c r="Q53" i="8"/>
  <c r="P53" i="8"/>
  <c r="BJ53" i="8" s="1"/>
  <c r="O53" i="8"/>
  <c r="BI52" i="8"/>
  <c r="BF52" i="8"/>
  <c r="BC52" i="8"/>
  <c r="AZ52" i="8"/>
  <c r="AW52" i="8"/>
  <c r="AT52" i="8"/>
  <c r="AQ52" i="8"/>
  <c r="AN52" i="8"/>
  <c r="AK52" i="8"/>
  <c r="AH52" i="8"/>
  <c r="AE52" i="8"/>
  <c r="AB52" i="8"/>
  <c r="Y52" i="8"/>
  <c r="V52" i="8"/>
  <c r="S52" i="8"/>
  <c r="P52" i="8"/>
  <c r="BJ52" i="8" s="1"/>
  <c r="O52" i="8"/>
  <c r="BJ51" i="8"/>
  <c r="BI51" i="8"/>
  <c r="BF51" i="8"/>
  <c r="BC51" i="8"/>
  <c r="AZ51" i="8"/>
  <c r="AX51" i="8"/>
  <c r="AW51" i="8"/>
  <c r="AT51" i="8"/>
  <c r="AQ51" i="8"/>
  <c r="AN51" i="8"/>
  <c r="AL51" i="8"/>
  <c r="AK51" i="8"/>
  <c r="AH51" i="8"/>
  <c r="AE51" i="8"/>
  <c r="AB51" i="8"/>
  <c r="Z51" i="8"/>
  <c r="Y51" i="8"/>
  <c r="V51" i="8"/>
  <c r="S51" i="8"/>
  <c r="P51" i="8"/>
  <c r="BG51" i="8" s="1"/>
  <c r="O51" i="8"/>
  <c r="BI50" i="8"/>
  <c r="BF50" i="8"/>
  <c r="BC50" i="8"/>
  <c r="AZ50" i="8"/>
  <c r="AW50" i="8"/>
  <c r="AT50" i="8"/>
  <c r="AQ50" i="8"/>
  <c r="AN50" i="8"/>
  <c r="AK50" i="8"/>
  <c r="AH50" i="8"/>
  <c r="AE50" i="8"/>
  <c r="AB50" i="8"/>
  <c r="Y50" i="8"/>
  <c r="V50" i="8"/>
  <c r="S50" i="8"/>
  <c r="P50" i="8"/>
  <c r="O50" i="8"/>
  <c r="BI49" i="8"/>
  <c r="BG49" i="8"/>
  <c r="BF49" i="8"/>
  <c r="BC49" i="8"/>
  <c r="BA49" i="8"/>
  <c r="AZ49" i="8"/>
  <c r="AW49" i="8"/>
  <c r="AT49" i="8"/>
  <c r="AQ49" i="8"/>
  <c r="AO49" i="8"/>
  <c r="AN49" i="8"/>
  <c r="AK49" i="8"/>
  <c r="AI49" i="8"/>
  <c r="AH49" i="8"/>
  <c r="AE49" i="8"/>
  <c r="AC49" i="8"/>
  <c r="AB49" i="8"/>
  <c r="Y49" i="8"/>
  <c r="V49" i="8"/>
  <c r="S49" i="8"/>
  <c r="Q49" i="8"/>
  <c r="P49" i="8"/>
  <c r="BJ49" i="8" s="1"/>
  <c r="O49" i="8"/>
  <c r="BI48" i="8"/>
  <c r="BF48" i="8"/>
  <c r="BC48" i="8"/>
  <c r="AZ48" i="8"/>
  <c r="AW48" i="8"/>
  <c r="AT48" i="8"/>
  <c r="AQ48" i="8"/>
  <c r="AN48" i="8"/>
  <c r="AK48" i="8"/>
  <c r="AH48" i="8"/>
  <c r="AE48" i="8"/>
  <c r="AB48" i="8"/>
  <c r="Y48" i="8"/>
  <c r="V48" i="8"/>
  <c r="S48" i="8"/>
  <c r="P48" i="8"/>
  <c r="BJ48" i="8" s="1"/>
  <c r="O48" i="8"/>
  <c r="BJ47" i="8"/>
  <c r="BI47" i="8"/>
  <c r="BF47" i="8"/>
  <c r="BC47" i="8"/>
  <c r="AZ47" i="8"/>
  <c r="AX47" i="8"/>
  <c r="AW47" i="8"/>
  <c r="AT47" i="8"/>
  <c r="AQ47" i="8"/>
  <c r="AN47" i="8"/>
  <c r="AL47" i="8"/>
  <c r="AK47" i="8"/>
  <c r="AH47" i="8"/>
  <c r="AE47" i="8"/>
  <c r="AB47" i="8"/>
  <c r="Z47" i="8"/>
  <c r="Y47" i="8"/>
  <c r="V47" i="8"/>
  <c r="T47" i="8"/>
  <c r="S47" i="8"/>
  <c r="P47" i="8"/>
  <c r="BG47" i="8" s="1"/>
  <c r="O47" i="8"/>
  <c r="BI46" i="8"/>
  <c r="BF46" i="8"/>
  <c r="BC46" i="8"/>
  <c r="AZ46" i="8"/>
  <c r="AW46" i="8"/>
  <c r="AT46" i="8"/>
  <c r="AQ46" i="8"/>
  <c r="AN46" i="8"/>
  <c r="AK46" i="8"/>
  <c r="AH46" i="8"/>
  <c r="AE46" i="8"/>
  <c r="AB46" i="8"/>
  <c r="Y46" i="8"/>
  <c r="V46" i="8"/>
  <c r="S46" i="8"/>
  <c r="P46" i="8"/>
  <c r="O46" i="8"/>
  <c r="BI45" i="8"/>
  <c r="BF45" i="8"/>
  <c r="BC45" i="8"/>
  <c r="AZ45" i="8"/>
  <c r="AW45" i="8"/>
  <c r="AT45" i="8"/>
  <c r="AQ45" i="8"/>
  <c r="AO45" i="8"/>
  <c r="AN45" i="8"/>
  <c r="AK45" i="8"/>
  <c r="AH45" i="8"/>
  <c r="AE45" i="8"/>
  <c r="AB45" i="8"/>
  <c r="Y45" i="8"/>
  <c r="V45" i="8"/>
  <c r="S45" i="8"/>
  <c r="Q45" i="8"/>
  <c r="P45" i="8"/>
  <c r="BG45" i="8" s="1"/>
  <c r="O45" i="8"/>
  <c r="BI44" i="8"/>
  <c r="BF44" i="8"/>
  <c r="BC44" i="8"/>
  <c r="AZ44" i="8"/>
  <c r="AX44" i="8"/>
  <c r="AW44" i="8"/>
  <c r="AT44" i="8"/>
  <c r="AQ44" i="8"/>
  <c r="AN44" i="8"/>
  <c r="AK44" i="8"/>
  <c r="AH44" i="8"/>
  <c r="AE44" i="8"/>
  <c r="AB44" i="8"/>
  <c r="Y44" i="8"/>
  <c r="V44" i="8"/>
  <c r="S44" i="8"/>
  <c r="P44" i="8"/>
  <c r="AR44" i="8" s="1"/>
  <c r="O44" i="8"/>
  <c r="BJ43" i="8"/>
  <c r="BI43" i="8"/>
  <c r="BF43" i="8"/>
  <c r="BC43" i="8"/>
  <c r="AZ43" i="8"/>
  <c r="AW43" i="8"/>
  <c r="AT43" i="8"/>
  <c r="AQ43" i="8"/>
  <c r="AQ65" i="8" s="1"/>
  <c r="AN43" i="8"/>
  <c r="AL43" i="8"/>
  <c r="AK43" i="8"/>
  <c r="AI43" i="8"/>
  <c r="AH43" i="8"/>
  <c r="AF43" i="8"/>
  <c r="AE43" i="8"/>
  <c r="AC43" i="8"/>
  <c r="AB43" i="8"/>
  <c r="Z43" i="8"/>
  <c r="Y43" i="8"/>
  <c r="W43" i="8"/>
  <c r="V43" i="8"/>
  <c r="T43" i="8"/>
  <c r="S43" i="8"/>
  <c r="Q43" i="8"/>
  <c r="P43" i="8"/>
  <c r="AR43" i="8" s="1"/>
  <c r="O43" i="8"/>
  <c r="BI41" i="8"/>
  <c r="BF41" i="8"/>
  <c r="BC41" i="8"/>
  <c r="AZ41" i="8"/>
  <c r="AW41" i="8"/>
  <c r="AT41" i="8"/>
  <c r="AQ41" i="8"/>
  <c r="AN41" i="8"/>
  <c r="AK41" i="8"/>
  <c r="AH41" i="8"/>
  <c r="AE41" i="8"/>
  <c r="AB41" i="8"/>
  <c r="Y41" i="8"/>
  <c r="V41" i="8"/>
  <c r="S41" i="8"/>
  <c r="P41" i="8"/>
  <c r="O41" i="8"/>
  <c r="BI40" i="8"/>
  <c r="BF40" i="8"/>
  <c r="BC40" i="8"/>
  <c r="AZ40" i="8"/>
  <c r="AW40" i="8"/>
  <c r="AT40" i="8"/>
  <c r="AQ40" i="8"/>
  <c r="AN40" i="8"/>
  <c r="AK40" i="8"/>
  <c r="AH40" i="8"/>
  <c r="AE40" i="8"/>
  <c r="AB40" i="8"/>
  <c r="Y40" i="8"/>
  <c r="V40" i="8"/>
  <c r="S40" i="8"/>
  <c r="P40" i="8"/>
  <c r="AR40" i="8" s="1"/>
  <c r="O40" i="8"/>
  <c r="BI39" i="8"/>
  <c r="BF39" i="8"/>
  <c r="BC39" i="8"/>
  <c r="AZ39" i="8"/>
  <c r="AW39" i="8"/>
  <c r="AT39" i="8"/>
  <c r="AQ39" i="8"/>
  <c r="AN39" i="8"/>
  <c r="AK39" i="8"/>
  <c r="AH39" i="8"/>
  <c r="AE39" i="8"/>
  <c r="AB39" i="8"/>
  <c r="Y39" i="8"/>
  <c r="V39" i="8"/>
  <c r="S39" i="8"/>
  <c r="P39" i="8"/>
  <c r="O39" i="8"/>
  <c r="BJ38" i="8"/>
  <c r="BI38" i="8"/>
  <c r="BG38" i="8"/>
  <c r="BF38" i="8"/>
  <c r="BD38" i="8"/>
  <c r="BC38" i="8"/>
  <c r="BA38" i="8"/>
  <c r="AZ38" i="8"/>
  <c r="AX38" i="8"/>
  <c r="AW38" i="8"/>
  <c r="AU38" i="8"/>
  <c r="AT38" i="8"/>
  <c r="AR38" i="8"/>
  <c r="AQ38" i="8"/>
  <c r="AO38" i="8"/>
  <c r="AN38" i="8"/>
  <c r="AL38" i="8"/>
  <c r="AK38" i="8"/>
  <c r="AI38" i="8"/>
  <c r="AH38" i="8"/>
  <c r="AF38" i="8"/>
  <c r="AE38" i="8"/>
  <c r="AC38" i="8"/>
  <c r="AB38" i="8"/>
  <c r="Z38" i="8"/>
  <c r="Y38" i="8"/>
  <c r="W38" i="8"/>
  <c r="V38" i="8"/>
  <c r="T38" i="8"/>
  <c r="S38" i="8"/>
  <c r="Q38" i="8"/>
  <c r="P38" i="8"/>
  <c r="O38" i="8"/>
  <c r="BI37" i="8"/>
  <c r="BF37" i="8"/>
  <c r="BC37" i="8"/>
  <c r="AZ37" i="8"/>
  <c r="AW37" i="8"/>
  <c r="AT37" i="8"/>
  <c r="AQ37" i="8"/>
  <c r="AN37" i="8"/>
  <c r="AK37" i="8"/>
  <c r="AH37" i="8"/>
  <c r="AE37" i="8"/>
  <c r="AB37" i="8"/>
  <c r="Y37" i="8"/>
  <c r="V37" i="8"/>
  <c r="S37" i="8"/>
  <c r="P37" i="8"/>
  <c r="O37" i="8"/>
  <c r="BI36" i="8"/>
  <c r="BF36" i="8"/>
  <c r="BC36" i="8"/>
  <c r="AZ36" i="8"/>
  <c r="AW36" i="8"/>
  <c r="AT36" i="8"/>
  <c r="AQ36" i="8"/>
  <c r="AN36" i="8"/>
  <c r="AK36" i="8"/>
  <c r="AH36" i="8"/>
  <c r="AE36" i="8"/>
  <c r="AB36" i="8"/>
  <c r="Y36" i="8"/>
  <c r="V36" i="8"/>
  <c r="S36" i="8"/>
  <c r="P36" i="8"/>
  <c r="AX36" i="8" s="1"/>
  <c r="O36" i="8"/>
  <c r="BI35" i="8"/>
  <c r="BF35" i="8"/>
  <c r="BC35" i="8"/>
  <c r="AZ35" i="8"/>
  <c r="AW35" i="8"/>
  <c r="AT35" i="8"/>
  <c r="AQ35" i="8"/>
  <c r="AN35" i="8"/>
  <c r="AK35" i="8"/>
  <c r="AH35" i="8"/>
  <c r="AE35" i="8"/>
  <c r="AB35" i="8"/>
  <c r="Y35" i="8"/>
  <c r="V35" i="8"/>
  <c r="S35" i="8"/>
  <c r="P35" i="8"/>
  <c r="O35" i="8"/>
  <c r="BJ34" i="8"/>
  <c r="BI34" i="8"/>
  <c r="BG34" i="8"/>
  <c r="BF34" i="8"/>
  <c r="BD34" i="8"/>
  <c r="BC34" i="8"/>
  <c r="BA34" i="8"/>
  <c r="AZ34" i="8"/>
  <c r="AX34" i="8"/>
  <c r="AW34" i="8"/>
  <c r="AU34" i="8"/>
  <c r="AT34" i="8"/>
  <c r="AR34" i="8"/>
  <c r="AQ34" i="8"/>
  <c r="AO34" i="8"/>
  <c r="AN34" i="8"/>
  <c r="AL34" i="8"/>
  <c r="AK34" i="8"/>
  <c r="AI34" i="8"/>
  <c r="AH34" i="8"/>
  <c r="AF34" i="8"/>
  <c r="AE34" i="8"/>
  <c r="AC34" i="8"/>
  <c r="AB34" i="8"/>
  <c r="Z34" i="8"/>
  <c r="Y34" i="8"/>
  <c r="W34" i="8"/>
  <c r="V34" i="8"/>
  <c r="T34" i="8"/>
  <c r="S34" i="8"/>
  <c r="Q34" i="8"/>
  <c r="P34" i="8"/>
  <c r="O34" i="8"/>
  <c r="BI33" i="8"/>
  <c r="BF33" i="8"/>
  <c r="BC33" i="8"/>
  <c r="AZ33" i="8"/>
  <c r="AW33" i="8"/>
  <c r="AT33" i="8"/>
  <c r="AQ33" i="8"/>
  <c r="AN33" i="8"/>
  <c r="AK33" i="8"/>
  <c r="AK42" i="8" s="1"/>
  <c r="AH33" i="8"/>
  <c r="AE33" i="8"/>
  <c r="AB33" i="8"/>
  <c r="Y33" i="8"/>
  <c r="Y42" i="8" s="1"/>
  <c r="V33" i="8"/>
  <c r="S33" i="8"/>
  <c r="P33" i="8"/>
  <c r="O33" i="8"/>
  <c r="BI32" i="8"/>
  <c r="BF32" i="8"/>
  <c r="BC32" i="8"/>
  <c r="AZ32" i="8"/>
  <c r="AW32" i="8"/>
  <c r="AT32" i="8"/>
  <c r="AQ32" i="8"/>
  <c r="AN32" i="8"/>
  <c r="AK32" i="8"/>
  <c r="AH32" i="8"/>
  <c r="AE32" i="8"/>
  <c r="AB32" i="8"/>
  <c r="Y32" i="8"/>
  <c r="V32" i="8"/>
  <c r="S32" i="8"/>
  <c r="P32" i="8"/>
  <c r="AR32" i="8" s="1"/>
  <c r="O32" i="8"/>
  <c r="BI30" i="8"/>
  <c r="BF30" i="8"/>
  <c r="BC30" i="8"/>
  <c r="AZ30" i="8"/>
  <c r="AW30" i="8"/>
  <c r="AT30" i="8"/>
  <c r="AQ30" i="8"/>
  <c r="AO30" i="8"/>
  <c r="AN30" i="8"/>
  <c r="AK30" i="8"/>
  <c r="AI30" i="8"/>
  <c r="AH30" i="8"/>
  <c r="AE30" i="8"/>
  <c r="AB30" i="8"/>
  <c r="Y30" i="8"/>
  <c r="V30" i="8"/>
  <c r="S30" i="8"/>
  <c r="P30" i="8"/>
  <c r="O30" i="8"/>
  <c r="BI29" i="8"/>
  <c r="BF29" i="8"/>
  <c r="BC29" i="8"/>
  <c r="AZ29" i="8"/>
  <c r="AW29" i="8"/>
  <c r="AT29" i="8"/>
  <c r="AQ29" i="8"/>
  <c r="AN29" i="8"/>
  <c r="AK29" i="8"/>
  <c r="AH29" i="8"/>
  <c r="AE29" i="8"/>
  <c r="AB29" i="8"/>
  <c r="Y29" i="8"/>
  <c r="V29" i="8"/>
  <c r="S29" i="8"/>
  <c r="P29" i="8"/>
  <c r="BG29" i="8" s="1"/>
  <c r="O29" i="8"/>
  <c r="BI28" i="8"/>
  <c r="BF28" i="8"/>
  <c r="BC28" i="8"/>
  <c r="AZ28" i="8"/>
  <c r="AW28" i="8"/>
  <c r="AT28" i="8"/>
  <c r="AQ28" i="8"/>
  <c r="AN28" i="8"/>
  <c r="AK28" i="8"/>
  <c r="AH28" i="8"/>
  <c r="AE28" i="8"/>
  <c r="AB28" i="8"/>
  <c r="Y28" i="8"/>
  <c r="V28" i="8"/>
  <c r="S28" i="8"/>
  <c r="P28" i="8"/>
  <c r="BJ28" i="8" s="1"/>
  <c r="O28" i="8"/>
  <c r="BI27" i="8"/>
  <c r="BF27" i="8"/>
  <c r="BC27" i="8"/>
  <c r="AZ27" i="8"/>
  <c r="AW27" i="8"/>
  <c r="AT27" i="8"/>
  <c r="AQ27" i="8"/>
  <c r="AN27" i="8"/>
  <c r="AK27" i="8"/>
  <c r="AH27" i="8"/>
  <c r="AE27" i="8"/>
  <c r="AB27" i="8"/>
  <c r="Y27" i="8"/>
  <c r="V27" i="8"/>
  <c r="S27" i="8"/>
  <c r="P27" i="8"/>
  <c r="BG27" i="8" s="1"/>
  <c r="O27" i="8"/>
  <c r="BI26" i="8"/>
  <c r="BF26" i="8"/>
  <c r="BC26" i="8"/>
  <c r="AZ26" i="8"/>
  <c r="AW26" i="8"/>
  <c r="AT26" i="8"/>
  <c r="AQ26" i="8"/>
  <c r="AN26" i="8"/>
  <c r="AK26" i="8"/>
  <c r="AH26" i="8"/>
  <c r="AE26" i="8"/>
  <c r="AB26" i="8"/>
  <c r="Y26" i="8"/>
  <c r="V26" i="8"/>
  <c r="S26" i="8"/>
  <c r="P26" i="8"/>
  <c r="AI26" i="8" s="1"/>
  <c r="O26" i="8"/>
  <c r="BI25" i="8"/>
  <c r="BF25" i="8"/>
  <c r="BC25" i="8"/>
  <c r="AZ25" i="8"/>
  <c r="AW25" i="8"/>
  <c r="AU25" i="8"/>
  <c r="AT25" i="8"/>
  <c r="AQ25" i="8"/>
  <c r="AN25" i="8"/>
  <c r="AK25" i="8"/>
  <c r="AH25" i="8"/>
  <c r="AE25" i="8"/>
  <c r="AB25" i="8"/>
  <c r="Y25" i="8"/>
  <c r="V25" i="8"/>
  <c r="S25" i="8"/>
  <c r="Q25" i="8"/>
  <c r="P25" i="8"/>
  <c r="AO25" i="8" s="1"/>
  <c r="O25" i="8"/>
  <c r="BI24" i="8"/>
  <c r="BG24" i="8"/>
  <c r="BF24" i="8"/>
  <c r="BC24" i="8"/>
  <c r="AZ24" i="8"/>
  <c r="AW24" i="8"/>
  <c r="AT24" i="8"/>
  <c r="AQ24" i="8"/>
  <c r="AN24" i="8"/>
  <c r="AK24" i="8"/>
  <c r="AH24" i="8"/>
  <c r="AE24" i="8"/>
  <c r="AC24" i="8"/>
  <c r="AB24" i="8"/>
  <c r="Y24" i="8"/>
  <c r="V24" i="8"/>
  <c r="S24" i="8"/>
  <c r="P24" i="8"/>
  <c r="W24" i="8" s="1"/>
  <c r="O24" i="8"/>
  <c r="BI23" i="8"/>
  <c r="BF23" i="8"/>
  <c r="BC23" i="8"/>
  <c r="BA23" i="8"/>
  <c r="AZ23" i="8"/>
  <c r="AW23" i="8"/>
  <c r="AT23" i="8"/>
  <c r="AQ23" i="8"/>
  <c r="AN23" i="8"/>
  <c r="AK23" i="8"/>
  <c r="AH23" i="8"/>
  <c r="AE23" i="8"/>
  <c r="AC23" i="8"/>
  <c r="AB23" i="8"/>
  <c r="Y23" i="8"/>
  <c r="W23" i="8"/>
  <c r="V23" i="8"/>
  <c r="S23" i="8"/>
  <c r="Q23" i="8"/>
  <c r="P23" i="8"/>
  <c r="AO23" i="8" s="1"/>
  <c r="O23" i="8"/>
  <c r="BI22" i="8"/>
  <c r="BF22" i="8"/>
  <c r="BC22" i="8"/>
  <c r="AZ22" i="8"/>
  <c r="AW22" i="8"/>
  <c r="AT22" i="8"/>
  <c r="AQ22" i="8"/>
  <c r="AN22" i="8"/>
  <c r="AK22" i="8"/>
  <c r="AH22" i="8"/>
  <c r="AE22" i="8"/>
  <c r="AB22" i="8"/>
  <c r="Y22" i="8"/>
  <c r="V22" i="8"/>
  <c r="S22" i="8"/>
  <c r="P22" i="8"/>
  <c r="BJ22" i="8" s="1"/>
  <c r="O22" i="8"/>
  <c r="BI21" i="8"/>
  <c r="BG21" i="8"/>
  <c r="BF21" i="8"/>
  <c r="BC21" i="8"/>
  <c r="BA21" i="8"/>
  <c r="AZ21" i="8"/>
  <c r="AW21" i="8"/>
  <c r="AT21" i="8"/>
  <c r="AQ21" i="8"/>
  <c r="AO21" i="8"/>
  <c r="AN21" i="8"/>
  <c r="AK21" i="8"/>
  <c r="AI21" i="8"/>
  <c r="AH21" i="8"/>
  <c r="AE21" i="8"/>
  <c r="AC21" i="8"/>
  <c r="AB21" i="8"/>
  <c r="Y21" i="8"/>
  <c r="V21" i="8"/>
  <c r="S21" i="8"/>
  <c r="Q21" i="8"/>
  <c r="P21" i="8"/>
  <c r="BJ21" i="8" s="1"/>
  <c r="O21" i="8"/>
  <c r="BI20" i="8"/>
  <c r="BF20" i="8"/>
  <c r="BC20" i="8"/>
  <c r="AZ20" i="8"/>
  <c r="AW20" i="8"/>
  <c r="AT20" i="8"/>
  <c r="AQ20" i="8"/>
  <c r="AN20" i="8"/>
  <c r="AK20" i="8"/>
  <c r="AH20" i="8"/>
  <c r="AE20" i="8"/>
  <c r="AB20" i="8"/>
  <c r="Y20" i="8"/>
  <c r="V20" i="8"/>
  <c r="S20" i="8"/>
  <c r="P20" i="8"/>
  <c r="BJ20" i="8" s="1"/>
  <c r="O20" i="8"/>
  <c r="BJ19" i="8"/>
  <c r="BI19" i="8"/>
  <c r="BF19" i="8"/>
  <c r="BC19" i="8"/>
  <c r="AZ19" i="8"/>
  <c r="AW19" i="8"/>
  <c r="AT19" i="8"/>
  <c r="AQ19" i="8"/>
  <c r="AN19" i="8"/>
  <c r="AK19" i="8"/>
  <c r="AH19" i="8"/>
  <c r="AE19" i="8"/>
  <c r="AB19" i="8"/>
  <c r="Z19" i="8"/>
  <c r="Y19" i="8"/>
  <c r="V19" i="8"/>
  <c r="S19" i="8"/>
  <c r="P19" i="8"/>
  <c r="AL19" i="8" s="1"/>
  <c r="O19" i="8"/>
  <c r="H19" i="8"/>
  <c r="BI18" i="8"/>
  <c r="BG18" i="8"/>
  <c r="BF18" i="8"/>
  <c r="BC18" i="8"/>
  <c r="BA18" i="8"/>
  <c r="AZ18" i="8"/>
  <c r="AW18" i="8"/>
  <c r="AT18" i="8"/>
  <c r="AQ18" i="8"/>
  <c r="AO18" i="8"/>
  <c r="AN18" i="8"/>
  <c r="AK18" i="8"/>
  <c r="AI18" i="8"/>
  <c r="AH18" i="8"/>
  <c r="AE18" i="8"/>
  <c r="AC18" i="8"/>
  <c r="AB18" i="8"/>
  <c r="Y18" i="8"/>
  <c r="V18" i="8"/>
  <c r="S18" i="8"/>
  <c r="Q18" i="8"/>
  <c r="P18" i="8"/>
  <c r="BJ18" i="8" s="1"/>
  <c r="O18" i="8"/>
  <c r="H18" i="8"/>
  <c r="BJ17" i="8"/>
  <c r="BI17" i="8"/>
  <c r="BF17" i="8"/>
  <c r="BC17" i="8"/>
  <c r="AZ17" i="8"/>
  <c r="AW17" i="8"/>
  <c r="AT17" i="8"/>
  <c r="AQ17" i="8"/>
  <c r="AN17" i="8"/>
  <c r="AK17" i="8"/>
  <c r="AH17" i="8"/>
  <c r="AE17" i="8"/>
  <c r="AB17" i="8"/>
  <c r="Y17" i="8"/>
  <c r="V17" i="8"/>
  <c r="S17" i="8"/>
  <c r="P17" i="8"/>
  <c r="AL17" i="8" s="1"/>
  <c r="O17" i="8"/>
  <c r="H17" i="8"/>
  <c r="BI16" i="8"/>
  <c r="BF16" i="8"/>
  <c r="BC16" i="8"/>
  <c r="BA16" i="8"/>
  <c r="AZ16" i="8"/>
  <c r="AW16" i="8"/>
  <c r="AT16" i="8"/>
  <c r="AQ16" i="8"/>
  <c r="AO16" i="8"/>
  <c r="AN16" i="8"/>
  <c r="AK16" i="8"/>
  <c r="AH16" i="8"/>
  <c r="AE16" i="8"/>
  <c r="AC16" i="8"/>
  <c r="AB16" i="8"/>
  <c r="Y16" i="8"/>
  <c r="V16" i="8"/>
  <c r="S16" i="8"/>
  <c r="Q16" i="8"/>
  <c r="P16" i="8"/>
  <c r="BJ16" i="8" s="1"/>
  <c r="O16" i="8"/>
  <c r="H16" i="8"/>
  <c r="BJ15" i="8"/>
  <c r="BI15" i="8"/>
  <c r="BF15" i="8"/>
  <c r="BC15" i="8"/>
  <c r="AZ15" i="8"/>
  <c r="AW15" i="8"/>
  <c r="AT15" i="8"/>
  <c r="AQ15" i="8"/>
  <c r="AN15" i="8"/>
  <c r="AK15" i="8"/>
  <c r="AH15" i="8"/>
  <c r="AE15" i="8"/>
  <c r="AB15" i="8"/>
  <c r="Y15" i="8"/>
  <c r="V15" i="8"/>
  <c r="S15" i="8"/>
  <c r="P15" i="8"/>
  <c r="AL15" i="8" s="1"/>
  <c r="O15" i="8"/>
  <c r="H15" i="8"/>
  <c r="BI14" i="8"/>
  <c r="BG14" i="8"/>
  <c r="BF14" i="8"/>
  <c r="BC14" i="8"/>
  <c r="BA14" i="8"/>
  <c r="AZ14" i="8"/>
  <c r="AW14" i="8"/>
  <c r="AT14" i="8"/>
  <c r="AQ14" i="8"/>
  <c r="AO14" i="8"/>
  <c r="AN14" i="8"/>
  <c r="AK14" i="8"/>
  <c r="AI14" i="8"/>
  <c r="AH14" i="8"/>
  <c r="AE14" i="8"/>
  <c r="AC14" i="8"/>
  <c r="AB14" i="8"/>
  <c r="Y14" i="8"/>
  <c r="V14" i="8"/>
  <c r="S14" i="8"/>
  <c r="Q14" i="8"/>
  <c r="P14" i="8"/>
  <c r="BJ14" i="8" s="1"/>
  <c r="O14" i="8"/>
  <c r="H14" i="8"/>
  <c r="BJ13" i="8"/>
  <c r="BI13" i="8"/>
  <c r="BF13" i="8"/>
  <c r="BC13" i="8"/>
  <c r="AZ13" i="8"/>
  <c r="AW13" i="8"/>
  <c r="AT13" i="8"/>
  <c r="AQ13" i="8"/>
  <c r="AN13" i="8"/>
  <c r="AK13" i="8"/>
  <c r="AH13" i="8"/>
  <c r="AE13" i="8"/>
  <c r="AB13" i="8"/>
  <c r="Y13" i="8"/>
  <c r="V13" i="8"/>
  <c r="S13" i="8"/>
  <c r="P13" i="8"/>
  <c r="AL13" i="8" s="1"/>
  <c r="O13" i="8"/>
  <c r="H13" i="8"/>
  <c r="BI12" i="8"/>
  <c r="BF12" i="8"/>
  <c r="BC12" i="8"/>
  <c r="BA12" i="8"/>
  <c r="AZ12" i="8"/>
  <c r="AW12" i="8"/>
  <c r="AT12" i="8"/>
  <c r="AQ12" i="8"/>
  <c r="AO12" i="8"/>
  <c r="AN12" i="8"/>
  <c r="AK12" i="8"/>
  <c r="AH12" i="8"/>
  <c r="AE12" i="8"/>
  <c r="AC12" i="8"/>
  <c r="AB12" i="8"/>
  <c r="Y12" i="8"/>
  <c r="V12" i="8"/>
  <c r="S12" i="8"/>
  <c r="Q12" i="8"/>
  <c r="P12" i="8"/>
  <c r="BJ12" i="8" s="1"/>
  <c r="O12" i="8"/>
  <c r="H12" i="8"/>
  <c r="BJ11" i="8"/>
  <c r="BI11" i="8"/>
  <c r="BF11" i="8"/>
  <c r="BC11" i="8"/>
  <c r="AZ11" i="8"/>
  <c r="AW11" i="8"/>
  <c r="AT11" i="8"/>
  <c r="AQ11" i="8"/>
  <c r="AN11" i="8"/>
  <c r="AK11" i="8"/>
  <c r="AH11" i="8"/>
  <c r="AE11" i="8"/>
  <c r="AB11" i="8"/>
  <c r="Y11" i="8"/>
  <c r="V11" i="8"/>
  <c r="S11" i="8"/>
  <c r="P11" i="8"/>
  <c r="AL11" i="8" s="1"/>
  <c r="O11" i="8"/>
  <c r="H11" i="8"/>
  <c r="BI10" i="8"/>
  <c r="BG10" i="8"/>
  <c r="BF10" i="8"/>
  <c r="BC10" i="8"/>
  <c r="BA10" i="8"/>
  <c r="AZ10" i="8"/>
  <c r="AW10" i="8"/>
  <c r="AT10" i="8"/>
  <c r="AQ10" i="8"/>
  <c r="AO10" i="8"/>
  <c r="AN10" i="8"/>
  <c r="AK10" i="8"/>
  <c r="AI10" i="8"/>
  <c r="AH10" i="8"/>
  <c r="AE10" i="8"/>
  <c r="AC10" i="8"/>
  <c r="AB10" i="8"/>
  <c r="Y10" i="8"/>
  <c r="V10" i="8"/>
  <c r="S10" i="8"/>
  <c r="Q10" i="8"/>
  <c r="P10" i="8"/>
  <c r="BJ10" i="8" s="1"/>
  <c r="O10" i="8"/>
  <c r="H10" i="8"/>
  <c r="BJ9" i="8"/>
  <c r="BI9" i="8"/>
  <c r="BF9" i="8"/>
  <c r="BC9" i="8"/>
  <c r="AZ9" i="8"/>
  <c r="AW9" i="8"/>
  <c r="AT9" i="8"/>
  <c r="AQ9" i="8"/>
  <c r="AN9" i="8"/>
  <c r="AK9" i="8"/>
  <c r="AH9" i="8"/>
  <c r="AE9" i="8"/>
  <c r="AB9" i="8"/>
  <c r="Y9" i="8"/>
  <c r="V9" i="8"/>
  <c r="S9" i="8"/>
  <c r="P9" i="8"/>
  <c r="AL9" i="8" s="1"/>
  <c r="O9" i="8"/>
  <c r="H9" i="8"/>
  <c r="BI8" i="8"/>
  <c r="BF8" i="8"/>
  <c r="BC8" i="8"/>
  <c r="AZ8" i="8"/>
  <c r="AW8" i="8"/>
  <c r="AT8" i="8"/>
  <c r="AQ8" i="8"/>
  <c r="AO8" i="8"/>
  <c r="AN8" i="8"/>
  <c r="AK8" i="8"/>
  <c r="AH8" i="8"/>
  <c r="AE8" i="8"/>
  <c r="AB8" i="8"/>
  <c r="Y8" i="8"/>
  <c r="V8" i="8"/>
  <c r="S8" i="8"/>
  <c r="Q8" i="8"/>
  <c r="P8" i="8"/>
  <c r="BA8" i="8" s="1"/>
  <c r="O8" i="8"/>
  <c r="H8" i="8"/>
  <c r="BJ7" i="8"/>
  <c r="BI7" i="8"/>
  <c r="BF7" i="8"/>
  <c r="BC7" i="8"/>
  <c r="AZ7" i="8"/>
  <c r="AW7" i="8"/>
  <c r="AT7" i="8"/>
  <c r="AQ7" i="8"/>
  <c r="AN7" i="8"/>
  <c r="AK7" i="8"/>
  <c r="AH7" i="8"/>
  <c r="AE7" i="8"/>
  <c r="AB7" i="8"/>
  <c r="Y7" i="8"/>
  <c r="V7" i="8"/>
  <c r="S7" i="8"/>
  <c r="P7" i="8"/>
  <c r="AL7" i="8" s="1"/>
  <c r="O7" i="8"/>
  <c r="H7" i="8"/>
  <c r="C34" i="8" s="1"/>
  <c r="BI6" i="8"/>
  <c r="BF6" i="8"/>
  <c r="BC6" i="8"/>
  <c r="AZ6" i="8"/>
  <c r="AW6" i="8"/>
  <c r="AT6" i="8"/>
  <c r="AQ6" i="8"/>
  <c r="AO6" i="8"/>
  <c r="AN6" i="8"/>
  <c r="AK6" i="8"/>
  <c r="AH6" i="8"/>
  <c r="AE6" i="8"/>
  <c r="AB6" i="8"/>
  <c r="Y6" i="8"/>
  <c r="V6" i="8"/>
  <c r="S6" i="8"/>
  <c r="Q6" i="8"/>
  <c r="P6" i="8"/>
  <c r="BA6" i="8" s="1"/>
  <c r="O6" i="8"/>
  <c r="H6" i="8"/>
  <c r="BJ5" i="8"/>
  <c r="BI5" i="8"/>
  <c r="BF5" i="8"/>
  <c r="BC5" i="8"/>
  <c r="AZ5" i="8"/>
  <c r="AW5" i="8"/>
  <c r="AT5" i="8"/>
  <c r="AQ5" i="8"/>
  <c r="AN5" i="8"/>
  <c r="AK5" i="8"/>
  <c r="AH5" i="8"/>
  <c r="AE5" i="8"/>
  <c r="AB5" i="8"/>
  <c r="Y5" i="8"/>
  <c r="V5" i="8"/>
  <c r="S5" i="8"/>
  <c r="P5" i="8"/>
  <c r="AL5" i="8" s="1"/>
  <c r="O5" i="8"/>
  <c r="H5" i="8"/>
  <c r="BI4" i="8"/>
  <c r="BF4" i="8"/>
  <c r="BC4" i="8"/>
  <c r="AZ4" i="8"/>
  <c r="AW4" i="8"/>
  <c r="AT4" i="8"/>
  <c r="AQ4" i="8"/>
  <c r="AQ31" i="8" s="1"/>
  <c r="AN4" i="8"/>
  <c r="AK4" i="8"/>
  <c r="AI4" i="8"/>
  <c r="AH4" i="8"/>
  <c r="AE4" i="8"/>
  <c r="AB4" i="8"/>
  <c r="AB31" i="8" s="1"/>
  <c r="Y4" i="8"/>
  <c r="V4" i="8"/>
  <c r="S4" i="8"/>
  <c r="S31" i="8" s="1"/>
  <c r="P4" i="8"/>
  <c r="BA4" i="8" s="1"/>
  <c r="O4" i="8"/>
  <c r="BH2" i="8"/>
  <c r="BE2" i="8"/>
  <c r="BB2" i="8"/>
  <c r="AY2" i="8"/>
  <c r="AV2" i="8"/>
  <c r="AS2" i="8"/>
  <c r="AP2" i="8"/>
  <c r="AM2" i="8"/>
  <c r="AJ2" i="8"/>
  <c r="AG2" i="8"/>
  <c r="AD2" i="8"/>
  <c r="AA2" i="8"/>
  <c r="X2" i="8"/>
  <c r="U2" i="8"/>
  <c r="R2" i="8"/>
  <c r="G34" i="8" l="1"/>
  <c r="G43" i="8" s="1"/>
  <c r="H35" i="8"/>
  <c r="H43" i="8"/>
  <c r="G36" i="8"/>
  <c r="H37" i="8"/>
  <c r="H34" i="8"/>
  <c r="C33" i="8"/>
  <c r="H36" i="8"/>
  <c r="C32" i="8"/>
  <c r="AU20" i="8"/>
  <c r="BG72" i="8"/>
  <c r="AX72" i="8"/>
  <c r="Z72" i="8"/>
  <c r="BJ72" i="8"/>
  <c r="AL72" i="8"/>
  <c r="AR72" i="8"/>
  <c r="T72" i="8"/>
  <c r="BG76" i="8"/>
  <c r="AX76" i="8"/>
  <c r="Z76" i="8"/>
  <c r="BJ76" i="8"/>
  <c r="AL76" i="8"/>
  <c r="AR76" i="8"/>
  <c r="T76" i="8"/>
  <c r="V31" i="8"/>
  <c r="AC4" i="8"/>
  <c r="AK31" i="8"/>
  <c r="BF31" i="8"/>
  <c r="W10" i="8"/>
  <c r="AU10" i="8"/>
  <c r="AI12" i="8"/>
  <c r="BG12" i="8"/>
  <c r="W14" i="8"/>
  <c r="AU14" i="8"/>
  <c r="AI16" i="8"/>
  <c r="BG16" i="8"/>
  <c r="W18" i="8"/>
  <c r="AU18" i="8"/>
  <c r="T19" i="8"/>
  <c r="Q20" i="8"/>
  <c r="AO20" i="8"/>
  <c r="W21" i="8"/>
  <c r="AU21" i="8"/>
  <c r="AU23" i="8"/>
  <c r="AO26" i="8"/>
  <c r="Q29" i="8"/>
  <c r="AO29" i="8"/>
  <c r="BA30" i="8"/>
  <c r="Q30" i="8"/>
  <c r="Z32" i="8"/>
  <c r="AX32" i="8"/>
  <c r="Z36" i="8"/>
  <c r="Z40" i="8"/>
  <c r="AX40" i="8"/>
  <c r="W20" i="8"/>
  <c r="W29" i="8"/>
  <c r="AF32" i="8"/>
  <c r="BD32" i="8"/>
  <c r="BG36" i="8"/>
  <c r="BA36" i="8"/>
  <c r="AU36" i="8"/>
  <c r="AO36" i="8"/>
  <c r="AI36" i="8"/>
  <c r="AC36" i="8"/>
  <c r="W36" i="8"/>
  <c r="Q36" i="8"/>
  <c r="BD36" i="8"/>
  <c r="AF40" i="8"/>
  <c r="BD40" i="8"/>
  <c r="W4" i="8"/>
  <c r="AN31" i="8"/>
  <c r="AW31" i="8"/>
  <c r="AI20" i="8"/>
  <c r="BG20" i="8"/>
  <c r="T23" i="8"/>
  <c r="Z23" i="8"/>
  <c r="BA24" i="8"/>
  <c r="AI24" i="8"/>
  <c r="AO24" i="8"/>
  <c r="Q24" i="8"/>
  <c r="BJ25" i="8"/>
  <c r="BA25" i="8"/>
  <c r="AC25" i="8"/>
  <c r="BG25" i="8"/>
  <c r="AI25" i="8"/>
  <c r="W25" i="8"/>
  <c r="AI29" i="8"/>
  <c r="T32" i="8"/>
  <c r="T36" i="8"/>
  <c r="AR36" i="8"/>
  <c r="T40" i="8"/>
  <c r="AF72" i="8"/>
  <c r="AF76" i="8"/>
  <c r="BJ29" i="8"/>
  <c r="BD29" i="8"/>
  <c r="AX29" i="8"/>
  <c r="AR29" i="8"/>
  <c r="AL29" i="8"/>
  <c r="AF29" i="8"/>
  <c r="Z29" i="8"/>
  <c r="T29" i="8"/>
  <c r="AU29" i="8"/>
  <c r="BG32" i="8"/>
  <c r="BA32" i="8"/>
  <c r="AU32" i="8"/>
  <c r="AU42" i="8" s="1"/>
  <c r="AO32" i="8"/>
  <c r="AI32" i="8"/>
  <c r="AC32" i="8"/>
  <c r="W32" i="8"/>
  <c r="W42" i="8" s="1"/>
  <c r="Q32" i="8"/>
  <c r="AF36" i="8"/>
  <c r="BG40" i="8"/>
  <c r="BA40" i="8"/>
  <c r="AU40" i="8"/>
  <c r="AO40" i="8"/>
  <c r="AI40" i="8"/>
  <c r="AC40" i="8"/>
  <c r="W40" i="8"/>
  <c r="Q40" i="8"/>
  <c r="Q4" i="8"/>
  <c r="Y31" i="8"/>
  <c r="AH31" i="8"/>
  <c r="AO4" i="8"/>
  <c r="AZ31" i="8"/>
  <c r="W12" i="8"/>
  <c r="AU12" i="8"/>
  <c r="W16" i="8"/>
  <c r="AU16" i="8"/>
  <c r="AC20" i="8"/>
  <c r="BA20" i="8"/>
  <c r="BJ23" i="8"/>
  <c r="BD23" i="8"/>
  <c r="AX23" i="8"/>
  <c r="AR23" i="8"/>
  <c r="AL23" i="8"/>
  <c r="AF23" i="8"/>
  <c r="AI23" i="8"/>
  <c r="BG23" i="8"/>
  <c r="BA26" i="8"/>
  <c r="BG26" i="8"/>
  <c r="Q26" i="8"/>
  <c r="AC29" i="8"/>
  <c r="BA29" i="8"/>
  <c r="AL32" i="8"/>
  <c r="BJ32" i="8"/>
  <c r="AL36" i="8"/>
  <c r="BJ36" i="8"/>
  <c r="AL40" i="8"/>
  <c r="BJ40" i="8"/>
  <c r="BD72" i="8"/>
  <c r="BD76" i="8"/>
  <c r="AB42" i="8"/>
  <c r="AN42" i="8"/>
  <c r="AZ42" i="8"/>
  <c r="BF65" i="8"/>
  <c r="Z44" i="8"/>
  <c r="AC61" i="8"/>
  <c r="BA61" i="8"/>
  <c r="Q63" i="8"/>
  <c r="AF64" i="8"/>
  <c r="BD64" i="8"/>
  <c r="Y81" i="8"/>
  <c r="AK81" i="8"/>
  <c r="AW81" i="8"/>
  <c r="BI81" i="8"/>
  <c r="Q68" i="8"/>
  <c r="AO68" i="8"/>
  <c r="AL71" i="8"/>
  <c r="BJ71" i="8"/>
  <c r="Q73" i="8"/>
  <c r="W73" i="8"/>
  <c r="AC73" i="8"/>
  <c r="AI73" i="8"/>
  <c r="AO73" i="8"/>
  <c r="AU73" i="8"/>
  <c r="BA73" i="8"/>
  <c r="AL75" i="8"/>
  <c r="BJ75" i="8"/>
  <c r="AX43" i="8"/>
  <c r="AL44" i="8"/>
  <c r="BA45" i="8"/>
  <c r="AR47" i="8"/>
  <c r="Q48" i="8"/>
  <c r="W48" i="8"/>
  <c r="AC48" i="8"/>
  <c r="AI48" i="8"/>
  <c r="AO48" i="8"/>
  <c r="AU48" i="8"/>
  <c r="BA48" i="8"/>
  <c r="BG48" i="8"/>
  <c r="W49" i="8"/>
  <c r="AU49" i="8"/>
  <c r="T51" i="8"/>
  <c r="AR51" i="8"/>
  <c r="Q52" i="8"/>
  <c r="W52" i="8"/>
  <c r="AC52" i="8"/>
  <c r="AI52" i="8"/>
  <c r="AO52" i="8"/>
  <c r="AU52" i="8"/>
  <c r="BA52" i="8"/>
  <c r="BG52" i="8"/>
  <c r="W53" i="8"/>
  <c r="AU53" i="8"/>
  <c r="Q56" i="8"/>
  <c r="W56" i="8"/>
  <c r="AC56" i="8"/>
  <c r="AI56" i="8"/>
  <c r="AO56" i="8"/>
  <c r="AU56" i="8"/>
  <c r="BA56" i="8"/>
  <c r="BG56" i="8"/>
  <c r="W57" i="8"/>
  <c r="AU57" i="8"/>
  <c r="T59" i="8"/>
  <c r="AR59" i="8"/>
  <c r="Q60" i="8"/>
  <c r="W60" i="8"/>
  <c r="AC60" i="8"/>
  <c r="AI60" i="8"/>
  <c r="AO60" i="8"/>
  <c r="AU60" i="8"/>
  <c r="BA60" i="8"/>
  <c r="BG60" i="8"/>
  <c r="W61" i="8"/>
  <c r="AU61" i="8"/>
  <c r="AB81" i="8"/>
  <c r="AN81" i="8"/>
  <c r="AZ81" i="8"/>
  <c r="AI68" i="8"/>
  <c r="AF71" i="8"/>
  <c r="BD71" i="8"/>
  <c r="AF75" i="8"/>
  <c r="BD75" i="8"/>
  <c r="AT65" i="8"/>
  <c r="BC65" i="8"/>
  <c r="BJ44" i="8"/>
  <c r="AC45" i="8"/>
  <c r="AF47" i="8"/>
  <c r="BD47" i="8"/>
  <c r="T48" i="8"/>
  <c r="Z48" i="8"/>
  <c r="AF48" i="8"/>
  <c r="AL48" i="8"/>
  <c r="AR48" i="8"/>
  <c r="AX48" i="8"/>
  <c r="BD48" i="8"/>
  <c r="AF51" i="8"/>
  <c r="BD51" i="8"/>
  <c r="T52" i="8"/>
  <c r="Z52" i="8"/>
  <c r="AF52" i="8"/>
  <c r="AL52" i="8"/>
  <c r="AR52" i="8"/>
  <c r="AX52" i="8"/>
  <c r="BD52" i="8"/>
  <c r="T56" i="8"/>
  <c r="Z56" i="8"/>
  <c r="AF56" i="8"/>
  <c r="AL56" i="8"/>
  <c r="AR56" i="8"/>
  <c r="AX56" i="8"/>
  <c r="BD56" i="8"/>
  <c r="AF59" i="8"/>
  <c r="BD59" i="8"/>
  <c r="T60" i="8"/>
  <c r="Z60" i="8"/>
  <c r="AF60" i="8"/>
  <c r="AL60" i="8"/>
  <c r="AR60" i="8"/>
  <c r="AX60" i="8"/>
  <c r="BD60" i="8"/>
  <c r="W63" i="8"/>
  <c r="BA63" i="8"/>
  <c r="V81" i="8"/>
  <c r="AH81" i="8"/>
  <c r="AT81" i="8"/>
  <c r="BF81" i="8"/>
  <c r="W68" i="8"/>
  <c r="AU68" i="8"/>
  <c r="T71" i="8"/>
  <c r="AR71" i="8"/>
  <c r="T75" i="8"/>
  <c r="AR75" i="8"/>
  <c r="AE31" i="8"/>
  <c r="BG4" i="8"/>
  <c r="BG5" i="8"/>
  <c r="BA5" i="8"/>
  <c r="AU5" i="8"/>
  <c r="AO5" i="8"/>
  <c r="AI5" i="8"/>
  <c r="AC5" i="8"/>
  <c r="W5" i="8"/>
  <c r="Q5" i="8"/>
  <c r="AF5" i="8"/>
  <c r="BD5" i="8"/>
  <c r="AI6" i="8"/>
  <c r="BG6" i="8"/>
  <c r="BG7" i="8"/>
  <c r="BA7" i="8"/>
  <c r="AU7" i="8"/>
  <c r="AO7" i="8"/>
  <c r="AI7" i="8"/>
  <c r="AC7" i="8"/>
  <c r="W7" i="8"/>
  <c r="Q7" i="8"/>
  <c r="AF7" i="8"/>
  <c r="BD7" i="8"/>
  <c r="AI8" i="8"/>
  <c r="BG8" i="8"/>
  <c r="BG9" i="8"/>
  <c r="BA9" i="8"/>
  <c r="AU9" i="8"/>
  <c r="AO9" i="8"/>
  <c r="AI9" i="8"/>
  <c r="AC9" i="8"/>
  <c r="W9" i="8"/>
  <c r="Q9" i="8"/>
  <c r="AF9" i="8"/>
  <c r="BD9" i="8"/>
  <c r="BG11" i="8"/>
  <c r="BA11" i="8"/>
  <c r="AU11" i="8"/>
  <c r="AO11" i="8"/>
  <c r="AI11" i="8"/>
  <c r="AC11" i="8"/>
  <c r="W11" i="8"/>
  <c r="Q11" i="8"/>
  <c r="AF11" i="8"/>
  <c r="BD11" i="8"/>
  <c r="BG13" i="8"/>
  <c r="BA13" i="8"/>
  <c r="AU13" i="8"/>
  <c r="AO13" i="8"/>
  <c r="AI13" i="8"/>
  <c r="AC13" i="8"/>
  <c r="W13" i="8"/>
  <c r="Q13" i="8"/>
  <c r="AF13" i="8"/>
  <c r="BD13" i="8"/>
  <c r="BG15" i="8"/>
  <c r="BA15" i="8"/>
  <c r="AU15" i="8"/>
  <c r="AO15" i="8"/>
  <c r="AI15" i="8"/>
  <c r="AC15" i="8"/>
  <c r="W15" i="8"/>
  <c r="Q15" i="8"/>
  <c r="AF15" i="8"/>
  <c r="BD15" i="8"/>
  <c r="BG17" i="8"/>
  <c r="BA17" i="8"/>
  <c r="AU17" i="8"/>
  <c r="AO17" i="8"/>
  <c r="AI17" i="8"/>
  <c r="AC17" i="8"/>
  <c r="W17" i="8"/>
  <c r="Q17" i="8"/>
  <c r="AF17" i="8"/>
  <c r="BD17" i="8"/>
  <c r="BG19" i="8"/>
  <c r="BA19" i="8"/>
  <c r="AU19" i="8"/>
  <c r="AO19" i="8"/>
  <c r="AI19" i="8"/>
  <c r="AC19" i="8"/>
  <c r="W19" i="8"/>
  <c r="Q19" i="8"/>
  <c r="AF19" i="8"/>
  <c r="BD19" i="8"/>
  <c r="T4" i="8"/>
  <c r="Z4" i="8"/>
  <c r="AF4" i="8"/>
  <c r="AL4" i="8"/>
  <c r="AT31" i="8"/>
  <c r="BI31" i="8"/>
  <c r="Z5" i="8"/>
  <c r="AX5" i="8"/>
  <c r="AC6" i="8"/>
  <c r="Z7" i="8"/>
  <c r="AX7" i="8"/>
  <c r="AC8" i="8"/>
  <c r="Z9" i="8"/>
  <c r="AX9" i="8"/>
  <c r="Z11" i="8"/>
  <c r="AX11" i="8"/>
  <c r="Z13" i="8"/>
  <c r="AX13" i="8"/>
  <c r="Z15" i="8"/>
  <c r="AX15" i="8"/>
  <c r="Z17" i="8"/>
  <c r="AX17" i="8"/>
  <c r="AX19" i="8"/>
  <c r="BJ4" i="8"/>
  <c r="BD4" i="8"/>
  <c r="AX4" i="8"/>
  <c r="AR4" i="8"/>
  <c r="AU4" i="8"/>
  <c r="BC31" i="8"/>
  <c r="T5" i="8"/>
  <c r="AR5" i="8"/>
  <c r="BJ6" i="8"/>
  <c r="BD6" i="8"/>
  <c r="AX6" i="8"/>
  <c r="AR6" i="8"/>
  <c r="AL6" i="8"/>
  <c r="AF6" i="8"/>
  <c r="Z6" i="8"/>
  <c r="T6" i="8"/>
  <c r="W6" i="8"/>
  <c r="AU6" i="8"/>
  <c r="T7" i="8"/>
  <c r="AR7" i="8"/>
  <c r="BJ8" i="8"/>
  <c r="BD8" i="8"/>
  <c r="AX8" i="8"/>
  <c r="AR8" i="8"/>
  <c r="AL8" i="8"/>
  <c r="AF8" i="8"/>
  <c r="Z8" i="8"/>
  <c r="T8" i="8"/>
  <c r="W8" i="8"/>
  <c r="AU8" i="8"/>
  <c r="T9" i="8"/>
  <c r="AR9" i="8"/>
  <c r="T11" i="8"/>
  <c r="AR11" i="8"/>
  <c r="T13" i="8"/>
  <c r="AR13" i="8"/>
  <c r="T15" i="8"/>
  <c r="AR15" i="8"/>
  <c r="T17" i="8"/>
  <c r="AR17" i="8"/>
  <c r="AR19" i="8"/>
  <c r="T10" i="8"/>
  <c r="Z10" i="8"/>
  <c r="AF10" i="8"/>
  <c r="AL10" i="8"/>
  <c r="AR10" i="8"/>
  <c r="AX10" i="8"/>
  <c r="BD10" i="8"/>
  <c r="T12" i="8"/>
  <c r="Z12" i="8"/>
  <c r="AF12" i="8"/>
  <c r="AL12" i="8"/>
  <c r="AR12" i="8"/>
  <c r="AX12" i="8"/>
  <c r="BD12" i="8"/>
  <c r="T14" i="8"/>
  <c r="Z14" i="8"/>
  <c r="AF14" i="8"/>
  <c r="AL14" i="8"/>
  <c r="AR14" i="8"/>
  <c r="AX14" i="8"/>
  <c r="BD14" i="8"/>
  <c r="T16" i="8"/>
  <c r="Z16" i="8"/>
  <c r="AF16" i="8"/>
  <c r="AL16" i="8"/>
  <c r="AR16" i="8"/>
  <c r="AX16" i="8"/>
  <c r="BD16" i="8"/>
  <c r="T18" i="8"/>
  <c r="Z18" i="8"/>
  <c r="AF18" i="8"/>
  <c r="AL18" i="8"/>
  <c r="AR18" i="8"/>
  <c r="AX18" i="8"/>
  <c r="BD18" i="8"/>
  <c r="T20" i="8"/>
  <c r="Z20" i="8"/>
  <c r="AF20" i="8"/>
  <c r="AL20" i="8"/>
  <c r="AR20" i="8"/>
  <c r="AX20" i="8"/>
  <c r="BD20" i="8"/>
  <c r="Q22" i="8"/>
  <c r="W22" i="8"/>
  <c r="AC22" i="8"/>
  <c r="AI22" i="8"/>
  <c r="AO22" i="8"/>
  <c r="AU22" i="8"/>
  <c r="BA22" i="8"/>
  <c r="BG22" i="8"/>
  <c r="T24" i="8"/>
  <c r="Z24" i="8"/>
  <c r="AF24" i="8"/>
  <c r="AL24" i="8"/>
  <c r="AC26" i="8"/>
  <c r="Z28" i="8"/>
  <c r="AX28" i="8"/>
  <c r="AC30" i="8"/>
  <c r="AQ42" i="8"/>
  <c r="AQ82" i="8" s="1"/>
  <c r="AW42" i="8"/>
  <c r="BC42" i="8"/>
  <c r="BI42" i="8"/>
  <c r="S42" i="8"/>
  <c r="AE42" i="8"/>
  <c r="BG35" i="8"/>
  <c r="BA35" i="8"/>
  <c r="AU35" i="8"/>
  <c r="AO35" i="8"/>
  <c r="AI35" i="8"/>
  <c r="AC35" i="8"/>
  <c r="W35" i="8"/>
  <c r="Q35" i="8"/>
  <c r="BJ35" i="8"/>
  <c r="BD35" i="8"/>
  <c r="AX35" i="8"/>
  <c r="AR35" i="8"/>
  <c r="AL35" i="8"/>
  <c r="AF35" i="8"/>
  <c r="Z35" i="8"/>
  <c r="T35" i="8"/>
  <c r="T21" i="8"/>
  <c r="Z21" i="8"/>
  <c r="AF21" i="8"/>
  <c r="AL21" i="8"/>
  <c r="AR21" i="8"/>
  <c r="AX21" i="8"/>
  <c r="BD21" i="8"/>
  <c r="BJ24" i="8"/>
  <c r="BD24" i="8"/>
  <c r="AX24" i="8"/>
  <c r="AR24" i="8"/>
  <c r="AU24" i="8"/>
  <c r="T25" i="8"/>
  <c r="Z25" i="8"/>
  <c r="AF25" i="8"/>
  <c r="AL25" i="8"/>
  <c r="AR25" i="8"/>
  <c r="AX25" i="8"/>
  <c r="BD25" i="8"/>
  <c r="BJ26" i="8"/>
  <c r="BD26" i="8"/>
  <c r="AX26" i="8"/>
  <c r="AR26" i="8"/>
  <c r="AL26" i="8"/>
  <c r="AF26" i="8"/>
  <c r="Z26" i="8"/>
  <c r="T26" i="8"/>
  <c r="W26" i="8"/>
  <c r="AU26" i="8"/>
  <c r="T27" i="8"/>
  <c r="Z27" i="8"/>
  <c r="AF27" i="8"/>
  <c r="AL27" i="8"/>
  <c r="AR27" i="8"/>
  <c r="AX27" i="8"/>
  <c r="BD27" i="8"/>
  <c r="BJ27" i="8"/>
  <c r="T28" i="8"/>
  <c r="AR28" i="8"/>
  <c r="BG30" i="8"/>
  <c r="BJ30" i="8"/>
  <c r="BD30" i="8"/>
  <c r="AX30" i="8"/>
  <c r="AR30" i="8"/>
  <c r="AL30" i="8"/>
  <c r="AF30" i="8"/>
  <c r="Z30" i="8"/>
  <c r="T30" i="8"/>
  <c r="W30" i="8"/>
  <c r="AU30" i="8"/>
  <c r="V42" i="8"/>
  <c r="AH42" i="8"/>
  <c r="AT42" i="8"/>
  <c r="BF42" i="8"/>
  <c r="BF82" i="8" s="1"/>
  <c r="BJ37" i="8"/>
  <c r="BD37" i="8"/>
  <c r="AX37" i="8"/>
  <c r="AR37" i="8"/>
  <c r="AL37" i="8"/>
  <c r="AF37" i="8"/>
  <c r="Z37" i="8"/>
  <c r="T37" i="8"/>
  <c r="BG37" i="8"/>
  <c r="BA37" i="8"/>
  <c r="AU37" i="8"/>
  <c r="AO37" i="8"/>
  <c r="AI37" i="8"/>
  <c r="AC37" i="8"/>
  <c r="W37" i="8"/>
  <c r="Q37" i="8"/>
  <c r="BJ41" i="8"/>
  <c r="BD41" i="8"/>
  <c r="AX41" i="8"/>
  <c r="AR41" i="8"/>
  <c r="AL41" i="8"/>
  <c r="AF41" i="8"/>
  <c r="Z41" i="8"/>
  <c r="T41" i="8"/>
  <c r="BG41" i="8"/>
  <c r="BA41" i="8"/>
  <c r="AU41" i="8"/>
  <c r="AO41" i="8"/>
  <c r="AI41" i="8"/>
  <c r="AC41" i="8"/>
  <c r="W41" i="8"/>
  <c r="Q41" i="8"/>
  <c r="T22" i="8"/>
  <c r="Z22" i="8"/>
  <c r="AF22" i="8"/>
  <c r="AL22" i="8"/>
  <c r="AR22" i="8"/>
  <c r="AX22" i="8"/>
  <c r="BD22" i="8"/>
  <c r="AL28" i="8"/>
  <c r="BG39" i="8"/>
  <c r="BA39" i="8"/>
  <c r="AU39" i="8"/>
  <c r="AO39" i="8"/>
  <c r="AI39" i="8"/>
  <c r="AC39" i="8"/>
  <c r="W39" i="8"/>
  <c r="Q39" i="8"/>
  <c r="BJ39" i="8"/>
  <c r="BD39" i="8"/>
  <c r="AX39" i="8"/>
  <c r="AR39" i="8"/>
  <c r="AL39" i="8"/>
  <c r="AF39" i="8"/>
  <c r="Z39" i="8"/>
  <c r="T39" i="8"/>
  <c r="Q27" i="8"/>
  <c r="W27" i="8"/>
  <c r="AC27" i="8"/>
  <c r="AI27" i="8"/>
  <c r="AO27" i="8"/>
  <c r="AU27" i="8"/>
  <c r="BA27" i="8"/>
  <c r="BG28" i="8"/>
  <c r="BA28" i="8"/>
  <c r="AU28" i="8"/>
  <c r="AO28" i="8"/>
  <c r="AI28" i="8"/>
  <c r="AC28" i="8"/>
  <c r="W28" i="8"/>
  <c r="Q28" i="8"/>
  <c r="AF28" i="8"/>
  <c r="BD28" i="8"/>
  <c r="BJ33" i="8"/>
  <c r="BJ42" i="8" s="1"/>
  <c r="BD33" i="8"/>
  <c r="AX33" i="8"/>
  <c r="AR33" i="8"/>
  <c r="AL33" i="8"/>
  <c r="AL42" i="8" s="1"/>
  <c r="AF33" i="8"/>
  <c r="Z33" i="8"/>
  <c r="Z42" i="8" s="1"/>
  <c r="T33" i="8"/>
  <c r="BG33" i="8"/>
  <c r="BG42" i="8" s="1"/>
  <c r="BA33" i="8"/>
  <c r="AU33" i="8"/>
  <c r="AO33" i="8"/>
  <c r="AI33" i="8"/>
  <c r="AI42" i="8" s="1"/>
  <c r="AC33" i="8"/>
  <c r="W33" i="8"/>
  <c r="Q33" i="8"/>
  <c r="BG46" i="8"/>
  <c r="BA46" i="8"/>
  <c r="AU46" i="8"/>
  <c r="AO46" i="8"/>
  <c r="AI46" i="8"/>
  <c r="AC46" i="8"/>
  <c r="W46" i="8"/>
  <c r="Q46" i="8"/>
  <c r="BJ46" i="8"/>
  <c r="BD46" i="8"/>
  <c r="AX46" i="8"/>
  <c r="AR46" i="8"/>
  <c r="AL46" i="8"/>
  <c r="AF46" i="8"/>
  <c r="Z46" i="8"/>
  <c r="T46" i="8"/>
  <c r="BG50" i="8"/>
  <c r="BA50" i="8"/>
  <c r="AU50" i="8"/>
  <c r="AO50" i="8"/>
  <c r="AI50" i="8"/>
  <c r="AC50" i="8"/>
  <c r="W50" i="8"/>
  <c r="Q50" i="8"/>
  <c r="BJ50" i="8"/>
  <c r="BD50" i="8"/>
  <c r="AX50" i="8"/>
  <c r="AR50" i="8"/>
  <c r="AL50" i="8"/>
  <c r="AF50" i="8"/>
  <c r="Z50" i="8"/>
  <c r="T50" i="8"/>
  <c r="S65" i="8"/>
  <c r="Y65" i="8"/>
  <c r="AE65" i="8"/>
  <c r="AK65" i="8"/>
  <c r="AZ65" i="8"/>
  <c r="AZ82" i="8" s="1"/>
  <c r="BI65" i="8"/>
  <c r="T44" i="8"/>
  <c r="AI45" i="8"/>
  <c r="BG43" i="8"/>
  <c r="BA43" i="8"/>
  <c r="AU43" i="8"/>
  <c r="AO43" i="8"/>
  <c r="V65" i="8"/>
  <c r="AB65" i="8"/>
  <c r="AH65" i="8"/>
  <c r="AN65" i="8"/>
  <c r="AN82" i="8" s="1"/>
  <c r="AW65" i="8"/>
  <c r="AW82" i="8" s="1"/>
  <c r="BD43" i="8"/>
  <c r="BG44" i="8"/>
  <c r="BA44" i="8"/>
  <c r="AU44" i="8"/>
  <c r="AO44" i="8"/>
  <c r="AI44" i="8"/>
  <c r="AC44" i="8"/>
  <c r="W44" i="8"/>
  <c r="Q44" i="8"/>
  <c r="AF44" i="8"/>
  <c r="BD44" i="8"/>
  <c r="BJ45" i="8"/>
  <c r="BD45" i="8"/>
  <c r="AX45" i="8"/>
  <c r="AR45" i="8"/>
  <c r="AL45" i="8"/>
  <c r="AF45" i="8"/>
  <c r="Z45" i="8"/>
  <c r="T45" i="8"/>
  <c r="W45" i="8"/>
  <c r="AU45" i="8"/>
  <c r="Q47" i="8"/>
  <c r="W47" i="8"/>
  <c r="AC47" i="8"/>
  <c r="AI47" i="8"/>
  <c r="AO47" i="8"/>
  <c r="AU47" i="8"/>
  <c r="BA47" i="8"/>
  <c r="T49" i="8"/>
  <c r="Z49" i="8"/>
  <c r="AF49" i="8"/>
  <c r="AL49" i="8"/>
  <c r="AR49" i="8"/>
  <c r="AX49" i="8"/>
  <c r="BD49" i="8"/>
  <c r="Q51" i="8"/>
  <c r="W51" i="8"/>
  <c r="AC51" i="8"/>
  <c r="AI51" i="8"/>
  <c r="AO51" i="8"/>
  <c r="AU51" i="8"/>
  <c r="BA51" i="8"/>
  <c r="T53" i="8"/>
  <c r="Z53" i="8"/>
  <c r="AF53" i="8"/>
  <c r="AL53" i="8"/>
  <c r="AR53" i="8"/>
  <c r="AX53" i="8"/>
  <c r="BD53" i="8"/>
  <c r="Q55" i="8"/>
  <c r="W55" i="8"/>
  <c r="AC55" i="8"/>
  <c r="AI55" i="8"/>
  <c r="AO55" i="8"/>
  <c r="AU55" i="8"/>
  <c r="BA55" i="8"/>
  <c r="BG55" i="8"/>
  <c r="T57" i="8"/>
  <c r="Z57" i="8"/>
  <c r="AF57" i="8"/>
  <c r="AL57" i="8"/>
  <c r="AR57" i="8"/>
  <c r="AX57" i="8"/>
  <c r="BD57" i="8"/>
  <c r="Q59" i="8"/>
  <c r="W59" i="8"/>
  <c r="AC59" i="8"/>
  <c r="AI59" i="8"/>
  <c r="AO59" i="8"/>
  <c r="AU59" i="8"/>
  <c r="BA59" i="8"/>
  <c r="T61" i="8"/>
  <c r="Z61" i="8"/>
  <c r="AF61" i="8"/>
  <c r="AL61" i="8"/>
  <c r="AR61" i="8"/>
  <c r="AX61" i="8"/>
  <c r="BD61" i="8"/>
  <c r="AU62" i="8"/>
  <c r="T63" i="8"/>
  <c r="Z63" i="8"/>
  <c r="T54" i="8"/>
  <c r="Z54" i="8"/>
  <c r="AF54" i="8"/>
  <c r="AL54" i="8"/>
  <c r="AR54" i="8"/>
  <c r="AX54" i="8"/>
  <c r="BD54" i="8"/>
  <c r="BJ54" i="8"/>
  <c r="T58" i="8"/>
  <c r="Z58" i="8"/>
  <c r="AF58" i="8"/>
  <c r="AL58" i="8"/>
  <c r="AR58" i="8"/>
  <c r="AX58" i="8"/>
  <c r="BD58" i="8"/>
  <c r="BJ58" i="8"/>
  <c r="T62" i="8"/>
  <c r="Z62" i="8"/>
  <c r="BJ63" i="8"/>
  <c r="BD63" i="8"/>
  <c r="AX63" i="8"/>
  <c r="AR63" i="8"/>
  <c r="AL63" i="8"/>
  <c r="AF63" i="8"/>
  <c r="AI63" i="8"/>
  <c r="BG63" i="8"/>
  <c r="T55" i="8"/>
  <c r="Z55" i="8"/>
  <c r="AF55" i="8"/>
  <c r="AL55" i="8"/>
  <c r="AR55" i="8"/>
  <c r="AX55" i="8"/>
  <c r="BD55" i="8"/>
  <c r="BJ62" i="8"/>
  <c r="BD62" i="8"/>
  <c r="AX62" i="8"/>
  <c r="AR62" i="8"/>
  <c r="AL62" i="8"/>
  <c r="AF62" i="8"/>
  <c r="AI62" i="8"/>
  <c r="BG62" i="8"/>
  <c r="Q54" i="8"/>
  <c r="W54" i="8"/>
  <c r="AC54" i="8"/>
  <c r="AI54" i="8"/>
  <c r="AO54" i="8"/>
  <c r="AU54" i="8"/>
  <c r="BA54" i="8"/>
  <c r="Q58" i="8"/>
  <c r="W58" i="8"/>
  <c r="AC58" i="8"/>
  <c r="AI58" i="8"/>
  <c r="AO58" i="8"/>
  <c r="AU58" i="8"/>
  <c r="BA58" i="8"/>
  <c r="Q62" i="8"/>
  <c r="W62" i="8"/>
  <c r="AC62" i="8"/>
  <c r="BA62" i="8"/>
  <c r="AU63" i="8"/>
  <c r="Q64" i="8"/>
  <c r="W64" i="8"/>
  <c r="AC64" i="8"/>
  <c r="AI64" i="8"/>
  <c r="AO64" i="8"/>
  <c r="AU64" i="8"/>
  <c r="BA64" i="8"/>
  <c r="Q67" i="8"/>
  <c r="W67" i="8"/>
  <c r="AC67" i="8"/>
  <c r="AI67" i="8"/>
  <c r="AO67" i="8"/>
  <c r="AU67" i="8"/>
  <c r="BA67" i="8"/>
  <c r="BG67" i="8"/>
  <c r="T69" i="8"/>
  <c r="Z69" i="8"/>
  <c r="AF69" i="8"/>
  <c r="AL69" i="8"/>
  <c r="AR69" i="8"/>
  <c r="AX69" i="8"/>
  <c r="BD69" i="8"/>
  <c r="BJ69" i="8"/>
  <c r="Q71" i="8"/>
  <c r="W71" i="8"/>
  <c r="AC71" i="8"/>
  <c r="AI71" i="8"/>
  <c r="AO71" i="8"/>
  <c r="AU71" i="8"/>
  <c r="BA71" i="8"/>
  <c r="Q75" i="8"/>
  <c r="W75" i="8"/>
  <c r="AC75" i="8"/>
  <c r="AI75" i="8"/>
  <c r="AO75" i="8"/>
  <c r="AU75" i="8"/>
  <c r="BA75" i="8"/>
  <c r="Q79" i="8"/>
  <c r="W79" i="8"/>
  <c r="AC79" i="8"/>
  <c r="AI79" i="8"/>
  <c r="AO79" i="8"/>
  <c r="AU79" i="8"/>
  <c r="BA79" i="8"/>
  <c r="BG79" i="8"/>
  <c r="T66" i="8"/>
  <c r="Z66" i="8"/>
  <c r="AF66" i="8"/>
  <c r="AL66" i="8"/>
  <c r="AR66" i="8"/>
  <c r="AX66" i="8"/>
  <c r="BD66" i="8"/>
  <c r="BJ66" i="8"/>
  <c r="BG68" i="8"/>
  <c r="T70" i="8"/>
  <c r="Z70" i="8"/>
  <c r="AF70" i="8"/>
  <c r="AL70" i="8"/>
  <c r="AR70" i="8"/>
  <c r="AX70" i="8"/>
  <c r="BD70" i="8"/>
  <c r="BJ70" i="8"/>
  <c r="Q72" i="8"/>
  <c r="W72" i="8"/>
  <c r="AC72" i="8"/>
  <c r="AI72" i="8"/>
  <c r="AO72" i="8"/>
  <c r="AU72" i="8"/>
  <c r="BA72" i="8"/>
  <c r="T74" i="8"/>
  <c r="Z74" i="8"/>
  <c r="AF74" i="8"/>
  <c r="AL74" i="8"/>
  <c r="AR74" i="8"/>
  <c r="AX74" i="8"/>
  <c r="BD74" i="8"/>
  <c r="BJ74" i="8"/>
  <c r="Q76" i="8"/>
  <c r="W76" i="8"/>
  <c r="AC76" i="8"/>
  <c r="AI76" i="8"/>
  <c r="AO76" i="8"/>
  <c r="AU76" i="8"/>
  <c r="BA76" i="8"/>
  <c r="T78" i="8"/>
  <c r="Z78" i="8"/>
  <c r="AF78" i="8"/>
  <c r="AL78" i="8"/>
  <c r="AR78" i="8"/>
  <c r="AX78" i="8"/>
  <c r="BD78" i="8"/>
  <c r="BJ78" i="8"/>
  <c r="Q80" i="8"/>
  <c r="W80" i="8"/>
  <c r="AC80" i="8"/>
  <c r="AI80" i="8"/>
  <c r="AO80" i="8"/>
  <c r="AU80" i="8"/>
  <c r="BA80" i="8"/>
  <c r="BG80" i="8"/>
  <c r="T67" i="8"/>
  <c r="Z67" i="8"/>
  <c r="AF67" i="8"/>
  <c r="AL67" i="8"/>
  <c r="AR67" i="8"/>
  <c r="AX67" i="8"/>
  <c r="BD67" i="8"/>
  <c r="Q69" i="8"/>
  <c r="W69" i="8"/>
  <c r="AC69" i="8"/>
  <c r="AI69" i="8"/>
  <c r="AO69" i="8"/>
  <c r="AU69" i="8"/>
  <c r="BA69" i="8"/>
  <c r="T79" i="8"/>
  <c r="Z79" i="8"/>
  <c r="AF79" i="8"/>
  <c r="AL79" i="8"/>
  <c r="AR79" i="8"/>
  <c r="AX79" i="8"/>
  <c r="BD79" i="8"/>
  <c r="Q66" i="8"/>
  <c r="W66" i="8"/>
  <c r="AC66" i="8"/>
  <c r="AI66" i="8"/>
  <c r="AO66" i="8"/>
  <c r="AU66" i="8"/>
  <c r="BA66" i="8"/>
  <c r="T68" i="8"/>
  <c r="Z68" i="8"/>
  <c r="AF68" i="8"/>
  <c r="AL68" i="8"/>
  <c r="AR68" i="8"/>
  <c r="AX68" i="8"/>
  <c r="BD68" i="8"/>
  <c r="Q70" i="8"/>
  <c r="W70" i="8"/>
  <c r="AC70" i="8"/>
  <c r="AI70" i="8"/>
  <c r="AO70" i="8"/>
  <c r="AU70" i="8"/>
  <c r="BA70" i="8"/>
  <c r="Q74" i="8"/>
  <c r="W74" i="8"/>
  <c r="AC74" i="8"/>
  <c r="AI74" i="8"/>
  <c r="AO74" i="8"/>
  <c r="AU74" i="8"/>
  <c r="BA74" i="8"/>
  <c r="Q78" i="8"/>
  <c r="W78" i="8"/>
  <c r="AC78" i="8"/>
  <c r="AI78" i="8"/>
  <c r="AO78" i="8"/>
  <c r="AU78" i="8"/>
  <c r="BA78" i="8"/>
  <c r="T80" i="8"/>
  <c r="Z80" i="8"/>
  <c r="AF80" i="8"/>
  <c r="AL80" i="8"/>
  <c r="AR80" i="8"/>
  <c r="AX80" i="8"/>
  <c r="BD80" i="8"/>
  <c r="G33" i="8" l="1"/>
  <c r="H33" i="8"/>
  <c r="AO42" i="8"/>
  <c r="AR65" i="8"/>
  <c r="AC65" i="8"/>
  <c r="AK82" i="8"/>
  <c r="T42" i="8"/>
  <c r="AR42" i="8"/>
  <c r="AC31" i="8"/>
  <c r="AC82" i="8" s="1"/>
  <c r="AI31" i="8"/>
  <c r="BJ65" i="8"/>
  <c r="AF65" i="8"/>
  <c r="Z65" i="8"/>
  <c r="AX65" i="8"/>
  <c r="AI65" i="8"/>
  <c r="T65" i="8"/>
  <c r="AX42" i="8"/>
  <c r="AH82" i="8"/>
  <c r="W31" i="8"/>
  <c r="BA31" i="8"/>
  <c r="AL65" i="8"/>
  <c r="BG81" i="8"/>
  <c r="W65" i="8"/>
  <c r="AB82" i="8"/>
  <c r="Y82" i="8"/>
  <c r="AC42" i="8"/>
  <c r="BA42" i="8"/>
  <c r="AF42" i="8"/>
  <c r="BD42" i="8"/>
  <c r="V82" i="8"/>
  <c r="S82" i="8"/>
  <c r="D32" i="8" s="1"/>
  <c r="G32" i="8" s="1"/>
  <c r="AO31" i="8"/>
  <c r="AX81" i="8"/>
  <c r="Z81" i="8"/>
  <c r="BG65" i="8"/>
  <c r="BC82" i="8"/>
  <c r="BD31" i="8"/>
  <c r="BI82" i="8"/>
  <c r="Z31" i="8"/>
  <c r="Z82" i="8" s="1"/>
  <c r="BG31" i="8"/>
  <c r="AE82" i="8"/>
  <c r="AC81" i="8"/>
  <c r="AF81" i="8"/>
  <c r="AU81" i="8"/>
  <c r="AO81" i="8"/>
  <c r="AR81" i="8"/>
  <c r="T81" i="8"/>
  <c r="AO65" i="8"/>
  <c r="AU31" i="8"/>
  <c r="BJ31" i="8"/>
  <c r="AT82" i="8"/>
  <c r="T31" i="8"/>
  <c r="BA81" i="8"/>
  <c r="BD81" i="8"/>
  <c r="W81" i="8"/>
  <c r="W82" i="8" s="1"/>
  <c r="AI81" i="8"/>
  <c r="BJ81" i="8"/>
  <c r="AL81" i="8"/>
  <c r="AU65" i="8"/>
  <c r="AR31" i="8"/>
  <c r="AL31" i="8"/>
  <c r="BD65" i="8"/>
  <c r="BA65" i="8"/>
  <c r="BA82" i="8" s="1"/>
  <c r="AX31" i="8"/>
  <c r="AF31" i="8"/>
  <c r="G38" i="8" l="1"/>
  <c r="H38" i="8"/>
  <c r="AL82" i="8"/>
  <c r="AF82" i="8"/>
  <c r="AX82" i="8"/>
  <c r="AR82" i="8"/>
  <c r="AI82" i="8"/>
  <c r="T82" i="8"/>
  <c r="E32" i="8" s="1"/>
  <c r="H32" i="8" s="1"/>
  <c r="AO82" i="8"/>
  <c r="BG82" i="8"/>
  <c r="BJ82" i="8"/>
  <c r="AU82" i="8"/>
  <c r="BD82" i="8"/>
  <c r="H44" i="8" l="1"/>
  <c r="G44" i="8"/>
  <c r="H40" i="8"/>
  <c r="G40" i="8"/>
  <c r="H42" i="8"/>
  <c r="G42" i="8"/>
  <c r="G39" i="8"/>
  <c r="H39" i="8"/>
  <c r="G41" i="8"/>
  <c r="H41" i="8"/>
  <c r="H45" i="8" l="1"/>
  <c r="G45" i="8"/>
  <c r="G46" i="8"/>
  <c r="H46" i="8"/>
</calcChain>
</file>

<file path=xl/sharedStrings.xml><?xml version="1.0" encoding="utf-8"?>
<sst xmlns="http://schemas.openxmlformats.org/spreadsheetml/2006/main" count="296" uniqueCount="148">
  <si>
    <t>총 가격</t>
    <phoneticPr fontId="2" type="noConversion"/>
  </si>
  <si>
    <t>정상 구매 가격</t>
  </si>
  <si>
    <t>30% 할인 가격</t>
  </si>
  <si>
    <t>개당 가격</t>
  </si>
  <si>
    <t>총 가격</t>
  </si>
  <si>
    <t>수량</t>
  </si>
  <si>
    <t>일반총가</t>
  </si>
  <si>
    <t>할인총가</t>
  </si>
  <si>
    <t>TOTAL</t>
  </si>
  <si>
    <t>참여 일</t>
  </si>
  <si>
    <t>주말 2배</t>
  </si>
  <si>
    <t>획득가능 코인 수량</t>
  </si>
  <si>
    <t>이벤트 참여 일</t>
  </si>
  <si>
    <t>추가획득</t>
  </si>
  <si>
    <t>등급</t>
  </si>
  <si>
    <t>코인샵</t>
  </si>
  <si>
    <t>판매 물품</t>
  </si>
  <si>
    <t>CLASSIC</t>
  </si>
  <si>
    <t>강력한 환생의 불꽃</t>
  </si>
  <si>
    <t>장인의 큐브</t>
  </si>
  <si>
    <t>수상한 에디셔널 큐브</t>
  </si>
  <si>
    <t>에픽 잠재능력 부여 주문서 50%</t>
  </si>
  <si>
    <t>에디셔널 잠재능력 부여 주문서 50%</t>
  </si>
  <si>
    <t>황금망치 100%</t>
  </si>
  <si>
    <t>이노센트 주문서 60%</t>
  </si>
  <si>
    <t>금빛 각인의 인장</t>
  </si>
  <si>
    <t>스페셜 에디셔널 각인의 인장</t>
  </si>
  <si>
    <t>캐릭터 슬롯 증가 쿠폰</t>
  </si>
  <si>
    <t>코어 젬스톤</t>
  </si>
  <si>
    <t>ELITE</t>
  </si>
  <si>
    <t>영원한 환생의 불꽃</t>
  </si>
  <si>
    <t>명장의 큐브</t>
  </si>
  <si>
    <t>펫장비 마력 스크롤</t>
  </si>
  <si>
    <t>펫장비 공격력 스크롤</t>
  </si>
  <si>
    <t>의문의 코어 젬스톤 상자</t>
  </si>
  <si>
    <t>PREMIUM</t>
  </si>
  <si>
    <t>카르마 영원한 환생의 불꽃</t>
  </si>
  <si>
    <t>카르마 강력한 환생의 불꽃</t>
  </si>
  <si>
    <t>카르마 명장의 큐브</t>
  </si>
  <si>
    <t>카르마 수상한 에디셔널 큐브</t>
  </si>
  <si>
    <t>카르마 놀라운 긍정의 혼돈 주문서 60%</t>
  </si>
  <si>
    <t>PRESTIGE</t>
  </si>
  <si>
    <t>영원한 환생의 불꽃 5개 패키지</t>
  </si>
  <si>
    <t>강력한 환생의 불꽃 5개 패키지</t>
  </si>
  <si>
    <t>레드큐브 5개 패키지</t>
  </si>
  <si>
    <t>블랙큐브 5개 패키지</t>
  </si>
  <si>
    <t>에디셔널 큐브 5개 패키지</t>
  </si>
  <si>
    <t>코어 젬스톤 5개 교환권</t>
  </si>
  <si>
    <t>니콜의 멤버십샵
(월드내 교환가능)</t>
  </si>
  <si>
    <t>이벤트 링 전용 명장의 큐브</t>
  </si>
  <si>
    <t>카오스 링 교환권</t>
  </si>
  <si>
    <t>어드벤처 딥다크 크리티컬 링</t>
  </si>
  <si>
    <t>결속의 반지 교환권</t>
  </si>
  <si>
    <t>코스모스 링</t>
  </si>
  <si>
    <t>코스믹 아톰</t>
  </si>
  <si>
    <t>일일 5</t>
  </si>
  <si>
    <t>벤전스 링 교환권</t>
  </si>
  <si>
    <t>벤전스 스톤</t>
  </si>
  <si>
    <t>오닉스 링 완성 교환권</t>
  </si>
  <si>
    <t>강력한 ○의 오닉스 스톤</t>
  </si>
  <si>
    <t>경험치 2배 쿠폰(15분)</t>
  </si>
  <si>
    <t>일일 3</t>
  </si>
  <si>
    <t>성향 성장의 비약</t>
  </si>
  <si>
    <t>펜던트 슬롯 이용권</t>
  </si>
  <si>
    <t>1(재입고)</t>
  </si>
  <si>
    <t>선택 슬롯 8칸 확장권</t>
  </si>
  <si>
    <t>SP 초기화 주문서</t>
  </si>
  <si>
    <t>AP 초기화 주문서</t>
  </si>
  <si>
    <t>폴로와 프리토 입장권</t>
  </si>
  <si>
    <t>일일 1</t>
  </si>
  <si>
    <t>텔레포트 월드맵(1일) 교환권</t>
  </si>
  <si>
    <t>파워 엘릭서 100개 교환권</t>
  </si>
  <si>
    <t>마스터리 북 20</t>
  </si>
  <si>
    <t>마스터리 북 30</t>
  </si>
  <si>
    <t>자유 전직코인</t>
  </si>
  <si>
    <t>5(재입고)</t>
  </si>
  <si>
    <t>무한의 피로회복제</t>
  </si>
  <si>
    <t>의문의 모몽</t>
  </si>
  <si>
    <t>선탹 아케인심볼 1개 교환권</t>
  </si>
  <si>
    <t>스페셜 명예의 훈장</t>
  </si>
  <si>
    <t>의문의 아케인심볼 상자</t>
  </si>
  <si>
    <t>의문의 스페셜 명예의 훈장 상자</t>
  </si>
  <si>
    <t>선택 아케인심볼 10개 교환권</t>
  </si>
  <si>
    <t>스페셜 명예의 훈장 10개 교환권</t>
  </si>
  <si>
    <t>카오스 서큘레이터</t>
  </si>
  <si>
    <t>메이플 노블 의상 선택권</t>
  </si>
  <si>
    <t>-</t>
  </si>
  <si>
    <t>메이플 갤럭시 의상 선택권</t>
  </si>
  <si>
    <t>메이픙 트렌디 의상 선택권</t>
  </si>
  <si>
    <t>메이플 뉴트로 의상 선택권</t>
  </si>
  <si>
    <t>메이플 뉴트로 히어로 의상 선택권</t>
  </si>
  <si>
    <t>VIP 티켓 : 리린로이드</t>
  </si>
  <si>
    <t>VIP 티켓 : 크리스탈 골드 데미지 스킨(유닛)</t>
  </si>
  <si>
    <t>VIP 티켓 : 바캉스 의상세트</t>
  </si>
  <si>
    <t>컬러 라이트 데미지 스킨</t>
  </si>
  <si>
    <t>바캉스 셀피 의자</t>
  </si>
  <si>
    <t>폭죽 팡팡 라이딩(영구) 교환권</t>
  </si>
  <si>
    <t>데미지 스킨 추출권</t>
  </si>
  <si>
    <t>PRESTIGE
(교환불가)</t>
  </si>
  <si>
    <t>로이스의 쥬얼리샵
(교환불가)</t>
  </si>
  <si>
    <t>펀치킹</t>
  </si>
  <si>
    <t>캐릭터 명</t>
  </si>
  <si>
    <t>캐릭명</t>
  </si>
  <si>
    <t>수급코인</t>
  </si>
  <si>
    <t>등급업 코인 수급</t>
  </si>
  <si>
    <t>일반 가격</t>
  </si>
  <si>
    <t>필요 코인 계산</t>
  </si>
  <si>
    <t>구매에 필요한 코인</t>
  </si>
  <si>
    <t>CLASSIC</t>
    <phoneticPr fontId="2" type="noConversion"/>
  </si>
  <si>
    <t>캐릭명4</t>
  </si>
  <si>
    <t>캐릭명5</t>
  </si>
  <si>
    <t>캐릭명6</t>
  </si>
  <si>
    <t>캐릭명7</t>
  </si>
  <si>
    <t>캐릭명8</t>
  </si>
  <si>
    <t>캐릭명9</t>
  </si>
  <si>
    <t>캐릭명10</t>
  </si>
  <si>
    <t>획득가능 코인 (음영부분 제외하고 입력)</t>
    <phoneticPr fontId="2" type="noConversion"/>
  </si>
  <si>
    <t>기본획득</t>
    <phoneticPr fontId="2" type="noConversion"/>
  </si>
  <si>
    <t>캐릭명11</t>
    <phoneticPr fontId="2" type="noConversion"/>
  </si>
  <si>
    <t>캐릭명12</t>
    <phoneticPr fontId="2" type="noConversion"/>
  </si>
  <si>
    <t>캐릭명13</t>
    <phoneticPr fontId="2" type="noConversion"/>
  </si>
  <si>
    <t>캐릭명14</t>
    <phoneticPr fontId="2" type="noConversion"/>
  </si>
  <si>
    <t>캐릭명15</t>
    <phoneticPr fontId="2" type="noConversion"/>
  </si>
  <si>
    <t>필요포인트</t>
    <phoneticPr fontId="2" type="noConversion"/>
  </si>
  <si>
    <t>필요코인</t>
    <phoneticPr fontId="2" type="noConversion"/>
  </si>
  <si>
    <t>-</t>
    <phoneticPr fontId="2" type="noConversion"/>
  </si>
  <si>
    <t>캐릭명3</t>
    <phoneticPr fontId="2" type="noConversion"/>
  </si>
  <si>
    <t>캐릭명4</t>
    <phoneticPr fontId="2" type="noConversion"/>
  </si>
  <si>
    <t>캐릭명5</t>
    <phoneticPr fontId="2" type="noConversion"/>
  </si>
  <si>
    <t>캐릭명</t>
    <phoneticPr fontId="2" type="noConversion"/>
  </si>
  <si>
    <t>할인 가격</t>
    <phoneticPr fontId="2" type="noConversion"/>
  </si>
  <si>
    <t>등급업</t>
    <phoneticPr fontId="2" type="noConversion"/>
  </si>
  <si>
    <t>남는코인</t>
    <phoneticPr fontId="2" type="noConversion"/>
  </si>
  <si>
    <t>캐릭명6</t>
    <phoneticPr fontId="2" type="noConversion"/>
  </si>
  <si>
    <t>캐릭명7</t>
    <phoneticPr fontId="2" type="noConversion"/>
  </si>
  <si>
    <t>캐릭명8</t>
    <phoneticPr fontId="2" type="noConversion"/>
  </si>
  <si>
    <t>메이슨의 퍼스널샵
(교환불가)</t>
    <phoneticPr fontId="2" type="noConversion"/>
  </si>
  <si>
    <t>토푸의 부티크샵
(월드내 교환가능)</t>
    <phoneticPr fontId="2" type="noConversion"/>
  </si>
  <si>
    <t>** '획득가능 코인'과 '등급업 코인 수급'표에서 음영처리되지 않은부분,
구매목록에서수 량을 입력하면 필요한 코인이 계산됨.</t>
    <phoneticPr fontId="2" type="noConversion"/>
  </si>
  <si>
    <t>아케인섭최고</t>
    <phoneticPr fontId="2" type="noConversion"/>
  </si>
  <si>
    <t>획득코인</t>
    <phoneticPr fontId="2" type="noConversion"/>
  </si>
  <si>
    <t>PREMIUM</t>
    <phoneticPr fontId="2" type="noConversion"/>
  </si>
  <si>
    <t>-</t>
    <phoneticPr fontId="2" type="noConversion"/>
  </si>
  <si>
    <t>몬스터 라이프 젬 7개 교환티켓</t>
    <phoneticPr fontId="2" type="noConversion"/>
  </si>
  <si>
    <t>불독조아</t>
    <phoneticPr fontId="2" type="noConversion"/>
  </si>
  <si>
    <t>테스트</t>
    <phoneticPr fontId="2" type="noConversion"/>
  </si>
  <si>
    <t>테스트</t>
    <phoneticPr fontId="2" type="noConversion"/>
  </si>
  <si>
    <t>아케인섭최고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</si>
</sst>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&quot;월&quot;&quot;드&quot;\ &quot;당&quot;\ ##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Dotum"/>
      <family val="18"/>
      <charset val="129"/>
    </font>
    <font>
      <b/>
      <sz val="10"/>
      <name val="Dotum"/>
      <family val="18"/>
      <charset val="129"/>
    </font>
    <font>
      <sz val="10"/>
      <color theme="1"/>
      <name val="Dotum"/>
      <family val="18"/>
      <charset val="129"/>
    </font>
    <font>
      <sz val="10"/>
      <name val="Dotum"/>
      <family val="18"/>
      <charset val="129"/>
    </font>
    <font>
      <sz val="10"/>
      <color theme="1"/>
      <name val="Dotum"/>
      <family val="3"/>
      <charset val="129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56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/>
      <right/>
      <top style="medium">
        <color rgb="FF505050"/>
      </top>
      <bottom style="thin">
        <color rgb="FF505050"/>
      </bottom>
      <diagonal/>
    </border>
    <border>
      <left/>
      <right style="medium">
        <color rgb="FF505050"/>
      </right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/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/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/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 style="thin">
        <color rgb="FF505050"/>
      </right>
      <top style="medium">
        <color rgb="FF505050"/>
      </top>
      <bottom/>
      <diagonal/>
    </border>
    <border>
      <left style="thin">
        <color rgb="FF505050"/>
      </left>
      <right style="thin">
        <color rgb="FF505050"/>
      </right>
      <top/>
      <bottom/>
      <diagonal/>
    </border>
    <border>
      <left/>
      <right style="medium">
        <color rgb="FF505050"/>
      </right>
      <top/>
      <bottom/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medium">
        <color indexed="64"/>
      </bottom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/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30">
    <xf numFmtId="0" fontId="0" fillId="0" borderId="0" xfId="0">
      <alignment vertical="center"/>
    </xf>
    <xf numFmtId="41" fontId="6" fillId="2" borderId="1" xfId="1" applyFont="1" applyFill="1" applyBorder="1" applyAlignment="1">
      <alignment horizontal="right" vertical="center"/>
    </xf>
    <xf numFmtId="41" fontId="6" fillId="2" borderId="6" xfId="1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41" fontId="5" fillId="6" borderId="1" xfId="0" applyNumberFormat="1" applyFont="1" applyFill="1" applyBorder="1" applyAlignment="1">
      <alignment vertical="center"/>
    </xf>
    <xf numFmtId="41" fontId="5" fillId="6" borderId="10" xfId="0" applyNumberFormat="1" applyFont="1" applyFill="1" applyBorder="1" applyAlignment="1">
      <alignment vertical="center"/>
    </xf>
    <xf numFmtId="0" fontId="3" fillId="9" borderId="16" xfId="0" applyFont="1" applyFill="1" applyBorder="1" applyAlignment="1">
      <alignment horizontal="center" vertical="center"/>
    </xf>
    <xf numFmtId="41" fontId="5" fillId="9" borderId="12" xfId="0" applyNumberFormat="1" applyFont="1" applyFill="1" applyBorder="1" applyAlignment="1">
      <alignment vertical="center"/>
    </xf>
    <xf numFmtId="41" fontId="5" fillId="9" borderId="13" xfId="0" applyNumberFormat="1" applyFont="1" applyFill="1" applyBorder="1" applyAlignment="1">
      <alignment vertical="center"/>
    </xf>
    <xf numFmtId="41" fontId="5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9" borderId="23" xfId="0" applyFont="1" applyFill="1" applyBorder="1" applyAlignment="1">
      <alignment horizontal="center" vertical="center"/>
    </xf>
    <xf numFmtId="41" fontId="5" fillId="9" borderId="23" xfId="0" applyNumberFormat="1" applyFont="1" applyFill="1" applyBorder="1" applyAlignment="1">
      <alignment vertical="center"/>
    </xf>
    <xf numFmtId="41" fontId="5" fillId="9" borderId="21" xfId="0" applyNumberFormat="1" applyFont="1" applyFill="1" applyBorder="1" applyAlignment="1">
      <alignment vertical="center"/>
    </xf>
    <xf numFmtId="0" fontId="3" fillId="9" borderId="24" xfId="0" applyFont="1" applyFill="1" applyBorder="1" applyAlignment="1">
      <alignment horizontal="center" vertical="center"/>
    </xf>
    <xf numFmtId="41" fontId="6" fillId="2" borderId="3" xfId="1" applyFont="1" applyFill="1" applyBorder="1" applyAlignment="1">
      <alignment horizontal="right" vertical="center"/>
    </xf>
    <xf numFmtId="0" fontId="5" fillId="7" borderId="26" xfId="0" applyFont="1" applyFill="1" applyBorder="1" applyAlignment="1">
      <alignment horizontal="center" vertical="center"/>
    </xf>
    <xf numFmtId="0" fontId="5" fillId="5" borderId="26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7" borderId="31" xfId="0" applyFont="1" applyFill="1" applyBorder="1" applyAlignment="1">
      <alignment horizontal="center" vertical="center"/>
    </xf>
    <xf numFmtId="0" fontId="5" fillId="7" borderId="32" xfId="0" applyFont="1" applyFill="1" applyBorder="1" applyAlignment="1">
      <alignment horizontal="center" vertical="center"/>
    </xf>
    <xf numFmtId="0" fontId="5" fillId="5" borderId="32" xfId="0" applyFont="1" applyFill="1" applyBorder="1" applyAlignment="1">
      <alignment horizontal="center" vertical="center"/>
    </xf>
    <xf numFmtId="0" fontId="5" fillId="5" borderId="34" xfId="0" applyFont="1" applyFill="1" applyBorder="1" applyAlignment="1">
      <alignment horizontal="center" vertical="center"/>
    </xf>
    <xf numFmtId="0" fontId="5" fillId="5" borderId="37" xfId="0" applyFont="1" applyFill="1" applyBorder="1" applyAlignment="1">
      <alignment horizontal="center" vertical="center"/>
    </xf>
    <xf numFmtId="0" fontId="5" fillId="11" borderId="31" xfId="0" applyFont="1" applyFill="1" applyBorder="1" applyAlignment="1">
      <alignment horizontal="center" vertical="center"/>
    </xf>
    <xf numFmtId="0" fontId="5" fillId="11" borderId="28" xfId="0" applyFont="1" applyFill="1" applyBorder="1" applyAlignment="1">
      <alignment horizontal="center" vertical="center"/>
    </xf>
    <xf numFmtId="0" fontId="5" fillId="11" borderId="29" xfId="0" applyFont="1" applyFill="1" applyBorder="1" applyAlignment="1">
      <alignment horizontal="center" vertical="center"/>
    </xf>
    <xf numFmtId="0" fontId="5" fillId="11" borderId="30" xfId="0" applyFont="1" applyFill="1" applyBorder="1" applyAlignment="1">
      <alignment horizontal="center" vertical="center"/>
    </xf>
    <xf numFmtId="0" fontId="5" fillId="11" borderId="43" xfId="0" applyFont="1" applyFill="1" applyBorder="1" applyAlignment="1">
      <alignment horizontal="center" vertical="center"/>
    </xf>
    <xf numFmtId="0" fontId="5" fillId="5" borderId="45" xfId="0" applyFont="1" applyFill="1" applyBorder="1" applyAlignment="1">
      <alignment horizontal="center" vertical="center"/>
    </xf>
    <xf numFmtId="0" fontId="7" fillId="7" borderId="26" xfId="0" applyFont="1" applyFill="1" applyBorder="1" applyAlignment="1">
      <alignment horizontal="center" vertical="center"/>
    </xf>
    <xf numFmtId="41" fontId="7" fillId="12" borderId="26" xfId="0" applyNumberFormat="1" applyFont="1" applyFill="1" applyBorder="1" applyAlignment="1">
      <alignment horizontal="center" vertical="center"/>
    </xf>
    <xf numFmtId="0" fontId="7" fillId="12" borderId="44" xfId="0" applyNumberFormat="1" applyFont="1" applyFill="1" applyBorder="1" applyAlignment="1">
      <alignment horizontal="center" vertical="center"/>
    </xf>
    <xf numFmtId="0" fontId="7" fillId="12" borderId="31" xfId="0" applyFont="1" applyFill="1" applyBorder="1" applyAlignment="1">
      <alignment horizontal="center" vertical="center"/>
    </xf>
    <xf numFmtId="0" fontId="7" fillId="12" borderId="35" xfId="0" applyFont="1" applyFill="1" applyBorder="1" applyAlignment="1">
      <alignment horizontal="center" vertical="center"/>
    </xf>
    <xf numFmtId="41" fontId="7" fillId="12" borderId="36" xfId="0" applyNumberFormat="1" applyFont="1" applyFill="1" applyBorder="1" applyAlignment="1">
      <alignment horizontal="center" vertical="center"/>
    </xf>
    <xf numFmtId="0" fontId="7" fillId="12" borderId="45" xfId="0" applyNumberFormat="1" applyFont="1" applyFill="1" applyBorder="1" applyAlignment="1">
      <alignment horizontal="center" vertical="center"/>
    </xf>
    <xf numFmtId="41" fontId="7" fillId="10" borderId="26" xfId="0" applyNumberFormat="1" applyFont="1" applyFill="1" applyBorder="1" applyAlignment="1">
      <alignment horizontal="center" vertical="center"/>
    </xf>
    <xf numFmtId="41" fontId="7" fillId="10" borderId="32" xfId="0" applyNumberFormat="1" applyFont="1" applyFill="1" applyBorder="1" applyAlignment="1">
      <alignment horizontal="center" vertical="center"/>
    </xf>
    <xf numFmtId="41" fontId="7" fillId="10" borderId="36" xfId="0" applyNumberFormat="1" applyFont="1" applyFill="1" applyBorder="1" applyAlignment="1">
      <alignment horizontal="center" vertical="center"/>
    </xf>
    <xf numFmtId="41" fontId="7" fillId="10" borderId="37" xfId="0" applyNumberFormat="1" applyFont="1" applyFill="1" applyBorder="1" applyAlignment="1">
      <alignment horizontal="center" vertical="center"/>
    </xf>
    <xf numFmtId="0" fontId="7" fillId="13" borderId="26" xfId="0" applyFont="1" applyFill="1" applyBorder="1" applyAlignment="1">
      <alignment horizontal="center" vertical="center"/>
    </xf>
    <xf numFmtId="0" fontId="7" fillId="13" borderId="32" xfId="0" applyFont="1" applyFill="1" applyBorder="1" applyAlignment="1">
      <alignment horizontal="center" vertical="center"/>
    </xf>
    <xf numFmtId="0" fontId="5" fillId="2" borderId="31" xfId="0" applyFont="1" applyFill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26" xfId="0" applyFont="1" applyFill="1" applyBorder="1" applyAlignment="1" applyProtection="1">
      <alignment horizontal="center" vertical="center"/>
      <protection locked="0"/>
    </xf>
    <xf numFmtId="0" fontId="5" fillId="2" borderId="33" xfId="0" applyFont="1" applyFill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7" xfId="0" applyFont="1" applyFill="1" applyBorder="1" applyAlignment="1" applyProtection="1">
      <alignment horizontal="center" vertical="center"/>
      <protection locked="0"/>
    </xf>
    <xf numFmtId="0" fontId="5" fillId="2" borderId="35" xfId="0" applyFont="1" applyFill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6" xfId="0" applyFont="1" applyFill="1" applyBorder="1" applyAlignment="1" applyProtection="1">
      <alignment horizontal="center" vertical="center"/>
      <protection locked="0"/>
    </xf>
    <xf numFmtId="0" fontId="5" fillId="2" borderId="26" xfId="0" applyFont="1" applyFill="1" applyBorder="1" applyAlignment="1" applyProtection="1">
      <alignment horizontal="center" vertical="center"/>
      <protection locked="0"/>
    </xf>
    <xf numFmtId="0" fontId="5" fillId="2" borderId="44" xfId="0" applyFont="1" applyFill="1" applyBorder="1" applyAlignment="1" applyProtection="1">
      <alignment horizontal="center" vertical="center"/>
      <protection locked="0"/>
    </xf>
    <xf numFmtId="0" fontId="5" fillId="2" borderId="32" xfId="0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3" fillId="9" borderId="16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41" fontId="6" fillId="2" borderId="1" xfId="1" applyFont="1" applyFill="1" applyBorder="1" applyAlignment="1" applyProtection="1">
      <alignment horizontal="right" vertical="center"/>
      <protection locked="0"/>
    </xf>
    <xf numFmtId="0" fontId="6" fillId="2" borderId="6" xfId="0" applyFont="1" applyFill="1" applyBorder="1" applyAlignment="1" applyProtection="1">
      <alignment horizontal="center" vertical="center"/>
      <protection locked="0"/>
    </xf>
    <xf numFmtId="41" fontId="6" fillId="2" borderId="6" xfId="1" applyFont="1" applyFill="1" applyBorder="1" applyAlignment="1" applyProtection="1">
      <alignment horizontal="right" vertical="center"/>
      <protection locked="0"/>
    </xf>
    <xf numFmtId="0" fontId="6" fillId="2" borderId="3" xfId="0" applyFont="1" applyFill="1" applyBorder="1" applyAlignment="1" applyProtection="1">
      <alignment horizontal="center" vertical="center"/>
      <protection locked="0"/>
    </xf>
    <xf numFmtId="0" fontId="6" fillId="2" borderId="1" xfId="0" applyNumberFormat="1" applyFont="1" applyFill="1" applyBorder="1" applyAlignment="1" applyProtection="1">
      <alignment horizontal="center" vertical="center"/>
      <protection locked="0"/>
    </xf>
    <xf numFmtId="41" fontId="6" fillId="2" borderId="3" xfId="1" applyFont="1" applyFill="1" applyBorder="1" applyAlignment="1" applyProtection="1">
      <alignment horizontal="right" vertical="center"/>
      <protection locked="0"/>
    </xf>
    <xf numFmtId="0" fontId="3" fillId="9" borderId="4" xfId="0" applyFont="1" applyFill="1" applyBorder="1" applyAlignment="1" applyProtection="1">
      <alignment horizontal="center" vertical="center"/>
    </xf>
    <xf numFmtId="0" fontId="3" fillId="9" borderId="1" xfId="0" applyFont="1" applyFill="1" applyBorder="1" applyAlignment="1" applyProtection="1">
      <alignment horizontal="center" vertical="center"/>
    </xf>
    <xf numFmtId="0" fontId="3" fillId="9" borderId="10" xfId="0" applyFont="1" applyFill="1" applyBorder="1" applyAlignment="1" applyProtection="1">
      <alignment horizontal="center" vertical="center"/>
    </xf>
    <xf numFmtId="0" fontId="3" fillId="14" borderId="16" xfId="0" applyFont="1" applyFill="1" applyBorder="1" applyAlignment="1">
      <alignment horizontal="center" vertical="center"/>
    </xf>
    <xf numFmtId="41" fontId="5" fillId="14" borderId="12" xfId="0" applyNumberFormat="1" applyFont="1" applyFill="1" applyBorder="1" applyAlignment="1">
      <alignment vertical="center"/>
    </xf>
    <xf numFmtId="0" fontId="5" fillId="5" borderId="46" xfId="0" applyFont="1" applyFill="1" applyBorder="1" applyAlignment="1">
      <alignment horizontal="center" vertical="center"/>
    </xf>
    <xf numFmtId="0" fontId="5" fillId="5" borderId="47" xfId="0" applyFont="1" applyFill="1" applyBorder="1" applyAlignment="1">
      <alignment horizontal="center" vertical="center"/>
    </xf>
    <xf numFmtId="0" fontId="7" fillId="13" borderId="38" xfId="0" applyFont="1" applyFill="1" applyBorder="1" applyAlignment="1">
      <alignment horizontal="center" vertical="center"/>
    </xf>
    <xf numFmtId="0" fontId="7" fillId="13" borderId="52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vertical="center"/>
    </xf>
    <xf numFmtId="0" fontId="5" fillId="5" borderId="15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3" fillId="10" borderId="41" xfId="0" applyFont="1" applyFill="1" applyBorder="1" applyAlignment="1">
      <alignment horizontal="center" vertical="center"/>
    </xf>
    <xf numFmtId="0" fontId="3" fillId="10" borderId="39" xfId="0" applyFont="1" applyFill="1" applyBorder="1" applyAlignment="1">
      <alignment horizontal="center" vertical="center"/>
    </xf>
    <xf numFmtId="0" fontId="3" fillId="10" borderId="40" xfId="0" applyFont="1" applyFill="1" applyBorder="1" applyAlignment="1">
      <alignment horizontal="center" vertical="center"/>
    </xf>
    <xf numFmtId="0" fontId="7" fillId="7" borderId="38" xfId="0" applyFont="1" applyFill="1" applyBorder="1" applyAlignment="1">
      <alignment horizontal="center" vertical="center"/>
    </xf>
    <xf numFmtId="0" fontId="7" fillId="7" borderId="44" xfId="0" applyFont="1" applyFill="1" applyBorder="1" applyAlignment="1">
      <alignment horizontal="center" vertical="center"/>
    </xf>
    <xf numFmtId="0" fontId="7" fillId="7" borderId="27" xfId="0" applyFont="1" applyFill="1" applyBorder="1" applyAlignment="1">
      <alignment horizontal="center" vertical="center"/>
    </xf>
    <xf numFmtId="0" fontId="7" fillId="7" borderId="48" xfId="0" applyFont="1" applyFill="1" applyBorder="1" applyAlignment="1">
      <alignment horizontal="center" vertical="center"/>
    </xf>
    <xf numFmtId="0" fontId="3" fillId="8" borderId="49" xfId="0" applyFont="1" applyFill="1" applyBorder="1" applyAlignment="1">
      <alignment horizontal="center" vertical="center"/>
    </xf>
    <xf numFmtId="0" fontId="3" fillId="8" borderId="50" xfId="0" applyFont="1" applyFill="1" applyBorder="1" applyAlignment="1">
      <alignment horizontal="center" vertical="center"/>
    </xf>
    <xf numFmtId="0" fontId="3" fillId="8" borderId="51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5" borderId="25" xfId="0" applyFont="1" applyFill="1" applyBorder="1" applyAlignment="1">
      <alignment horizontal="center" vertical="center"/>
    </xf>
    <xf numFmtId="0" fontId="5" fillId="5" borderId="24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7" fillId="7" borderId="33" xfId="0" applyFont="1" applyFill="1" applyBorder="1" applyAlignment="1">
      <alignment horizontal="center" vertical="center"/>
    </xf>
    <xf numFmtId="0" fontId="7" fillId="7" borderId="53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3" fillId="0" borderId="54" xfId="0" applyFont="1" applyFill="1" applyBorder="1" applyAlignment="1">
      <alignment horizontal="center" vertical="center"/>
    </xf>
    <xf numFmtId="0" fontId="3" fillId="0" borderId="42" xfId="0" applyFont="1" applyFill="1" applyBorder="1" applyAlignment="1">
      <alignment horizontal="center" vertical="center"/>
    </xf>
    <xf numFmtId="0" fontId="3" fillId="0" borderId="55" xfId="0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</xf>
    <xf numFmtId="0" fontId="3" fillId="9" borderId="8" xfId="0" applyFont="1" applyFill="1" applyBorder="1" applyAlignment="1" applyProtection="1">
      <alignment horizontal="center" vertical="center"/>
    </xf>
    <xf numFmtId="0" fontId="5" fillId="7" borderId="31" xfId="0" applyFont="1" applyFill="1" applyBorder="1" applyAlignment="1">
      <alignment horizontal="center" vertical="center"/>
    </xf>
    <xf numFmtId="0" fontId="5" fillId="7" borderId="26" xfId="0" applyFont="1" applyFill="1" applyBorder="1" applyAlignment="1">
      <alignment horizontal="center" vertical="center"/>
    </xf>
    <xf numFmtId="0" fontId="5" fillId="7" borderId="32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3" fillId="8" borderId="28" xfId="0" applyFont="1" applyFill="1" applyBorder="1" applyAlignment="1">
      <alignment horizontal="center" vertical="center"/>
    </xf>
    <xf numFmtId="0" fontId="3" fillId="8" borderId="29" xfId="0" applyFont="1" applyFill="1" applyBorder="1" applyAlignment="1">
      <alignment horizontal="center" vertical="center"/>
    </xf>
    <xf numFmtId="0" fontId="3" fillId="8" borderId="30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3">
    <dxf>
      <fill>
        <patternFill>
          <bgColor theme="8" tint="0.39994506668294322"/>
        </patternFill>
      </fill>
    </dxf>
    <dxf>
      <fill>
        <patternFill>
          <bgColor rgb="FFFF4747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4747"/>
      <color rgb="FFC300EA"/>
      <color rgb="FF00B5EE"/>
      <color rgb="FF1584FF"/>
      <color rgb="FF00A6DA"/>
      <color rgb="FFDC2DFF"/>
      <color rgb="FF3796FF"/>
      <color rgb="FF19C8FF"/>
      <color rgb="FFF6C9FF"/>
      <color rgb="FFA3C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DA0C8-20FF-4518-99D5-70FB736D083B}">
  <dimension ref="B1:BJ99"/>
  <sheetViews>
    <sheetView showGridLines="0" tabSelected="1" zoomScale="85" zoomScaleNormal="85" workbookViewId="0">
      <pane xSplit="17" topLeftCell="R1" activePane="topRight" state="frozen"/>
      <selection pane="topRight"/>
    </sheetView>
  </sheetViews>
  <sheetFormatPr defaultColWidth="8.875" defaultRowHeight="12"/>
  <cols>
    <col min="1" max="1" width="2.375" style="4" customWidth="1"/>
    <col min="2" max="2" width="13.375" style="4" customWidth="1"/>
    <col min="3" max="8" width="8.375" style="4" customWidth="1"/>
    <col min="9" max="9" width="2.25" style="4" customWidth="1"/>
    <col min="10" max="10" width="16.375" style="3" customWidth="1"/>
    <col min="11" max="11" width="10.125" style="3" bestFit="1" customWidth="1"/>
    <col min="12" max="12" width="37" style="4" bestFit="1" customWidth="1"/>
    <col min="13" max="13" width="10.5" style="4" bestFit="1" customWidth="1"/>
    <col min="14" max="14" width="9.375" style="4" customWidth="1"/>
    <col min="15" max="15" width="9" style="4" customWidth="1"/>
    <col min="16" max="16" width="9.375" style="4" customWidth="1"/>
    <col min="17" max="17" width="8.375" style="4" customWidth="1"/>
    <col min="18" max="18" width="8.125" style="3" customWidth="1"/>
    <col min="19" max="20" width="8.125" style="4" customWidth="1"/>
    <col min="21" max="21" width="8.125" style="3" customWidth="1"/>
    <col min="22" max="23" width="8.125" style="4" customWidth="1"/>
    <col min="24" max="24" width="8.125" style="3" customWidth="1"/>
    <col min="25" max="26" width="8.125" style="4" customWidth="1"/>
    <col min="27" max="27" width="8.125" style="3" customWidth="1"/>
    <col min="28" max="29" width="8.125" style="4" customWidth="1"/>
    <col min="30" max="30" width="8.125" style="3" customWidth="1"/>
    <col min="31" max="32" width="8.125" style="4" customWidth="1"/>
    <col min="33" max="33" width="8.125" style="3" customWidth="1"/>
    <col min="34" max="35" width="8.125" style="4" customWidth="1"/>
    <col min="36" max="36" width="8.125" style="3" customWidth="1"/>
    <col min="37" max="38" width="8.125" style="4" customWidth="1"/>
    <col min="39" max="39" width="8.125" style="3" customWidth="1"/>
    <col min="40" max="41" width="8.125" style="4" customWidth="1"/>
    <col min="42" max="42" width="8.125" style="3" customWidth="1"/>
    <col min="43" max="44" width="8.125" style="4" customWidth="1"/>
    <col min="45" max="45" width="8.125" style="3" customWidth="1"/>
    <col min="46" max="47" width="8.125" style="4" customWidth="1"/>
    <col min="48" max="48" width="8.125" style="3" customWidth="1"/>
    <col min="49" max="50" width="8.125" style="4" customWidth="1"/>
    <col min="51" max="51" width="8.125" style="3" customWidth="1"/>
    <col min="52" max="53" width="8.125" style="4" customWidth="1"/>
    <col min="54" max="54" width="8.125" style="3" customWidth="1"/>
    <col min="55" max="56" width="8.125" style="4" customWidth="1"/>
    <col min="57" max="57" width="8.125" style="3" customWidth="1"/>
    <col min="58" max="59" width="8.125" style="4" customWidth="1"/>
    <col min="60" max="60" width="8.125" style="3" customWidth="1"/>
    <col min="61" max="62" width="8.125" style="4" customWidth="1"/>
    <col min="63" max="16384" width="8.875" style="4"/>
  </cols>
  <sheetData>
    <row r="1" spans="2:62" ht="12.75" thickBot="1"/>
    <row r="2" spans="2:62" ht="16.5" customHeight="1">
      <c r="B2" s="122" t="s">
        <v>116</v>
      </c>
      <c r="C2" s="123"/>
      <c r="D2" s="123"/>
      <c r="E2" s="123"/>
      <c r="F2" s="123"/>
      <c r="G2" s="123"/>
      <c r="H2" s="124"/>
      <c r="J2" s="125" t="s">
        <v>15</v>
      </c>
      <c r="K2" s="127" t="s">
        <v>14</v>
      </c>
      <c r="L2" s="121" t="s">
        <v>16</v>
      </c>
      <c r="M2" s="121" t="s">
        <v>5</v>
      </c>
      <c r="N2" s="121" t="s">
        <v>1</v>
      </c>
      <c r="O2" s="121"/>
      <c r="P2" s="121" t="s">
        <v>2</v>
      </c>
      <c r="Q2" s="121"/>
      <c r="R2" s="116" t="str">
        <f>B5</f>
        <v>아케인섭최고</v>
      </c>
      <c r="S2" s="116"/>
      <c r="T2" s="117"/>
      <c r="U2" s="116" t="str">
        <f>B6</f>
        <v>불독조아</v>
      </c>
      <c r="V2" s="116"/>
      <c r="W2" s="117"/>
      <c r="X2" s="116" t="str">
        <f>B7</f>
        <v>테스트</v>
      </c>
      <c r="Y2" s="116"/>
      <c r="Z2" s="117"/>
      <c r="AA2" s="116" t="str">
        <f>B8</f>
        <v>캐릭명4</v>
      </c>
      <c r="AB2" s="116"/>
      <c r="AC2" s="117"/>
      <c r="AD2" s="116" t="str">
        <f>B9</f>
        <v>캐릭명5</v>
      </c>
      <c r="AE2" s="116"/>
      <c r="AF2" s="117"/>
      <c r="AG2" s="116" t="str">
        <f>B10</f>
        <v>캐릭명6</v>
      </c>
      <c r="AH2" s="116"/>
      <c r="AI2" s="117"/>
      <c r="AJ2" s="116" t="str">
        <f>B11</f>
        <v>캐릭명7</v>
      </c>
      <c r="AK2" s="116"/>
      <c r="AL2" s="117"/>
      <c r="AM2" s="116" t="str">
        <f>B12</f>
        <v>캐릭명8</v>
      </c>
      <c r="AN2" s="116"/>
      <c r="AO2" s="117"/>
      <c r="AP2" s="116" t="str">
        <f>B13</f>
        <v>캐릭명9</v>
      </c>
      <c r="AQ2" s="116"/>
      <c r="AR2" s="117"/>
      <c r="AS2" s="116" t="str">
        <f>B14</f>
        <v>캐릭명10</v>
      </c>
      <c r="AT2" s="116"/>
      <c r="AU2" s="117"/>
      <c r="AV2" s="116" t="str">
        <f>B15</f>
        <v>캐릭명11</v>
      </c>
      <c r="AW2" s="116"/>
      <c r="AX2" s="117"/>
      <c r="AY2" s="116" t="str">
        <f>B16</f>
        <v>캐릭명12</v>
      </c>
      <c r="AZ2" s="116"/>
      <c r="BA2" s="117"/>
      <c r="BB2" s="116" t="str">
        <f>B17</f>
        <v>캐릭명13</v>
      </c>
      <c r="BC2" s="116"/>
      <c r="BD2" s="117"/>
      <c r="BE2" s="116" t="str">
        <f>B18</f>
        <v>캐릭명14</v>
      </c>
      <c r="BF2" s="116"/>
      <c r="BG2" s="117"/>
      <c r="BH2" s="116" t="str">
        <f>B19</f>
        <v>캐릭명15</v>
      </c>
      <c r="BI2" s="116"/>
      <c r="BJ2" s="117"/>
    </row>
    <row r="3" spans="2:62" ht="16.5" customHeight="1">
      <c r="B3" s="118" t="s">
        <v>12</v>
      </c>
      <c r="C3" s="119"/>
      <c r="D3" s="119"/>
      <c r="E3" s="119" t="s">
        <v>11</v>
      </c>
      <c r="F3" s="119"/>
      <c r="G3" s="119"/>
      <c r="H3" s="120"/>
      <c r="J3" s="126"/>
      <c r="K3" s="128"/>
      <c r="L3" s="129"/>
      <c r="M3" s="129"/>
      <c r="N3" s="14" t="s">
        <v>3</v>
      </c>
      <c r="O3" s="14" t="s">
        <v>0</v>
      </c>
      <c r="P3" s="14" t="s">
        <v>3</v>
      </c>
      <c r="Q3" s="14" t="s">
        <v>4</v>
      </c>
      <c r="R3" s="70" t="s">
        <v>5</v>
      </c>
      <c r="S3" s="71" t="s">
        <v>6</v>
      </c>
      <c r="T3" s="72" t="s">
        <v>7</v>
      </c>
      <c r="U3" s="70" t="s">
        <v>5</v>
      </c>
      <c r="V3" s="71" t="s">
        <v>6</v>
      </c>
      <c r="W3" s="72" t="s">
        <v>7</v>
      </c>
      <c r="X3" s="70" t="s">
        <v>5</v>
      </c>
      <c r="Y3" s="71" t="s">
        <v>6</v>
      </c>
      <c r="Z3" s="72" t="s">
        <v>7</v>
      </c>
      <c r="AA3" s="70" t="s">
        <v>5</v>
      </c>
      <c r="AB3" s="71" t="s">
        <v>6</v>
      </c>
      <c r="AC3" s="72" t="s">
        <v>7</v>
      </c>
      <c r="AD3" s="70" t="s">
        <v>5</v>
      </c>
      <c r="AE3" s="71" t="s">
        <v>6</v>
      </c>
      <c r="AF3" s="72" t="s">
        <v>7</v>
      </c>
      <c r="AG3" s="70" t="s">
        <v>5</v>
      </c>
      <c r="AH3" s="71" t="s">
        <v>6</v>
      </c>
      <c r="AI3" s="72" t="s">
        <v>7</v>
      </c>
      <c r="AJ3" s="70" t="s">
        <v>5</v>
      </c>
      <c r="AK3" s="71" t="s">
        <v>6</v>
      </c>
      <c r="AL3" s="72" t="s">
        <v>7</v>
      </c>
      <c r="AM3" s="70" t="s">
        <v>5</v>
      </c>
      <c r="AN3" s="71" t="s">
        <v>6</v>
      </c>
      <c r="AO3" s="72" t="s">
        <v>7</v>
      </c>
      <c r="AP3" s="70" t="s">
        <v>5</v>
      </c>
      <c r="AQ3" s="71" t="s">
        <v>6</v>
      </c>
      <c r="AR3" s="72" t="s">
        <v>7</v>
      </c>
      <c r="AS3" s="70" t="s">
        <v>5</v>
      </c>
      <c r="AT3" s="71" t="s">
        <v>6</v>
      </c>
      <c r="AU3" s="72" t="s">
        <v>7</v>
      </c>
      <c r="AV3" s="70" t="s">
        <v>5</v>
      </c>
      <c r="AW3" s="71" t="s">
        <v>6</v>
      </c>
      <c r="AX3" s="72" t="s">
        <v>7</v>
      </c>
      <c r="AY3" s="70" t="s">
        <v>5</v>
      </c>
      <c r="AZ3" s="71" t="s">
        <v>6</v>
      </c>
      <c r="BA3" s="72" t="s">
        <v>7</v>
      </c>
      <c r="BB3" s="70" t="s">
        <v>5</v>
      </c>
      <c r="BC3" s="71" t="s">
        <v>6</v>
      </c>
      <c r="BD3" s="72" t="s">
        <v>7</v>
      </c>
      <c r="BE3" s="70" t="s">
        <v>5</v>
      </c>
      <c r="BF3" s="71" t="s">
        <v>6</v>
      </c>
      <c r="BG3" s="72" t="s">
        <v>7</v>
      </c>
      <c r="BH3" s="70" t="s">
        <v>5</v>
      </c>
      <c r="BI3" s="71" t="s">
        <v>6</v>
      </c>
      <c r="BJ3" s="72" t="s">
        <v>7</v>
      </c>
    </row>
    <row r="4" spans="2:62" ht="16.5" customHeight="1">
      <c r="B4" s="23" t="s">
        <v>101</v>
      </c>
      <c r="C4" s="20" t="s">
        <v>9</v>
      </c>
      <c r="D4" s="20" t="s">
        <v>10</v>
      </c>
      <c r="E4" s="20" t="s">
        <v>117</v>
      </c>
      <c r="F4" s="20" t="s">
        <v>100</v>
      </c>
      <c r="G4" s="20" t="s">
        <v>13</v>
      </c>
      <c r="H4" s="24" t="s">
        <v>8</v>
      </c>
      <c r="J4" s="93" t="s">
        <v>48</v>
      </c>
      <c r="K4" s="95" t="s">
        <v>17</v>
      </c>
      <c r="L4" s="62" t="s">
        <v>18</v>
      </c>
      <c r="M4" s="63">
        <v>5</v>
      </c>
      <c r="N4" s="64">
        <v>100</v>
      </c>
      <c r="O4" s="1">
        <f t="shared" ref="O4:O64" si="0">IFERROR($N4*$M4,"?")</f>
        <v>500</v>
      </c>
      <c r="P4" s="1">
        <f>ROUND($N4*0.7,0)</f>
        <v>70</v>
      </c>
      <c r="Q4" s="1">
        <f t="shared" ref="Q4:Q30" si="1">IFERROR(P4*$M4,"?")</f>
        <v>350</v>
      </c>
      <c r="R4" s="59"/>
      <c r="S4" s="7">
        <f>R4*$N4</f>
        <v>0</v>
      </c>
      <c r="T4" s="8">
        <f>R4*$P4</f>
        <v>0</v>
      </c>
      <c r="U4" s="59"/>
      <c r="V4" s="7">
        <f>U4*$N4</f>
        <v>0</v>
      </c>
      <c r="W4" s="8">
        <f>U4*$P4</f>
        <v>0</v>
      </c>
      <c r="X4" s="59"/>
      <c r="Y4" s="7">
        <f>X4*$N4</f>
        <v>0</v>
      </c>
      <c r="Z4" s="8">
        <f>X4*$P4</f>
        <v>0</v>
      </c>
      <c r="AA4" s="59"/>
      <c r="AB4" s="7">
        <f>AA4*$N4</f>
        <v>0</v>
      </c>
      <c r="AC4" s="8">
        <f>AA4*$P4</f>
        <v>0</v>
      </c>
      <c r="AD4" s="59"/>
      <c r="AE4" s="7">
        <f>AD4*$N4</f>
        <v>0</v>
      </c>
      <c r="AF4" s="8">
        <f>AD4*$P4</f>
        <v>0</v>
      </c>
      <c r="AG4" s="59"/>
      <c r="AH4" s="7">
        <f>AG4*$N4</f>
        <v>0</v>
      </c>
      <c r="AI4" s="8">
        <f>AG4*$P4</f>
        <v>0</v>
      </c>
      <c r="AJ4" s="59"/>
      <c r="AK4" s="7">
        <f>AJ4*$N4</f>
        <v>0</v>
      </c>
      <c r="AL4" s="8">
        <f>AJ4*$P4</f>
        <v>0</v>
      </c>
      <c r="AM4" s="59"/>
      <c r="AN4" s="7">
        <f>AM4*$N4</f>
        <v>0</v>
      </c>
      <c r="AO4" s="8">
        <f>AM4*$P4</f>
        <v>0</v>
      </c>
      <c r="AP4" s="59"/>
      <c r="AQ4" s="7">
        <f>AP4*$N4</f>
        <v>0</v>
      </c>
      <c r="AR4" s="8">
        <f>AP4*$P4</f>
        <v>0</v>
      </c>
      <c r="AS4" s="59"/>
      <c r="AT4" s="7">
        <f>AS4*$N4</f>
        <v>0</v>
      </c>
      <c r="AU4" s="8">
        <f>AS4*$P4</f>
        <v>0</v>
      </c>
      <c r="AV4" s="59"/>
      <c r="AW4" s="7">
        <f>AV4*$N4</f>
        <v>0</v>
      </c>
      <c r="AX4" s="8">
        <f>AV4*$P4</f>
        <v>0</v>
      </c>
      <c r="AY4" s="59"/>
      <c r="AZ4" s="7">
        <f>AY4*$N4</f>
        <v>0</v>
      </c>
      <c r="BA4" s="8">
        <f>AY4*$P4</f>
        <v>0</v>
      </c>
      <c r="BB4" s="59"/>
      <c r="BC4" s="7">
        <f>BB4*$N4</f>
        <v>0</v>
      </c>
      <c r="BD4" s="8">
        <f>BB4*$P4</f>
        <v>0</v>
      </c>
      <c r="BE4" s="59"/>
      <c r="BF4" s="7">
        <f>BE4*$N4</f>
        <v>0</v>
      </c>
      <c r="BG4" s="8">
        <f>BE4*$P4</f>
        <v>0</v>
      </c>
      <c r="BH4" s="59"/>
      <c r="BI4" s="7">
        <f>BH4*$N4</f>
        <v>0</v>
      </c>
      <c r="BJ4" s="8">
        <f>BH4*$P4</f>
        <v>0</v>
      </c>
    </row>
    <row r="5" spans="2:62" ht="16.5" customHeight="1">
      <c r="B5" s="47" t="s">
        <v>147</v>
      </c>
      <c r="C5" s="48">
        <v>49</v>
      </c>
      <c r="D5" s="48">
        <v>7</v>
      </c>
      <c r="E5" s="49">
        <v>300</v>
      </c>
      <c r="F5" s="48">
        <v>120</v>
      </c>
      <c r="G5" s="48"/>
      <c r="H5" s="25">
        <f>(E5+F5)*C5+(E5*D5)+G5</f>
        <v>22680</v>
      </c>
      <c r="J5" s="93"/>
      <c r="K5" s="96"/>
      <c r="L5" s="62" t="s">
        <v>19</v>
      </c>
      <c r="M5" s="63">
        <v>15</v>
      </c>
      <c r="N5" s="64">
        <v>100</v>
      </c>
      <c r="O5" s="1">
        <f t="shared" si="0"/>
        <v>1500</v>
      </c>
      <c r="P5" s="1">
        <f t="shared" ref="P5:P64" si="2">ROUND($N5*0.7,0)</f>
        <v>70</v>
      </c>
      <c r="Q5" s="1">
        <f t="shared" si="1"/>
        <v>1050</v>
      </c>
      <c r="R5" s="59"/>
      <c r="S5" s="7">
        <f t="shared" ref="S5:S30" si="3">R5*$N5</f>
        <v>0</v>
      </c>
      <c r="T5" s="8">
        <f t="shared" ref="T5:T30" si="4">R5*$P5</f>
        <v>0</v>
      </c>
      <c r="U5" s="59"/>
      <c r="V5" s="7">
        <f t="shared" ref="V5:V30" si="5">U5*$N5</f>
        <v>0</v>
      </c>
      <c r="W5" s="8">
        <f t="shared" ref="W5:W30" si="6">U5*$P5</f>
        <v>0</v>
      </c>
      <c r="X5" s="59"/>
      <c r="Y5" s="7">
        <f t="shared" ref="Y5:Y30" si="7">X5*$N5</f>
        <v>0</v>
      </c>
      <c r="Z5" s="8">
        <f t="shared" ref="Z5:Z30" si="8">X5*$P5</f>
        <v>0</v>
      </c>
      <c r="AA5" s="59"/>
      <c r="AB5" s="7">
        <f t="shared" ref="AB5:AB30" si="9">AA5*$N5</f>
        <v>0</v>
      </c>
      <c r="AC5" s="8">
        <f t="shared" ref="AC5:AC30" si="10">AA5*$P5</f>
        <v>0</v>
      </c>
      <c r="AD5" s="59"/>
      <c r="AE5" s="7">
        <f t="shared" ref="AE5:AE30" si="11">AD5*$N5</f>
        <v>0</v>
      </c>
      <c r="AF5" s="8">
        <f t="shared" ref="AF5:AF30" si="12">AD5*$P5</f>
        <v>0</v>
      </c>
      <c r="AG5" s="59"/>
      <c r="AH5" s="7">
        <f t="shared" ref="AH5:AH30" si="13">AG5*$N5</f>
        <v>0</v>
      </c>
      <c r="AI5" s="8">
        <f t="shared" ref="AI5:AI30" si="14">AG5*$P5</f>
        <v>0</v>
      </c>
      <c r="AJ5" s="59"/>
      <c r="AK5" s="7">
        <f t="shared" ref="AK5:AK30" si="15">AJ5*$N5</f>
        <v>0</v>
      </c>
      <c r="AL5" s="8">
        <f t="shared" ref="AL5:AL30" si="16">AJ5*$P5</f>
        <v>0</v>
      </c>
      <c r="AM5" s="59"/>
      <c r="AN5" s="7">
        <f t="shared" ref="AN5:AN30" si="17">AM5*$N5</f>
        <v>0</v>
      </c>
      <c r="AO5" s="8">
        <f t="shared" ref="AO5:AO30" si="18">AM5*$P5</f>
        <v>0</v>
      </c>
      <c r="AP5" s="59"/>
      <c r="AQ5" s="7">
        <f t="shared" ref="AQ5:AQ30" si="19">AP5*$N5</f>
        <v>0</v>
      </c>
      <c r="AR5" s="8">
        <f t="shared" ref="AR5:AR30" si="20">AP5*$P5</f>
        <v>0</v>
      </c>
      <c r="AS5" s="59"/>
      <c r="AT5" s="7">
        <f t="shared" ref="AT5:AT30" si="21">AS5*$N5</f>
        <v>0</v>
      </c>
      <c r="AU5" s="8">
        <f t="shared" ref="AU5:AU30" si="22">AS5*$P5</f>
        <v>0</v>
      </c>
      <c r="AV5" s="59"/>
      <c r="AW5" s="7">
        <f t="shared" ref="AW5:AW30" si="23">AV5*$N5</f>
        <v>0</v>
      </c>
      <c r="AX5" s="8">
        <f t="shared" ref="AX5:AX30" si="24">AV5*$P5</f>
        <v>0</v>
      </c>
      <c r="AY5" s="59"/>
      <c r="AZ5" s="7">
        <f t="shared" ref="AZ5:AZ30" si="25">AY5*$N5</f>
        <v>0</v>
      </c>
      <c r="BA5" s="8">
        <f t="shared" ref="BA5:BA30" si="26">AY5*$P5</f>
        <v>0</v>
      </c>
      <c r="BB5" s="59"/>
      <c r="BC5" s="7">
        <f t="shared" ref="BC5:BC30" si="27">BB5*$N5</f>
        <v>0</v>
      </c>
      <c r="BD5" s="8">
        <f t="shared" ref="BD5:BD30" si="28">BB5*$P5</f>
        <v>0</v>
      </c>
      <c r="BE5" s="59"/>
      <c r="BF5" s="7">
        <f t="shared" ref="BF5:BF30" si="29">BE5*$N5</f>
        <v>0</v>
      </c>
      <c r="BG5" s="8">
        <f t="shared" ref="BG5:BG30" si="30">BE5*$P5</f>
        <v>0</v>
      </c>
      <c r="BH5" s="59"/>
      <c r="BI5" s="7">
        <f t="shared" ref="BI5:BI30" si="31">BH5*$N5</f>
        <v>0</v>
      </c>
      <c r="BJ5" s="8">
        <f t="shared" ref="BJ5:BJ30" si="32">BH5*$P5</f>
        <v>0</v>
      </c>
    </row>
    <row r="6" spans="2:62" ht="16.5" customHeight="1">
      <c r="B6" s="47" t="s">
        <v>144</v>
      </c>
      <c r="C6" s="48">
        <v>30</v>
      </c>
      <c r="D6" s="48"/>
      <c r="E6" s="49">
        <v>300</v>
      </c>
      <c r="F6" s="48"/>
      <c r="G6" s="48">
        <v>100</v>
      </c>
      <c r="H6" s="25">
        <f>(E6+F6)*C6+(E6*D6)+G6</f>
        <v>9100</v>
      </c>
      <c r="J6" s="93"/>
      <c r="K6" s="96"/>
      <c r="L6" s="62" t="s">
        <v>20</v>
      </c>
      <c r="M6" s="63">
        <v>10</v>
      </c>
      <c r="N6" s="64">
        <v>100</v>
      </c>
      <c r="O6" s="1">
        <f t="shared" si="0"/>
        <v>1000</v>
      </c>
      <c r="P6" s="1">
        <f t="shared" si="2"/>
        <v>70</v>
      </c>
      <c r="Q6" s="1">
        <f t="shared" si="1"/>
        <v>700</v>
      </c>
      <c r="R6" s="59"/>
      <c r="S6" s="7">
        <f t="shared" si="3"/>
        <v>0</v>
      </c>
      <c r="T6" s="8">
        <f t="shared" si="4"/>
        <v>0</v>
      </c>
      <c r="U6" s="59"/>
      <c r="V6" s="7">
        <f t="shared" si="5"/>
        <v>0</v>
      </c>
      <c r="W6" s="8">
        <f t="shared" si="6"/>
        <v>0</v>
      </c>
      <c r="X6" s="59"/>
      <c r="Y6" s="7">
        <f t="shared" si="7"/>
        <v>0</v>
      </c>
      <c r="Z6" s="8">
        <f t="shared" si="8"/>
        <v>0</v>
      </c>
      <c r="AA6" s="59"/>
      <c r="AB6" s="7">
        <f t="shared" si="9"/>
        <v>0</v>
      </c>
      <c r="AC6" s="8">
        <f t="shared" si="10"/>
        <v>0</v>
      </c>
      <c r="AD6" s="59"/>
      <c r="AE6" s="7">
        <f t="shared" si="11"/>
        <v>0</v>
      </c>
      <c r="AF6" s="8">
        <f t="shared" si="12"/>
        <v>0</v>
      </c>
      <c r="AG6" s="59"/>
      <c r="AH6" s="7">
        <f t="shared" si="13"/>
        <v>0</v>
      </c>
      <c r="AI6" s="8">
        <f t="shared" si="14"/>
        <v>0</v>
      </c>
      <c r="AJ6" s="59"/>
      <c r="AK6" s="7">
        <f t="shared" si="15"/>
        <v>0</v>
      </c>
      <c r="AL6" s="8">
        <f t="shared" si="16"/>
        <v>0</v>
      </c>
      <c r="AM6" s="59"/>
      <c r="AN6" s="7">
        <f t="shared" si="17"/>
        <v>0</v>
      </c>
      <c r="AO6" s="8">
        <f t="shared" si="18"/>
        <v>0</v>
      </c>
      <c r="AP6" s="59"/>
      <c r="AQ6" s="7">
        <f t="shared" si="19"/>
        <v>0</v>
      </c>
      <c r="AR6" s="8">
        <f t="shared" si="20"/>
        <v>0</v>
      </c>
      <c r="AS6" s="59"/>
      <c r="AT6" s="7">
        <f t="shared" si="21"/>
        <v>0</v>
      </c>
      <c r="AU6" s="8">
        <f t="shared" si="22"/>
        <v>0</v>
      </c>
      <c r="AV6" s="59"/>
      <c r="AW6" s="7">
        <f t="shared" si="23"/>
        <v>0</v>
      </c>
      <c r="AX6" s="8">
        <f t="shared" si="24"/>
        <v>0</v>
      </c>
      <c r="AY6" s="59"/>
      <c r="AZ6" s="7">
        <f t="shared" si="25"/>
        <v>0</v>
      </c>
      <c r="BA6" s="8">
        <f t="shared" si="26"/>
        <v>0</v>
      </c>
      <c r="BB6" s="59"/>
      <c r="BC6" s="7">
        <f t="shared" si="27"/>
        <v>0</v>
      </c>
      <c r="BD6" s="8">
        <f t="shared" si="28"/>
        <v>0</v>
      </c>
      <c r="BE6" s="59"/>
      <c r="BF6" s="7">
        <f t="shared" si="29"/>
        <v>0</v>
      </c>
      <c r="BG6" s="8">
        <f t="shared" si="30"/>
        <v>0</v>
      </c>
      <c r="BH6" s="59"/>
      <c r="BI6" s="7">
        <f t="shared" si="31"/>
        <v>0</v>
      </c>
      <c r="BJ6" s="8">
        <f t="shared" si="32"/>
        <v>0</v>
      </c>
    </row>
    <row r="7" spans="2:62" ht="16.5" customHeight="1">
      <c r="B7" s="47" t="s">
        <v>145</v>
      </c>
      <c r="C7" s="48">
        <v>20</v>
      </c>
      <c r="D7" s="48">
        <v>5</v>
      </c>
      <c r="E7" s="49">
        <v>300</v>
      </c>
      <c r="F7" s="48"/>
      <c r="G7" s="48"/>
      <c r="H7" s="25">
        <f t="shared" ref="H7:H19" si="33">(E7+F7)*C7+(E7*D7)+G7</f>
        <v>7500</v>
      </c>
      <c r="J7" s="93"/>
      <c r="K7" s="96"/>
      <c r="L7" s="62" t="s">
        <v>21</v>
      </c>
      <c r="M7" s="63">
        <v>10</v>
      </c>
      <c r="N7" s="64">
        <v>150</v>
      </c>
      <c r="O7" s="1">
        <f t="shared" si="0"/>
        <v>1500</v>
      </c>
      <c r="P7" s="1">
        <f t="shared" si="2"/>
        <v>105</v>
      </c>
      <c r="Q7" s="1">
        <f t="shared" si="1"/>
        <v>1050</v>
      </c>
      <c r="R7" s="59"/>
      <c r="S7" s="7">
        <f t="shared" si="3"/>
        <v>0</v>
      </c>
      <c r="T7" s="8">
        <f t="shared" si="4"/>
        <v>0</v>
      </c>
      <c r="U7" s="59"/>
      <c r="V7" s="7">
        <f t="shared" si="5"/>
        <v>0</v>
      </c>
      <c r="W7" s="8">
        <f t="shared" si="6"/>
        <v>0</v>
      </c>
      <c r="X7" s="59"/>
      <c r="Y7" s="7">
        <f t="shared" si="7"/>
        <v>0</v>
      </c>
      <c r="Z7" s="8">
        <f t="shared" si="8"/>
        <v>0</v>
      </c>
      <c r="AA7" s="59"/>
      <c r="AB7" s="7">
        <f t="shared" si="9"/>
        <v>0</v>
      </c>
      <c r="AC7" s="8">
        <f t="shared" si="10"/>
        <v>0</v>
      </c>
      <c r="AD7" s="59"/>
      <c r="AE7" s="7">
        <f t="shared" si="11"/>
        <v>0</v>
      </c>
      <c r="AF7" s="8">
        <f t="shared" si="12"/>
        <v>0</v>
      </c>
      <c r="AG7" s="59"/>
      <c r="AH7" s="7">
        <f t="shared" si="13"/>
        <v>0</v>
      </c>
      <c r="AI7" s="8">
        <f t="shared" si="14"/>
        <v>0</v>
      </c>
      <c r="AJ7" s="59"/>
      <c r="AK7" s="7">
        <f t="shared" si="15"/>
        <v>0</v>
      </c>
      <c r="AL7" s="8">
        <f t="shared" si="16"/>
        <v>0</v>
      </c>
      <c r="AM7" s="59"/>
      <c r="AN7" s="7">
        <f t="shared" si="17"/>
        <v>0</v>
      </c>
      <c r="AO7" s="8">
        <f t="shared" si="18"/>
        <v>0</v>
      </c>
      <c r="AP7" s="59"/>
      <c r="AQ7" s="7">
        <f t="shared" si="19"/>
        <v>0</v>
      </c>
      <c r="AR7" s="8">
        <f t="shared" si="20"/>
        <v>0</v>
      </c>
      <c r="AS7" s="59"/>
      <c r="AT7" s="7">
        <f t="shared" si="21"/>
        <v>0</v>
      </c>
      <c r="AU7" s="8">
        <f t="shared" si="22"/>
        <v>0</v>
      </c>
      <c r="AV7" s="59"/>
      <c r="AW7" s="7">
        <f t="shared" si="23"/>
        <v>0</v>
      </c>
      <c r="AX7" s="8">
        <f t="shared" si="24"/>
        <v>0</v>
      </c>
      <c r="AY7" s="59"/>
      <c r="AZ7" s="7">
        <f t="shared" si="25"/>
        <v>0</v>
      </c>
      <c r="BA7" s="8">
        <f t="shared" si="26"/>
        <v>0</v>
      </c>
      <c r="BB7" s="59"/>
      <c r="BC7" s="7">
        <f t="shared" si="27"/>
        <v>0</v>
      </c>
      <c r="BD7" s="8">
        <f t="shared" si="28"/>
        <v>0</v>
      </c>
      <c r="BE7" s="59"/>
      <c r="BF7" s="7">
        <f t="shared" si="29"/>
        <v>0</v>
      </c>
      <c r="BG7" s="8">
        <f t="shared" si="30"/>
        <v>0</v>
      </c>
      <c r="BH7" s="59"/>
      <c r="BI7" s="7">
        <f t="shared" si="31"/>
        <v>0</v>
      </c>
      <c r="BJ7" s="8">
        <f t="shared" si="32"/>
        <v>0</v>
      </c>
    </row>
    <row r="8" spans="2:62" ht="16.5" customHeight="1">
      <c r="B8" s="47" t="s">
        <v>109</v>
      </c>
      <c r="C8" s="48">
        <v>10</v>
      </c>
      <c r="D8" s="48"/>
      <c r="E8" s="49">
        <v>100</v>
      </c>
      <c r="F8" s="48"/>
      <c r="G8" s="48"/>
      <c r="H8" s="25">
        <f t="shared" si="33"/>
        <v>1000</v>
      </c>
      <c r="J8" s="93"/>
      <c r="K8" s="96"/>
      <c r="L8" s="62" t="s">
        <v>22</v>
      </c>
      <c r="M8" s="63">
        <v>10</v>
      </c>
      <c r="N8" s="64">
        <v>150</v>
      </c>
      <c r="O8" s="1">
        <f t="shared" si="0"/>
        <v>1500</v>
      </c>
      <c r="P8" s="1">
        <f t="shared" si="2"/>
        <v>105</v>
      </c>
      <c r="Q8" s="1">
        <f t="shared" si="1"/>
        <v>1050</v>
      </c>
      <c r="R8" s="59"/>
      <c r="S8" s="7">
        <f t="shared" si="3"/>
        <v>0</v>
      </c>
      <c r="T8" s="8">
        <f t="shared" si="4"/>
        <v>0</v>
      </c>
      <c r="U8" s="59"/>
      <c r="V8" s="7">
        <f t="shared" si="5"/>
        <v>0</v>
      </c>
      <c r="W8" s="8">
        <f t="shared" si="6"/>
        <v>0</v>
      </c>
      <c r="X8" s="59"/>
      <c r="Y8" s="7">
        <f t="shared" si="7"/>
        <v>0</v>
      </c>
      <c r="Z8" s="8">
        <f t="shared" si="8"/>
        <v>0</v>
      </c>
      <c r="AA8" s="59"/>
      <c r="AB8" s="7">
        <f t="shared" si="9"/>
        <v>0</v>
      </c>
      <c r="AC8" s="8">
        <f t="shared" si="10"/>
        <v>0</v>
      </c>
      <c r="AD8" s="59"/>
      <c r="AE8" s="7">
        <f t="shared" si="11"/>
        <v>0</v>
      </c>
      <c r="AF8" s="8">
        <f t="shared" si="12"/>
        <v>0</v>
      </c>
      <c r="AG8" s="59"/>
      <c r="AH8" s="7">
        <f t="shared" si="13"/>
        <v>0</v>
      </c>
      <c r="AI8" s="8">
        <f t="shared" si="14"/>
        <v>0</v>
      </c>
      <c r="AJ8" s="59"/>
      <c r="AK8" s="7">
        <f t="shared" si="15"/>
        <v>0</v>
      </c>
      <c r="AL8" s="8">
        <f t="shared" si="16"/>
        <v>0</v>
      </c>
      <c r="AM8" s="59"/>
      <c r="AN8" s="7">
        <f t="shared" si="17"/>
        <v>0</v>
      </c>
      <c r="AO8" s="8">
        <f t="shared" si="18"/>
        <v>0</v>
      </c>
      <c r="AP8" s="59"/>
      <c r="AQ8" s="7">
        <f t="shared" si="19"/>
        <v>0</v>
      </c>
      <c r="AR8" s="8">
        <f t="shared" si="20"/>
        <v>0</v>
      </c>
      <c r="AS8" s="59"/>
      <c r="AT8" s="7">
        <f t="shared" si="21"/>
        <v>0</v>
      </c>
      <c r="AU8" s="8">
        <f t="shared" si="22"/>
        <v>0</v>
      </c>
      <c r="AV8" s="59"/>
      <c r="AW8" s="7">
        <f t="shared" si="23"/>
        <v>0</v>
      </c>
      <c r="AX8" s="8">
        <f t="shared" si="24"/>
        <v>0</v>
      </c>
      <c r="AY8" s="59"/>
      <c r="AZ8" s="7">
        <f t="shared" si="25"/>
        <v>0</v>
      </c>
      <c r="BA8" s="8">
        <f t="shared" si="26"/>
        <v>0</v>
      </c>
      <c r="BB8" s="59"/>
      <c r="BC8" s="7">
        <f t="shared" si="27"/>
        <v>0</v>
      </c>
      <c r="BD8" s="8">
        <f t="shared" si="28"/>
        <v>0</v>
      </c>
      <c r="BE8" s="59"/>
      <c r="BF8" s="7">
        <f t="shared" si="29"/>
        <v>0</v>
      </c>
      <c r="BG8" s="8">
        <f t="shared" si="30"/>
        <v>0</v>
      </c>
      <c r="BH8" s="59"/>
      <c r="BI8" s="7">
        <f t="shared" si="31"/>
        <v>0</v>
      </c>
      <c r="BJ8" s="8">
        <f t="shared" si="32"/>
        <v>0</v>
      </c>
    </row>
    <row r="9" spans="2:62" ht="16.5" customHeight="1">
      <c r="B9" s="47" t="s">
        <v>110</v>
      </c>
      <c r="C9" s="48">
        <v>1</v>
      </c>
      <c r="D9" s="48"/>
      <c r="E9" s="49">
        <v>50</v>
      </c>
      <c r="F9" s="48"/>
      <c r="G9" s="48"/>
      <c r="H9" s="25">
        <f t="shared" si="33"/>
        <v>50</v>
      </c>
      <c r="J9" s="93"/>
      <c r="K9" s="96"/>
      <c r="L9" s="62" t="s">
        <v>23</v>
      </c>
      <c r="M9" s="63">
        <v>20</v>
      </c>
      <c r="N9" s="64">
        <v>60</v>
      </c>
      <c r="O9" s="1">
        <f t="shared" si="0"/>
        <v>1200</v>
      </c>
      <c r="P9" s="1">
        <f t="shared" si="2"/>
        <v>42</v>
      </c>
      <c r="Q9" s="1">
        <f t="shared" si="1"/>
        <v>840</v>
      </c>
      <c r="R9" s="59"/>
      <c r="S9" s="7">
        <f t="shared" si="3"/>
        <v>0</v>
      </c>
      <c r="T9" s="8">
        <f t="shared" si="4"/>
        <v>0</v>
      </c>
      <c r="U9" s="59"/>
      <c r="V9" s="7">
        <f t="shared" si="5"/>
        <v>0</v>
      </c>
      <c r="W9" s="8">
        <f t="shared" si="6"/>
        <v>0</v>
      </c>
      <c r="X9" s="59"/>
      <c r="Y9" s="7">
        <f t="shared" si="7"/>
        <v>0</v>
      </c>
      <c r="Z9" s="8">
        <f t="shared" si="8"/>
        <v>0</v>
      </c>
      <c r="AA9" s="59"/>
      <c r="AB9" s="7">
        <f t="shared" si="9"/>
        <v>0</v>
      </c>
      <c r="AC9" s="8">
        <f t="shared" si="10"/>
        <v>0</v>
      </c>
      <c r="AD9" s="59"/>
      <c r="AE9" s="7">
        <f t="shared" si="11"/>
        <v>0</v>
      </c>
      <c r="AF9" s="8">
        <f t="shared" si="12"/>
        <v>0</v>
      </c>
      <c r="AG9" s="59"/>
      <c r="AH9" s="7">
        <f t="shared" si="13"/>
        <v>0</v>
      </c>
      <c r="AI9" s="8">
        <f t="shared" si="14"/>
        <v>0</v>
      </c>
      <c r="AJ9" s="59"/>
      <c r="AK9" s="7">
        <f t="shared" si="15"/>
        <v>0</v>
      </c>
      <c r="AL9" s="8">
        <f t="shared" si="16"/>
        <v>0</v>
      </c>
      <c r="AM9" s="59"/>
      <c r="AN9" s="7">
        <f t="shared" si="17"/>
        <v>0</v>
      </c>
      <c r="AO9" s="8">
        <f t="shared" si="18"/>
        <v>0</v>
      </c>
      <c r="AP9" s="59"/>
      <c r="AQ9" s="7">
        <f t="shared" si="19"/>
        <v>0</v>
      </c>
      <c r="AR9" s="8">
        <f t="shared" si="20"/>
        <v>0</v>
      </c>
      <c r="AS9" s="59"/>
      <c r="AT9" s="7">
        <f t="shared" si="21"/>
        <v>0</v>
      </c>
      <c r="AU9" s="8">
        <f t="shared" si="22"/>
        <v>0</v>
      </c>
      <c r="AV9" s="59"/>
      <c r="AW9" s="7">
        <f t="shared" si="23"/>
        <v>0</v>
      </c>
      <c r="AX9" s="8">
        <f t="shared" si="24"/>
        <v>0</v>
      </c>
      <c r="AY9" s="59"/>
      <c r="AZ9" s="7">
        <f t="shared" si="25"/>
        <v>0</v>
      </c>
      <c r="BA9" s="8">
        <f t="shared" si="26"/>
        <v>0</v>
      </c>
      <c r="BB9" s="59"/>
      <c r="BC9" s="7">
        <f t="shared" si="27"/>
        <v>0</v>
      </c>
      <c r="BD9" s="8">
        <f t="shared" si="28"/>
        <v>0</v>
      </c>
      <c r="BE9" s="59"/>
      <c r="BF9" s="7">
        <f t="shared" si="29"/>
        <v>0</v>
      </c>
      <c r="BG9" s="8">
        <f t="shared" si="30"/>
        <v>0</v>
      </c>
      <c r="BH9" s="59"/>
      <c r="BI9" s="7">
        <f t="shared" si="31"/>
        <v>0</v>
      </c>
      <c r="BJ9" s="8">
        <f t="shared" si="32"/>
        <v>0</v>
      </c>
    </row>
    <row r="10" spans="2:62" ht="16.5" customHeight="1">
      <c r="B10" s="47" t="s">
        <v>111</v>
      </c>
      <c r="C10" s="48"/>
      <c r="D10" s="48"/>
      <c r="E10" s="49"/>
      <c r="F10" s="48"/>
      <c r="G10" s="48"/>
      <c r="H10" s="25">
        <f t="shared" si="33"/>
        <v>0</v>
      </c>
      <c r="J10" s="93"/>
      <c r="K10" s="96"/>
      <c r="L10" s="62" t="s">
        <v>24</v>
      </c>
      <c r="M10" s="63">
        <v>20</v>
      </c>
      <c r="N10" s="64">
        <v>50</v>
      </c>
      <c r="O10" s="1">
        <f t="shared" si="0"/>
        <v>1000</v>
      </c>
      <c r="P10" s="1">
        <f t="shared" si="2"/>
        <v>35</v>
      </c>
      <c r="Q10" s="1">
        <f t="shared" si="1"/>
        <v>700</v>
      </c>
      <c r="R10" s="59"/>
      <c r="S10" s="7">
        <f t="shared" si="3"/>
        <v>0</v>
      </c>
      <c r="T10" s="8">
        <f t="shared" si="4"/>
        <v>0</v>
      </c>
      <c r="U10" s="59"/>
      <c r="V10" s="7">
        <f t="shared" si="5"/>
        <v>0</v>
      </c>
      <c r="W10" s="8">
        <f t="shared" si="6"/>
        <v>0</v>
      </c>
      <c r="X10" s="59"/>
      <c r="Y10" s="7">
        <f t="shared" si="7"/>
        <v>0</v>
      </c>
      <c r="Z10" s="8">
        <f t="shared" si="8"/>
        <v>0</v>
      </c>
      <c r="AA10" s="59"/>
      <c r="AB10" s="7">
        <f t="shared" si="9"/>
        <v>0</v>
      </c>
      <c r="AC10" s="8">
        <f t="shared" si="10"/>
        <v>0</v>
      </c>
      <c r="AD10" s="59"/>
      <c r="AE10" s="7">
        <f t="shared" si="11"/>
        <v>0</v>
      </c>
      <c r="AF10" s="8">
        <f t="shared" si="12"/>
        <v>0</v>
      </c>
      <c r="AG10" s="59"/>
      <c r="AH10" s="7">
        <f t="shared" si="13"/>
        <v>0</v>
      </c>
      <c r="AI10" s="8">
        <f t="shared" si="14"/>
        <v>0</v>
      </c>
      <c r="AJ10" s="59"/>
      <c r="AK10" s="7">
        <f t="shared" si="15"/>
        <v>0</v>
      </c>
      <c r="AL10" s="8">
        <f t="shared" si="16"/>
        <v>0</v>
      </c>
      <c r="AM10" s="59"/>
      <c r="AN10" s="7">
        <f t="shared" si="17"/>
        <v>0</v>
      </c>
      <c r="AO10" s="8">
        <f t="shared" si="18"/>
        <v>0</v>
      </c>
      <c r="AP10" s="59"/>
      <c r="AQ10" s="7">
        <f t="shared" si="19"/>
        <v>0</v>
      </c>
      <c r="AR10" s="8">
        <f t="shared" si="20"/>
        <v>0</v>
      </c>
      <c r="AS10" s="59"/>
      <c r="AT10" s="7">
        <f t="shared" si="21"/>
        <v>0</v>
      </c>
      <c r="AU10" s="8">
        <f t="shared" si="22"/>
        <v>0</v>
      </c>
      <c r="AV10" s="59"/>
      <c r="AW10" s="7">
        <f t="shared" si="23"/>
        <v>0</v>
      </c>
      <c r="AX10" s="8">
        <f t="shared" si="24"/>
        <v>0</v>
      </c>
      <c r="AY10" s="59"/>
      <c r="AZ10" s="7">
        <f t="shared" si="25"/>
        <v>0</v>
      </c>
      <c r="BA10" s="8">
        <f t="shared" si="26"/>
        <v>0</v>
      </c>
      <c r="BB10" s="59"/>
      <c r="BC10" s="7">
        <f t="shared" si="27"/>
        <v>0</v>
      </c>
      <c r="BD10" s="8">
        <f t="shared" si="28"/>
        <v>0</v>
      </c>
      <c r="BE10" s="59"/>
      <c r="BF10" s="7">
        <f t="shared" si="29"/>
        <v>0</v>
      </c>
      <c r="BG10" s="8">
        <f t="shared" si="30"/>
        <v>0</v>
      </c>
      <c r="BH10" s="59"/>
      <c r="BI10" s="7">
        <f t="shared" si="31"/>
        <v>0</v>
      </c>
      <c r="BJ10" s="8">
        <f t="shared" si="32"/>
        <v>0</v>
      </c>
    </row>
    <row r="11" spans="2:62" ht="16.5" customHeight="1">
      <c r="B11" s="47" t="s">
        <v>112</v>
      </c>
      <c r="C11" s="48"/>
      <c r="D11" s="48"/>
      <c r="E11" s="49"/>
      <c r="F11" s="48"/>
      <c r="G11" s="48"/>
      <c r="H11" s="25">
        <f t="shared" si="33"/>
        <v>0</v>
      </c>
      <c r="I11" s="6"/>
      <c r="J11" s="93"/>
      <c r="K11" s="96"/>
      <c r="L11" s="62" t="s">
        <v>25</v>
      </c>
      <c r="M11" s="63">
        <v>20</v>
      </c>
      <c r="N11" s="64">
        <v>20</v>
      </c>
      <c r="O11" s="1">
        <f t="shared" si="0"/>
        <v>400</v>
      </c>
      <c r="P11" s="1">
        <f t="shared" si="2"/>
        <v>14</v>
      </c>
      <c r="Q11" s="1">
        <f t="shared" si="1"/>
        <v>280</v>
      </c>
      <c r="R11" s="59"/>
      <c r="S11" s="7">
        <f t="shared" si="3"/>
        <v>0</v>
      </c>
      <c r="T11" s="8">
        <f t="shared" si="4"/>
        <v>0</v>
      </c>
      <c r="U11" s="59"/>
      <c r="V11" s="7">
        <f t="shared" si="5"/>
        <v>0</v>
      </c>
      <c r="W11" s="8">
        <f t="shared" si="6"/>
        <v>0</v>
      </c>
      <c r="X11" s="59"/>
      <c r="Y11" s="7">
        <f t="shared" si="7"/>
        <v>0</v>
      </c>
      <c r="Z11" s="8">
        <f t="shared" si="8"/>
        <v>0</v>
      </c>
      <c r="AA11" s="59"/>
      <c r="AB11" s="7">
        <f t="shared" si="9"/>
        <v>0</v>
      </c>
      <c r="AC11" s="8">
        <f t="shared" si="10"/>
        <v>0</v>
      </c>
      <c r="AD11" s="59"/>
      <c r="AE11" s="7">
        <f t="shared" si="11"/>
        <v>0</v>
      </c>
      <c r="AF11" s="8">
        <f t="shared" si="12"/>
        <v>0</v>
      </c>
      <c r="AG11" s="59"/>
      <c r="AH11" s="7">
        <f t="shared" si="13"/>
        <v>0</v>
      </c>
      <c r="AI11" s="8">
        <f t="shared" si="14"/>
        <v>0</v>
      </c>
      <c r="AJ11" s="59"/>
      <c r="AK11" s="7">
        <f t="shared" si="15"/>
        <v>0</v>
      </c>
      <c r="AL11" s="8">
        <f t="shared" si="16"/>
        <v>0</v>
      </c>
      <c r="AM11" s="59"/>
      <c r="AN11" s="7">
        <f t="shared" si="17"/>
        <v>0</v>
      </c>
      <c r="AO11" s="8">
        <f t="shared" si="18"/>
        <v>0</v>
      </c>
      <c r="AP11" s="59"/>
      <c r="AQ11" s="7">
        <f t="shared" si="19"/>
        <v>0</v>
      </c>
      <c r="AR11" s="8">
        <f t="shared" si="20"/>
        <v>0</v>
      </c>
      <c r="AS11" s="59"/>
      <c r="AT11" s="7">
        <f t="shared" si="21"/>
        <v>0</v>
      </c>
      <c r="AU11" s="8">
        <f t="shared" si="22"/>
        <v>0</v>
      </c>
      <c r="AV11" s="59"/>
      <c r="AW11" s="7">
        <f t="shared" si="23"/>
        <v>0</v>
      </c>
      <c r="AX11" s="8">
        <f t="shared" si="24"/>
        <v>0</v>
      </c>
      <c r="AY11" s="59"/>
      <c r="AZ11" s="7">
        <f t="shared" si="25"/>
        <v>0</v>
      </c>
      <c r="BA11" s="8">
        <f t="shared" si="26"/>
        <v>0</v>
      </c>
      <c r="BB11" s="59"/>
      <c r="BC11" s="7">
        <f t="shared" si="27"/>
        <v>0</v>
      </c>
      <c r="BD11" s="8">
        <f t="shared" si="28"/>
        <v>0</v>
      </c>
      <c r="BE11" s="59"/>
      <c r="BF11" s="7">
        <f t="shared" si="29"/>
        <v>0</v>
      </c>
      <c r="BG11" s="8">
        <f t="shared" si="30"/>
        <v>0</v>
      </c>
      <c r="BH11" s="59"/>
      <c r="BI11" s="7">
        <f t="shared" si="31"/>
        <v>0</v>
      </c>
      <c r="BJ11" s="8">
        <f t="shared" si="32"/>
        <v>0</v>
      </c>
    </row>
    <row r="12" spans="2:62" ht="16.5" customHeight="1">
      <c r="B12" s="47" t="s">
        <v>113</v>
      </c>
      <c r="C12" s="48"/>
      <c r="D12" s="48"/>
      <c r="E12" s="49"/>
      <c r="F12" s="48"/>
      <c r="G12" s="48"/>
      <c r="H12" s="25">
        <f t="shared" si="33"/>
        <v>0</v>
      </c>
      <c r="I12" s="6"/>
      <c r="J12" s="93"/>
      <c r="K12" s="96"/>
      <c r="L12" s="62" t="s">
        <v>26</v>
      </c>
      <c r="M12" s="63">
        <v>20</v>
      </c>
      <c r="N12" s="64">
        <v>30</v>
      </c>
      <c r="O12" s="1">
        <f t="shared" si="0"/>
        <v>600</v>
      </c>
      <c r="P12" s="1">
        <f t="shared" si="2"/>
        <v>21</v>
      </c>
      <c r="Q12" s="1">
        <f t="shared" si="1"/>
        <v>420</v>
      </c>
      <c r="R12" s="59"/>
      <c r="S12" s="7">
        <f t="shared" si="3"/>
        <v>0</v>
      </c>
      <c r="T12" s="8">
        <f t="shared" si="4"/>
        <v>0</v>
      </c>
      <c r="U12" s="59"/>
      <c r="V12" s="7">
        <f t="shared" si="5"/>
        <v>0</v>
      </c>
      <c r="W12" s="8">
        <f t="shared" si="6"/>
        <v>0</v>
      </c>
      <c r="X12" s="59"/>
      <c r="Y12" s="7">
        <f t="shared" si="7"/>
        <v>0</v>
      </c>
      <c r="Z12" s="8">
        <f t="shared" si="8"/>
        <v>0</v>
      </c>
      <c r="AA12" s="59"/>
      <c r="AB12" s="7">
        <f t="shared" si="9"/>
        <v>0</v>
      </c>
      <c r="AC12" s="8">
        <f t="shared" si="10"/>
        <v>0</v>
      </c>
      <c r="AD12" s="59"/>
      <c r="AE12" s="7">
        <f t="shared" si="11"/>
        <v>0</v>
      </c>
      <c r="AF12" s="8">
        <f t="shared" si="12"/>
        <v>0</v>
      </c>
      <c r="AG12" s="59"/>
      <c r="AH12" s="7">
        <f t="shared" si="13"/>
        <v>0</v>
      </c>
      <c r="AI12" s="8">
        <f t="shared" si="14"/>
        <v>0</v>
      </c>
      <c r="AJ12" s="59"/>
      <c r="AK12" s="7">
        <f t="shared" si="15"/>
        <v>0</v>
      </c>
      <c r="AL12" s="8">
        <f t="shared" si="16"/>
        <v>0</v>
      </c>
      <c r="AM12" s="59"/>
      <c r="AN12" s="7">
        <f t="shared" si="17"/>
        <v>0</v>
      </c>
      <c r="AO12" s="8">
        <f t="shared" si="18"/>
        <v>0</v>
      </c>
      <c r="AP12" s="59"/>
      <c r="AQ12" s="7">
        <f t="shared" si="19"/>
        <v>0</v>
      </c>
      <c r="AR12" s="8">
        <f t="shared" si="20"/>
        <v>0</v>
      </c>
      <c r="AS12" s="59"/>
      <c r="AT12" s="7">
        <f t="shared" si="21"/>
        <v>0</v>
      </c>
      <c r="AU12" s="8">
        <f t="shared" si="22"/>
        <v>0</v>
      </c>
      <c r="AV12" s="59"/>
      <c r="AW12" s="7">
        <f t="shared" si="23"/>
        <v>0</v>
      </c>
      <c r="AX12" s="8">
        <f t="shared" si="24"/>
        <v>0</v>
      </c>
      <c r="AY12" s="59"/>
      <c r="AZ12" s="7">
        <f t="shared" si="25"/>
        <v>0</v>
      </c>
      <c r="BA12" s="8">
        <f t="shared" si="26"/>
        <v>0</v>
      </c>
      <c r="BB12" s="59"/>
      <c r="BC12" s="7">
        <f t="shared" si="27"/>
        <v>0</v>
      </c>
      <c r="BD12" s="8">
        <f t="shared" si="28"/>
        <v>0</v>
      </c>
      <c r="BE12" s="59"/>
      <c r="BF12" s="7">
        <f t="shared" si="29"/>
        <v>0</v>
      </c>
      <c r="BG12" s="8">
        <f t="shared" si="30"/>
        <v>0</v>
      </c>
      <c r="BH12" s="59"/>
      <c r="BI12" s="7">
        <f t="shared" si="31"/>
        <v>0</v>
      </c>
      <c r="BJ12" s="8">
        <f t="shared" si="32"/>
        <v>0</v>
      </c>
    </row>
    <row r="13" spans="2:62" ht="16.5" customHeight="1">
      <c r="B13" s="47" t="s">
        <v>114</v>
      </c>
      <c r="C13" s="48"/>
      <c r="D13" s="48"/>
      <c r="E13" s="49"/>
      <c r="F13" s="48"/>
      <c r="G13" s="48"/>
      <c r="H13" s="25">
        <f t="shared" si="33"/>
        <v>0</v>
      </c>
      <c r="I13" s="6"/>
      <c r="J13" s="93"/>
      <c r="K13" s="96"/>
      <c r="L13" s="62" t="s">
        <v>27</v>
      </c>
      <c r="M13" s="63">
        <v>5</v>
      </c>
      <c r="N13" s="64">
        <v>200</v>
      </c>
      <c r="O13" s="1">
        <f t="shared" si="0"/>
        <v>1000</v>
      </c>
      <c r="P13" s="1">
        <f t="shared" si="2"/>
        <v>140</v>
      </c>
      <c r="Q13" s="1">
        <f t="shared" si="1"/>
        <v>700</v>
      </c>
      <c r="R13" s="59"/>
      <c r="S13" s="7">
        <f t="shared" si="3"/>
        <v>0</v>
      </c>
      <c r="T13" s="8">
        <f t="shared" si="4"/>
        <v>0</v>
      </c>
      <c r="U13" s="59"/>
      <c r="V13" s="7">
        <f t="shared" si="5"/>
        <v>0</v>
      </c>
      <c r="W13" s="8">
        <f t="shared" si="6"/>
        <v>0</v>
      </c>
      <c r="X13" s="59"/>
      <c r="Y13" s="7">
        <f t="shared" si="7"/>
        <v>0</v>
      </c>
      <c r="Z13" s="8">
        <f t="shared" si="8"/>
        <v>0</v>
      </c>
      <c r="AA13" s="59"/>
      <c r="AB13" s="7">
        <f t="shared" si="9"/>
        <v>0</v>
      </c>
      <c r="AC13" s="8">
        <f t="shared" si="10"/>
        <v>0</v>
      </c>
      <c r="AD13" s="59"/>
      <c r="AE13" s="7">
        <f t="shared" si="11"/>
        <v>0</v>
      </c>
      <c r="AF13" s="8">
        <f t="shared" si="12"/>
        <v>0</v>
      </c>
      <c r="AG13" s="59"/>
      <c r="AH13" s="7">
        <f t="shared" si="13"/>
        <v>0</v>
      </c>
      <c r="AI13" s="8">
        <f t="shared" si="14"/>
        <v>0</v>
      </c>
      <c r="AJ13" s="59"/>
      <c r="AK13" s="7">
        <f t="shared" si="15"/>
        <v>0</v>
      </c>
      <c r="AL13" s="8">
        <f t="shared" si="16"/>
        <v>0</v>
      </c>
      <c r="AM13" s="59"/>
      <c r="AN13" s="7">
        <f t="shared" si="17"/>
        <v>0</v>
      </c>
      <c r="AO13" s="8">
        <f t="shared" si="18"/>
        <v>0</v>
      </c>
      <c r="AP13" s="59"/>
      <c r="AQ13" s="7">
        <f t="shared" si="19"/>
        <v>0</v>
      </c>
      <c r="AR13" s="8">
        <f t="shared" si="20"/>
        <v>0</v>
      </c>
      <c r="AS13" s="59"/>
      <c r="AT13" s="7">
        <f t="shared" si="21"/>
        <v>0</v>
      </c>
      <c r="AU13" s="8">
        <f t="shared" si="22"/>
        <v>0</v>
      </c>
      <c r="AV13" s="59"/>
      <c r="AW13" s="7">
        <f t="shared" si="23"/>
        <v>0</v>
      </c>
      <c r="AX13" s="8">
        <f t="shared" si="24"/>
        <v>0</v>
      </c>
      <c r="AY13" s="59"/>
      <c r="AZ13" s="7">
        <f t="shared" si="25"/>
        <v>0</v>
      </c>
      <c r="BA13" s="8">
        <f t="shared" si="26"/>
        <v>0</v>
      </c>
      <c r="BB13" s="59"/>
      <c r="BC13" s="7">
        <f t="shared" si="27"/>
        <v>0</v>
      </c>
      <c r="BD13" s="8">
        <f t="shared" si="28"/>
        <v>0</v>
      </c>
      <c r="BE13" s="59"/>
      <c r="BF13" s="7">
        <f t="shared" si="29"/>
        <v>0</v>
      </c>
      <c r="BG13" s="8">
        <f t="shared" si="30"/>
        <v>0</v>
      </c>
      <c r="BH13" s="59"/>
      <c r="BI13" s="7">
        <f t="shared" si="31"/>
        <v>0</v>
      </c>
      <c r="BJ13" s="8">
        <f t="shared" si="32"/>
        <v>0</v>
      </c>
    </row>
    <row r="14" spans="2:62" ht="16.5" customHeight="1">
      <c r="B14" s="50" t="s">
        <v>115</v>
      </c>
      <c r="C14" s="51"/>
      <c r="D14" s="51"/>
      <c r="E14" s="52"/>
      <c r="F14" s="51"/>
      <c r="G14" s="51"/>
      <c r="H14" s="26">
        <f t="shared" si="33"/>
        <v>0</v>
      </c>
      <c r="I14" s="6"/>
      <c r="J14" s="93"/>
      <c r="K14" s="97"/>
      <c r="L14" s="62" t="s">
        <v>28</v>
      </c>
      <c r="M14" s="63">
        <v>20</v>
      </c>
      <c r="N14" s="64">
        <v>70</v>
      </c>
      <c r="O14" s="1">
        <f t="shared" si="0"/>
        <v>1400</v>
      </c>
      <c r="P14" s="1">
        <f t="shared" si="2"/>
        <v>49</v>
      </c>
      <c r="Q14" s="1">
        <f t="shared" si="1"/>
        <v>980</v>
      </c>
      <c r="R14" s="59"/>
      <c r="S14" s="7">
        <f t="shared" si="3"/>
        <v>0</v>
      </c>
      <c r="T14" s="8">
        <f t="shared" si="4"/>
        <v>0</v>
      </c>
      <c r="U14" s="59"/>
      <c r="V14" s="7">
        <f t="shared" si="5"/>
        <v>0</v>
      </c>
      <c r="W14" s="8">
        <f t="shared" si="6"/>
        <v>0</v>
      </c>
      <c r="X14" s="59"/>
      <c r="Y14" s="7">
        <f t="shared" si="7"/>
        <v>0</v>
      </c>
      <c r="Z14" s="8">
        <f t="shared" si="8"/>
        <v>0</v>
      </c>
      <c r="AA14" s="59"/>
      <c r="AB14" s="7">
        <f t="shared" si="9"/>
        <v>0</v>
      </c>
      <c r="AC14" s="8">
        <f t="shared" si="10"/>
        <v>0</v>
      </c>
      <c r="AD14" s="59"/>
      <c r="AE14" s="7">
        <f t="shared" si="11"/>
        <v>0</v>
      </c>
      <c r="AF14" s="8">
        <f t="shared" si="12"/>
        <v>0</v>
      </c>
      <c r="AG14" s="59"/>
      <c r="AH14" s="7">
        <f t="shared" si="13"/>
        <v>0</v>
      </c>
      <c r="AI14" s="8">
        <f t="shared" si="14"/>
        <v>0</v>
      </c>
      <c r="AJ14" s="59"/>
      <c r="AK14" s="7">
        <f t="shared" si="15"/>
        <v>0</v>
      </c>
      <c r="AL14" s="8">
        <f t="shared" si="16"/>
        <v>0</v>
      </c>
      <c r="AM14" s="59"/>
      <c r="AN14" s="7">
        <f t="shared" si="17"/>
        <v>0</v>
      </c>
      <c r="AO14" s="8">
        <f t="shared" si="18"/>
        <v>0</v>
      </c>
      <c r="AP14" s="59"/>
      <c r="AQ14" s="7">
        <f t="shared" si="19"/>
        <v>0</v>
      </c>
      <c r="AR14" s="8">
        <f t="shared" si="20"/>
        <v>0</v>
      </c>
      <c r="AS14" s="59"/>
      <c r="AT14" s="7">
        <f t="shared" si="21"/>
        <v>0</v>
      </c>
      <c r="AU14" s="8">
        <f t="shared" si="22"/>
        <v>0</v>
      </c>
      <c r="AV14" s="59"/>
      <c r="AW14" s="7">
        <f t="shared" si="23"/>
        <v>0</v>
      </c>
      <c r="AX14" s="8">
        <f t="shared" si="24"/>
        <v>0</v>
      </c>
      <c r="AY14" s="59"/>
      <c r="AZ14" s="7">
        <f t="shared" si="25"/>
        <v>0</v>
      </c>
      <c r="BA14" s="8">
        <f t="shared" si="26"/>
        <v>0</v>
      </c>
      <c r="BB14" s="59"/>
      <c r="BC14" s="7">
        <f t="shared" si="27"/>
        <v>0</v>
      </c>
      <c r="BD14" s="8">
        <f t="shared" si="28"/>
        <v>0</v>
      </c>
      <c r="BE14" s="59"/>
      <c r="BF14" s="7">
        <f t="shared" si="29"/>
        <v>0</v>
      </c>
      <c r="BG14" s="8">
        <f t="shared" si="30"/>
        <v>0</v>
      </c>
      <c r="BH14" s="59"/>
      <c r="BI14" s="7">
        <f t="shared" si="31"/>
        <v>0</v>
      </c>
      <c r="BJ14" s="8">
        <f t="shared" si="32"/>
        <v>0</v>
      </c>
    </row>
    <row r="15" spans="2:62" ht="16.5" customHeight="1">
      <c r="B15" s="47" t="s">
        <v>118</v>
      </c>
      <c r="C15" s="48"/>
      <c r="D15" s="48"/>
      <c r="E15" s="49"/>
      <c r="F15" s="48"/>
      <c r="G15" s="48"/>
      <c r="H15" s="25">
        <f t="shared" si="33"/>
        <v>0</v>
      </c>
      <c r="I15" s="6"/>
      <c r="J15" s="93"/>
      <c r="K15" s="98" t="s">
        <v>29</v>
      </c>
      <c r="L15" s="62" t="s">
        <v>30</v>
      </c>
      <c r="M15" s="63">
        <v>5</v>
      </c>
      <c r="N15" s="64">
        <v>300</v>
      </c>
      <c r="O15" s="1">
        <f t="shared" si="0"/>
        <v>1500</v>
      </c>
      <c r="P15" s="1">
        <f t="shared" si="2"/>
        <v>210</v>
      </c>
      <c r="Q15" s="1">
        <f t="shared" si="1"/>
        <v>1050</v>
      </c>
      <c r="R15" s="59"/>
      <c r="S15" s="7">
        <f t="shared" si="3"/>
        <v>0</v>
      </c>
      <c r="T15" s="8">
        <f t="shared" si="4"/>
        <v>0</v>
      </c>
      <c r="U15" s="59"/>
      <c r="V15" s="7">
        <f t="shared" si="5"/>
        <v>0</v>
      </c>
      <c r="W15" s="8">
        <f t="shared" si="6"/>
        <v>0</v>
      </c>
      <c r="X15" s="59"/>
      <c r="Y15" s="7">
        <f t="shared" si="7"/>
        <v>0</v>
      </c>
      <c r="Z15" s="8">
        <f t="shared" si="8"/>
        <v>0</v>
      </c>
      <c r="AA15" s="59"/>
      <c r="AB15" s="7">
        <f t="shared" si="9"/>
        <v>0</v>
      </c>
      <c r="AC15" s="8">
        <f t="shared" si="10"/>
        <v>0</v>
      </c>
      <c r="AD15" s="59"/>
      <c r="AE15" s="7">
        <f t="shared" si="11"/>
        <v>0</v>
      </c>
      <c r="AF15" s="8">
        <f t="shared" si="12"/>
        <v>0</v>
      </c>
      <c r="AG15" s="59"/>
      <c r="AH15" s="7">
        <f t="shared" si="13"/>
        <v>0</v>
      </c>
      <c r="AI15" s="8">
        <f t="shared" si="14"/>
        <v>0</v>
      </c>
      <c r="AJ15" s="59"/>
      <c r="AK15" s="7">
        <f t="shared" si="15"/>
        <v>0</v>
      </c>
      <c r="AL15" s="8">
        <f t="shared" si="16"/>
        <v>0</v>
      </c>
      <c r="AM15" s="59"/>
      <c r="AN15" s="7">
        <f t="shared" si="17"/>
        <v>0</v>
      </c>
      <c r="AO15" s="8">
        <f t="shared" si="18"/>
        <v>0</v>
      </c>
      <c r="AP15" s="59"/>
      <c r="AQ15" s="7">
        <f t="shared" si="19"/>
        <v>0</v>
      </c>
      <c r="AR15" s="8">
        <f t="shared" si="20"/>
        <v>0</v>
      </c>
      <c r="AS15" s="59"/>
      <c r="AT15" s="7">
        <f t="shared" si="21"/>
        <v>0</v>
      </c>
      <c r="AU15" s="8">
        <f t="shared" si="22"/>
        <v>0</v>
      </c>
      <c r="AV15" s="59"/>
      <c r="AW15" s="7">
        <f t="shared" si="23"/>
        <v>0</v>
      </c>
      <c r="AX15" s="8">
        <f t="shared" si="24"/>
        <v>0</v>
      </c>
      <c r="AY15" s="59"/>
      <c r="AZ15" s="7">
        <f t="shared" si="25"/>
        <v>0</v>
      </c>
      <c r="BA15" s="8">
        <f t="shared" si="26"/>
        <v>0</v>
      </c>
      <c r="BB15" s="59"/>
      <c r="BC15" s="7">
        <f t="shared" si="27"/>
        <v>0</v>
      </c>
      <c r="BD15" s="8">
        <f t="shared" si="28"/>
        <v>0</v>
      </c>
      <c r="BE15" s="59"/>
      <c r="BF15" s="7">
        <f t="shared" si="29"/>
        <v>0</v>
      </c>
      <c r="BG15" s="8">
        <f t="shared" si="30"/>
        <v>0</v>
      </c>
      <c r="BH15" s="59"/>
      <c r="BI15" s="7">
        <f t="shared" si="31"/>
        <v>0</v>
      </c>
      <c r="BJ15" s="8">
        <f t="shared" si="32"/>
        <v>0</v>
      </c>
    </row>
    <row r="16" spans="2:62" ht="16.5" customHeight="1">
      <c r="B16" s="47" t="s">
        <v>119</v>
      </c>
      <c r="C16" s="48"/>
      <c r="D16" s="48"/>
      <c r="E16" s="49"/>
      <c r="F16" s="48"/>
      <c r="G16" s="48"/>
      <c r="H16" s="25">
        <f t="shared" si="33"/>
        <v>0</v>
      </c>
      <c r="I16" s="6"/>
      <c r="J16" s="93"/>
      <c r="K16" s="99"/>
      <c r="L16" s="62" t="s">
        <v>31</v>
      </c>
      <c r="M16" s="63">
        <v>10</v>
      </c>
      <c r="N16" s="64">
        <v>150</v>
      </c>
      <c r="O16" s="1">
        <f t="shared" si="0"/>
        <v>1500</v>
      </c>
      <c r="P16" s="1">
        <f t="shared" si="2"/>
        <v>105</v>
      </c>
      <c r="Q16" s="1">
        <f t="shared" si="1"/>
        <v>1050</v>
      </c>
      <c r="R16" s="59"/>
      <c r="S16" s="7">
        <f t="shared" si="3"/>
        <v>0</v>
      </c>
      <c r="T16" s="8">
        <f t="shared" si="4"/>
        <v>0</v>
      </c>
      <c r="U16" s="59"/>
      <c r="V16" s="7">
        <f t="shared" si="5"/>
        <v>0</v>
      </c>
      <c r="W16" s="8">
        <f t="shared" si="6"/>
        <v>0</v>
      </c>
      <c r="X16" s="59"/>
      <c r="Y16" s="7">
        <f t="shared" si="7"/>
        <v>0</v>
      </c>
      <c r="Z16" s="8">
        <f t="shared" si="8"/>
        <v>0</v>
      </c>
      <c r="AA16" s="59"/>
      <c r="AB16" s="7">
        <f t="shared" si="9"/>
        <v>0</v>
      </c>
      <c r="AC16" s="8">
        <f t="shared" si="10"/>
        <v>0</v>
      </c>
      <c r="AD16" s="59"/>
      <c r="AE16" s="7">
        <f t="shared" si="11"/>
        <v>0</v>
      </c>
      <c r="AF16" s="8">
        <f t="shared" si="12"/>
        <v>0</v>
      </c>
      <c r="AG16" s="59"/>
      <c r="AH16" s="7">
        <f t="shared" si="13"/>
        <v>0</v>
      </c>
      <c r="AI16" s="8">
        <f t="shared" si="14"/>
        <v>0</v>
      </c>
      <c r="AJ16" s="59"/>
      <c r="AK16" s="7">
        <f t="shared" si="15"/>
        <v>0</v>
      </c>
      <c r="AL16" s="8">
        <f t="shared" si="16"/>
        <v>0</v>
      </c>
      <c r="AM16" s="59"/>
      <c r="AN16" s="7">
        <f t="shared" si="17"/>
        <v>0</v>
      </c>
      <c r="AO16" s="8">
        <f t="shared" si="18"/>
        <v>0</v>
      </c>
      <c r="AP16" s="59"/>
      <c r="AQ16" s="7">
        <f t="shared" si="19"/>
        <v>0</v>
      </c>
      <c r="AR16" s="8">
        <f t="shared" si="20"/>
        <v>0</v>
      </c>
      <c r="AS16" s="59"/>
      <c r="AT16" s="7">
        <f t="shared" si="21"/>
        <v>0</v>
      </c>
      <c r="AU16" s="8">
        <f t="shared" si="22"/>
        <v>0</v>
      </c>
      <c r="AV16" s="59"/>
      <c r="AW16" s="7">
        <f t="shared" si="23"/>
        <v>0</v>
      </c>
      <c r="AX16" s="8">
        <f t="shared" si="24"/>
        <v>0</v>
      </c>
      <c r="AY16" s="59"/>
      <c r="AZ16" s="7">
        <f t="shared" si="25"/>
        <v>0</v>
      </c>
      <c r="BA16" s="8">
        <f t="shared" si="26"/>
        <v>0</v>
      </c>
      <c r="BB16" s="59"/>
      <c r="BC16" s="7">
        <f t="shared" si="27"/>
        <v>0</v>
      </c>
      <c r="BD16" s="8">
        <f t="shared" si="28"/>
        <v>0</v>
      </c>
      <c r="BE16" s="59"/>
      <c r="BF16" s="7">
        <f t="shared" si="29"/>
        <v>0</v>
      </c>
      <c r="BG16" s="8">
        <f t="shared" si="30"/>
        <v>0</v>
      </c>
      <c r="BH16" s="59"/>
      <c r="BI16" s="7">
        <f t="shared" si="31"/>
        <v>0</v>
      </c>
      <c r="BJ16" s="8">
        <f t="shared" si="32"/>
        <v>0</v>
      </c>
    </row>
    <row r="17" spans="2:62" ht="16.5" customHeight="1">
      <c r="B17" s="47" t="s">
        <v>120</v>
      </c>
      <c r="C17" s="48"/>
      <c r="D17" s="48"/>
      <c r="E17" s="49"/>
      <c r="F17" s="48"/>
      <c r="G17" s="48"/>
      <c r="H17" s="25">
        <f t="shared" si="33"/>
        <v>0</v>
      </c>
      <c r="I17" s="6"/>
      <c r="J17" s="93"/>
      <c r="K17" s="99"/>
      <c r="L17" s="62" t="s">
        <v>33</v>
      </c>
      <c r="M17" s="63">
        <v>10</v>
      </c>
      <c r="N17" s="64">
        <v>700</v>
      </c>
      <c r="O17" s="1">
        <f t="shared" si="0"/>
        <v>7000</v>
      </c>
      <c r="P17" s="1">
        <f t="shared" si="2"/>
        <v>490</v>
      </c>
      <c r="Q17" s="1">
        <f t="shared" si="1"/>
        <v>4900</v>
      </c>
      <c r="R17" s="59"/>
      <c r="S17" s="7">
        <f t="shared" si="3"/>
        <v>0</v>
      </c>
      <c r="T17" s="8">
        <f t="shared" si="4"/>
        <v>0</v>
      </c>
      <c r="U17" s="59"/>
      <c r="V17" s="7">
        <f t="shared" si="5"/>
        <v>0</v>
      </c>
      <c r="W17" s="8">
        <f t="shared" si="6"/>
        <v>0</v>
      </c>
      <c r="X17" s="59"/>
      <c r="Y17" s="7">
        <f t="shared" si="7"/>
        <v>0</v>
      </c>
      <c r="Z17" s="8">
        <f t="shared" si="8"/>
        <v>0</v>
      </c>
      <c r="AA17" s="59"/>
      <c r="AB17" s="7">
        <f t="shared" si="9"/>
        <v>0</v>
      </c>
      <c r="AC17" s="8">
        <f t="shared" si="10"/>
        <v>0</v>
      </c>
      <c r="AD17" s="59"/>
      <c r="AE17" s="7">
        <f t="shared" si="11"/>
        <v>0</v>
      </c>
      <c r="AF17" s="8">
        <f t="shared" si="12"/>
        <v>0</v>
      </c>
      <c r="AG17" s="59"/>
      <c r="AH17" s="7">
        <f t="shared" si="13"/>
        <v>0</v>
      </c>
      <c r="AI17" s="8">
        <f t="shared" si="14"/>
        <v>0</v>
      </c>
      <c r="AJ17" s="59"/>
      <c r="AK17" s="7">
        <f t="shared" si="15"/>
        <v>0</v>
      </c>
      <c r="AL17" s="8">
        <f t="shared" si="16"/>
        <v>0</v>
      </c>
      <c r="AM17" s="59"/>
      <c r="AN17" s="7">
        <f t="shared" si="17"/>
        <v>0</v>
      </c>
      <c r="AO17" s="8">
        <f t="shared" si="18"/>
        <v>0</v>
      </c>
      <c r="AP17" s="59"/>
      <c r="AQ17" s="7">
        <f t="shared" si="19"/>
        <v>0</v>
      </c>
      <c r="AR17" s="8">
        <f t="shared" si="20"/>
        <v>0</v>
      </c>
      <c r="AS17" s="59"/>
      <c r="AT17" s="7">
        <f t="shared" si="21"/>
        <v>0</v>
      </c>
      <c r="AU17" s="8">
        <f t="shared" si="22"/>
        <v>0</v>
      </c>
      <c r="AV17" s="59"/>
      <c r="AW17" s="7">
        <f t="shared" si="23"/>
        <v>0</v>
      </c>
      <c r="AX17" s="8">
        <f t="shared" si="24"/>
        <v>0</v>
      </c>
      <c r="AY17" s="59"/>
      <c r="AZ17" s="7">
        <f t="shared" si="25"/>
        <v>0</v>
      </c>
      <c r="BA17" s="8">
        <f t="shared" si="26"/>
        <v>0</v>
      </c>
      <c r="BB17" s="59"/>
      <c r="BC17" s="7">
        <f t="shared" si="27"/>
        <v>0</v>
      </c>
      <c r="BD17" s="8">
        <f t="shared" si="28"/>
        <v>0</v>
      </c>
      <c r="BE17" s="59"/>
      <c r="BF17" s="7">
        <f t="shared" si="29"/>
        <v>0</v>
      </c>
      <c r="BG17" s="8">
        <f t="shared" si="30"/>
        <v>0</v>
      </c>
      <c r="BH17" s="59"/>
      <c r="BI17" s="7">
        <f t="shared" si="31"/>
        <v>0</v>
      </c>
      <c r="BJ17" s="8">
        <f t="shared" si="32"/>
        <v>0</v>
      </c>
    </row>
    <row r="18" spans="2:62" ht="16.5" customHeight="1">
      <c r="B18" s="47" t="s">
        <v>121</v>
      </c>
      <c r="C18" s="48"/>
      <c r="D18" s="48"/>
      <c r="E18" s="49"/>
      <c r="F18" s="48"/>
      <c r="G18" s="48"/>
      <c r="H18" s="25">
        <f t="shared" si="33"/>
        <v>0</v>
      </c>
      <c r="I18" s="6"/>
      <c r="J18" s="93"/>
      <c r="K18" s="99"/>
      <c r="L18" s="62" t="s">
        <v>32</v>
      </c>
      <c r="M18" s="63">
        <v>10</v>
      </c>
      <c r="N18" s="64">
        <v>700</v>
      </c>
      <c r="O18" s="1">
        <f t="shared" si="0"/>
        <v>7000</v>
      </c>
      <c r="P18" s="1">
        <f t="shared" si="2"/>
        <v>490</v>
      </c>
      <c r="Q18" s="1">
        <f t="shared" si="1"/>
        <v>4900</v>
      </c>
      <c r="R18" s="59"/>
      <c r="S18" s="7">
        <f t="shared" si="3"/>
        <v>0</v>
      </c>
      <c r="T18" s="8">
        <f t="shared" si="4"/>
        <v>0</v>
      </c>
      <c r="U18" s="59"/>
      <c r="V18" s="7">
        <f t="shared" si="5"/>
        <v>0</v>
      </c>
      <c r="W18" s="8">
        <f t="shared" si="6"/>
        <v>0</v>
      </c>
      <c r="X18" s="59"/>
      <c r="Y18" s="7">
        <f t="shared" si="7"/>
        <v>0</v>
      </c>
      <c r="Z18" s="8">
        <f t="shared" si="8"/>
        <v>0</v>
      </c>
      <c r="AA18" s="59"/>
      <c r="AB18" s="7">
        <f t="shared" si="9"/>
        <v>0</v>
      </c>
      <c r="AC18" s="8">
        <f t="shared" si="10"/>
        <v>0</v>
      </c>
      <c r="AD18" s="59"/>
      <c r="AE18" s="7">
        <f t="shared" si="11"/>
        <v>0</v>
      </c>
      <c r="AF18" s="8">
        <f t="shared" si="12"/>
        <v>0</v>
      </c>
      <c r="AG18" s="59"/>
      <c r="AH18" s="7">
        <f t="shared" si="13"/>
        <v>0</v>
      </c>
      <c r="AI18" s="8">
        <f t="shared" si="14"/>
        <v>0</v>
      </c>
      <c r="AJ18" s="59"/>
      <c r="AK18" s="7">
        <f t="shared" si="15"/>
        <v>0</v>
      </c>
      <c r="AL18" s="8">
        <f t="shared" si="16"/>
        <v>0</v>
      </c>
      <c r="AM18" s="59"/>
      <c r="AN18" s="7">
        <f t="shared" si="17"/>
        <v>0</v>
      </c>
      <c r="AO18" s="8">
        <f t="shared" si="18"/>
        <v>0</v>
      </c>
      <c r="AP18" s="59"/>
      <c r="AQ18" s="7">
        <f t="shared" si="19"/>
        <v>0</v>
      </c>
      <c r="AR18" s="8">
        <f t="shared" si="20"/>
        <v>0</v>
      </c>
      <c r="AS18" s="59"/>
      <c r="AT18" s="7">
        <f t="shared" si="21"/>
        <v>0</v>
      </c>
      <c r="AU18" s="8">
        <f t="shared" si="22"/>
        <v>0</v>
      </c>
      <c r="AV18" s="59"/>
      <c r="AW18" s="7">
        <f t="shared" si="23"/>
        <v>0</v>
      </c>
      <c r="AX18" s="8">
        <f t="shared" si="24"/>
        <v>0</v>
      </c>
      <c r="AY18" s="59"/>
      <c r="AZ18" s="7">
        <f t="shared" si="25"/>
        <v>0</v>
      </c>
      <c r="BA18" s="8">
        <f t="shared" si="26"/>
        <v>0</v>
      </c>
      <c r="BB18" s="59"/>
      <c r="BC18" s="7">
        <f t="shared" si="27"/>
        <v>0</v>
      </c>
      <c r="BD18" s="8">
        <f t="shared" si="28"/>
        <v>0</v>
      </c>
      <c r="BE18" s="59"/>
      <c r="BF18" s="7">
        <f t="shared" si="29"/>
        <v>0</v>
      </c>
      <c r="BG18" s="8">
        <f t="shared" si="30"/>
        <v>0</v>
      </c>
      <c r="BH18" s="59"/>
      <c r="BI18" s="7">
        <f t="shared" si="31"/>
        <v>0</v>
      </c>
      <c r="BJ18" s="8">
        <f t="shared" si="32"/>
        <v>0</v>
      </c>
    </row>
    <row r="19" spans="2:62" ht="16.5" customHeight="1" thickBot="1">
      <c r="B19" s="53" t="s">
        <v>122</v>
      </c>
      <c r="C19" s="54"/>
      <c r="D19" s="54"/>
      <c r="E19" s="55"/>
      <c r="F19" s="54"/>
      <c r="G19" s="54"/>
      <c r="H19" s="27">
        <f t="shared" si="33"/>
        <v>0</v>
      </c>
      <c r="I19" s="6"/>
      <c r="J19" s="93"/>
      <c r="K19" s="100"/>
      <c r="L19" s="62" t="s">
        <v>34</v>
      </c>
      <c r="M19" s="63">
        <v>20</v>
      </c>
      <c r="N19" s="64">
        <v>230</v>
      </c>
      <c r="O19" s="1">
        <f t="shared" si="0"/>
        <v>4600</v>
      </c>
      <c r="P19" s="1">
        <f t="shared" si="2"/>
        <v>161</v>
      </c>
      <c r="Q19" s="1">
        <f t="shared" si="1"/>
        <v>3220</v>
      </c>
      <c r="R19" s="59"/>
      <c r="S19" s="7">
        <f t="shared" si="3"/>
        <v>0</v>
      </c>
      <c r="T19" s="8">
        <f t="shared" si="4"/>
        <v>0</v>
      </c>
      <c r="U19" s="59"/>
      <c r="V19" s="7">
        <f t="shared" si="5"/>
        <v>0</v>
      </c>
      <c r="W19" s="8">
        <f t="shared" si="6"/>
        <v>0</v>
      </c>
      <c r="X19" s="59"/>
      <c r="Y19" s="7">
        <f t="shared" si="7"/>
        <v>0</v>
      </c>
      <c r="Z19" s="8">
        <f t="shared" si="8"/>
        <v>0</v>
      </c>
      <c r="AA19" s="59"/>
      <c r="AB19" s="7">
        <f t="shared" si="9"/>
        <v>0</v>
      </c>
      <c r="AC19" s="8">
        <f t="shared" si="10"/>
        <v>0</v>
      </c>
      <c r="AD19" s="59"/>
      <c r="AE19" s="7">
        <f t="shared" si="11"/>
        <v>0</v>
      </c>
      <c r="AF19" s="8">
        <f t="shared" si="12"/>
        <v>0</v>
      </c>
      <c r="AG19" s="59"/>
      <c r="AH19" s="7">
        <f t="shared" si="13"/>
        <v>0</v>
      </c>
      <c r="AI19" s="8">
        <f t="shared" si="14"/>
        <v>0</v>
      </c>
      <c r="AJ19" s="59"/>
      <c r="AK19" s="7">
        <f t="shared" si="15"/>
        <v>0</v>
      </c>
      <c r="AL19" s="8">
        <f t="shared" si="16"/>
        <v>0</v>
      </c>
      <c r="AM19" s="59"/>
      <c r="AN19" s="7">
        <f t="shared" si="17"/>
        <v>0</v>
      </c>
      <c r="AO19" s="8">
        <f t="shared" si="18"/>
        <v>0</v>
      </c>
      <c r="AP19" s="59"/>
      <c r="AQ19" s="7">
        <f t="shared" si="19"/>
        <v>0</v>
      </c>
      <c r="AR19" s="8">
        <f t="shared" si="20"/>
        <v>0</v>
      </c>
      <c r="AS19" s="59"/>
      <c r="AT19" s="7">
        <f t="shared" si="21"/>
        <v>0</v>
      </c>
      <c r="AU19" s="8">
        <f t="shared" si="22"/>
        <v>0</v>
      </c>
      <c r="AV19" s="59"/>
      <c r="AW19" s="7">
        <f t="shared" si="23"/>
        <v>0</v>
      </c>
      <c r="AX19" s="8">
        <f t="shared" si="24"/>
        <v>0</v>
      </c>
      <c r="AY19" s="59"/>
      <c r="AZ19" s="7">
        <f t="shared" si="25"/>
        <v>0</v>
      </c>
      <c r="BA19" s="8">
        <f t="shared" si="26"/>
        <v>0</v>
      </c>
      <c r="BB19" s="59"/>
      <c r="BC19" s="7">
        <f t="shared" si="27"/>
        <v>0</v>
      </c>
      <c r="BD19" s="8">
        <f t="shared" si="28"/>
        <v>0</v>
      </c>
      <c r="BE19" s="59"/>
      <c r="BF19" s="7">
        <f t="shared" si="29"/>
        <v>0</v>
      </c>
      <c r="BG19" s="8">
        <f t="shared" si="30"/>
        <v>0</v>
      </c>
      <c r="BH19" s="59"/>
      <c r="BI19" s="7">
        <f t="shared" si="31"/>
        <v>0</v>
      </c>
      <c r="BJ19" s="8">
        <f t="shared" si="32"/>
        <v>0</v>
      </c>
    </row>
    <row r="20" spans="2:62" ht="16.5" customHeight="1" thickBot="1">
      <c r="B20" s="113"/>
      <c r="C20" s="114"/>
      <c r="D20" s="114"/>
      <c r="E20" s="114"/>
      <c r="F20" s="114"/>
      <c r="G20" s="114"/>
      <c r="H20" s="115"/>
      <c r="I20" s="79"/>
      <c r="J20" s="93"/>
      <c r="K20" s="99" t="s">
        <v>141</v>
      </c>
      <c r="L20" s="62" t="s">
        <v>37</v>
      </c>
      <c r="M20" s="63">
        <v>40</v>
      </c>
      <c r="N20" s="64">
        <v>70</v>
      </c>
      <c r="O20" s="1">
        <f t="shared" si="0"/>
        <v>2800</v>
      </c>
      <c r="P20" s="1">
        <f t="shared" si="2"/>
        <v>49</v>
      </c>
      <c r="Q20" s="1">
        <f t="shared" si="1"/>
        <v>1960</v>
      </c>
      <c r="R20" s="59">
        <v>41</v>
      </c>
      <c r="S20" s="7">
        <f t="shared" si="3"/>
        <v>2870</v>
      </c>
      <c r="T20" s="8">
        <f t="shared" si="4"/>
        <v>2009</v>
      </c>
      <c r="U20" s="59"/>
      <c r="V20" s="7">
        <f t="shared" si="5"/>
        <v>0</v>
      </c>
      <c r="W20" s="8">
        <f t="shared" si="6"/>
        <v>0</v>
      </c>
      <c r="X20" s="59"/>
      <c r="Y20" s="7">
        <f t="shared" si="7"/>
        <v>0</v>
      </c>
      <c r="Z20" s="8">
        <f t="shared" si="8"/>
        <v>0</v>
      </c>
      <c r="AA20" s="59"/>
      <c r="AB20" s="7">
        <f t="shared" si="9"/>
        <v>0</v>
      </c>
      <c r="AC20" s="8">
        <f t="shared" si="10"/>
        <v>0</v>
      </c>
      <c r="AD20" s="59"/>
      <c r="AE20" s="7">
        <f t="shared" si="11"/>
        <v>0</v>
      </c>
      <c r="AF20" s="8">
        <f t="shared" si="12"/>
        <v>0</v>
      </c>
      <c r="AG20" s="59"/>
      <c r="AH20" s="7">
        <f t="shared" si="13"/>
        <v>0</v>
      </c>
      <c r="AI20" s="8">
        <f t="shared" si="14"/>
        <v>0</v>
      </c>
      <c r="AJ20" s="59"/>
      <c r="AK20" s="7">
        <f t="shared" si="15"/>
        <v>0</v>
      </c>
      <c r="AL20" s="8">
        <f t="shared" si="16"/>
        <v>0</v>
      </c>
      <c r="AM20" s="59"/>
      <c r="AN20" s="7">
        <f t="shared" si="17"/>
        <v>0</v>
      </c>
      <c r="AO20" s="8">
        <f t="shared" si="18"/>
        <v>0</v>
      </c>
      <c r="AP20" s="59"/>
      <c r="AQ20" s="7">
        <f t="shared" si="19"/>
        <v>0</v>
      </c>
      <c r="AR20" s="8">
        <f t="shared" si="20"/>
        <v>0</v>
      </c>
      <c r="AS20" s="59"/>
      <c r="AT20" s="7">
        <f t="shared" si="21"/>
        <v>0</v>
      </c>
      <c r="AU20" s="8">
        <f t="shared" si="22"/>
        <v>0</v>
      </c>
      <c r="AV20" s="59"/>
      <c r="AW20" s="7">
        <f t="shared" si="23"/>
        <v>0</v>
      </c>
      <c r="AX20" s="8">
        <f t="shared" si="24"/>
        <v>0</v>
      </c>
      <c r="AY20" s="59"/>
      <c r="AZ20" s="7">
        <f t="shared" si="25"/>
        <v>0</v>
      </c>
      <c r="BA20" s="8">
        <f t="shared" si="26"/>
        <v>0</v>
      </c>
      <c r="BB20" s="59"/>
      <c r="BC20" s="7">
        <f t="shared" si="27"/>
        <v>0</v>
      </c>
      <c r="BD20" s="8">
        <f t="shared" si="28"/>
        <v>0</v>
      </c>
      <c r="BE20" s="59"/>
      <c r="BF20" s="7">
        <f t="shared" si="29"/>
        <v>0</v>
      </c>
      <c r="BG20" s="8">
        <f t="shared" si="30"/>
        <v>0</v>
      </c>
      <c r="BH20" s="59"/>
      <c r="BI20" s="7">
        <f t="shared" si="31"/>
        <v>0</v>
      </c>
      <c r="BJ20" s="8">
        <f t="shared" si="32"/>
        <v>0</v>
      </c>
    </row>
    <row r="21" spans="2:62" ht="16.5" customHeight="1" thickBot="1">
      <c r="B21" s="83" t="s">
        <v>104</v>
      </c>
      <c r="C21" s="84"/>
      <c r="D21" s="84"/>
      <c r="E21" s="84"/>
      <c r="F21" s="84"/>
      <c r="G21" s="84"/>
      <c r="H21" s="85"/>
      <c r="I21" s="6"/>
      <c r="J21" s="93"/>
      <c r="K21" s="99"/>
      <c r="L21" s="62" t="s">
        <v>38</v>
      </c>
      <c r="M21" s="63">
        <v>20</v>
      </c>
      <c r="N21" s="64">
        <v>100</v>
      </c>
      <c r="O21" s="1">
        <f t="shared" si="0"/>
        <v>2000</v>
      </c>
      <c r="P21" s="1">
        <f t="shared" si="2"/>
        <v>70</v>
      </c>
      <c r="Q21" s="1">
        <f t="shared" si="1"/>
        <v>1400</v>
      </c>
      <c r="R21" s="59"/>
      <c r="S21" s="7">
        <f t="shared" si="3"/>
        <v>0</v>
      </c>
      <c r="T21" s="8">
        <f t="shared" si="4"/>
        <v>0</v>
      </c>
      <c r="U21" s="59"/>
      <c r="V21" s="7">
        <f t="shared" si="5"/>
        <v>0</v>
      </c>
      <c r="W21" s="8">
        <f t="shared" si="6"/>
        <v>0</v>
      </c>
      <c r="X21" s="59"/>
      <c r="Y21" s="7">
        <f t="shared" si="7"/>
        <v>0</v>
      </c>
      <c r="Z21" s="8">
        <f t="shared" si="8"/>
        <v>0</v>
      </c>
      <c r="AA21" s="59"/>
      <c r="AB21" s="7">
        <f t="shared" si="9"/>
        <v>0</v>
      </c>
      <c r="AC21" s="8">
        <f t="shared" si="10"/>
        <v>0</v>
      </c>
      <c r="AD21" s="59"/>
      <c r="AE21" s="7">
        <f t="shared" si="11"/>
        <v>0</v>
      </c>
      <c r="AF21" s="8">
        <f t="shared" si="12"/>
        <v>0</v>
      </c>
      <c r="AG21" s="59"/>
      <c r="AH21" s="7">
        <f t="shared" si="13"/>
        <v>0</v>
      </c>
      <c r="AI21" s="8">
        <f t="shared" si="14"/>
        <v>0</v>
      </c>
      <c r="AJ21" s="59"/>
      <c r="AK21" s="7">
        <f t="shared" si="15"/>
        <v>0</v>
      </c>
      <c r="AL21" s="8">
        <f t="shared" si="16"/>
        <v>0</v>
      </c>
      <c r="AM21" s="59"/>
      <c r="AN21" s="7">
        <f t="shared" si="17"/>
        <v>0</v>
      </c>
      <c r="AO21" s="8">
        <f t="shared" si="18"/>
        <v>0</v>
      </c>
      <c r="AP21" s="59"/>
      <c r="AQ21" s="7">
        <f t="shared" si="19"/>
        <v>0</v>
      </c>
      <c r="AR21" s="8">
        <f t="shared" si="20"/>
        <v>0</v>
      </c>
      <c r="AS21" s="59"/>
      <c r="AT21" s="7">
        <f t="shared" si="21"/>
        <v>0</v>
      </c>
      <c r="AU21" s="8">
        <f t="shared" si="22"/>
        <v>0</v>
      </c>
      <c r="AV21" s="59"/>
      <c r="AW21" s="7">
        <f t="shared" si="23"/>
        <v>0</v>
      </c>
      <c r="AX21" s="8">
        <f t="shared" si="24"/>
        <v>0</v>
      </c>
      <c r="AY21" s="59"/>
      <c r="AZ21" s="7">
        <f t="shared" si="25"/>
        <v>0</v>
      </c>
      <c r="BA21" s="8">
        <f t="shared" si="26"/>
        <v>0</v>
      </c>
      <c r="BB21" s="59"/>
      <c r="BC21" s="7">
        <f t="shared" si="27"/>
        <v>0</v>
      </c>
      <c r="BD21" s="8">
        <f t="shared" si="28"/>
        <v>0</v>
      </c>
      <c r="BE21" s="59"/>
      <c r="BF21" s="7">
        <f t="shared" si="29"/>
        <v>0</v>
      </c>
      <c r="BG21" s="8">
        <f t="shared" si="30"/>
        <v>0</v>
      </c>
      <c r="BH21" s="59"/>
      <c r="BI21" s="7">
        <f t="shared" si="31"/>
        <v>0</v>
      </c>
      <c r="BJ21" s="8">
        <f t="shared" si="32"/>
        <v>0</v>
      </c>
    </row>
    <row r="22" spans="2:62" ht="16.5" customHeight="1">
      <c r="B22" s="29" t="s">
        <v>14</v>
      </c>
      <c r="C22" s="30" t="s">
        <v>123</v>
      </c>
      <c r="D22" s="31" t="s">
        <v>124</v>
      </c>
      <c r="E22" s="29" t="s">
        <v>102</v>
      </c>
      <c r="F22" s="30" t="s">
        <v>103</v>
      </c>
      <c r="G22" s="32" t="s">
        <v>102</v>
      </c>
      <c r="H22" s="31" t="s">
        <v>103</v>
      </c>
      <c r="I22" s="6"/>
      <c r="J22" s="93"/>
      <c r="K22" s="99"/>
      <c r="L22" s="62" t="s">
        <v>39</v>
      </c>
      <c r="M22" s="63">
        <v>20</v>
      </c>
      <c r="N22" s="64">
        <v>70</v>
      </c>
      <c r="O22" s="1">
        <f t="shared" si="0"/>
        <v>1400</v>
      </c>
      <c r="P22" s="1">
        <f t="shared" si="2"/>
        <v>49</v>
      </c>
      <c r="Q22" s="1">
        <f t="shared" si="1"/>
        <v>980</v>
      </c>
      <c r="R22" s="59">
        <v>1</v>
      </c>
      <c r="S22" s="7">
        <f t="shared" si="3"/>
        <v>70</v>
      </c>
      <c r="T22" s="8">
        <f t="shared" si="4"/>
        <v>49</v>
      </c>
      <c r="U22" s="59"/>
      <c r="V22" s="7">
        <f t="shared" si="5"/>
        <v>0</v>
      </c>
      <c r="W22" s="8">
        <f t="shared" si="6"/>
        <v>0</v>
      </c>
      <c r="X22" s="59"/>
      <c r="Y22" s="7">
        <f t="shared" si="7"/>
        <v>0</v>
      </c>
      <c r="Z22" s="8">
        <f t="shared" si="8"/>
        <v>0</v>
      </c>
      <c r="AA22" s="59"/>
      <c r="AB22" s="7">
        <f t="shared" si="9"/>
        <v>0</v>
      </c>
      <c r="AC22" s="8">
        <f t="shared" si="10"/>
        <v>0</v>
      </c>
      <c r="AD22" s="59"/>
      <c r="AE22" s="7">
        <f t="shared" si="11"/>
        <v>0</v>
      </c>
      <c r="AF22" s="8">
        <f t="shared" si="12"/>
        <v>0</v>
      </c>
      <c r="AG22" s="59"/>
      <c r="AH22" s="7">
        <f t="shared" si="13"/>
        <v>0</v>
      </c>
      <c r="AI22" s="8">
        <f t="shared" si="14"/>
        <v>0</v>
      </c>
      <c r="AJ22" s="59"/>
      <c r="AK22" s="7">
        <f t="shared" si="15"/>
        <v>0</v>
      </c>
      <c r="AL22" s="8">
        <f t="shared" si="16"/>
        <v>0</v>
      </c>
      <c r="AM22" s="59"/>
      <c r="AN22" s="7">
        <f t="shared" si="17"/>
        <v>0</v>
      </c>
      <c r="AO22" s="8">
        <f t="shared" si="18"/>
        <v>0</v>
      </c>
      <c r="AP22" s="59"/>
      <c r="AQ22" s="7">
        <f t="shared" si="19"/>
        <v>0</v>
      </c>
      <c r="AR22" s="8">
        <f t="shared" si="20"/>
        <v>0</v>
      </c>
      <c r="AS22" s="59"/>
      <c r="AT22" s="7">
        <f t="shared" si="21"/>
        <v>0</v>
      </c>
      <c r="AU22" s="8">
        <f t="shared" si="22"/>
        <v>0</v>
      </c>
      <c r="AV22" s="59"/>
      <c r="AW22" s="7">
        <f t="shared" si="23"/>
        <v>0</v>
      </c>
      <c r="AX22" s="8">
        <f t="shared" si="24"/>
        <v>0</v>
      </c>
      <c r="AY22" s="59"/>
      <c r="AZ22" s="7">
        <f t="shared" si="25"/>
        <v>0</v>
      </c>
      <c r="BA22" s="8">
        <f t="shared" si="26"/>
        <v>0</v>
      </c>
      <c r="BB22" s="59"/>
      <c r="BC22" s="7">
        <f t="shared" si="27"/>
        <v>0</v>
      </c>
      <c r="BD22" s="8">
        <f t="shared" si="28"/>
        <v>0</v>
      </c>
      <c r="BE22" s="59"/>
      <c r="BF22" s="7">
        <f t="shared" si="29"/>
        <v>0</v>
      </c>
      <c r="BG22" s="8">
        <f t="shared" si="30"/>
        <v>0</v>
      </c>
      <c r="BH22" s="59"/>
      <c r="BI22" s="7">
        <f t="shared" si="31"/>
        <v>0</v>
      </c>
      <c r="BJ22" s="8">
        <f t="shared" si="32"/>
        <v>0</v>
      </c>
    </row>
    <row r="23" spans="2:62" ht="16.5" customHeight="1">
      <c r="B23" s="28" t="s">
        <v>108</v>
      </c>
      <c r="C23" s="21" t="s">
        <v>125</v>
      </c>
      <c r="D23" s="25" t="s">
        <v>125</v>
      </c>
      <c r="E23" s="47" t="s">
        <v>139</v>
      </c>
      <c r="F23" s="56">
        <v>1000</v>
      </c>
      <c r="G23" s="57" t="s">
        <v>128</v>
      </c>
      <c r="H23" s="58"/>
      <c r="I23" s="6"/>
      <c r="J23" s="93"/>
      <c r="K23" s="99"/>
      <c r="L23" s="62" t="s">
        <v>36</v>
      </c>
      <c r="M23" s="63">
        <v>40</v>
      </c>
      <c r="N23" s="64">
        <v>200</v>
      </c>
      <c r="O23" s="1">
        <f t="shared" si="0"/>
        <v>8000</v>
      </c>
      <c r="P23" s="1">
        <f t="shared" si="2"/>
        <v>140</v>
      </c>
      <c r="Q23" s="1">
        <f t="shared" si="1"/>
        <v>5600</v>
      </c>
      <c r="R23" s="59">
        <v>39</v>
      </c>
      <c r="S23" s="7">
        <f t="shared" si="3"/>
        <v>7800</v>
      </c>
      <c r="T23" s="8">
        <f t="shared" si="4"/>
        <v>5460</v>
      </c>
      <c r="U23" s="59">
        <v>1</v>
      </c>
      <c r="V23" s="7">
        <f t="shared" si="5"/>
        <v>200</v>
      </c>
      <c r="W23" s="8">
        <f t="shared" si="6"/>
        <v>140</v>
      </c>
      <c r="X23" s="59"/>
      <c r="Y23" s="7">
        <f t="shared" si="7"/>
        <v>0</v>
      </c>
      <c r="Z23" s="8">
        <f t="shared" si="8"/>
        <v>0</v>
      </c>
      <c r="AA23" s="59"/>
      <c r="AB23" s="7">
        <f t="shared" si="9"/>
        <v>0</v>
      </c>
      <c r="AC23" s="8">
        <f t="shared" si="10"/>
        <v>0</v>
      </c>
      <c r="AD23" s="59"/>
      <c r="AE23" s="7">
        <f t="shared" si="11"/>
        <v>0</v>
      </c>
      <c r="AF23" s="8">
        <f t="shared" si="12"/>
        <v>0</v>
      </c>
      <c r="AG23" s="59"/>
      <c r="AH23" s="7">
        <f t="shared" si="13"/>
        <v>0</v>
      </c>
      <c r="AI23" s="8">
        <f t="shared" si="14"/>
        <v>0</v>
      </c>
      <c r="AJ23" s="59"/>
      <c r="AK23" s="7">
        <f t="shared" si="15"/>
        <v>0</v>
      </c>
      <c r="AL23" s="8">
        <f t="shared" si="16"/>
        <v>0</v>
      </c>
      <c r="AM23" s="59"/>
      <c r="AN23" s="7">
        <f t="shared" si="17"/>
        <v>0</v>
      </c>
      <c r="AO23" s="8">
        <f t="shared" si="18"/>
        <v>0</v>
      </c>
      <c r="AP23" s="59"/>
      <c r="AQ23" s="7">
        <f t="shared" si="19"/>
        <v>0</v>
      </c>
      <c r="AR23" s="8">
        <f t="shared" si="20"/>
        <v>0</v>
      </c>
      <c r="AS23" s="59"/>
      <c r="AT23" s="7">
        <f t="shared" si="21"/>
        <v>0</v>
      </c>
      <c r="AU23" s="8">
        <f t="shared" si="22"/>
        <v>0</v>
      </c>
      <c r="AV23" s="59"/>
      <c r="AW23" s="7">
        <f t="shared" si="23"/>
        <v>0</v>
      </c>
      <c r="AX23" s="8">
        <f t="shared" si="24"/>
        <v>0</v>
      </c>
      <c r="AY23" s="59"/>
      <c r="AZ23" s="7">
        <f t="shared" si="25"/>
        <v>0</v>
      </c>
      <c r="BA23" s="8">
        <f t="shared" si="26"/>
        <v>0</v>
      </c>
      <c r="BB23" s="59"/>
      <c r="BC23" s="7">
        <f t="shared" si="27"/>
        <v>0</v>
      </c>
      <c r="BD23" s="8">
        <f t="shared" si="28"/>
        <v>0</v>
      </c>
      <c r="BE23" s="59"/>
      <c r="BF23" s="7">
        <f t="shared" si="29"/>
        <v>0</v>
      </c>
      <c r="BG23" s="8">
        <f t="shared" si="30"/>
        <v>0</v>
      </c>
      <c r="BH23" s="59"/>
      <c r="BI23" s="7">
        <f t="shared" si="31"/>
        <v>0</v>
      </c>
      <c r="BJ23" s="8">
        <f t="shared" si="32"/>
        <v>0</v>
      </c>
    </row>
    <row r="24" spans="2:62" ht="16.5" customHeight="1">
      <c r="B24" s="28" t="s">
        <v>29</v>
      </c>
      <c r="C24" s="21">
        <v>5</v>
      </c>
      <c r="D24" s="25">
        <v>1000</v>
      </c>
      <c r="E24" s="47" t="s">
        <v>146</v>
      </c>
      <c r="F24" s="56">
        <v>3000</v>
      </c>
      <c r="G24" s="57" t="s">
        <v>133</v>
      </c>
      <c r="H24" s="58"/>
      <c r="I24" s="6"/>
      <c r="J24" s="93"/>
      <c r="K24" s="100"/>
      <c r="L24" s="62" t="s">
        <v>40</v>
      </c>
      <c r="M24" s="63">
        <v>50</v>
      </c>
      <c r="N24" s="64">
        <v>100</v>
      </c>
      <c r="O24" s="1">
        <f t="shared" si="0"/>
        <v>5000</v>
      </c>
      <c r="P24" s="1">
        <f t="shared" si="2"/>
        <v>70</v>
      </c>
      <c r="Q24" s="1">
        <f t="shared" si="1"/>
        <v>3500</v>
      </c>
      <c r="R24" s="59">
        <v>1</v>
      </c>
      <c r="S24" s="7">
        <f t="shared" si="3"/>
        <v>100</v>
      </c>
      <c r="T24" s="8">
        <f t="shared" si="4"/>
        <v>70</v>
      </c>
      <c r="U24" s="59"/>
      <c r="V24" s="7">
        <f t="shared" si="5"/>
        <v>0</v>
      </c>
      <c r="W24" s="8">
        <f t="shared" si="6"/>
        <v>0</v>
      </c>
      <c r="X24" s="59"/>
      <c r="Y24" s="7">
        <f t="shared" si="7"/>
        <v>0</v>
      </c>
      <c r="Z24" s="8">
        <f t="shared" si="8"/>
        <v>0</v>
      </c>
      <c r="AA24" s="59"/>
      <c r="AB24" s="7">
        <f t="shared" si="9"/>
        <v>0</v>
      </c>
      <c r="AC24" s="8">
        <f t="shared" si="10"/>
        <v>0</v>
      </c>
      <c r="AD24" s="59"/>
      <c r="AE24" s="7">
        <f t="shared" si="11"/>
        <v>0</v>
      </c>
      <c r="AF24" s="8">
        <f t="shared" si="12"/>
        <v>0</v>
      </c>
      <c r="AG24" s="59"/>
      <c r="AH24" s="7">
        <f t="shared" si="13"/>
        <v>0</v>
      </c>
      <c r="AI24" s="8">
        <f t="shared" si="14"/>
        <v>0</v>
      </c>
      <c r="AJ24" s="59"/>
      <c r="AK24" s="7">
        <f t="shared" si="15"/>
        <v>0</v>
      </c>
      <c r="AL24" s="8">
        <f t="shared" si="16"/>
        <v>0</v>
      </c>
      <c r="AM24" s="59"/>
      <c r="AN24" s="7">
        <f t="shared" si="17"/>
        <v>0</v>
      </c>
      <c r="AO24" s="8">
        <f t="shared" si="18"/>
        <v>0</v>
      </c>
      <c r="AP24" s="59"/>
      <c r="AQ24" s="7">
        <f t="shared" si="19"/>
        <v>0</v>
      </c>
      <c r="AR24" s="8">
        <f t="shared" si="20"/>
        <v>0</v>
      </c>
      <c r="AS24" s="59"/>
      <c r="AT24" s="7">
        <f t="shared" si="21"/>
        <v>0</v>
      </c>
      <c r="AU24" s="8">
        <f t="shared" si="22"/>
        <v>0</v>
      </c>
      <c r="AV24" s="59"/>
      <c r="AW24" s="7">
        <f t="shared" si="23"/>
        <v>0</v>
      </c>
      <c r="AX24" s="8">
        <f t="shared" si="24"/>
        <v>0</v>
      </c>
      <c r="AY24" s="59"/>
      <c r="AZ24" s="7">
        <f t="shared" si="25"/>
        <v>0</v>
      </c>
      <c r="BA24" s="8">
        <f t="shared" si="26"/>
        <v>0</v>
      </c>
      <c r="BB24" s="59"/>
      <c r="BC24" s="7">
        <f t="shared" si="27"/>
        <v>0</v>
      </c>
      <c r="BD24" s="8">
        <f t="shared" si="28"/>
        <v>0</v>
      </c>
      <c r="BE24" s="59"/>
      <c r="BF24" s="7">
        <f t="shared" si="29"/>
        <v>0</v>
      </c>
      <c r="BG24" s="8">
        <f t="shared" si="30"/>
        <v>0</v>
      </c>
      <c r="BH24" s="59"/>
      <c r="BI24" s="7">
        <f t="shared" si="31"/>
        <v>0</v>
      </c>
      <c r="BJ24" s="8">
        <f t="shared" si="32"/>
        <v>0</v>
      </c>
    </row>
    <row r="25" spans="2:62" ht="16.5" customHeight="1">
      <c r="B25" s="28" t="s">
        <v>35</v>
      </c>
      <c r="C25" s="21">
        <v>10</v>
      </c>
      <c r="D25" s="25">
        <v>2000</v>
      </c>
      <c r="E25" s="47" t="s">
        <v>126</v>
      </c>
      <c r="F25" s="56"/>
      <c r="G25" s="57" t="s">
        <v>134</v>
      </c>
      <c r="H25" s="58"/>
      <c r="I25" s="6"/>
      <c r="J25" s="93"/>
      <c r="K25" s="98" t="s">
        <v>41</v>
      </c>
      <c r="L25" s="62" t="s">
        <v>42</v>
      </c>
      <c r="M25" s="63">
        <v>1</v>
      </c>
      <c r="N25" s="64">
        <v>1500</v>
      </c>
      <c r="O25" s="1">
        <f t="shared" si="0"/>
        <v>1500</v>
      </c>
      <c r="P25" s="1">
        <f t="shared" si="2"/>
        <v>1050</v>
      </c>
      <c r="Q25" s="1">
        <f t="shared" si="1"/>
        <v>1050</v>
      </c>
      <c r="R25" s="59">
        <v>1</v>
      </c>
      <c r="S25" s="7">
        <f t="shared" si="3"/>
        <v>1500</v>
      </c>
      <c r="T25" s="8">
        <f t="shared" si="4"/>
        <v>1050</v>
      </c>
      <c r="U25" s="59"/>
      <c r="V25" s="7">
        <f t="shared" si="5"/>
        <v>0</v>
      </c>
      <c r="W25" s="8">
        <f t="shared" si="6"/>
        <v>0</v>
      </c>
      <c r="X25" s="59"/>
      <c r="Y25" s="7">
        <f t="shared" si="7"/>
        <v>0</v>
      </c>
      <c r="Z25" s="8">
        <f t="shared" si="8"/>
        <v>0</v>
      </c>
      <c r="AA25" s="59"/>
      <c r="AB25" s="7">
        <f t="shared" si="9"/>
        <v>0</v>
      </c>
      <c r="AC25" s="8">
        <f t="shared" si="10"/>
        <v>0</v>
      </c>
      <c r="AD25" s="59"/>
      <c r="AE25" s="7">
        <f t="shared" si="11"/>
        <v>0</v>
      </c>
      <c r="AF25" s="8">
        <f t="shared" si="12"/>
        <v>0</v>
      </c>
      <c r="AG25" s="59"/>
      <c r="AH25" s="7">
        <f t="shared" si="13"/>
        <v>0</v>
      </c>
      <c r="AI25" s="8">
        <f t="shared" si="14"/>
        <v>0</v>
      </c>
      <c r="AJ25" s="59"/>
      <c r="AK25" s="7">
        <f t="shared" si="15"/>
        <v>0</v>
      </c>
      <c r="AL25" s="8">
        <f t="shared" si="16"/>
        <v>0</v>
      </c>
      <c r="AM25" s="59"/>
      <c r="AN25" s="7">
        <f t="shared" si="17"/>
        <v>0</v>
      </c>
      <c r="AO25" s="8">
        <f t="shared" si="18"/>
        <v>0</v>
      </c>
      <c r="AP25" s="59"/>
      <c r="AQ25" s="7">
        <f t="shared" si="19"/>
        <v>0</v>
      </c>
      <c r="AR25" s="8">
        <f t="shared" si="20"/>
        <v>0</v>
      </c>
      <c r="AS25" s="59"/>
      <c r="AT25" s="7">
        <f t="shared" si="21"/>
        <v>0</v>
      </c>
      <c r="AU25" s="8">
        <f t="shared" si="22"/>
        <v>0</v>
      </c>
      <c r="AV25" s="59"/>
      <c r="AW25" s="7">
        <f t="shared" si="23"/>
        <v>0</v>
      </c>
      <c r="AX25" s="8">
        <f t="shared" si="24"/>
        <v>0</v>
      </c>
      <c r="AY25" s="59"/>
      <c r="AZ25" s="7">
        <f t="shared" si="25"/>
        <v>0</v>
      </c>
      <c r="BA25" s="8">
        <f t="shared" si="26"/>
        <v>0</v>
      </c>
      <c r="BB25" s="59"/>
      <c r="BC25" s="7">
        <f t="shared" si="27"/>
        <v>0</v>
      </c>
      <c r="BD25" s="8">
        <f t="shared" si="28"/>
        <v>0</v>
      </c>
      <c r="BE25" s="59"/>
      <c r="BF25" s="7">
        <f t="shared" si="29"/>
        <v>0</v>
      </c>
      <c r="BG25" s="8">
        <f t="shared" si="30"/>
        <v>0</v>
      </c>
      <c r="BH25" s="59"/>
      <c r="BI25" s="7">
        <f t="shared" si="31"/>
        <v>0</v>
      </c>
      <c r="BJ25" s="8">
        <f t="shared" si="32"/>
        <v>0</v>
      </c>
    </row>
    <row r="26" spans="2:62" ht="16.5" customHeight="1">
      <c r="B26" s="28" t="s">
        <v>41</v>
      </c>
      <c r="C26" s="21">
        <v>20</v>
      </c>
      <c r="D26" s="25">
        <v>4000</v>
      </c>
      <c r="E26" s="47" t="s">
        <v>127</v>
      </c>
      <c r="F26" s="56"/>
      <c r="G26" s="57" t="s">
        <v>135</v>
      </c>
      <c r="H26" s="58"/>
      <c r="I26" s="6"/>
      <c r="J26" s="93"/>
      <c r="K26" s="99"/>
      <c r="L26" s="62" t="s">
        <v>43</v>
      </c>
      <c r="M26" s="63">
        <v>1</v>
      </c>
      <c r="N26" s="64">
        <v>500</v>
      </c>
      <c r="O26" s="1">
        <f t="shared" si="0"/>
        <v>500</v>
      </c>
      <c r="P26" s="1">
        <f t="shared" si="2"/>
        <v>350</v>
      </c>
      <c r="Q26" s="1">
        <f t="shared" si="1"/>
        <v>350</v>
      </c>
      <c r="R26" s="59">
        <v>1</v>
      </c>
      <c r="S26" s="7">
        <f t="shared" si="3"/>
        <v>500</v>
      </c>
      <c r="T26" s="8">
        <f t="shared" si="4"/>
        <v>350</v>
      </c>
      <c r="U26" s="59"/>
      <c r="V26" s="7">
        <f t="shared" si="5"/>
        <v>0</v>
      </c>
      <c r="W26" s="8">
        <f t="shared" si="6"/>
        <v>0</v>
      </c>
      <c r="X26" s="59"/>
      <c r="Y26" s="7">
        <f t="shared" si="7"/>
        <v>0</v>
      </c>
      <c r="Z26" s="8">
        <f t="shared" si="8"/>
        <v>0</v>
      </c>
      <c r="AA26" s="59"/>
      <c r="AB26" s="7">
        <f t="shared" si="9"/>
        <v>0</v>
      </c>
      <c r="AC26" s="8">
        <f t="shared" si="10"/>
        <v>0</v>
      </c>
      <c r="AD26" s="59"/>
      <c r="AE26" s="7">
        <f t="shared" si="11"/>
        <v>0</v>
      </c>
      <c r="AF26" s="8">
        <f t="shared" si="12"/>
        <v>0</v>
      </c>
      <c r="AG26" s="59"/>
      <c r="AH26" s="7">
        <f t="shared" si="13"/>
        <v>0</v>
      </c>
      <c r="AI26" s="8">
        <f t="shared" si="14"/>
        <v>0</v>
      </c>
      <c r="AJ26" s="59"/>
      <c r="AK26" s="7">
        <f t="shared" si="15"/>
        <v>0</v>
      </c>
      <c r="AL26" s="8">
        <f t="shared" si="16"/>
        <v>0</v>
      </c>
      <c r="AM26" s="59"/>
      <c r="AN26" s="7">
        <f t="shared" si="17"/>
        <v>0</v>
      </c>
      <c r="AO26" s="8">
        <f t="shared" si="18"/>
        <v>0</v>
      </c>
      <c r="AP26" s="59"/>
      <c r="AQ26" s="7">
        <f t="shared" si="19"/>
        <v>0</v>
      </c>
      <c r="AR26" s="8">
        <f t="shared" si="20"/>
        <v>0</v>
      </c>
      <c r="AS26" s="59"/>
      <c r="AT26" s="7">
        <f t="shared" si="21"/>
        <v>0</v>
      </c>
      <c r="AU26" s="8">
        <f t="shared" si="22"/>
        <v>0</v>
      </c>
      <c r="AV26" s="59"/>
      <c r="AW26" s="7">
        <f t="shared" si="23"/>
        <v>0</v>
      </c>
      <c r="AX26" s="8">
        <f t="shared" si="24"/>
        <v>0</v>
      </c>
      <c r="AY26" s="59"/>
      <c r="AZ26" s="7">
        <f t="shared" si="25"/>
        <v>0</v>
      </c>
      <c r="BA26" s="8">
        <f t="shared" si="26"/>
        <v>0</v>
      </c>
      <c r="BB26" s="59"/>
      <c r="BC26" s="7">
        <f t="shared" si="27"/>
        <v>0</v>
      </c>
      <c r="BD26" s="8">
        <f t="shared" si="28"/>
        <v>0</v>
      </c>
      <c r="BE26" s="59"/>
      <c r="BF26" s="7">
        <f t="shared" si="29"/>
        <v>0</v>
      </c>
      <c r="BG26" s="8">
        <f t="shared" si="30"/>
        <v>0</v>
      </c>
      <c r="BH26" s="59"/>
      <c r="BI26" s="7">
        <f t="shared" si="31"/>
        <v>0</v>
      </c>
      <c r="BJ26" s="8">
        <f t="shared" si="32"/>
        <v>0</v>
      </c>
    </row>
    <row r="27" spans="2:62" ht="16.5" customHeight="1" thickBot="1">
      <c r="B27" s="75"/>
      <c r="C27" s="33"/>
      <c r="D27" s="27">
        <f>SUM(D23:D26)</f>
        <v>7000</v>
      </c>
      <c r="E27" s="75"/>
      <c r="F27" s="76"/>
      <c r="G27" s="33"/>
      <c r="H27" s="27">
        <f>SUM(F23:F26,H23:H26)</f>
        <v>4000</v>
      </c>
      <c r="I27" s="6"/>
      <c r="J27" s="93"/>
      <c r="K27" s="99"/>
      <c r="L27" s="62" t="s">
        <v>44</v>
      </c>
      <c r="M27" s="63">
        <v>1</v>
      </c>
      <c r="N27" s="64">
        <v>750</v>
      </c>
      <c r="O27" s="1">
        <f t="shared" si="0"/>
        <v>750</v>
      </c>
      <c r="P27" s="1">
        <f t="shared" si="2"/>
        <v>525</v>
      </c>
      <c r="Q27" s="1">
        <f t="shared" si="1"/>
        <v>525</v>
      </c>
      <c r="R27" s="59"/>
      <c r="S27" s="7">
        <f t="shared" si="3"/>
        <v>0</v>
      </c>
      <c r="T27" s="8">
        <f t="shared" si="4"/>
        <v>0</v>
      </c>
      <c r="U27" s="59"/>
      <c r="V27" s="7">
        <f t="shared" si="5"/>
        <v>0</v>
      </c>
      <c r="W27" s="8">
        <f t="shared" si="6"/>
        <v>0</v>
      </c>
      <c r="X27" s="59"/>
      <c r="Y27" s="7">
        <f t="shared" si="7"/>
        <v>0</v>
      </c>
      <c r="Z27" s="8">
        <f t="shared" si="8"/>
        <v>0</v>
      </c>
      <c r="AA27" s="59"/>
      <c r="AB27" s="7">
        <f t="shared" si="9"/>
        <v>0</v>
      </c>
      <c r="AC27" s="8">
        <f t="shared" si="10"/>
        <v>0</v>
      </c>
      <c r="AD27" s="59"/>
      <c r="AE27" s="7">
        <f t="shared" si="11"/>
        <v>0</v>
      </c>
      <c r="AF27" s="8">
        <f t="shared" si="12"/>
        <v>0</v>
      </c>
      <c r="AG27" s="59"/>
      <c r="AH27" s="7">
        <f t="shared" si="13"/>
        <v>0</v>
      </c>
      <c r="AI27" s="8">
        <f t="shared" si="14"/>
        <v>0</v>
      </c>
      <c r="AJ27" s="59"/>
      <c r="AK27" s="7">
        <f t="shared" si="15"/>
        <v>0</v>
      </c>
      <c r="AL27" s="8">
        <f t="shared" si="16"/>
        <v>0</v>
      </c>
      <c r="AM27" s="59"/>
      <c r="AN27" s="7">
        <f t="shared" si="17"/>
        <v>0</v>
      </c>
      <c r="AO27" s="8">
        <f t="shared" si="18"/>
        <v>0</v>
      </c>
      <c r="AP27" s="59"/>
      <c r="AQ27" s="7">
        <f t="shared" si="19"/>
        <v>0</v>
      </c>
      <c r="AR27" s="8">
        <f t="shared" si="20"/>
        <v>0</v>
      </c>
      <c r="AS27" s="59"/>
      <c r="AT27" s="7">
        <f t="shared" si="21"/>
        <v>0</v>
      </c>
      <c r="AU27" s="8">
        <f t="shared" si="22"/>
        <v>0</v>
      </c>
      <c r="AV27" s="59"/>
      <c r="AW27" s="7">
        <f t="shared" si="23"/>
        <v>0</v>
      </c>
      <c r="AX27" s="8">
        <f t="shared" si="24"/>
        <v>0</v>
      </c>
      <c r="AY27" s="59"/>
      <c r="AZ27" s="7">
        <f t="shared" si="25"/>
        <v>0</v>
      </c>
      <c r="BA27" s="8">
        <f t="shared" si="26"/>
        <v>0</v>
      </c>
      <c r="BB27" s="59"/>
      <c r="BC27" s="7">
        <f t="shared" si="27"/>
        <v>0</v>
      </c>
      <c r="BD27" s="8">
        <f t="shared" si="28"/>
        <v>0</v>
      </c>
      <c r="BE27" s="59"/>
      <c r="BF27" s="7">
        <f t="shared" si="29"/>
        <v>0</v>
      </c>
      <c r="BG27" s="8">
        <f t="shared" si="30"/>
        <v>0</v>
      </c>
      <c r="BH27" s="59"/>
      <c r="BI27" s="7">
        <f t="shared" si="31"/>
        <v>0</v>
      </c>
      <c r="BJ27" s="8">
        <f t="shared" si="32"/>
        <v>0</v>
      </c>
    </row>
    <row r="28" spans="2:62" ht="16.5" customHeight="1" thickBot="1">
      <c r="B28" s="22"/>
      <c r="C28" s="22"/>
      <c r="D28" s="22"/>
      <c r="E28" s="22"/>
      <c r="F28" s="22"/>
      <c r="G28" s="22"/>
      <c r="H28" s="6"/>
      <c r="I28" s="6"/>
      <c r="J28" s="93"/>
      <c r="K28" s="99"/>
      <c r="L28" s="62" t="s">
        <v>45</v>
      </c>
      <c r="M28" s="63">
        <v>1</v>
      </c>
      <c r="N28" s="64">
        <v>1500</v>
      </c>
      <c r="O28" s="1">
        <f t="shared" si="0"/>
        <v>1500</v>
      </c>
      <c r="P28" s="1">
        <f t="shared" si="2"/>
        <v>1050</v>
      </c>
      <c r="Q28" s="1">
        <f t="shared" si="1"/>
        <v>1050</v>
      </c>
      <c r="R28" s="59"/>
      <c r="S28" s="7">
        <f t="shared" si="3"/>
        <v>0</v>
      </c>
      <c r="T28" s="8">
        <f t="shared" si="4"/>
        <v>0</v>
      </c>
      <c r="U28" s="59"/>
      <c r="V28" s="7">
        <f t="shared" si="5"/>
        <v>0</v>
      </c>
      <c r="W28" s="8">
        <f t="shared" si="6"/>
        <v>0</v>
      </c>
      <c r="X28" s="59"/>
      <c r="Y28" s="7">
        <f t="shared" si="7"/>
        <v>0</v>
      </c>
      <c r="Z28" s="8">
        <f t="shared" si="8"/>
        <v>0</v>
      </c>
      <c r="AA28" s="59"/>
      <c r="AB28" s="7">
        <f t="shared" si="9"/>
        <v>0</v>
      </c>
      <c r="AC28" s="8">
        <f t="shared" si="10"/>
        <v>0</v>
      </c>
      <c r="AD28" s="59"/>
      <c r="AE28" s="7">
        <f t="shared" si="11"/>
        <v>0</v>
      </c>
      <c r="AF28" s="8">
        <f t="shared" si="12"/>
        <v>0</v>
      </c>
      <c r="AG28" s="59"/>
      <c r="AH28" s="7">
        <f t="shared" si="13"/>
        <v>0</v>
      </c>
      <c r="AI28" s="8">
        <f t="shared" si="14"/>
        <v>0</v>
      </c>
      <c r="AJ28" s="59"/>
      <c r="AK28" s="7">
        <f t="shared" si="15"/>
        <v>0</v>
      </c>
      <c r="AL28" s="8">
        <f t="shared" si="16"/>
        <v>0</v>
      </c>
      <c r="AM28" s="59"/>
      <c r="AN28" s="7">
        <f t="shared" si="17"/>
        <v>0</v>
      </c>
      <c r="AO28" s="8">
        <f t="shared" si="18"/>
        <v>0</v>
      </c>
      <c r="AP28" s="59"/>
      <c r="AQ28" s="7">
        <f t="shared" si="19"/>
        <v>0</v>
      </c>
      <c r="AR28" s="8">
        <f t="shared" si="20"/>
        <v>0</v>
      </c>
      <c r="AS28" s="59"/>
      <c r="AT28" s="7">
        <f t="shared" si="21"/>
        <v>0</v>
      </c>
      <c r="AU28" s="8">
        <f t="shared" si="22"/>
        <v>0</v>
      </c>
      <c r="AV28" s="59"/>
      <c r="AW28" s="7">
        <f t="shared" si="23"/>
        <v>0</v>
      </c>
      <c r="AX28" s="8">
        <f t="shared" si="24"/>
        <v>0</v>
      </c>
      <c r="AY28" s="59"/>
      <c r="AZ28" s="7">
        <f t="shared" si="25"/>
        <v>0</v>
      </c>
      <c r="BA28" s="8">
        <f t="shared" si="26"/>
        <v>0</v>
      </c>
      <c r="BB28" s="59"/>
      <c r="BC28" s="7">
        <f t="shared" si="27"/>
        <v>0</v>
      </c>
      <c r="BD28" s="8">
        <f t="shared" si="28"/>
        <v>0</v>
      </c>
      <c r="BE28" s="59"/>
      <c r="BF28" s="7">
        <f t="shared" si="29"/>
        <v>0</v>
      </c>
      <c r="BG28" s="8">
        <f t="shared" si="30"/>
        <v>0</v>
      </c>
      <c r="BH28" s="59"/>
      <c r="BI28" s="7">
        <f t="shared" si="31"/>
        <v>0</v>
      </c>
      <c r="BJ28" s="8">
        <f t="shared" si="32"/>
        <v>0</v>
      </c>
    </row>
    <row r="29" spans="2:62" ht="16.5" customHeight="1">
      <c r="B29" s="90" t="s">
        <v>106</v>
      </c>
      <c r="C29" s="91"/>
      <c r="D29" s="91"/>
      <c r="E29" s="91"/>
      <c r="F29" s="91"/>
      <c r="G29" s="91"/>
      <c r="H29" s="92"/>
      <c r="I29" s="6"/>
      <c r="J29" s="93"/>
      <c r="K29" s="99"/>
      <c r="L29" s="62" t="s">
        <v>46</v>
      </c>
      <c r="M29" s="63">
        <v>1</v>
      </c>
      <c r="N29" s="64">
        <v>1800</v>
      </c>
      <c r="O29" s="1">
        <f t="shared" si="0"/>
        <v>1800</v>
      </c>
      <c r="P29" s="1">
        <f t="shared" si="2"/>
        <v>1260</v>
      </c>
      <c r="Q29" s="1">
        <f t="shared" si="1"/>
        <v>1260</v>
      </c>
      <c r="R29" s="59"/>
      <c r="S29" s="7">
        <f t="shared" si="3"/>
        <v>0</v>
      </c>
      <c r="T29" s="8">
        <f t="shared" si="4"/>
        <v>0</v>
      </c>
      <c r="U29" s="59"/>
      <c r="V29" s="7">
        <f t="shared" si="5"/>
        <v>0</v>
      </c>
      <c r="W29" s="8">
        <f t="shared" si="6"/>
        <v>0</v>
      </c>
      <c r="X29" s="59"/>
      <c r="Y29" s="7">
        <f t="shared" si="7"/>
        <v>0</v>
      </c>
      <c r="Z29" s="8">
        <f t="shared" si="8"/>
        <v>0</v>
      </c>
      <c r="AA29" s="59"/>
      <c r="AB29" s="7">
        <f t="shared" si="9"/>
        <v>0</v>
      </c>
      <c r="AC29" s="8">
        <f t="shared" si="10"/>
        <v>0</v>
      </c>
      <c r="AD29" s="59"/>
      <c r="AE29" s="7">
        <f t="shared" si="11"/>
        <v>0</v>
      </c>
      <c r="AF29" s="8">
        <f t="shared" si="12"/>
        <v>0</v>
      </c>
      <c r="AG29" s="59"/>
      <c r="AH29" s="7">
        <f t="shared" si="13"/>
        <v>0</v>
      </c>
      <c r="AI29" s="8">
        <f t="shared" si="14"/>
        <v>0</v>
      </c>
      <c r="AJ29" s="59"/>
      <c r="AK29" s="7">
        <f t="shared" si="15"/>
        <v>0</v>
      </c>
      <c r="AL29" s="8">
        <f t="shared" si="16"/>
        <v>0</v>
      </c>
      <c r="AM29" s="59"/>
      <c r="AN29" s="7">
        <f t="shared" si="17"/>
        <v>0</v>
      </c>
      <c r="AO29" s="8">
        <f t="shared" si="18"/>
        <v>0</v>
      </c>
      <c r="AP29" s="59"/>
      <c r="AQ29" s="7">
        <f t="shared" si="19"/>
        <v>0</v>
      </c>
      <c r="AR29" s="8">
        <f t="shared" si="20"/>
        <v>0</v>
      </c>
      <c r="AS29" s="59"/>
      <c r="AT29" s="7">
        <f t="shared" si="21"/>
        <v>0</v>
      </c>
      <c r="AU29" s="8">
        <f t="shared" si="22"/>
        <v>0</v>
      </c>
      <c r="AV29" s="59"/>
      <c r="AW29" s="7">
        <f t="shared" si="23"/>
        <v>0</v>
      </c>
      <c r="AX29" s="8">
        <f t="shared" si="24"/>
        <v>0</v>
      </c>
      <c r="AY29" s="59"/>
      <c r="AZ29" s="7">
        <f t="shared" si="25"/>
        <v>0</v>
      </c>
      <c r="BA29" s="8">
        <f t="shared" si="26"/>
        <v>0</v>
      </c>
      <c r="BB29" s="59"/>
      <c r="BC29" s="7">
        <f t="shared" si="27"/>
        <v>0</v>
      </c>
      <c r="BD29" s="8">
        <f t="shared" si="28"/>
        <v>0</v>
      </c>
      <c r="BE29" s="59"/>
      <c r="BF29" s="7">
        <f t="shared" si="29"/>
        <v>0</v>
      </c>
      <c r="BG29" s="8">
        <f t="shared" si="30"/>
        <v>0</v>
      </c>
      <c r="BH29" s="59"/>
      <c r="BI29" s="7">
        <f t="shared" si="31"/>
        <v>0</v>
      </c>
      <c r="BJ29" s="8">
        <f t="shared" si="32"/>
        <v>0</v>
      </c>
    </row>
    <row r="30" spans="2:62" ht="16.5" customHeight="1">
      <c r="B30" s="108" t="s">
        <v>129</v>
      </c>
      <c r="C30" s="88" t="s">
        <v>140</v>
      </c>
      <c r="D30" s="86" t="s">
        <v>107</v>
      </c>
      <c r="E30" s="87"/>
      <c r="F30" s="88" t="s">
        <v>131</v>
      </c>
      <c r="G30" s="77" t="s">
        <v>132</v>
      </c>
      <c r="H30" s="78"/>
      <c r="I30" s="13"/>
      <c r="J30" s="93"/>
      <c r="K30" s="100"/>
      <c r="L30" s="62" t="s">
        <v>47</v>
      </c>
      <c r="M30" s="63">
        <v>5</v>
      </c>
      <c r="N30" s="64">
        <v>350</v>
      </c>
      <c r="O30" s="1">
        <f t="shared" si="0"/>
        <v>1750</v>
      </c>
      <c r="P30" s="1">
        <f t="shared" si="2"/>
        <v>245</v>
      </c>
      <c r="Q30" s="1">
        <f t="shared" si="1"/>
        <v>1225</v>
      </c>
      <c r="R30" s="59"/>
      <c r="S30" s="7">
        <f t="shared" si="3"/>
        <v>0</v>
      </c>
      <c r="T30" s="8">
        <f t="shared" si="4"/>
        <v>0</v>
      </c>
      <c r="U30" s="59"/>
      <c r="V30" s="7">
        <f t="shared" si="5"/>
        <v>0</v>
      </c>
      <c r="W30" s="8">
        <f t="shared" si="6"/>
        <v>0</v>
      </c>
      <c r="X30" s="59"/>
      <c r="Y30" s="7">
        <f t="shared" si="7"/>
        <v>0</v>
      </c>
      <c r="Z30" s="8">
        <f t="shared" si="8"/>
        <v>0</v>
      </c>
      <c r="AA30" s="59"/>
      <c r="AB30" s="7">
        <f t="shared" si="9"/>
        <v>0</v>
      </c>
      <c r="AC30" s="8">
        <f t="shared" si="10"/>
        <v>0</v>
      </c>
      <c r="AD30" s="59"/>
      <c r="AE30" s="7">
        <f t="shared" si="11"/>
        <v>0</v>
      </c>
      <c r="AF30" s="8">
        <f t="shared" si="12"/>
        <v>0</v>
      </c>
      <c r="AG30" s="59"/>
      <c r="AH30" s="7">
        <f t="shared" si="13"/>
        <v>0</v>
      </c>
      <c r="AI30" s="8">
        <f t="shared" si="14"/>
        <v>0</v>
      </c>
      <c r="AJ30" s="59"/>
      <c r="AK30" s="7">
        <f t="shared" si="15"/>
        <v>0</v>
      </c>
      <c r="AL30" s="8">
        <f t="shared" si="16"/>
        <v>0</v>
      </c>
      <c r="AM30" s="59"/>
      <c r="AN30" s="7">
        <f t="shared" si="17"/>
        <v>0</v>
      </c>
      <c r="AO30" s="8">
        <f t="shared" si="18"/>
        <v>0</v>
      </c>
      <c r="AP30" s="59"/>
      <c r="AQ30" s="7">
        <f t="shared" si="19"/>
        <v>0</v>
      </c>
      <c r="AR30" s="8">
        <f t="shared" si="20"/>
        <v>0</v>
      </c>
      <c r="AS30" s="59"/>
      <c r="AT30" s="7">
        <f t="shared" si="21"/>
        <v>0</v>
      </c>
      <c r="AU30" s="8">
        <f t="shared" si="22"/>
        <v>0</v>
      </c>
      <c r="AV30" s="59"/>
      <c r="AW30" s="7">
        <f t="shared" si="23"/>
        <v>0</v>
      </c>
      <c r="AX30" s="8">
        <f t="shared" si="24"/>
        <v>0</v>
      </c>
      <c r="AY30" s="59"/>
      <c r="AZ30" s="7">
        <f t="shared" si="25"/>
        <v>0</v>
      </c>
      <c r="BA30" s="8">
        <f t="shared" si="26"/>
        <v>0</v>
      </c>
      <c r="BB30" s="59"/>
      <c r="BC30" s="7">
        <f t="shared" si="27"/>
        <v>0</v>
      </c>
      <c r="BD30" s="8">
        <f t="shared" si="28"/>
        <v>0</v>
      </c>
      <c r="BE30" s="59"/>
      <c r="BF30" s="7">
        <f t="shared" si="29"/>
        <v>0</v>
      </c>
      <c r="BG30" s="8">
        <f t="shared" si="30"/>
        <v>0</v>
      </c>
      <c r="BH30" s="59"/>
      <c r="BI30" s="7">
        <f t="shared" si="31"/>
        <v>0</v>
      </c>
      <c r="BJ30" s="8">
        <f t="shared" si="32"/>
        <v>0</v>
      </c>
    </row>
    <row r="31" spans="2:62" ht="16.5" customHeight="1" thickBot="1">
      <c r="B31" s="109"/>
      <c r="C31" s="89"/>
      <c r="D31" s="34" t="s">
        <v>105</v>
      </c>
      <c r="E31" s="34" t="s">
        <v>130</v>
      </c>
      <c r="F31" s="89"/>
      <c r="G31" s="45" t="s">
        <v>105</v>
      </c>
      <c r="H31" s="46" t="s">
        <v>130</v>
      </c>
      <c r="I31" s="12"/>
      <c r="J31" s="110"/>
      <c r="K31" s="111"/>
      <c r="L31" s="112"/>
      <c r="M31" s="112"/>
      <c r="N31" s="112"/>
      <c r="O31" s="112"/>
      <c r="P31" s="112"/>
      <c r="Q31" s="112"/>
      <c r="R31" s="15" t="s">
        <v>8</v>
      </c>
      <c r="S31" s="16">
        <f>SUM(S4:S30)</f>
        <v>12840</v>
      </c>
      <c r="T31" s="17">
        <f>SUM(T4:T30)</f>
        <v>8988</v>
      </c>
      <c r="U31" s="15" t="s">
        <v>8</v>
      </c>
      <c r="V31" s="16">
        <f>SUM(V4:V30)</f>
        <v>200</v>
      </c>
      <c r="W31" s="17">
        <f>SUM(W4:W30)</f>
        <v>140</v>
      </c>
      <c r="X31" s="15" t="s">
        <v>8</v>
      </c>
      <c r="Y31" s="16">
        <f>SUM(Y4:Y30)</f>
        <v>0</v>
      </c>
      <c r="Z31" s="17">
        <f>SUM(Z4:Z30)</f>
        <v>0</v>
      </c>
      <c r="AA31" s="15" t="s">
        <v>8</v>
      </c>
      <c r="AB31" s="16">
        <f>SUM(AB4:AB30)</f>
        <v>0</v>
      </c>
      <c r="AC31" s="17">
        <f>SUM(AC4:AC30)</f>
        <v>0</v>
      </c>
      <c r="AD31" s="15" t="s">
        <v>8</v>
      </c>
      <c r="AE31" s="16">
        <f>SUM(AE4:AE30)</f>
        <v>0</v>
      </c>
      <c r="AF31" s="17">
        <f>SUM(AF4:AF30)</f>
        <v>0</v>
      </c>
      <c r="AG31" s="15" t="s">
        <v>8</v>
      </c>
      <c r="AH31" s="16">
        <f>SUM(AH4:AH30)</f>
        <v>0</v>
      </c>
      <c r="AI31" s="17">
        <f>SUM(AI4:AI30)</f>
        <v>0</v>
      </c>
      <c r="AJ31" s="15" t="s">
        <v>8</v>
      </c>
      <c r="AK31" s="16">
        <f>SUM(AK4:AK30)</f>
        <v>0</v>
      </c>
      <c r="AL31" s="17">
        <f>SUM(AL4:AL30)</f>
        <v>0</v>
      </c>
      <c r="AM31" s="15" t="s">
        <v>8</v>
      </c>
      <c r="AN31" s="16">
        <f>SUM(AN4:AN30)</f>
        <v>0</v>
      </c>
      <c r="AO31" s="17">
        <f>SUM(AO4:AO30)</f>
        <v>0</v>
      </c>
      <c r="AP31" s="15" t="s">
        <v>8</v>
      </c>
      <c r="AQ31" s="16">
        <f>SUM(AQ4:AQ30)</f>
        <v>0</v>
      </c>
      <c r="AR31" s="17">
        <f>SUM(AR4:AR30)</f>
        <v>0</v>
      </c>
      <c r="AS31" s="15" t="s">
        <v>8</v>
      </c>
      <c r="AT31" s="16">
        <f>SUM(AT4:AT30)</f>
        <v>0</v>
      </c>
      <c r="AU31" s="17">
        <f>SUM(AU4:AU30)</f>
        <v>0</v>
      </c>
      <c r="AV31" s="15" t="s">
        <v>8</v>
      </c>
      <c r="AW31" s="16">
        <f>SUM(AW4:AW30)</f>
        <v>0</v>
      </c>
      <c r="AX31" s="17">
        <f>SUM(AX4:AX30)</f>
        <v>0</v>
      </c>
      <c r="AY31" s="15" t="s">
        <v>8</v>
      </c>
      <c r="AZ31" s="16">
        <f>SUM(AZ4:AZ30)</f>
        <v>0</v>
      </c>
      <c r="BA31" s="17">
        <f>SUM(BA4:BA30)</f>
        <v>0</v>
      </c>
      <c r="BB31" s="15" t="s">
        <v>8</v>
      </c>
      <c r="BC31" s="16">
        <f>SUM(BC4:BC30)</f>
        <v>0</v>
      </c>
      <c r="BD31" s="17">
        <f>SUM(BD4:BD30)</f>
        <v>0</v>
      </c>
      <c r="BE31" s="15" t="s">
        <v>8</v>
      </c>
      <c r="BF31" s="16">
        <f>SUM(BF4:BF30)</f>
        <v>0</v>
      </c>
      <c r="BG31" s="17">
        <f>SUM(BG4:BG30)</f>
        <v>0</v>
      </c>
      <c r="BH31" s="15" t="s">
        <v>8</v>
      </c>
      <c r="BI31" s="16">
        <f>SUM(BI4:BI30)</f>
        <v>0</v>
      </c>
      <c r="BJ31" s="17">
        <f>SUM(BJ4:BJ30)</f>
        <v>0</v>
      </c>
    </row>
    <row r="32" spans="2:62" ht="16.5" customHeight="1">
      <c r="B32" s="37" t="str">
        <f>B5</f>
        <v>아케인섭최고</v>
      </c>
      <c r="C32" s="35">
        <f>VLOOKUP(B32,$B$5:$H$19,7,0)</f>
        <v>22680</v>
      </c>
      <c r="D32" s="35">
        <f>S82</f>
        <v>19840</v>
      </c>
      <c r="E32" s="35">
        <f>T82</f>
        <v>13888</v>
      </c>
      <c r="F32" s="36">
        <f>SUMIF(E$23:E$26:G$23:G$26,B32,F$23:F$26:H$23:H$26)</f>
        <v>1000</v>
      </c>
      <c r="G32" s="41">
        <f>C32-D32-F32</f>
        <v>1840</v>
      </c>
      <c r="H32" s="42">
        <f>C32-E32-F32</f>
        <v>7792</v>
      </c>
      <c r="I32" s="12"/>
      <c r="J32" s="101" t="s">
        <v>99</v>
      </c>
      <c r="K32" s="102" t="s">
        <v>86</v>
      </c>
      <c r="L32" s="65" t="s">
        <v>49</v>
      </c>
      <c r="M32" s="65">
        <v>100</v>
      </c>
      <c r="N32" s="66">
        <v>70</v>
      </c>
      <c r="O32" s="2">
        <f t="shared" si="0"/>
        <v>7000</v>
      </c>
      <c r="P32" s="2">
        <f t="shared" si="2"/>
        <v>49</v>
      </c>
      <c r="Q32" s="2">
        <f t="shared" ref="Q32:Q41" si="34">IFERROR(P32*$M32,"?")</f>
        <v>4900</v>
      </c>
      <c r="R32" s="60">
        <v>100</v>
      </c>
      <c r="S32" s="7">
        <f t="shared" ref="S32:S41" si="35">R32*$N32</f>
        <v>7000</v>
      </c>
      <c r="T32" s="8">
        <f t="shared" ref="T32:T41" si="36">R32*$P32</f>
        <v>4900</v>
      </c>
      <c r="U32" s="60"/>
      <c r="V32" s="7">
        <f t="shared" ref="V32:V41" si="37">U32*$N32</f>
        <v>0</v>
      </c>
      <c r="W32" s="8">
        <f t="shared" ref="W32:W41" si="38">U32*$P32</f>
        <v>0</v>
      </c>
      <c r="X32" s="60"/>
      <c r="Y32" s="7">
        <f t="shared" ref="Y32:Y41" si="39">X32*$N32</f>
        <v>0</v>
      </c>
      <c r="Z32" s="8">
        <f t="shared" ref="Z32:Z41" si="40">X32*$P32</f>
        <v>0</v>
      </c>
      <c r="AA32" s="60"/>
      <c r="AB32" s="7">
        <f t="shared" ref="AB32:AB41" si="41">AA32*$N32</f>
        <v>0</v>
      </c>
      <c r="AC32" s="8">
        <f t="shared" ref="AC32:AC41" si="42">AA32*$P32</f>
        <v>0</v>
      </c>
      <c r="AD32" s="60"/>
      <c r="AE32" s="7">
        <f t="shared" ref="AE32:AE41" si="43">AD32*$N32</f>
        <v>0</v>
      </c>
      <c r="AF32" s="8">
        <f t="shared" ref="AF32:AF41" si="44">AD32*$P32</f>
        <v>0</v>
      </c>
      <c r="AG32" s="60"/>
      <c r="AH32" s="7">
        <f t="shared" ref="AH32:AH41" si="45">AG32*$N32</f>
        <v>0</v>
      </c>
      <c r="AI32" s="8">
        <f t="shared" ref="AI32:AI41" si="46">AG32*$P32</f>
        <v>0</v>
      </c>
      <c r="AJ32" s="60"/>
      <c r="AK32" s="7">
        <f t="shared" ref="AK32:AK41" si="47">AJ32*$N32</f>
        <v>0</v>
      </c>
      <c r="AL32" s="8">
        <f t="shared" ref="AL32:AL41" si="48">AJ32*$P32</f>
        <v>0</v>
      </c>
      <c r="AM32" s="60"/>
      <c r="AN32" s="7">
        <f t="shared" ref="AN32:AN41" si="49">AM32*$N32</f>
        <v>0</v>
      </c>
      <c r="AO32" s="8">
        <f t="shared" ref="AO32:AO41" si="50">AM32*$P32</f>
        <v>0</v>
      </c>
      <c r="AP32" s="60"/>
      <c r="AQ32" s="7">
        <f t="shared" ref="AQ32:AQ41" si="51">AP32*$N32</f>
        <v>0</v>
      </c>
      <c r="AR32" s="8">
        <f t="shared" ref="AR32:AR41" si="52">AP32*$P32</f>
        <v>0</v>
      </c>
      <c r="AS32" s="60"/>
      <c r="AT32" s="7">
        <f t="shared" ref="AT32:AT41" si="53">AS32*$N32</f>
        <v>0</v>
      </c>
      <c r="AU32" s="8">
        <f t="shared" ref="AU32:AU41" si="54">AS32*$P32</f>
        <v>0</v>
      </c>
      <c r="AV32" s="60"/>
      <c r="AW32" s="7">
        <f t="shared" ref="AW32:AW41" si="55">AV32*$N32</f>
        <v>0</v>
      </c>
      <c r="AX32" s="8">
        <f t="shared" ref="AX32:AX41" si="56">AV32*$P32</f>
        <v>0</v>
      </c>
      <c r="AY32" s="60"/>
      <c r="AZ32" s="7">
        <f t="shared" ref="AZ32:AZ41" si="57">AY32*$N32</f>
        <v>0</v>
      </c>
      <c r="BA32" s="8">
        <f t="shared" ref="BA32:BA41" si="58">AY32*$P32</f>
        <v>0</v>
      </c>
      <c r="BB32" s="60"/>
      <c r="BC32" s="7">
        <f t="shared" ref="BC32:BC41" si="59">BB32*$N32</f>
        <v>0</v>
      </c>
      <c r="BD32" s="8">
        <f t="shared" ref="BD32:BD41" si="60">BB32*$P32</f>
        <v>0</v>
      </c>
      <c r="BE32" s="60"/>
      <c r="BF32" s="7">
        <f t="shared" ref="BF32:BF41" si="61">BE32*$N32</f>
        <v>0</v>
      </c>
      <c r="BG32" s="8">
        <f t="shared" ref="BG32:BG41" si="62">BE32*$P32</f>
        <v>0</v>
      </c>
      <c r="BH32" s="60"/>
      <c r="BI32" s="7">
        <f t="shared" ref="BI32:BI41" si="63">BH32*$N32</f>
        <v>0</v>
      </c>
      <c r="BJ32" s="8">
        <f t="shared" ref="BJ32:BJ41" si="64">BH32*$P32</f>
        <v>0</v>
      </c>
    </row>
    <row r="33" spans="2:62" ht="16.5" customHeight="1">
      <c r="B33" s="37" t="str">
        <f t="shared" ref="B33:B46" si="65">B6</f>
        <v>불독조아</v>
      </c>
      <c r="C33" s="35">
        <f t="shared" ref="C33:C46" si="66">VLOOKUP(B33,$B$5:$H$19,7,0)</f>
        <v>9100</v>
      </c>
      <c r="D33" s="35">
        <f>V82</f>
        <v>200</v>
      </c>
      <c r="E33" s="35">
        <f>W82</f>
        <v>140</v>
      </c>
      <c r="F33" s="36">
        <f>SUMIF(E$23:E$26:G$23:G$26,B33,F$23:F$26:H$23:H$26)</f>
        <v>0</v>
      </c>
      <c r="G33" s="41">
        <f t="shared" ref="G33:G46" si="67">C33-D33-F33</f>
        <v>8900</v>
      </c>
      <c r="H33" s="42">
        <f t="shared" ref="H33:H46" si="68">C33-E33-F33</f>
        <v>8960</v>
      </c>
      <c r="I33" s="12"/>
      <c r="J33" s="94"/>
      <c r="K33" s="96"/>
      <c r="L33" s="62" t="s">
        <v>50</v>
      </c>
      <c r="M33" s="67">
        <v>1</v>
      </c>
      <c r="N33" s="64">
        <v>3500</v>
      </c>
      <c r="O33" s="1">
        <f t="shared" si="0"/>
        <v>3500</v>
      </c>
      <c r="P33" s="1">
        <f t="shared" si="2"/>
        <v>2450</v>
      </c>
      <c r="Q33" s="1">
        <f t="shared" si="34"/>
        <v>2450</v>
      </c>
      <c r="R33" s="59"/>
      <c r="S33" s="7">
        <f t="shared" si="35"/>
        <v>0</v>
      </c>
      <c r="T33" s="8">
        <f t="shared" si="36"/>
        <v>0</v>
      </c>
      <c r="U33" s="59"/>
      <c r="V33" s="7">
        <f t="shared" si="37"/>
        <v>0</v>
      </c>
      <c r="W33" s="8">
        <f t="shared" si="38"/>
        <v>0</v>
      </c>
      <c r="X33" s="59"/>
      <c r="Y33" s="7">
        <f t="shared" si="39"/>
        <v>0</v>
      </c>
      <c r="Z33" s="8">
        <f t="shared" si="40"/>
        <v>0</v>
      </c>
      <c r="AA33" s="59"/>
      <c r="AB33" s="7">
        <f t="shared" si="41"/>
        <v>0</v>
      </c>
      <c r="AC33" s="8">
        <f t="shared" si="42"/>
        <v>0</v>
      </c>
      <c r="AD33" s="59"/>
      <c r="AE33" s="7">
        <f t="shared" si="43"/>
        <v>0</v>
      </c>
      <c r="AF33" s="8">
        <f t="shared" si="44"/>
        <v>0</v>
      </c>
      <c r="AG33" s="59"/>
      <c r="AH33" s="7">
        <f t="shared" si="45"/>
        <v>0</v>
      </c>
      <c r="AI33" s="8">
        <f t="shared" si="46"/>
        <v>0</v>
      </c>
      <c r="AJ33" s="59"/>
      <c r="AK33" s="7">
        <f t="shared" si="47"/>
        <v>0</v>
      </c>
      <c r="AL33" s="8">
        <f t="shared" si="48"/>
        <v>0</v>
      </c>
      <c r="AM33" s="59"/>
      <c r="AN33" s="7">
        <f t="shared" si="49"/>
        <v>0</v>
      </c>
      <c r="AO33" s="8">
        <f t="shared" si="50"/>
        <v>0</v>
      </c>
      <c r="AP33" s="59"/>
      <c r="AQ33" s="7">
        <f t="shared" si="51"/>
        <v>0</v>
      </c>
      <c r="AR33" s="8">
        <f t="shared" si="52"/>
        <v>0</v>
      </c>
      <c r="AS33" s="59"/>
      <c r="AT33" s="7">
        <f t="shared" si="53"/>
        <v>0</v>
      </c>
      <c r="AU33" s="8">
        <f t="shared" si="54"/>
        <v>0</v>
      </c>
      <c r="AV33" s="59"/>
      <c r="AW33" s="7">
        <f t="shared" si="55"/>
        <v>0</v>
      </c>
      <c r="AX33" s="8">
        <f t="shared" si="56"/>
        <v>0</v>
      </c>
      <c r="AY33" s="59"/>
      <c r="AZ33" s="7">
        <f t="shared" si="57"/>
        <v>0</v>
      </c>
      <c r="BA33" s="8">
        <f t="shared" si="58"/>
        <v>0</v>
      </c>
      <c r="BB33" s="59"/>
      <c r="BC33" s="7">
        <f t="shared" si="59"/>
        <v>0</v>
      </c>
      <c r="BD33" s="8">
        <f t="shared" si="60"/>
        <v>0</v>
      </c>
      <c r="BE33" s="59"/>
      <c r="BF33" s="7">
        <f t="shared" si="61"/>
        <v>0</v>
      </c>
      <c r="BG33" s="8">
        <f t="shared" si="62"/>
        <v>0</v>
      </c>
      <c r="BH33" s="59"/>
      <c r="BI33" s="7">
        <f t="shared" si="63"/>
        <v>0</v>
      </c>
      <c r="BJ33" s="8">
        <f t="shared" si="64"/>
        <v>0</v>
      </c>
    </row>
    <row r="34" spans="2:62" ht="16.5" customHeight="1">
      <c r="B34" s="37" t="str">
        <f t="shared" si="65"/>
        <v>테스트</v>
      </c>
      <c r="C34" s="35">
        <f t="shared" si="66"/>
        <v>7500</v>
      </c>
      <c r="D34" s="35">
        <f>Y82</f>
        <v>0</v>
      </c>
      <c r="E34" s="35">
        <f>Z82</f>
        <v>0</v>
      </c>
      <c r="F34" s="36">
        <f>SUMIF(E$23:E$26:G$23:G$26,B34,F$23:F$26:H$23:H$26)</f>
        <v>3000</v>
      </c>
      <c r="G34" s="41">
        <f t="shared" si="67"/>
        <v>4500</v>
      </c>
      <c r="H34" s="42">
        <f t="shared" si="68"/>
        <v>4500</v>
      </c>
      <c r="J34" s="94"/>
      <c r="K34" s="96"/>
      <c r="L34" s="62" t="s">
        <v>51</v>
      </c>
      <c r="M34" s="62">
        <v>1</v>
      </c>
      <c r="N34" s="64">
        <v>3500</v>
      </c>
      <c r="O34" s="1">
        <f t="shared" si="0"/>
        <v>3500</v>
      </c>
      <c r="P34" s="1">
        <f t="shared" si="2"/>
        <v>2450</v>
      </c>
      <c r="Q34" s="1">
        <f t="shared" si="34"/>
        <v>2450</v>
      </c>
      <c r="R34" s="59"/>
      <c r="S34" s="7">
        <f t="shared" si="35"/>
        <v>0</v>
      </c>
      <c r="T34" s="8">
        <f t="shared" si="36"/>
        <v>0</v>
      </c>
      <c r="U34" s="59"/>
      <c r="V34" s="7">
        <f t="shared" si="37"/>
        <v>0</v>
      </c>
      <c r="W34" s="8">
        <f t="shared" si="38"/>
        <v>0</v>
      </c>
      <c r="X34" s="59"/>
      <c r="Y34" s="7">
        <f t="shared" si="39"/>
        <v>0</v>
      </c>
      <c r="Z34" s="8">
        <f t="shared" si="40"/>
        <v>0</v>
      </c>
      <c r="AA34" s="59"/>
      <c r="AB34" s="7">
        <f t="shared" si="41"/>
        <v>0</v>
      </c>
      <c r="AC34" s="8">
        <f t="shared" si="42"/>
        <v>0</v>
      </c>
      <c r="AD34" s="59"/>
      <c r="AE34" s="7">
        <f t="shared" si="43"/>
        <v>0</v>
      </c>
      <c r="AF34" s="8">
        <f t="shared" si="44"/>
        <v>0</v>
      </c>
      <c r="AG34" s="59"/>
      <c r="AH34" s="7">
        <f t="shared" si="45"/>
        <v>0</v>
      </c>
      <c r="AI34" s="8">
        <f t="shared" si="46"/>
        <v>0</v>
      </c>
      <c r="AJ34" s="59"/>
      <c r="AK34" s="7">
        <f t="shared" si="47"/>
        <v>0</v>
      </c>
      <c r="AL34" s="8">
        <f t="shared" si="48"/>
        <v>0</v>
      </c>
      <c r="AM34" s="59"/>
      <c r="AN34" s="7">
        <f t="shared" si="49"/>
        <v>0</v>
      </c>
      <c r="AO34" s="8">
        <f t="shared" si="50"/>
        <v>0</v>
      </c>
      <c r="AP34" s="59"/>
      <c r="AQ34" s="7">
        <f t="shared" si="51"/>
        <v>0</v>
      </c>
      <c r="AR34" s="8">
        <f t="shared" si="52"/>
        <v>0</v>
      </c>
      <c r="AS34" s="59"/>
      <c r="AT34" s="7">
        <f t="shared" si="53"/>
        <v>0</v>
      </c>
      <c r="AU34" s="8">
        <f t="shared" si="54"/>
        <v>0</v>
      </c>
      <c r="AV34" s="59"/>
      <c r="AW34" s="7">
        <f t="shared" si="55"/>
        <v>0</v>
      </c>
      <c r="AX34" s="8">
        <f t="shared" si="56"/>
        <v>0</v>
      </c>
      <c r="AY34" s="59"/>
      <c r="AZ34" s="7">
        <f t="shared" si="57"/>
        <v>0</v>
      </c>
      <c r="BA34" s="8">
        <f t="shared" si="58"/>
        <v>0</v>
      </c>
      <c r="BB34" s="59"/>
      <c r="BC34" s="7">
        <f t="shared" si="59"/>
        <v>0</v>
      </c>
      <c r="BD34" s="8">
        <f t="shared" si="60"/>
        <v>0</v>
      </c>
      <c r="BE34" s="59"/>
      <c r="BF34" s="7">
        <f t="shared" si="61"/>
        <v>0</v>
      </c>
      <c r="BG34" s="8">
        <f t="shared" si="62"/>
        <v>0</v>
      </c>
      <c r="BH34" s="59"/>
      <c r="BI34" s="7">
        <f t="shared" si="63"/>
        <v>0</v>
      </c>
      <c r="BJ34" s="8">
        <f t="shared" si="64"/>
        <v>0</v>
      </c>
    </row>
    <row r="35" spans="2:62" ht="16.5" customHeight="1">
      <c r="B35" s="37" t="str">
        <f t="shared" si="65"/>
        <v>캐릭명4</v>
      </c>
      <c r="C35" s="35">
        <f t="shared" si="66"/>
        <v>1000</v>
      </c>
      <c r="D35" s="35">
        <f>AB82</f>
        <v>0</v>
      </c>
      <c r="E35" s="35">
        <f>AC82</f>
        <v>0</v>
      </c>
      <c r="F35" s="36">
        <f>SUMIF(E$23:E$26:G$23:G$26,B35,F$23:F$26:H$23:H$26)</f>
        <v>0</v>
      </c>
      <c r="G35" s="41">
        <f t="shared" si="67"/>
        <v>1000</v>
      </c>
      <c r="H35" s="42">
        <f t="shared" si="68"/>
        <v>1000</v>
      </c>
      <c r="J35" s="94"/>
      <c r="K35" s="96"/>
      <c r="L35" s="62" t="s">
        <v>52</v>
      </c>
      <c r="M35" s="62">
        <v>1</v>
      </c>
      <c r="N35" s="64">
        <v>800</v>
      </c>
      <c r="O35" s="1">
        <f t="shared" si="0"/>
        <v>800</v>
      </c>
      <c r="P35" s="1">
        <f t="shared" si="2"/>
        <v>560</v>
      </c>
      <c r="Q35" s="1">
        <f t="shared" si="34"/>
        <v>560</v>
      </c>
      <c r="R35" s="59"/>
      <c r="S35" s="7">
        <f t="shared" si="35"/>
        <v>0</v>
      </c>
      <c r="T35" s="8">
        <f t="shared" si="36"/>
        <v>0</v>
      </c>
      <c r="U35" s="59"/>
      <c r="V35" s="7">
        <f t="shared" si="37"/>
        <v>0</v>
      </c>
      <c r="W35" s="8">
        <f t="shared" si="38"/>
        <v>0</v>
      </c>
      <c r="X35" s="59"/>
      <c r="Y35" s="7">
        <f t="shared" si="39"/>
        <v>0</v>
      </c>
      <c r="Z35" s="8">
        <f t="shared" si="40"/>
        <v>0</v>
      </c>
      <c r="AA35" s="59"/>
      <c r="AB35" s="7">
        <f t="shared" si="41"/>
        <v>0</v>
      </c>
      <c r="AC35" s="8">
        <f t="shared" si="42"/>
        <v>0</v>
      </c>
      <c r="AD35" s="59"/>
      <c r="AE35" s="7">
        <f t="shared" si="43"/>
        <v>0</v>
      </c>
      <c r="AF35" s="8">
        <f t="shared" si="44"/>
        <v>0</v>
      </c>
      <c r="AG35" s="59"/>
      <c r="AH35" s="7">
        <f t="shared" si="45"/>
        <v>0</v>
      </c>
      <c r="AI35" s="8">
        <f t="shared" si="46"/>
        <v>0</v>
      </c>
      <c r="AJ35" s="59"/>
      <c r="AK35" s="7">
        <f t="shared" si="47"/>
        <v>0</v>
      </c>
      <c r="AL35" s="8">
        <f t="shared" si="48"/>
        <v>0</v>
      </c>
      <c r="AM35" s="59"/>
      <c r="AN35" s="7">
        <f t="shared" si="49"/>
        <v>0</v>
      </c>
      <c r="AO35" s="8">
        <f t="shared" si="50"/>
        <v>0</v>
      </c>
      <c r="AP35" s="59"/>
      <c r="AQ35" s="7">
        <f t="shared" si="51"/>
        <v>0</v>
      </c>
      <c r="AR35" s="8">
        <f t="shared" si="52"/>
        <v>0</v>
      </c>
      <c r="AS35" s="59"/>
      <c r="AT35" s="7">
        <f t="shared" si="53"/>
        <v>0</v>
      </c>
      <c r="AU35" s="8">
        <f t="shared" si="54"/>
        <v>0</v>
      </c>
      <c r="AV35" s="59"/>
      <c r="AW35" s="7">
        <f t="shared" si="55"/>
        <v>0</v>
      </c>
      <c r="AX35" s="8">
        <f t="shared" si="56"/>
        <v>0</v>
      </c>
      <c r="AY35" s="59"/>
      <c r="AZ35" s="7">
        <f t="shared" si="57"/>
        <v>0</v>
      </c>
      <c r="BA35" s="8">
        <f t="shared" si="58"/>
        <v>0</v>
      </c>
      <c r="BB35" s="59"/>
      <c r="BC35" s="7">
        <f t="shared" si="59"/>
        <v>0</v>
      </c>
      <c r="BD35" s="8">
        <f t="shared" si="60"/>
        <v>0</v>
      </c>
      <c r="BE35" s="59"/>
      <c r="BF35" s="7">
        <f t="shared" si="61"/>
        <v>0</v>
      </c>
      <c r="BG35" s="8">
        <f t="shared" si="62"/>
        <v>0</v>
      </c>
      <c r="BH35" s="59"/>
      <c r="BI35" s="7">
        <f t="shared" si="63"/>
        <v>0</v>
      </c>
      <c r="BJ35" s="8">
        <f t="shared" si="64"/>
        <v>0</v>
      </c>
    </row>
    <row r="36" spans="2:62" ht="16.5" customHeight="1">
      <c r="B36" s="37" t="str">
        <f t="shared" si="65"/>
        <v>캐릭명5</v>
      </c>
      <c r="C36" s="35">
        <f t="shared" si="66"/>
        <v>50</v>
      </c>
      <c r="D36" s="35">
        <f>AE82</f>
        <v>0</v>
      </c>
      <c r="E36" s="35">
        <f>AF82</f>
        <v>0</v>
      </c>
      <c r="F36" s="36">
        <f>SUMIF(E$23:E$26:G$23:G$26,B36,F$23:F$26:H$23:H$26)</f>
        <v>0</v>
      </c>
      <c r="G36" s="41">
        <f t="shared" si="67"/>
        <v>50</v>
      </c>
      <c r="H36" s="42">
        <f t="shared" si="68"/>
        <v>50</v>
      </c>
      <c r="J36" s="94"/>
      <c r="K36" s="96"/>
      <c r="L36" s="62" t="s">
        <v>53</v>
      </c>
      <c r="M36" s="62">
        <v>1</v>
      </c>
      <c r="N36" s="64">
        <v>10</v>
      </c>
      <c r="O36" s="1">
        <f t="shared" si="0"/>
        <v>10</v>
      </c>
      <c r="P36" s="1">
        <f t="shared" si="2"/>
        <v>7</v>
      </c>
      <c r="Q36" s="1">
        <f t="shared" si="34"/>
        <v>7</v>
      </c>
      <c r="R36" s="59"/>
      <c r="S36" s="7">
        <f t="shared" si="35"/>
        <v>0</v>
      </c>
      <c r="T36" s="8">
        <f t="shared" si="36"/>
        <v>0</v>
      </c>
      <c r="U36" s="59"/>
      <c r="V36" s="7">
        <f t="shared" si="37"/>
        <v>0</v>
      </c>
      <c r="W36" s="8">
        <f t="shared" si="38"/>
        <v>0</v>
      </c>
      <c r="X36" s="59"/>
      <c r="Y36" s="7">
        <f t="shared" si="39"/>
        <v>0</v>
      </c>
      <c r="Z36" s="8">
        <f t="shared" si="40"/>
        <v>0</v>
      </c>
      <c r="AA36" s="59"/>
      <c r="AB36" s="7">
        <f t="shared" si="41"/>
        <v>0</v>
      </c>
      <c r="AC36" s="8">
        <f t="shared" si="42"/>
        <v>0</v>
      </c>
      <c r="AD36" s="59"/>
      <c r="AE36" s="7">
        <f t="shared" si="43"/>
        <v>0</v>
      </c>
      <c r="AF36" s="8">
        <f t="shared" si="44"/>
        <v>0</v>
      </c>
      <c r="AG36" s="59"/>
      <c r="AH36" s="7">
        <f t="shared" si="45"/>
        <v>0</v>
      </c>
      <c r="AI36" s="8">
        <f t="shared" si="46"/>
        <v>0</v>
      </c>
      <c r="AJ36" s="59"/>
      <c r="AK36" s="7">
        <f t="shared" si="47"/>
        <v>0</v>
      </c>
      <c r="AL36" s="8">
        <f t="shared" si="48"/>
        <v>0</v>
      </c>
      <c r="AM36" s="59"/>
      <c r="AN36" s="7">
        <f t="shared" si="49"/>
        <v>0</v>
      </c>
      <c r="AO36" s="8">
        <f t="shared" si="50"/>
        <v>0</v>
      </c>
      <c r="AP36" s="59"/>
      <c r="AQ36" s="7">
        <f t="shared" si="51"/>
        <v>0</v>
      </c>
      <c r="AR36" s="8">
        <f t="shared" si="52"/>
        <v>0</v>
      </c>
      <c r="AS36" s="59"/>
      <c r="AT36" s="7">
        <f t="shared" si="53"/>
        <v>0</v>
      </c>
      <c r="AU36" s="8">
        <f t="shared" si="54"/>
        <v>0</v>
      </c>
      <c r="AV36" s="59"/>
      <c r="AW36" s="7">
        <f t="shared" si="55"/>
        <v>0</v>
      </c>
      <c r="AX36" s="8">
        <f t="shared" si="56"/>
        <v>0</v>
      </c>
      <c r="AY36" s="59"/>
      <c r="AZ36" s="7">
        <f t="shared" si="57"/>
        <v>0</v>
      </c>
      <c r="BA36" s="8">
        <f t="shared" si="58"/>
        <v>0</v>
      </c>
      <c r="BB36" s="59"/>
      <c r="BC36" s="7">
        <f t="shared" si="59"/>
        <v>0</v>
      </c>
      <c r="BD36" s="8">
        <f t="shared" si="60"/>
        <v>0</v>
      </c>
      <c r="BE36" s="59"/>
      <c r="BF36" s="7">
        <f t="shared" si="61"/>
        <v>0</v>
      </c>
      <c r="BG36" s="8">
        <f t="shared" si="62"/>
        <v>0</v>
      </c>
      <c r="BH36" s="59"/>
      <c r="BI36" s="7">
        <f t="shared" si="63"/>
        <v>0</v>
      </c>
      <c r="BJ36" s="8">
        <f t="shared" si="64"/>
        <v>0</v>
      </c>
    </row>
    <row r="37" spans="2:62" ht="16.5" customHeight="1">
      <c r="B37" s="37" t="str">
        <f t="shared" si="65"/>
        <v>캐릭명6</v>
      </c>
      <c r="C37" s="35">
        <f t="shared" si="66"/>
        <v>0</v>
      </c>
      <c r="D37" s="35">
        <f>AH82</f>
        <v>0</v>
      </c>
      <c r="E37" s="35">
        <f>AI82</f>
        <v>0</v>
      </c>
      <c r="F37" s="36">
        <f>SUMIF(E$23:E$26:G$23:G$26,B37,F$23:F$26:H$23:H$26)</f>
        <v>0</v>
      </c>
      <c r="G37" s="41">
        <f t="shared" si="67"/>
        <v>0</v>
      </c>
      <c r="H37" s="42">
        <f t="shared" si="68"/>
        <v>0</v>
      </c>
      <c r="J37" s="94"/>
      <c r="K37" s="96"/>
      <c r="L37" s="62" t="s">
        <v>54</v>
      </c>
      <c r="M37" s="68" t="s">
        <v>55</v>
      </c>
      <c r="N37" s="64">
        <v>60</v>
      </c>
      <c r="O37" s="1" t="str">
        <f t="shared" si="0"/>
        <v>?</v>
      </c>
      <c r="P37" s="1">
        <f t="shared" si="2"/>
        <v>42</v>
      </c>
      <c r="Q37" s="1" t="str">
        <f t="shared" si="34"/>
        <v>?</v>
      </c>
      <c r="R37" s="59"/>
      <c r="S37" s="7">
        <f t="shared" si="35"/>
        <v>0</v>
      </c>
      <c r="T37" s="8">
        <f t="shared" si="36"/>
        <v>0</v>
      </c>
      <c r="U37" s="59"/>
      <c r="V37" s="7">
        <f t="shared" si="37"/>
        <v>0</v>
      </c>
      <c r="W37" s="8">
        <f t="shared" si="38"/>
        <v>0</v>
      </c>
      <c r="X37" s="59"/>
      <c r="Y37" s="7">
        <f t="shared" si="39"/>
        <v>0</v>
      </c>
      <c r="Z37" s="8">
        <f t="shared" si="40"/>
        <v>0</v>
      </c>
      <c r="AA37" s="59"/>
      <c r="AB37" s="7">
        <f t="shared" si="41"/>
        <v>0</v>
      </c>
      <c r="AC37" s="8">
        <f t="shared" si="42"/>
        <v>0</v>
      </c>
      <c r="AD37" s="59"/>
      <c r="AE37" s="7">
        <f t="shared" si="43"/>
        <v>0</v>
      </c>
      <c r="AF37" s="8">
        <f t="shared" si="44"/>
        <v>0</v>
      </c>
      <c r="AG37" s="59"/>
      <c r="AH37" s="7">
        <f t="shared" si="45"/>
        <v>0</v>
      </c>
      <c r="AI37" s="8">
        <f t="shared" si="46"/>
        <v>0</v>
      </c>
      <c r="AJ37" s="59"/>
      <c r="AK37" s="7">
        <f t="shared" si="47"/>
        <v>0</v>
      </c>
      <c r="AL37" s="8">
        <f t="shared" si="48"/>
        <v>0</v>
      </c>
      <c r="AM37" s="59"/>
      <c r="AN37" s="7">
        <f t="shared" si="49"/>
        <v>0</v>
      </c>
      <c r="AO37" s="8">
        <f t="shared" si="50"/>
        <v>0</v>
      </c>
      <c r="AP37" s="59"/>
      <c r="AQ37" s="7">
        <f t="shared" si="51"/>
        <v>0</v>
      </c>
      <c r="AR37" s="8">
        <f t="shared" si="52"/>
        <v>0</v>
      </c>
      <c r="AS37" s="59"/>
      <c r="AT37" s="7">
        <f t="shared" si="53"/>
        <v>0</v>
      </c>
      <c r="AU37" s="8">
        <f t="shared" si="54"/>
        <v>0</v>
      </c>
      <c r="AV37" s="59"/>
      <c r="AW37" s="7">
        <f t="shared" si="55"/>
        <v>0</v>
      </c>
      <c r="AX37" s="8">
        <f t="shared" si="56"/>
        <v>0</v>
      </c>
      <c r="AY37" s="59"/>
      <c r="AZ37" s="7">
        <f t="shared" si="57"/>
        <v>0</v>
      </c>
      <c r="BA37" s="8">
        <f t="shared" si="58"/>
        <v>0</v>
      </c>
      <c r="BB37" s="59"/>
      <c r="BC37" s="7">
        <f t="shared" si="59"/>
        <v>0</v>
      </c>
      <c r="BD37" s="8">
        <f t="shared" si="60"/>
        <v>0</v>
      </c>
      <c r="BE37" s="59"/>
      <c r="BF37" s="7">
        <f t="shared" si="61"/>
        <v>0</v>
      </c>
      <c r="BG37" s="8">
        <f t="shared" si="62"/>
        <v>0</v>
      </c>
      <c r="BH37" s="59"/>
      <c r="BI37" s="7">
        <f t="shared" si="63"/>
        <v>0</v>
      </c>
      <c r="BJ37" s="8">
        <f t="shared" si="64"/>
        <v>0</v>
      </c>
    </row>
    <row r="38" spans="2:62" ht="16.5" customHeight="1">
      <c r="B38" s="37" t="str">
        <f t="shared" si="65"/>
        <v>캐릭명7</v>
      </c>
      <c r="C38" s="35">
        <f t="shared" si="66"/>
        <v>0</v>
      </c>
      <c r="D38" s="35">
        <f>AK82</f>
        <v>0</v>
      </c>
      <c r="E38" s="35">
        <f>AL82</f>
        <v>0</v>
      </c>
      <c r="F38" s="36">
        <f>SUMIF(E$23:E$26:G$23:G$26,B38,F$23:F$26:H$23:H$26)</f>
        <v>0</v>
      </c>
      <c r="G38" s="41">
        <f t="shared" si="67"/>
        <v>0</v>
      </c>
      <c r="H38" s="42">
        <f t="shared" si="68"/>
        <v>0</v>
      </c>
      <c r="J38" s="94"/>
      <c r="K38" s="96"/>
      <c r="L38" s="62" t="s">
        <v>56</v>
      </c>
      <c r="M38" s="62">
        <v>1</v>
      </c>
      <c r="N38" s="64">
        <v>10</v>
      </c>
      <c r="O38" s="1">
        <f t="shared" si="0"/>
        <v>10</v>
      </c>
      <c r="P38" s="1">
        <f t="shared" si="2"/>
        <v>7</v>
      </c>
      <c r="Q38" s="1">
        <f t="shared" si="34"/>
        <v>7</v>
      </c>
      <c r="R38" s="59"/>
      <c r="S38" s="7">
        <f t="shared" si="35"/>
        <v>0</v>
      </c>
      <c r="T38" s="8">
        <f t="shared" si="36"/>
        <v>0</v>
      </c>
      <c r="U38" s="59"/>
      <c r="V38" s="7">
        <f t="shared" si="37"/>
        <v>0</v>
      </c>
      <c r="W38" s="8">
        <f t="shared" si="38"/>
        <v>0</v>
      </c>
      <c r="X38" s="59"/>
      <c r="Y38" s="7">
        <f t="shared" si="39"/>
        <v>0</v>
      </c>
      <c r="Z38" s="8">
        <f t="shared" si="40"/>
        <v>0</v>
      </c>
      <c r="AA38" s="59"/>
      <c r="AB38" s="7">
        <f t="shared" si="41"/>
        <v>0</v>
      </c>
      <c r="AC38" s="8">
        <f t="shared" si="42"/>
        <v>0</v>
      </c>
      <c r="AD38" s="59"/>
      <c r="AE38" s="7">
        <f t="shared" si="43"/>
        <v>0</v>
      </c>
      <c r="AF38" s="8">
        <f t="shared" si="44"/>
        <v>0</v>
      </c>
      <c r="AG38" s="59"/>
      <c r="AH38" s="7">
        <f t="shared" si="45"/>
        <v>0</v>
      </c>
      <c r="AI38" s="8">
        <f t="shared" si="46"/>
        <v>0</v>
      </c>
      <c r="AJ38" s="59"/>
      <c r="AK38" s="7">
        <f t="shared" si="47"/>
        <v>0</v>
      </c>
      <c r="AL38" s="8">
        <f t="shared" si="48"/>
        <v>0</v>
      </c>
      <c r="AM38" s="59"/>
      <c r="AN38" s="7">
        <f t="shared" si="49"/>
        <v>0</v>
      </c>
      <c r="AO38" s="8">
        <f t="shared" si="50"/>
        <v>0</v>
      </c>
      <c r="AP38" s="59"/>
      <c r="AQ38" s="7">
        <f t="shared" si="51"/>
        <v>0</v>
      </c>
      <c r="AR38" s="8">
        <f t="shared" si="52"/>
        <v>0</v>
      </c>
      <c r="AS38" s="59"/>
      <c r="AT38" s="7">
        <f t="shared" si="53"/>
        <v>0</v>
      </c>
      <c r="AU38" s="8">
        <f t="shared" si="54"/>
        <v>0</v>
      </c>
      <c r="AV38" s="59"/>
      <c r="AW38" s="7">
        <f t="shared" si="55"/>
        <v>0</v>
      </c>
      <c r="AX38" s="8">
        <f t="shared" si="56"/>
        <v>0</v>
      </c>
      <c r="AY38" s="59"/>
      <c r="AZ38" s="7">
        <f t="shared" si="57"/>
        <v>0</v>
      </c>
      <c r="BA38" s="8">
        <f t="shared" si="58"/>
        <v>0</v>
      </c>
      <c r="BB38" s="59"/>
      <c r="BC38" s="7">
        <f t="shared" si="59"/>
        <v>0</v>
      </c>
      <c r="BD38" s="8">
        <f t="shared" si="60"/>
        <v>0</v>
      </c>
      <c r="BE38" s="59"/>
      <c r="BF38" s="7">
        <f t="shared" si="61"/>
        <v>0</v>
      </c>
      <c r="BG38" s="8">
        <f t="shared" si="62"/>
        <v>0</v>
      </c>
      <c r="BH38" s="59"/>
      <c r="BI38" s="7">
        <f t="shared" si="63"/>
        <v>0</v>
      </c>
      <c r="BJ38" s="8">
        <f t="shared" si="64"/>
        <v>0</v>
      </c>
    </row>
    <row r="39" spans="2:62" ht="16.5" customHeight="1">
      <c r="B39" s="37" t="str">
        <f t="shared" si="65"/>
        <v>캐릭명8</v>
      </c>
      <c r="C39" s="35">
        <f t="shared" si="66"/>
        <v>0</v>
      </c>
      <c r="D39" s="35">
        <f>AN82</f>
        <v>0</v>
      </c>
      <c r="E39" s="35">
        <f>AO82</f>
        <v>0</v>
      </c>
      <c r="F39" s="36">
        <f>SUMIF(E$23:E$26:G$23:G$26,B39,F$23:F$26:H$23:H$26)</f>
        <v>0</v>
      </c>
      <c r="G39" s="41">
        <f t="shared" si="67"/>
        <v>0</v>
      </c>
      <c r="H39" s="42">
        <f t="shared" si="68"/>
        <v>0</v>
      </c>
      <c r="J39" s="94"/>
      <c r="K39" s="96"/>
      <c r="L39" s="62" t="s">
        <v>57</v>
      </c>
      <c r="M39" s="62" t="s">
        <v>55</v>
      </c>
      <c r="N39" s="64">
        <v>60</v>
      </c>
      <c r="O39" s="1" t="str">
        <f t="shared" si="0"/>
        <v>?</v>
      </c>
      <c r="P39" s="1">
        <f t="shared" si="2"/>
        <v>42</v>
      </c>
      <c r="Q39" s="1" t="str">
        <f t="shared" si="34"/>
        <v>?</v>
      </c>
      <c r="R39" s="59"/>
      <c r="S39" s="7">
        <f t="shared" si="35"/>
        <v>0</v>
      </c>
      <c r="T39" s="8">
        <f t="shared" si="36"/>
        <v>0</v>
      </c>
      <c r="U39" s="59"/>
      <c r="V39" s="7">
        <f t="shared" si="37"/>
        <v>0</v>
      </c>
      <c r="W39" s="8">
        <f t="shared" si="38"/>
        <v>0</v>
      </c>
      <c r="X39" s="59"/>
      <c r="Y39" s="7">
        <f t="shared" si="39"/>
        <v>0</v>
      </c>
      <c r="Z39" s="8">
        <f t="shared" si="40"/>
        <v>0</v>
      </c>
      <c r="AA39" s="59"/>
      <c r="AB39" s="7">
        <f t="shared" si="41"/>
        <v>0</v>
      </c>
      <c r="AC39" s="8">
        <f t="shared" si="42"/>
        <v>0</v>
      </c>
      <c r="AD39" s="59"/>
      <c r="AE39" s="7">
        <f t="shared" si="43"/>
        <v>0</v>
      </c>
      <c r="AF39" s="8">
        <f t="shared" si="44"/>
        <v>0</v>
      </c>
      <c r="AG39" s="59"/>
      <c r="AH39" s="7">
        <f t="shared" si="45"/>
        <v>0</v>
      </c>
      <c r="AI39" s="8">
        <f t="shared" si="46"/>
        <v>0</v>
      </c>
      <c r="AJ39" s="59"/>
      <c r="AK39" s="7">
        <f t="shared" si="47"/>
        <v>0</v>
      </c>
      <c r="AL39" s="8">
        <f t="shared" si="48"/>
        <v>0</v>
      </c>
      <c r="AM39" s="59"/>
      <c r="AN39" s="7">
        <f t="shared" si="49"/>
        <v>0</v>
      </c>
      <c r="AO39" s="8">
        <f t="shared" si="50"/>
        <v>0</v>
      </c>
      <c r="AP39" s="59"/>
      <c r="AQ39" s="7">
        <f t="shared" si="51"/>
        <v>0</v>
      </c>
      <c r="AR39" s="8">
        <f t="shared" si="52"/>
        <v>0</v>
      </c>
      <c r="AS39" s="59"/>
      <c r="AT39" s="7">
        <f t="shared" si="53"/>
        <v>0</v>
      </c>
      <c r="AU39" s="8">
        <f t="shared" si="54"/>
        <v>0</v>
      </c>
      <c r="AV39" s="59"/>
      <c r="AW39" s="7">
        <f t="shared" si="55"/>
        <v>0</v>
      </c>
      <c r="AX39" s="8">
        <f t="shared" si="56"/>
        <v>0</v>
      </c>
      <c r="AY39" s="59"/>
      <c r="AZ39" s="7">
        <f t="shared" si="57"/>
        <v>0</v>
      </c>
      <c r="BA39" s="8">
        <f t="shared" si="58"/>
        <v>0</v>
      </c>
      <c r="BB39" s="59"/>
      <c r="BC39" s="7">
        <f t="shared" si="59"/>
        <v>0</v>
      </c>
      <c r="BD39" s="8">
        <f t="shared" si="60"/>
        <v>0</v>
      </c>
      <c r="BE39" s="59"/>
      <c r="BF39" s="7">
        <f t="shared" si="61"/>
        <v>0</v>
      </c>
      <c r="BG39" s="8">
        <f t="shared" si="62"/>
        <v>0</v>
      </c>
      <c r="BH39" s="59"/>
      <c r="BI39" s="7">
        <f t="shared" si="63"/>
        <v>0</v>
      </c>
      <c r="BJ39" s="8">
        <f t="shared" si="64"/>
        <v>0</v>
      </c>
    </row>
    <row r="40" spans="2:62" ht="16.5" customHeight="1">
      <c r="B40" s="37" t="str">
        <f t="shared" si="65"/>
        <v>캐릭명9</v>
      </c>
      <c r="C40" s="35">
        <f t="shared" si="66"/>
        <v>0</v>
      </c>
      <c r="D40" s="35">
        <f>AQ82</f>
        <v>0</v>
      </c>
      <c r="E40" s="35">
        <f>AR82</f>
        <v>0</v>
      </c>
      <c r="F40" s="36">
        <f>SUMIF(E$23:E$26:G$23:G$26,B40,F$23:F$26:H$23:H$26)</f>
        <v>0</v>
      </c>
      <c r="G40" s="41">
        <f t="shared" si="67"/>
        <v>0</v>
      </c>
      <c r="H40" s="42">
        <f t="shared" si="68"/>
        <v>0</v>
      </c>
      <c r="J40" s="94"/>
      <c r="K40" s="96"/>
      <c r="L40" s="62" t="s">
        <v>58</v>
      </c>
      <c r="M40" s="62">
        <v>1</v>
      </c>
      <c r="N40" s="64">
        <v>500</v>
      </c>
      <c r="O40" s="1">
        <f t="shared" si="0"/>
        <v>500</v>
      </c>
      <c r="P40" s="1">
        <f t="shared" si="2"/>
        <v>350</v>
      </c>
      <c r="Q40" s="1">
        <f t="shared" si="34"/>
        <v>350</v>
      </c>
      <c r="R40" s="59"/>
      <c r="S40" s="7">
        <f t="shared" si="35"/>
        <v>0</v>
      </c>
      <c r="T40" s="8">
        <f t="shared" si="36"/>
        <v>0</v>
      </c>
      <c r="U40" s="59"/>
      <c r="V40" s="7">
        <f t="shared" si="37"/>
        <v>0</v>
      </c>
      <c r="W40" s="8">
        <f t="shared" si="38"/>
        <v>0</v>
      </c>
      <c r="X40" s="59"/>
      <c r="Y40" s="7">
        <f t="shared" si="39"/>
        <v>0</v>
      </c>
      <c r="Z40" s="8">
        <f t="shared" si="40"/>
        <v>0</v>
      </c>
      <c r="AA40" s="59"/>
      <c r="AB40" s="7">
        <f t="shared" si="41"/>
        <v>0</v>
      </c>
      <c r="AC40" s="8">
        <f t="shared" si="42"/>
        <v>0</v>
      </c>
      <c r="AD40" s="59"/>
      <c r="AE40" s="7">
        <f t="shared" si="43"/>
        <v>0</v>
      </c>
      <c r="AF40" s="8">
        <f t="shared" si="44"/>
        <v>0</v>
      </c>
      <c r="AG40" s="59"/>
      <c r="AH40" s="7">
        <f t="shared" si="45"/>
        <v>0</v>
      </c>
      <c r="AI40" s="8">
        <f t="shared" si="46"/>
        <v>0</v>
      </c>
      <c r="AJ40" s="59"/>
      <c r="AK40" s="7">
        <f t="shared" si="47"/>
        <v>0</v>
      </c>
      <c r="AL40" s="8">
        <f t="shared" si="48"/>
        <v>0</v>
      </c>
      <c r="AM40" s="59"/>
      <c r="AN40" s="7">
        <f t="shared" si="49"/>
        <v>0</v>
      </c>
      <c r="AO40" s="8">
        <f t="shared" si="50"/>
        <v>0</v>
      </c>
      <c r="AP40" s="59"/>
      <c r="AQ40" s="7">
        <f t="shared" si="51"/>
        <v>0</v>
      </c>
      <c r="AR40" s="8">
        <f t="shared" si="52"/>
        <v>0</v>
      </c>
      <c r="AS40" s="59"/>
      <c r="AT40" s="7">
        <f t="shared" si="53"/>
        <v>0</v>
      </c>
      <c r="AU40" s="8">
        <f t="shared" si="54"/>
        <v>0</v>
      </c>
      <c r="AV40" s="59"/>
      <c r="AW40" s="7">
        <f t="shared" si="55"/>
        <v>0</v>
      </c>
      <c r="AX40" s="8">
        <f t="shared" si="56"/>
        <v>0</v>
      </c>
      <c r="AY40" s="59"/>
      <c r="AZ40" s="7">
        <f t="shared" si="57"/>
        <v>0</v>
      </c>
      <c r="BA40" s="8">
        <f t="shared" si="58"/>
        <v>0</v>
      </c>
      <c r="BB40" s="59"/>
      <c r="BC40" s="7">
        <f t="shared" si="59"/>
        <v>0</v>
      </c>
      <c r="BD40" s="8">
        <f t="shared" si="60"/>
        <v>0</v>
      </c>
      <c r="BE40" s="59"/>
      <c r="BF40" s="7">
        <f t="shared" si="61"/>
        <v>0</v>
      </c>
      <c r="BG40" s="8">
        <f t="shared" si="62"/>
        <v>0</v>
      </c>
      <c r="BH40" s="59"/>
      <c r="BI40" s="7">
        <f t="shared" si="63"/>
        <v>0</v>
      </c>
      <c r="BJ40" s="8">
        <f t="shared" si="64"/>
        <v>0</v>
      </c>
    </row>
    <row r="41" spans="2:62" ht="16.5" customHeight="1">
      <c r="B41" s="37" t="str">
        <f t="shared" si="65"/>
        <v>캐릭명10</v>
      </c>
      <c r="C41" s="35">
        <f t="shared" si="66"/>
        <v>0</v>
      </c>
      <c r="D41" s="35">
        <f>AT82</f>
        <v>0</v>
      </c>
      <c r="E41" s="35">
        <f>AU82</f>
        <v>0</v>
      </c>
      <c r="F41" s="36">
        <f>SUMIF(E$23:E$26:G$23:G$26,B41,F$23:F$26:H$23:H$26)</f>
        <v>0</v>
      </c>
      <c r="G41" s="41">
        <f t="shared" si="67"/>
        <v>0</v>
      </c>
      <c r="H41" s="42">
        <f t="shared" si="68"/>
        <v>0</v>
      </c>
      <c r="J41" s="94"/>
      <c r="K41" s="97"/>
      <c r="L41" s="62" t="s">
        <v>59</v>
      </c>
      <c r="M41" s="62" t="s">
        <v>55</v>
      </c>
      <c r="N41" s="64">
        <v>100</v>
      </c>
      <c r="O41" s="1" t="str">
        <f t="shared" si="0"/>
        <v>?</v>
      </c>
      <c r="P41" s="1">
        <f t="shared" si="2"/>
        <v>70</v>
      </c>
      <c r="Q41" s="1" t="str">
        <f t="shared" si="34"/>
        <v>?</v>
      </c>
      <c r="R41" s="59"/>
      <c r="S41" s="7">
        <f t="shared" si="35"/>
        <v>0</v>
      </c>
      <c r="T41" s="8">
        <f t="shared" si="36"/>
        <v>0</v>
      </c>
      <c r="U41" s="59"/>
      <c r="V41" s="7">
        <f t="shared" si="37"/>
        <v>0</v>
      </c>
      <c r="W41" s="8">
        <f t="shared" si="38"/>
        <v>0</v>
      </c>
      <c r="X41" s="59"/>
      <c r="Y41" s="7">
        <f t="shared" si="39"/>
        <v>0</v>
      </c>
      <c r="Z41" s="8">
        <f t="shared" si="40"/>
        <v>0</v>
      </c>
      <c r="AA41" s="59"/>
      <c r="AB41" s="7">
        <f t="shared" si="41"/>
        <v>0</v>
      </c>
      <c r="AC41" s="8">
        <f t="shared" si="42"/>
        <v>0</v>
      </c>
      <c r="AD41" s="59"/>
      <c r="AE41" s="7">
        <f t="shared" si="43"/>
        <v>0</v>
      </c>
      <c r="AF41" s="8">
        <f t="shared" si="44"/>
        <v>0</v>
      </c>
      <c r="AG41" s="59"/>
      <c r="AH41" s="7">
        <f t="shared" si="45"/>
        <v>0</v>
      </c>
      <c r="AI41" s="8">
        <f t="shared" si="46"/>
        <v>0</v>
      </c>
      <c r="AJ41" s="59"/>
      <c r="AK41" s="7">
        <f t="shared" si="47"/>
        <v>0</v>
      </c>
      <c r="AL41" s="8">
        <f t="shared" si="48"/>
        <v>0</v>
      </c>
      <c r="AM41" s="59"/>
      <c r="AN41" s="7">
        <f t="shared" si="49"/>
        <v>0</v>
      </c>
      <c r="AO41" s="8">
        <f t="shared" si="50"/>
        <v>0</v>
      </c>
      <c r="AP41" s="59"/>
      <c r="AQ41" s="7">
        <f t="shared" si="51"/>
        <v>0</v>
      </c>
      <c r="AR41" s="8">
        <f t="shared" si="52"/>
        <v>0</v>
      </c>
      <c r="AS41" s="59"/>
      <c r="AT41" s="7">
        <f t="shared" si="53"/>
        <v>0</v>
      </c>
      <c r="AU41" s="8">
        <f t="shared" si="54"/>
        <v>0</v>
      </c>
      <c r="AV41" s="59"/>
      <c r="AW41" s="7">
        <f t="shared" si="55"/>
        <v>0</v>
      </c>
      <c r="AX41" s="8">
        <f t="shared" si="56"/>
        <v>0</v>
      </c>
      <c r="AY41" s="59"/>
      <c r="AZ41" s="7">
        <f t="shared" si="57"/>
        <v>0</v>
      </c>
      <c r="BA41" s="8">
        <f t="shared" si="58"/>
        <v>0</v>
      </c>
      <c r="BB41" s="59"/>
      <c r="BC41" s="7">
        <f t="shared" si="59"/>
        <v>0</v>
      </c>
      <c r="BD41" s="8">
        <f t="shared" si="60"/>
        <v>0</v>
      </c>
      <c r="BE41" s="59"/>
      <c r="BF41" s="7">
        <f t="shared" si="61"/>
        <v>0</v>
      </c>
      <c r="BG41" s="8">
        <f t="shared" si="62"/>
        <v>0</v>
      </c>
      <c r="BH41" s="59"/>
      <c r="BI41" s="7">
        <f t="shared" si="63"/>
        <v>0</v>
      </c>
      <c r="BJ41" s="8">
        <f t="shared" si="64"/>
        <v>0</v>
      </c>
    </row>
    <row r="42" spans="2:62" ht="16.5" customHeight="1" thickBot="1">
      <c r="B42" s="37" t="str">
        <f t="shared" si="65"/>
        <v>캐릭명11</v>
      </c>
      <c r="C42" s="35">
        <f t="shared" si="66"/>
        <v>0</v>
      </c>
      <c r="D42" s="35">
        <f>AW82</f>
        <v>0</v>
      </c>
      <c r="E42" s="35">
        <f>AX82</f>
        <v>0</v>
      </c>
      <c r="F42" s="36">
        <f>SUMIF(E$23:E$26:G$23:G$26,B42,F$23:F$26:H$23:H$26)</f>
        <v>0</v>
      </c>
      <c r="G42" s="41">
        <f t="shared" si="67"/>
        <v>0</v>
      </c>
      <c r="H42" s="42">
        <f t="shared" si="68"/>
        <v>0</v>
      </c>
      <c r="J42" s="103"/>
      <c r="K42" s="104"/>
      <c r="L42" s="105"/>
      <c r="M42" s="105"/>
      <c r="N42" s="105"/>
      <c r="O42" s="105"/>
      <c r="P42" s="105"/>
      <c r="Q42" s="105"/>
      <c r="R42" s="18" t="s">
        <v>8</v>
      </c>
      <c r="S42" s="16">
        <f>SUM(S32:S41)</f>
        <v>7000</v>
      </c>
      <c r="T42" s="17">
        <f>SUM(T32:T41)</f>
        <v>4900</v>
      </c>
      <c r="U42" s="18" t="s">
        <v>8</v>
      </c>
      <c r="V42" s="16">
        <f>SUM(V32:V41)</f>
        <v>0</v>
      </c>
      <c r="W42" s="17">
        <f>SUM(W32:W41)</f>
        <v>0</v>
      </c>
      <c r="X42" s="18" t="s">
        <v>8</v>
      </c>
      <c r="Y42" s="16">
        <f>SUM(Y32:Y41)</f>
        <v>0</v>
      </c>
      <c r="Z42" s="17">
        <f>SUM(Z32:Z41)</f>
        <v>0</v>
      </c>
      <c r="AA42" s="18" t="s">
        <v>8</v>
      </c>
      <c r="AB42" s="16">
        <f>SUM(AB32:AB41)</f>
        <v>0</v>
      </c>
      <c r="AC42" s="17">
        <f>SUM(AC32:AC41)</f>
        <v>0</v>
      </c>
      <c r="AD42" s="18" t="s">
        <v>8</v>
      </c>
      <c r="AE42" s="16">
        <f>SUM(AE32:AE41)</f>
        <v>0</v>
      </c>
      <c r="AF42" s="17">
        <f>SUM(AF32:AF41)</f>
        <v>0</v>
      </c>
      <c r="AG42" s="18" t="s">
        <v>8</v>
      </c>
      <c r="AH42" s="16">
        <f>SUM(AH32:AH41)</f>
        <v>0</v>
      </c>
      <c r="AI42" s="17">
        <f>SUM(AI32:AI41)</f>
        <v>0</v>
      </c>
      <c r="AJ42" s="18" t="s">
        <v>8</v>
      </c>
      <c r="AK42" s="16">
        <f>SUM(AK32:AK41)</f>
        <v>0</v>
      </c>
      <c r="AL42" s="17">
        <f>SUM(AL32:AL41)</f>
        <v>0</v>
      </c>
      <c r="AM42" s="18" t="s">
        <v>8</v>
      </c>
      <c r="AN42" s="16">
        <f>SUM(AN32:AN41)</f>
        <v>0</v>
      </c>
      <c r="AO42" s="17">
        <f>SUM(AO32:AO41)</f>
        <v>0</v>
      </c>
      <c r="AP42" s="18" t="s">
        <v>8</v>
      </c>
      <c r="AQ42" s="16">
        <f>SUM(AQ32:AQ41)</f>
        <v>0</v>
      </c>
      <c r="AR42" s="17">
        <f>SUM(AR32:AR41)</f>
        <v>0</v>
      </c>
      <c r="AS42" s="18" t="s">
        <v>8</v>
      </c>
      <c r="AT42" s="16">
        <f>SUM(AT32:AT41)</f>
        <v>0</v>
      </c>
      <c r="AU42" s="17">
        <f>SUM(AU32:AU41)</f>
        <v>0</v>
      </c>
      <c r="AV42" s="18" t="s">
        <v>8</v>
      </c>
      <c r="AW42" s="16">
        <f>SUM(AW32:AW41)</f>
        <v>0</v>
      </c>
      <c r="AX42" s="17">
        <f>SUM(AX32:AX41)</f>
        <v>0</v>
      </c>
      <c r="AY42" s="18" t="s">
        <v>8</v>
      </c>
      <c r="AZ42" s="16">
        <f>SUM(AZ32:AZ41)</f>
        <v>0</v>
      </c>
      <c r="BA42" s="17">
        <f>SUM(BA32:BA41)</f>
        <v>0</v>
      </c>
      <c r="BB42" s="18" t="s">
        <v>8</v>
      </c>
      <c r="BC42" s="16">
        <f>SUM(BC32:BC41)</f>
        <v>0</v>
      </c>
      <c r="BD42" s="17">
        <f>SUM(BD32:BD41)</f>
        <v>0</v>
      </c>
      <c r="BE42" s="18" t="s">
        <v>8</v>
      </c>
      <c r="BF42" s="16">
        <f>SUM(BF32:BF41)</f>
        <v>0</v>
      </c>
      <c r="BG42" s="17">
        <f>SUM(BG32:BG41)</f>
        <v>0</v>
      </c>
      <c r="BH42" s="18" t="s">
        <v>8</v>
      </c>
      <c r="BI42" s="16">
        <f>SUM(BI32:BI41)</f>
        <v>0</v>
      </c>
      <c r="BJ42" s="17">
        <f>SUM(BJ32:BJ41)</f>
        <v>0</v>
      </c>
    </row>
    <row r="43" spans="2:62" ht="16.5" customHeight="1">
      <c r="B43" s="37" t="str">
        <f t="shared" si="65"/>
        <v>캐릭명12</v>
      </c>
      <c r="C43" s="35">
        <f t="shared" si="66"/>
        <v>0</v>
      </c>
      <c r="D43" s="35">
        <f>BZ82</f>
        <v>0</v>
      </c>
      <c r="E43" s="35">
        <f>BA82</f>
        <v>0</v>
      </c>
      <c r="F43" s="36">
        <f>SUMIF(E$23:E$26:G$23:G$26,B43,F$23:F$26:H$23:H$26)</f>
        <v>0</v>
      </c>
      <c r="G43" s="41">
        <f t="shared" si="67"/>
        <v>0</v>
      </c>
      <c r="H43" s="42">
        <f t="shared" si="68"/>
        <v>0</v>
      </c>
      <c r="J43" s="106" t="s">
        <v>136</v>
      </c>
      <c r="K43" s="96" t="s">
        <v>17</v>
      </c>
      <c r="L43" s="67" t="s">
        <v>60</v>
      </c>
      <c r="M43" s="67" t="s">
        <v>61</v>
      </c>
      <c r="N43" s="69">
        <v>30</v>
      </c>
      <c r="O43" s="19" t="str">
        <f t="shared" si="0"/>
        <v>?</v>
      </c>
      <c r="P43" s="19">
        <f t="shared" si="2"/>
        <v>21</v>
      </c>
      <c r="Q43" s="19" t="str">
        <f t="shared" ref="Q43:Q64" si="69">IFERROR(P43*$M43,"?")</f>
        <v>?</v>
      </c>
      <c r="R43" s="60"/>
      <c r="S43" s="7">
        <f t="shared" ref="S43:S64" si="70">R43*$N43</f>
        <v>0</v>
      </c>
      <c r="T43" s="8">
        <f t="shared" ref="T43:T64" si="71">R43*$P43</f>
        <v>0</v>
      </c>
      <c r="U43" s="60"/>
      <c r="V43" s="7">
        <f t="shared" ref="V43:V64" si="72">U43*$N43</f>
        <v>0</v>
      </c>
      <c r="W43" s="8">
        <f t="shared" ref="W43:W64" si="73">U43*$P43</f>
        <v>0</v>
      </c>
      <c r="X43" s="60"/>
      <c r="Y43" s="7">
        <f t="shared" ref="Y43:Y64" si="74">X43*$N43</f>
        <v>0</v>
      </c>
      <c r="Z43" s="8">
        <f t="shared" ref="Z43:Z64" si="75">X43*$P43</f>
        <v>0</v>
      </c>
      <c r="AA43" s="60"/>
      <c r="AB43" s="7">
        <f t="shared" ref="AB43:AB64" si="76">AA43*$N43</f>
        <v>0</v>
      </c>
      <c r="AC43" s="8">
        <f t="shared" ref="AC43:AC64" si="77">AA43*$P43</f>
        <v>0</v>
      </c>
      <c r="AD43" s="60"/>
      <c r="AE43" s="7">
        <f t="shared" ref="AE43:AE64" si="78">AD43*$N43</f>
        <v>0</v>
      </c>
      <c r="AF43" s="8">
        <f t="shared" ref="AF43:AF64" si="79">AD43*$P43</f>
        <v>0</v>
      </c>
      <c r="AG43" s="60"/>
      <c r="AH43" s="7">
        <f t="shared" ref="AH43:AH64" si="80">AG43*$N43</f>
        <v>0</v>
      </c>
      <c r="AI43" s="8">
        <f t="shared" ref="AI43:AI64" si="81">AG43*$P43</f>
        <v>0</v>
      </c>
      <c r="AJ43" s="60"/>
      <c r="AK43" s="7">
        <f t="shared" ref="AK43:AK64" si="82">AJ43*$N43</f>
        <v>0</v>
      </c>
      <c r="AL43" s="8">
        <f t="shared" ref="AL43:AL64" si="83">AJ43*$P43</f>
        <v>0</v>
      </c>
      <c r="AM43" s="60"/>
      <c r="AN43" s="7">
        <f t="shared" ref="AN43:AN64" si="84">AM43*$N43</f>
        <v>0</v>
      </c>
      <c r="AO43" s="8">
        <f t="shared" ref="AO43:AO64" si="85">AM43*$P43</f>
        <v>0</v>
      </c>
      <c r="AP43" s="60"/>
      <c r="AQ43" s="7">
        <f t="shared" ref="AQ43:AQ64" si="86">AP43*$N43</f>
        <v>0</v>
      </c>
      <c r="AR43" s="8">
        <f t="shared" ref="AR43:AR64" si="87">AP43*$P43</f>
        <v>0</v>
      </c>
      <c r="AS43" s="60"/>
      <c r="AT43" s="7">
        <f t="shared" ref="AT43:AT64" si="88">AS43*$N43</f>
        <v>0</v>
      </c>
      <c r="AU43" s="8">
        <f t="shared" ref="AU43:AU64" si="89">AS43*$P43</f>
        <v>0</v>
      </c>
      <c r="AV43" s="60"/>
      <c r="AW43" s="7">
        <f t="shared" ref="AW43:AW64" si="90">AV43*$N43</f>
        <v>0</v>
      </c>
      <c r="AX43" s="8">
        <f t="shared" ref="AX43:AX64" si="91">AV43*$P43</f>
        <v>0</v>
      </c>
      <c r="AY43" s="60"/>
      <c r="AZ43" s="7">
        <f t="shared" ref="AZ43:AZ64" si="92">AY43*$N43</f>
        <v>0</v>
      </c>
      <c r="BA43" s="8">
        <f t="shared" ref="BA43:BA64" si="93">AY43*$P43</f>
        <v>0</v>
      </c>
      <c r="BB43" s="60"/>
      <c r="BC43" s="7">
        <f t="shared" ref="BC43:BC64" si="94">BB43*$N43</f>
        <v>0</v>
      </c>
      <c r="BD43" s="8">
        <f t="shared" ref="BD43:BD64" si="95">BB43*$P43</f>
        <v>0</v>
      </c>
      <c r="BE43" s="60"/>
      <c r="BF43" s="7">
        <f t="shared" ref="BF43:BF64" si="96">BE43*$N43</f>
        <v>0</v>
      </c>
      <c r="BG43" s="8">
        <f t="shared" ref="BG43:BG64" si="97">BE43*$P43</f>
        <v>0</v>
      </c>
      <c r="BH43" s="60"/>
      <c r="BI43" s="7">
        <f t="shared" ref="BI43:BI64" si="98">BH43*$N43</f>
        <v>0</v>
      </c>
      <c r="BJ43" s="8">
        <f t="shared" ref="BJ43:BJ64" si="99">BH43*$P43</f>
        <v>0</v>
      </c>
    </row>
    <row r="44" spans="2:62" ht="16.5" customHeight="1">
      <c r="B44" s="37" t="str">
        <f t="shared" si="65"/>
        <v>캐릭명13</v>
      </c>
      <c r="C44" s="35">
        <f t="shared" si="66"/>
        <v>0</v>
      </c>
      <c r="D44" s="35">
        <f>BC82</f>
        <v>0</v>
      </c>
      <c r="E44" s="35">
        <f>BD82</f>
        <v>0</v>
      </c>
      <c r="F44" s="36">
        <f>SUMIF(E$23:E$26:G$23:G$26,B44,F$23:F$26:H$23:H$26)</f>
        <v>0</v>
      </c>
      <c r="G44" s="41">
        <f t="shared" si="67"/>
        <v>0</v>
      </c>
      <c r="H44" s="42">
        <f t="shared" si="68"/>
        <v>0</v>
      </c>
      <c r="J44" s="106"/>
      <c r="K44" s="96"/>
      <c r="L44" s="67" t="s">
        <v>62</v>
      </c>
      <c r="M44" s="62">
        <v>2</v>
      </c>
      <c r="N44" s="64">
        <v>300</v>
      </c>
      <c r="O44" s="1">
        <f t="shared" si="0"/>
        <v>600</v>
      </c>
      <c r="P44" s="1">
        <f t="shared" si="2"/>
        <v>210</v>
      </c>
      <c r="Q44" s="1">
        <f t="shared" si="69"/>
        <v>420</v>
      </c>
      <c r="R44" s="59"/>
      <c r="S44" s="7">
        <f t="shared" si="70"/>
        <v>0</v>
      </c>
      <c r="T44" s="8">
        <f t="shared" si="71"/>
        <v>0</v>
      </c>
      <c r="U44" s="59"/>
      <c r="V44" s="7">
        <f t="shared" si="72"/>
        <v>0</v>
      </c>
      <c r="W44" s="8">
        <f t="shared" si="73"/>
        <v>0</v>
      </c>
      <c r="X44" s="59"/>
      <c r="Y44" s="7">
        <f t="shared" si="74"/>
        <v>0</v>
      </c>
      <c r="Z44" s="8">
        <f t="shared" si="75"/>
        <v>0</v>
      </c>
      <c r="AA44" s="59"/>
      <c r="AB44" s="7">
        <f t="shared" si="76"/>
        <v>0</v>
      </c>
      <c r="AC44" s="8">
        <f t="shared" si="77"/>
        <v>0</v>
      </c>
      <c r="AD44" s="59"/>
      <c r="AE44" s="7">
        <f t="shared" si="78"/>
        <v>0</v>
      </c>
      <c r="AF44" s="8">
        <f t="shared" si="79"/>
        <v>0</v>
      </c>
      <c r="AG44" s="59"/>
      <c r="AH44" s="7">
        <f t="shared" si="80"/>
        <v>0</v>
      </c>
      <c r="AI44" s="8">
        <f t="shared" si="81"/>
        <v>0</v>
      </c>
      <c r="AJ44" s="59"/>
      <c r="AK44" s="7">
        <f t="shared" si="82"/>
        <v>0</v>
      </c>
      <c r="AL44" s="8">
        <f t="shared" si="83"/>
        <v>0</v>
      </c>
      <c r="AM44" s="59"/>
      <c r="AN44" s="7">
        <f t="shared" si="84"/>
        <v>0</v>
      </c>
      <c r="AO44" s="8">
        <f t="shared" si="85"/>
        <v>0</v>
      </c>
      <c r="AP44" s="59"/>
      <c r="AQ44" s="7">
        <f t="shared" si="86"/>
        <v>0</v>
      </c>
      <c r="AR44" s="8">
        <f t="shared" si="87"/>
        <v>0</v>
      </c>
      <c r="AS44" s="59"/>
      <c r="AT44" s="7">
        <f t="shared" si="88"/>
        <v>0</v>
      </c>
      <c r="AU44" s="8">
        <f t="shared" si="89"/>
        <v>0</v>
      </c>
      <c r="AV44" s="59"/>
      <c r="AW44" s="7">
        <f t="shared" si="90"/>
        <v>0</v>
      </c>
      <c r="AX44" s="8">
        <f t="shared" si="91"/>
        <v>0</v>
      </c>
      <c r="AY44" s="59"/>
      <c r="AZ44" s="7">
        <f t="shared" si="92"/>
        <v>0</v>
      </c>
      <c r="BA44" s="8">
        <f t="shared" si="93"/>
        <v>0</v>
      </c>
      <c r="BB44" s="59"/>
      <c r="BC44" s="7">
        <f t="shared" si="94"/>
        <v>0</v>
      </c>
      <c r="BD44" s="8">
        <f t="shared" si="95"/>
        <v>0</v>
      </c>
      <c r="BE44" s="59"/>
      <c r="BF44" s="7">
        <f t="shared" si="96"/>
        <v>0</v>
      </c>
      <c r="BG44" s="8">
        <f t="shared" si="97"/>
        <v>0</v>
      </c>
      <c r="BH44" s="59"/>
      <c r="BI44" s="7">
        <f t="shared" si="98"/>
        <v>0</v>
      </c>
      <c r="BJ44" s="8">
        <f t="shared" si="99"/>
        <v>0</v>
      </c>
    </row>
    <row r="45" spans="2:62" ht="16.5" customHeight="1">
      <c r="B45" s="37" t="str">
        <f t="shared" si="65"/>
        <v>캐릭명14</v>
      </c>
      <c r="C45" s="35">
        <f t="shared" si="66"/>
        <v>0</v>
      </c>
      <c r="D45" s="35">
        <f>BF82</f>
        <v>0</v>
      </c>
      <c r="E45" s="35">
        <f>BG82</f>
        <v>0</v>
      </c>
      <c r="F45" s="36">
        <f>SUMIF(E$23:E$26:G$23:G$26,B45,F$23:F$26:H$23:H$26)</f>
        <v>0</v>
      </c>
      <c r="G45" s="41">
        <f t="shared" si="67"/>
        <v>0</v>
      </c>
      <c r="H45" s="42">
        <f t="shared" si="68"/>
        <v>0</v>
      </c>
      <c r="J45" s="106"/>
      <c r="K45" s="96"/>
      <c r="L45" s="67" t="s">
        <v>63</v>
      </c>
      <c r="M45" s="62" t="s">
        <v>64</v>
      </c>
      <c r="N45" s="64">
        <v>60</v>
      </c>
      <c r="O45" s="1" t="str">
        <f t="shared" si="0"/>
        <v>?</v>
      </c>
      <c r="P45" s="1">
        <f t="shared" si="2"/>
        <v>42</v>
      </c>
      <c r="Q45" s="1" t="str">
        <f t="shared" si="69"/>
        <v>?</v>
      </c>
      <c r="R45" s="59"/>
      <c r="S45" s="7">
        <f t="shared" si="70"/>
        <v>0</v>
      </c>
      <c r="T45" s="8">
        <f t="shared" si="71"/>
        <v>0</v>
      </c>
      <c r="U45" s="59"/>
      <c r="V45" s="7">
        <f t="shared" si="72"/>
        <v>0</v>
      </c>
      <c r="W45" s="8">
        <f t="shared" si="73"/>
        <v>0</v>
      </c>
      <c r="X45" s="59"/>
      <c r="Y45" s="7">
        <f t="shared" si="74"/>
        <v>0</v>
      </c>
      <c r="Z45" s="8">
        <f t="shared" si="75"/>
        <v>0</v>
      </c>
      <c r="AA45" s="59"/>
      <c r="AB45" s="7">
        <f t="shared" si="76"/>
        <v>0</v>
      </c>
      <c r="AC45" s="8">
        <f t="shared" si="77"/>
        <v>0</v>
      </c>
      <c r="AD45" s="59"/>
      <c r="AE45" s="7">
        <f t="shared" si="78"/>
        <v>0</v>
      </c>
      <c r="AF45" s="8">
        <f t="shared" si="79"/>
        <v>0</v>
      </c>
      <c r="AG45" s="59"/>
      <c r="AH45" s="7">
        <f t="shared" si="80"/>
        <v>0</v>
      </c>
      <c r="AI45" s="8">
        <f t="shared" si="81"/>
        <v>0</v>
      </c>
      <c r="AJ45" s="59"/>
      <c r="AK45" s="7">
        <f t="shared" si="82"/>
        <v>0</v>
      </c>
      <c r="AL45" s="8">
        <f t="shared" si="83"/>
        <v>0</v>
      </c>
      <c r="AM45" s="59"/>
      <c r="AN45" s="7">
        <f t="shared" si="84"/>
        <v>0</v>
      </c>
      <c r="AO45" s="8">
        <f t="shared" si="85"/>
        <v>0</v>
      </c>
      <c r="AP45" s="59"/>
      <c r="AQ45" s="7">
        <f t="shared" si="86"/>
        <v>0</v>
      </c>
      <c r="AR45" s="8">
        <f t="shared" si="87"/>
        <v>0</v>
      </c>
      <c r="AS45" s="59"/>
      <c r="AT45" s="7">
        <f t="shared" si="88"/>
        <v>0</v>
      </c>
      <c r="AU45" s="8">
        <f t="shared" si="89"/>
        <v>0</v>
      </c>
      <c r="AV45" s="59"/>
      <c r="AW45" s="7">
        <f t="shared" si="90"/>
        <v>0</v>
      </c>
      <c r="AX45" s="8">
        <f t="shared" si="91"/>
        <v>0</v>
      </c>
      <c r="AY45" s="59"/>
      <c r="AZ45" s="7">
        <f t="shared" si="92"/>
        <v>0</v>
      </c>
      <c r="BA45" s="8">
        <f t="shared" si="93"/>
        <v>0</v>
      </c>
      <c r="BB45" s="59"/>
      <c r="BC45" s="7">
        <f t="shared" si="94"/>
        <v>0</v>
      </c>
      <c r="BD45" s="8">
        <f t="shared" si="95"/>
        <v>0</v>
      </c>
      <c r="BE45" s="59"/>
      <c r="BF45" s="7">
        <f t="shared" si="96"/>
        <v>0</v>
      </c>
      <c r="BG45" s="8">
        <f t="shared" si="97"/>
        <v>0</v>
      </c>
      <c r="BH45" s="59"/>
      <c r="BI45" s="7">
        <f t="shared" si="98"/>
        <v>0</v>
      </c>
      <c r="BJ45" s="8">
        <f t="shared" si="99"/>
        <v>0</v>
      </c>
    </row>
    <row r="46" spans="2:62" ht="16.5" customHeight="1" thickBot="1">
      <c r="B46" s="38" t="str">
        <f t="shared" si="65"/>
        <v>캐릭명15</v>
      </c>
      <c r="C46" s="39">
        <f t="shared" si="66"/>
        <v>0</v>
      </c>
      <c r="D46" s="39">
        <f>BI82</f>
        <v>0</v>
      </c>
      <c r="E46" s="39">
        <f>BJ82</f>
        <v>0</v>
      </c>
      <c r="F46" s="40">
        <f>SUMIF(E$23:E$26:G$23:G$26,B46,F$23:F$26:H$23:H$26)</f>
        <v>0</v>
      </c>
      <c r="G46" s="43">
        <f t="shared" si="67"/>
        <v>0</v>
      </c>
      <c r="H46" s="44">
        <f t="shared" si="68"/>
        <v>0</v>
      </c>
      <c r="J46" s="106"/>
      <c r="K46" s="96"/>
      <c r="L46" s="67" t="s">
        <v>65</v>
      </c>
      <c r="M46" s="62">
        <v>4</v>
      </c>
      <c r="N46" s="64">
        <v>50</v>
      </c>
      <c r="O46" s="1">
        <f t="shared" si="0"/>
        <v>200</v>
      </c>
      <c r="P46" s="1">
        <f t="shared" si="2"/>
        <v>35</v>
      </c>
      <c r="Q46" s="1">
        <f t="shared" si="69"/>
        <v>140</v>
      </c>
      <c r="R46" s="59"/>
      <c r="S46" s="7">
        <f t="shared" si="70"/>
        <v>0</v>
      </c>
      <c r="T46" s="8">
        <f t="shared" si="71"/>
        <v>0</v>
      </c>
      <c r="U46" s="59"/>
      <c r="V46" s="7">
        <f t="shared" si="72"/>
        <v>0</v>
      </c>
      <c r="W46" s="8">
        <f t="shared" si="73"/>
        <v>0</v>
      </c>
      <c r="X46" s="59"/>
      <c r="Y46" s="7">
        <f t="shared" si="74"/>
        <v>0</v>
      </c>
      <c r="Z46" s="8">
        <f t="shared" si="75"/>
        <v>0</v>
      </c>
      <c r="AA46" s="59"/>
      <c r="AB46" s="7">
        <f t="shared" si="76"/>
        <v>0</v>
      </c>
      <c r="AC46" s="8">
        <f t="shared" si="77"/>
        <v>0</v>
      </c>
      <c r="AD46" s="59"/>
      <c r="AE46" s="7">
        <f t="shared" si="78"/>
        <v>0</v>
      </c>
      <c r="AF46" s="8">
        <f t="shared" si="79"/>
        <v>0</v>
      </c>
      <c r="AG46" s="59"/>
      <c r="AH46" s="7">
        <f t="shared" si="80"/>
        <v>0</v>
      </c>
      <c r="AI46" s="8">
        <f t="shared" si="81"/>
        <v>0</v>
      </c>
      <c r="AJ46" s="59"/>
      <c r="AK46" s="7">
        <f t="shared" si="82"/>
        <v>0</v>
      </c>
      <c r="AL46" s="8">
        <f t="shared" si="83"/>
        <v>0</v>
      </c>
      <c r="AM46" s="59"/>
      <c r="AN46" s="7">
        <f t="shared" si="84"/>
        <v>0</v>
      </c>
      <c r="AO46" s="8">
        <f t="shared" si="85"/>
        <v>0</v>
      </c>
      <c r="AP46" s="59"/>
      <c r="AQ46" s="7">
        <f t="shared" si="86"/>
        <v>0</v>
      </c>
      <c r="AR46" s="8">
        <f t="shared" si="87"/>
        <v>0</v>
      </c>
      <c r="AS46" s="59"/>
      <c r="AT46" s="7">
        <f t="shared" si="88"/>
        <v>0</v>
      </c>
      <c r="AU46" s="8">
        <f t="shared" si="89"/>
        <v>0</v>
      </c>
      <c r="AV46" s="59"/>
      <c r="AW46" s="7">
        <f t="shared" si="90"/>
        <v>0</v>
      </c>
      <c r="AX46" s="8">
        <f t="shared" si="91"/>
        <v>0</v>
      </c>
      <c r="AY46" s="59"/>
      <c r="AZ46" s="7">
        <f t="shared" si="92"/>
        <v>0</v>
      </c>
      <c r="BA46" s="8">
        <f t="shared" si="93"/>
        <v>0</v>
      </c>
      <c r="BB46" s="59"/>
      <c r="BC46" s="7">
        <f t="shared" si="94"/>
        <v>0</v>
      </c>
      <c r="BD46" s="8">
        <f t="shared" si="95"/>
        <v>0</v>
      </c>
      <c r="BE46" s="59"/>
      <c r="BF46" s="7">
        <f t="shared" si="96"/>
        <v>0</v>
      </c>
      <c r="BG46" s="8">
        <f t="shared" si="97"/>
        <v>0</v>
      </c>
      <c r="BH46" s="59"/>
      <c r="BI46" s="7">
        <f t="shared" si="98"/>
        <v>0</v>
      </c>
      <c r="BJ46" s="8">
        <f t="shared" si="99"/>
        <v>0</v>
      </c>
    </row>
    <row r="47" spans="2:62" ht="16.5" customHeight="1">
      <c r="B47" s="107" t="s">
        <v>138</v>
      </c>
      <c r="C47" s="107"/>
      <c r="D47" s="107"/>
      <c r="E47" s="107"/>
      <c r="F47" s="107"/>
      <c r="G47" s="107"/>
      <c r="J47" s="94"/>
      <c r="K47" s="96"/>
      <c r="L47" s="62" t="s">
        <v>66</v>
      </c>
      <c r="M47" s="62">
        <v>1</v>
      </c>
      <c r="N47" s="64">
        <v>50</v>
      </c>
      <c r="O47" s="1">
        <f t="shared" si="0"/>
        <v>50</v>
      </c>
      <c r="P47" s="1">
        <f t="shared" si="2"/>
        <v>35</v>
      </c>
      <c r="Q47" s="1">
        <f t="shared" si="69"/>
        <v>35</v>
      </c>
      <c r="R47" s="59"/>
      <c r="S47" s="7">
        <f t="shared" si="70"/>
        <v>0</v>
      </c>
      <c r="T47" s="8">
        <f t="shared" si="71"/>
        <v>0</v>
      </c>
      <c r="U47" s="59"/>
      <c r="V47" s="7">
        <f t="shared" si="72"/>
        <v>0</v>
      </c>
      <c r="W47" s="8">
        <f t="shared" si="73"/>
        <v>0</v>
      </c>
      <c r="X47" s="59"/>
      <c r="Y47" s="7">
        <f t="shared" si="74"/>
        <v>0</v>
      </c>
      <c r="Z47" s="8">
        <f t="shared" si="75"/>
        <v>0</v>
      </c>
      <c r="AA47" s="59"/>
      <c r="AB47" s="7">
        <f t="shared" si="76"/>
        <v>0</v>
      </c>
      <c r="AC47" s="8">
        <f t="shared" si="77"/>
        <v>0</v>
      </c>
      <c r="AD47" s="59"/>
      <c r="AE47" s="7">
        <f t="shared" si="78"/>
        <v>0</v>
      </c>
      <c r="AF47" s="8">
        <f t="shared" si="79"/>
        <v>0</v>
      </c>
      <c r="AG47" s="59"/>
      <c r="AH47" s="7">
        <f t="shared" si="80"/>
        <v>0</v>
      </c>
      <c r="AI47" s="8">
        <f t="shared" si="81"/>
        <v>0</v>
      </c>
      <c r="AJ47" s="59"/>
      <c r="AK47" s="7">
        <f t="shared" si="82"/>
        <v>0</v>
      </c>
      <c r="AL47" s="8">
        <f t="shared" si="83"/>
        <v>0</v>
      </c>
      <c r="AM47" s="59"/>
      <c r="AN47" s="7">
        <f t="shared" si="84"/>
        <v>0</v>
      </c>
      <c r="AO47" s="8">
        <f t="shared" si="85"/>
        <v>0</v>
      </c>
      <c r="AP47" s="59"/>
      <c r="AQ47" s="7">
        <f t="shared" si="86"/>
        <v>0</v>
      </c>
      <c r="AR47" s="8">
        <f t="shared" si="87"/>
        <v>0</v>
      </c>
      <c r="AS47" s="59"/>
      <c r="AT47" s="7">
        <f t="shared" si="88"/>
        <v>0</v>
      </c>
      <c r="AU47" s="8">
        <f t="shared" si="89"/>
        <v>0</v>
      </c>
      <c r="AV47" s="59"/>
      <c r="AW47" s="7">
        <f t="shared" si="90"/>
        <v>0</v>
      </c>
      <c r="AX47" s="8">
        <f t="shared" si="91"/>
        <v>0</v>
      </c>
      <c r="AY47" s="59"/>
      <c r="AZ47" s="7">
        <f t="shared" si="92"/>
        <v>0</v>
      </c>
      <c r="BA47" s="8">
        <f t="shared" si="93"/>
        <v>0</v>
      </c>
      <c r="BB47" s="59"/>
      <c r="BC47" s="7">
        <f t="shared" si="94"/>
        <v>0</v>
      </c>
      <c r="BD47" s="8">
        <f t="shared" si="95"/>
        <v>0</v>
      </c>
      <c r="BE47" s="59"/>
      <c r="BF47" s="7">
        <f t="shared" si="96"/>
        <v>0</v>
      </c>
      <c r="BG47" s="8">
        <f t="shared" si="97"/>
        <v>0</v>
      </c>
      <c r="BH47" s="59"/>
      <c r="BI47" s="7">
        <f t="shared" si="98"/>
        <v>0</v>
      </c>
      <c r="BJ47" s="8">
        <f t="shared" si="99"/>
        <v>0</v>
      </c>
    </row>
    <row r="48" spans="2:62" ht="16.5" customHeight="1">
      <c r="B48" s="107"/>
      <c r="C48" s="107"/>
      <c r="D48" s="107"/>
      <c r="E48" s="107"/>
      <c r="F48" s="107"/>
      <c r="G48" s="107"/>
      <c r="J48" s="94"/>
      <c r="K48" s="96"/>
      <c r="L48" s="62" t="s">
        <v>67</v>
      </c>
      <c r="M48" s="62">
        <v>1</v>
      </c>
      <c r="N48" s="64">
        <v>50</v>
      </c>
      <c r="O48" s="1">
        <f t="shared" si="0"/>
        <v>50</v>
      </c>
      <c r="P48" s="1">
        <f t="shared" si="2"/>
        <v>35</v>
      </c>
      <c r="Q48" s="1">
        <f t="shared" si="69"/>
        <v>35</v>
      </c>
      <c r="R48" s="59"/>
      <c r="S48" s="7">
        <f t="shared" si="70"/>
        <v>0</v>
      </c>
      <c r="T48" s="8">
        <f t="shared" si="71"/>
        <v>0</v>
      </c>
      <c r="U48" s="59"/>
      <c r="V48" s="7">
        <f t="shared" si="72"/>
        <v>0</v>
      </c>
      <c r="W48" s="8">
        <f t="shared" si="73"/>
        <v>0</v>
      </c>
      <c r="X48" s="59"/>
      <c r="Y48" s="7">
        <f t="shared" si="74"/>
        <v>0</v>
      </c>
      <c r="Z48" s="8">
        <f t="shared" si="75"/>
        <v>0</v>
      </c>
      <c r="AA48" s="59"/>
      <c r="AB48" s="7">
        <f t="shared" si="76"/>
        <v>0</v>
      </c>
      <c r="AC48" s="8">
        <f t="shared" si="77"/>
        <v>0</v>
      </c>
      <c r="AD48" s="59"/>
      <c r="AE48" s="7">
        <f t="shared" si="78"/>
        <v>0</v>
      </c>
      <c r="AF48" s="8">
        <f t="shared" si="79"/>
        <v>0</v>
      </c>
      <c r="AG48" s="59"/>
      <c r="AH48" s="7">
        <f t="shared" si="80"/>
        <v>0</v>
      </c>
      <c r="AI48" s="8">
        <f t="shared" si="81"/>
        <v>0</v>
      </c>
      <c r="AJ48" s="59"/>
      <c r="AK48" s="7">
        <f t="shared" si="82"/>
        <v>0</v>
      </c>
      <c r="AL48" s="8">
        <f t="shared" si="83"/>
        <v>0</v>
      </c>
      <c r="AM48" s="59"/>
      <c r="AN48" s="7">
        <f t="shared" si="84"/>
        <v>0</v>
      </c>
      <c r="AO48" s="8">
        <f t="shared" si="85"/>
        <v>0</v>
      </c>
      <c r="AP48" s="59"/>
      <c r="AQ48" s="7">
        <f t="shared" si="86"/>
        <v>0</v>
      </c>
      <c r="AR48" s="8">
        <f t="shared" si="87"/>
        <v>0</v>
      </c>
      <c r="AS48" s="59"/>
      <c r="AT48" s="7">
        <f t="shared" si="88"/>
        <v>0</v>
      </c>
      <c r="AU48" s="8">
        <f t="shared" si="89"/>
        <v>0</v>
      </c>
      <c r="AV48" s="59"/>
      <c r="AW48" s="7">
        <f t="shared" si="90"/>
        <v>0</v>
      </c>
      <c r="AX48" s="8">
        <f t="shared" si="91"/>
        <v>0</v>
      </c>
      <c r="AY48" s="59"/>
      <c r="AZ48" s="7">
        <f t="shared" si="92"/>
        <v>0</v>
      </c>
      <c r="BA48" s="8">
        <f t="shared" si="93"/>
        <v>0</v>
      </c>
      <c r="BB48" s="59"/>
      <c r="BC48" s="7">
        <f t="shared" si="94"/>
        <v>0</v>
      </c>
      <c r="BD48" s="8">
        <f t="shared" si="95"/>
        <v>0</v>
      </c>
      <c r="BE48" s="59"/>
      <c r="BF48" s="7">
        <f t="shared" si="96"/>
        <v>0</v>
      </c>
      <c r="BG48" s="8">
        <f t="shared" si="97"/>
        <v>0</v>
      </c>
      <c r="BH48" s="59"/>
      <c r="BI48" s="7">
        <f t="shared" si="98"/>
        <v>0</v>
      </c>
      <c r="BJ48" s="8">
        <f t="shared" si="99"/>
        <v>0</v>
      </c>
    </row>
    <row r="49" spans="2:62" ht="16.5" customHeight="1">
      <c r="B49" s="107"/>
      <c r="C49" s="107"/>
      <c r="D49" s="107"/>
      <c r="E49" s="107"/>
      <c r="F49" s="107"/>
      <c r="G49" s="107"/>
      <c r="J49" s="94"/>
      <c r="K49" s="96"/>
      <c r="L49" s="62" t="s">
        <v>68</v>
      </c>
      <c r="M49" s="62" t="s">
        <v>69</v>
      </c>
      <c r="N49" s="64">
        <v>20</v>
      </c>
      <c r="O49" s="1" t="str">
        <f t="shared" si="0"/>
        <v>?</v>
      </c>
      <c r="P49" s="1">
        <f t="shared" si="2"/>
        <v>14</v>
      </c>
      <c r="Q49" s="1" t="str">
        <f t="shared" si="69"/>
        <v>?</v>
      </c>
      <c r="R49" s="59"/>
      <c r="S49" s="7">
        <f t="shared" si="70"/>
        <v>0</v>
      </c>
      <c r="T49" s="8">
        <f t="shared" si="71"/>
        <v>0</v>
      </c>
      <c r="U49" s="59"/>
      <c r="V49" s="7">
        <f t="shared" si="72"/>
        <v>0</v>
      </c>
      <c r="W49" s="8">
        <f t="shared" si="73"/>
        <v>0</v>
      </c>
      <c r="X49" s="59"/>
      <c r="Y49" s="7">
        <f t="shared" si="74"/>
        <v>0</v>
      </c>
      <c r="Z49" s="8">
        <f t="shared" si="75"/>
        <v>0</v>
      </c>
      <c r="AA49" s="59"/>
      <c r="AB49" s="7">
        <f t="shared" si="76"/>
        <v>0</v>
      </c>
      <c r="AC49" s="8">
        <f t="shared" si="77"/>
        <v>0</v>
      </c>
      <c r="AD49" s="59"/>
      <c r="AE49" s="7">
        <f t="shared" si="78"/>
        <v>0</v>
      </c>
      <c r="AF49" s="8">
        <f t="shared" si="79"/>
        <v>0</v>
      </c>
      <c r="AG49" s="59"/>
      <c r="AH49" s="7">
        <f t="shared" si="80"/>
        <v>0</v>
      </c>
      <c r="AI49" s="8">
        <f t="shared" si="81"/>
        <v>0</v>
      </c>
      <c r="AJ49" s="59"/>
      <c r="AK49" s="7">
        <f t="shared" si="82"/>
        <v>0</v>
      </c>
      <c r="AL49" s="8">
        <f t="shared" si="83"/>
        <v>0</v>
      </c>
      <c r="AM49" s="59"/>
      <c r="AN49" s="7">
        <f t="shared" si="84"/>
        <v>0</v>
      </c>
      <c r="AO49" s="8">
        <f t="shared" si="85"/>
        <v>0</v>
      </c>
      <c r="AP49" s="59"/>
      <c r="AQ49" s="7">
        <f t="shared" si="86"/>
        <v>0</v>
      </c>
      <c r="AR49" s="8">
        <f t="shared" si="87"/>
        <v>0</v>
      </c>
      <c r="AS49" s="59"/>
      <c r="AT49" s="7">
        <f t="shared" si="88"/>
        <v>0</v>
      </c>
      <c r="AU49" s="8">
        <f t="shared" si="89"/>
        <v>0</v>
      </c>
      <c r="AV49" s="59"/>
      <c r="AW49" s="7">
        <f t="shared" si="90"/>
        <v>0</v>
      </c>
      <c r="AX49" s="8">
        <f t="shared" si="91"/>
        <v>0</v>
      </c>
      <c r="AY49" s="59"/>
      <c r="AZ49" s="7">
        <f t="shared" si="92"/>
        <v>0</v>
      </c>
      <c r="BA49" s="8">
        <f t="shared" si="93"/>
        <v>0</v>
      </c>
      <c r="BB49" s="59"/>
      <c r="BC49" s="7">
        <f t="shared" si="94"/>
        <v>0</v>
      </c>
      <c r="BD49" s="8">
        <f t="shared" si="95"/>
        <v>0</v>
      </c>
      <c r="BE49" s="59"/>
      <c r="BF49" s="7">
        <f t="shared" si="96"/>
        <v>0</v>
      </c>
      <c r="BG49" s="8">
        <f t="shared" si="97"/>
        <v>0</v>
      </c>
      <c r="BH49" s="59"/>
      <c r="BI49" s="7">
        <f t="shared" si="98"/>
        <v>0</v>
      </c>
      <c r="BJ49" s="8">
        <f t="shared" si="99"/>
        <v>0</v>
      </c>
    </row>
    <row r="50" spans="2:62" ht="16.5" customHeight="1">
      <c r="B50" s="107"/>
      <c r="C50" s="107"/>
      <c r="D50" s="107"/>
      <c r="E50" s="107"/>
      <c r="F50" s="107"/>
      <c r="G50" s="107"/>
      <c r="J50" s="94"/>
      <c r="K50" s="96"/>
      <c r="L50" s="62" t="s">
        <v>70</v>
      </c>
      <c r="M50" s="62" t="s">
        <v>69</v>
      </c>
      <c r="N50" s="64">
        <v>15</v>
      </c>
      <c r="O50" s="1" t="str">
        <f t="shared" si="0"/>
        <v>?</v>
      </c>
      <c r="P50" s="1">
        <f t="shared" si="2"/>
        <v>11</v>
      </c>
      <c r="Q50" s="1" t="str">
        <f t="shared" si="69"/>
        <v>?</v>
      </c>
      <c r="R50" s="59"/>
      <c r="S50" s="7">
        <f t="shared" si="70"/>
        <v>0</v>
      </c>
      <c r="T50" s="8">
        <f t="shared" si="71"/>
        <v>0</v>
      </c>
      <c r="U50" s="59"/>
      <c r="V50" s="7">
        <f t="shared" si="72"/>
        <v>0</v>
      </c>
      <c r="W50" s="8">
        <f t="shared" si="73"/>
        <v>0</v>
      </c>
      <c r="X50" s="59"/>
      <c r="Y50" s="7">
        <f t="shared" si="74"/>
        <v>0</v>
      </c>
      <c r="Z50" s="8">
        <f t="shared" si="75"/>
        <v>0</v>
      </c>
      <c r="AA50" s="59"/>
      <c r="AB50" s="7">
        <f t="shared" si="76"/>
        <v>0</v>
      </c>
      <c r="AC50" s="8">
        <f t="shared" si="77"/>
        <v>0</v>
      </c>
      <c r="AD50" s="59"/>
      <c r="AE50" s="7">
        <f t="shared" si="78"/>
        <v>0</v>
      </c>
      <c r="AF50" s="8">
        <f t="shared" si="79"/>
        <v>0</v>
      </c>
      <c r="AG50" s="59"/>
      <c r="AH50" s="7">
        <f t="shared" si="80"/>
        <v>0</v>
      </c>
      <c r="AI50" s="8">
        <f t="shared" si="81"/>
        <v>0</v>
      </c>
      <c r="AJ50" s="59"/>
      <c r="AK50" s="7">
        <f t="shared" si="82"/>
        <v>0</v>
      </c>
      <c r="AL50" s="8">
        <f t="shared" si="83"/>
        <v>0</v>
      </c>
      <c r="AM50" s="59"/>
      <c r="AN50" s="7">
        <f t="shared" si="84"/>
        <v>0</v>
      </c>
      <c r="AO50" s="8">
        <f t="shared" si="85"/>
        <v>0</v>
      </c>
      <c r="AP50" s="59"/>
      <c r="AQ50" s="7">
        <f t="shared" si="86"/>
        <v>0</v>
      </c>
      <c r="AR50" s="8">
        <f t="shared" si="87"/>
        <v>0</v>
      </c>
      <c r="AS50" s="59"/>
      <c r="AT50" s="7">
        <f t="shared" si="88"/>
        <v>0</v>
      </c>
      <c r="AU50" s="8">
        <f t="shared" si="89"/>
        <v>0</v>
      </c>
      <c r="AV50" s="59"/>
      <c r="AW50" s="7">
        <f t="shared" si="90"/>
        <v>0</v>
      </c>
      <c r="AX50" s="8">
        <f t="shared" si="91"/>
        <v>0</v>
      </c>
      <c r="AY50" s="59"/>
      <c r="AZ50" s="7">
        <f t="shared" si="92"/>
        <v>0</v>
      </c>
      <c r="BA50" s="8">
        <f t="shared" si="93"/>
        <v>0</v>
      </c>
      <c r="BB50" s="59"/>
      <c r="BC50" s="7">
        <f t="shared" si="94"/>
        <v>0</v>
      </c>
      <c r="BD50" s="8">
        <f t="shared" si="95"/>
        <v>0</v>
      </c>
      <c r="BE50" s="59"/>
      <c r="BF50" s="7">
        <f t="shared" si="96"/>
        <v>0</v>
      </c>
      <c r="BG50" s="8">
        <f t="shared" si="97"/>
        <v>0</v>
      </c>
      <c r="BH50" s="59"/>
      <c r="BI50" s="7">
        <f t="shared" si="98"/>
        <v>0</v>
      </c>
      <c r="BJ50" s="8">
        <f t="shared" si="99"/>
        <v>0</v>
      </c>
    </row>
    <row r="51" spans="2:62" ht="16.5" customHeight="1">
      <c r="B51" s="5"/>
      <c r="C51" s="5"/>
      <c r="D51" s="5"/>
      <c r="E51" s="5"/>
      <c r="F51" s="5"/>
      <c r="G51" s="5"/>
      <c r="J51" s="94"/>
      <c r="K51" s="96"/>
      <c r="L51" s="62" t="s">
        <v>71</v>
      </c>
      <c r="M51" s="62" t="s">
        <v>142</v>
      </c>
      <c r="N51" s="64">
        <v>5</v>
      </c>
      <c r="O51" s="1" t="str">
        <f t="shared" si="0"/>
        <v>?</v>
      </c>
      <c r="P51" s="1">
        <f t="shared" si="2"/>
        <v>4</v>
      </c>
      <c r="Q51" s="1" t="str">
        <f t="shared" si="69"/>
        <v>?</v>
      </c>
      <c r="R51" s="59"/>
      <c r="S51" s="7">
        <f t="shared" si="70"/>
        <v>0</v>
      </c>
      <c r="T51" s="8">
        <f t="shared" si="71"/>
        <v>0</v>
      </c>
      <c r="U51" s="59"/>
      <c r="V51" s="7">
        <f t="shared" si="72"/>
        <v>0</v>
      </c>
      <c r="W51" s="8">
        <f t="shared" si="73"/>
        <v>0</v>
      </c>
      <c r="X51" s="59"/>
      <c r="Y51" s="7">
        <f t="shared" si="74"/>
        <v>0</v>
      </c>
      <c r="Z51" s="8">
        <f t="shared" si="75"/>
        <v>0</v>
      </c>
      <c r="AA51" s="59"/>
      <c r="AB51" s="7">
        <f t="shared" si="76"/>
        <v>0</v>
      </c>
      <c r="AC51" s="8">
        <f t="shared" si="77"/>
        <v>0</v>
      </c>
      <c r="AD51" s="59"/>
      <c r="AE51" s="7">
        <f t="shared" si="78"/>
        <v>0</v>
      </c>
      <c r="AF51" s="8">
        <f t="shared" si="79"/>
        <v>0</v>
      </c>
      <c r="AG51" s="59"/>
      <c r="AH51" s="7">
        <f t="shared" si="80"/>
        <v>0</v>
      </c>
      <c r="AI51" s="8">
        <f t="shared" si="81"/>
        <v>0</v>
      </c>
      <c r="AJ51" s="59"/>
      <c r="AK51" s="7">
        <f t="shared" si="82"/>
        <v>0</v>
      </c>
      <c r="AL51" s="8">
        <f t="shared" si="83"/>
        <v>0</v>
      </c>
      <c r="AM51" s="59"/>
      <c r="AN51" s="7">
        <f t="shared" si="84"/>
        <v>0</v>
      </c>
      <c r="AO51" s="8">
        <f t="shared" si="85"/>
        <v>0</v>
      </c>
      <c r="AP51" s="59"/>
      <c r="AQ51" s="7">
        <f t="shared" si="86"/>
        <v>0</v>
      </c>
      <c r="AR51" s="8">
        <f t="shared" si="87"/>
        <v>0</v>
      </c>
      <c r="AS51" s="59"/>
      <c r="AT51" s="7">
        <f t="shared" si="88"/>
        <v>0</v>
      </c>
      <c r="AU51" s="8">
        <f t="shared" si="89"/>
        <v>0</v>
      </c>
      <c r="AV51" s="59"/>
      <c r="AW51" s="7">
        <f t="shared" si="90"/>
        <v>0</v>
      </c>
      <c r="AX51" s="8">
        <f t="shared" si="91"/>
        <v>0</v>
      </c>
      <c r="AY51" s="59"/>
      <c r="AZ51" s="7">
        <f t="shared" si="92"/>
        <v>0</v>
      </c>
      <c r="BA51" s="8">
        <f t="shared" si="93"/>
        <v>0</v>
      </c>
      <c r="BB51" s="59"/>
      <c r="BC51" s="7">
        <f t="shared" si="94"/>
        <v>0</v>
      </c>
      <c r="BD51" s="8">
        <f t="shared" si="95"/>
        <v>0</v>
      </c>
      <c r="BE51" s="59"/>
      <c r="BF51" s="7">
        <f t="shared" si="96"/>
        <v>0</v>
      </c>
      <c r="BG51" s="8">
        <f t="shared" si="97"/>
        <v>0</v>
      </c>
      <c r="BH51" s="59"/>
      <c r="BI51" s="7">
        <f t="shared" si="98"/>
        <v>0</v>
      </c>
      <c r="BJ51" s="8">
        <f t="shared" si="99"/>
        <v>0</v>
      </c>
    </row>
    <row r="52" spans="2:62" ht="16.5" customHeight="1">
      <c r="B52" s="5"/>
      <c r="C52" s="5"/>
      <c r="D52" s="5"/>
      <c r="E52" s="5"/>
      <c r="F52" s="5"/>
      <c r="G52" s="5"/>
      <c r="J52" s="94"/>
      <c r="K52" s="96"/>
      <c r="L52" s="62" t="s">
        <v>72</v>
      </c>
      <c r="M52" s="62" t="s">
        <v>142</v>
      </c>
      <c r="N52" s="64">
        <v>10</v>
      </c>
      <c r="O52" s="1" t="str">
        <f t="shared" si="0"/>
        <v>?</v>
      </c>
      <c r="P52" s="1">
        <f t="shared" si="2"/>
        <v>7</v>
      </c>
      <c r="Q52" s="1" t="str">
        <f t="shared" si="69"/>
        <v>?</v>
      </c>
      <c r="R52" s="59"/>
      <c r="S52" s="7">
        <f t="shared" si="70"/>
        <v>0</v>
      </c>
      <c r="T52" s="8">
        <f t="shared" si="71"/>
        <v>0</v>
      </c>
      <c r="U52" s="59"/>
      <c r="V52" s="7">
        <f t="shared" si="72"/>
        <v>0</v>
      </c>
      <c r="W52" s="8">
        <f t="shared" si="73"/>
        <v>0</v>
      </c>
      <c r="X52" s="59"/>
      <c r="Y52" s="7">
        <f t="shared" si="74"/>
        <v>0</v>
      </c>
      <c r="Z52" s="8">
        <f t="shared" si="75"/>
        <v>0</v>
      </c>
      <c r="AA52" s="59"/>
      <c r="AB52" s="7">
        <f t="shared" si="76"/>
        <v>0</v>
      </c>
      <c r="AC52" s="8">
        <f t="shared" si="77"/>
        <v>0</v>
      </c>
      <c r="AD52" s="59"/>
      <c r="AE52" s="7">
        <f t="shared" si="78"/>
        <v>0</v>
      </c>
      <c r="AF52" s="8">
        <f t="shared" si="79"/>
        <v>0</v>
      </c>
      <c r="AG52" s="59"/>
      <c r="AH52" s="7">
        <f t="shared" si="80"/>
        <v>0</v>
      </c>
      <c r="AI52" s="8">
        <f t="shared" si="81"/>
        <v>0</v>
      </c>
      <c r="AJ52" s="59"/>
      <c r="AK52" s="7">
        <f t="shared" si="82"/>
        <v>0</v>
      </c>
      <c r="AL52" s="8">
        <f t="shared" si="83"/>
        <v>0</v>
      </c>
      <c r="AM52" s="59"/>
      <c r="AN52" s="7">
        <f t="shared" si="84"/>
        <v>0</v>
      </c>
      <c r="AO52" s="8">
        <f t="shared" si="85"/>
        <v>0</v>
      </c>
      <c r="AP52" s="59"/>
      <c r="AQ52" s="7">
        <f t="shared" si="86"/>
        <v>0</v>
      </c>
      <c r="AR52" s="8">
        <f t="shared" si="87"/>
        <v>0</v>
      </c>
      <c r="AS52" s="59"/>
      <c r="AT52" s="7">
        <f t="shared" si="88"/>
        <v>0</v>
      </c>
      <c r="AU52" s="8">
        <f t="shared" si="89"/>
        <v>0</v>
      </c>
      <c r="AV52" s="59"/>
      <c r="AW52" s="7">
        <f t="shared" si="90"/>
        <v>0</v>
      </c>
      <c r="AX52" s="8">
        <f t="shared" si="91"/>
        <v>0</v>
      </c>
      <c r="AY52" s="59"/>
      <c r="AZ52" s="7">
        <f t="shared" si="92"/>
        <v>0</v>
      </c>
      <c r="BA52" s="8">
        <f t="shared" si="93"/>
        <v>0</v>
      </c>
      <c r="BB52" s="59"/>
      <c r="BC52" s="7">
        <f t="shared" si="94"/>
        <v>0</v>
      </c>
      <c r="BD52" s="8">
        <f t="shared" si="95"/>
        <v>0</v>
      </c>
      <c r="BE52" s="59"/>
      <c r="BF52" s="7">
        <f t="shared" si="96"/>
        <v>0</v>
      </c>
      <c r="BG52" s="8">
        <f t="shared" si="97"/>
        <v>0</v>
      </c>
      <c r="BH52" s="59"/>
      <c r="BI52" s="7">
        <f t="shared" si="98"/>
        <v>0</v>
      </c>
      <c r="BJ52" s="8">
        <f t="shared" si="99"/>
        <v>0</v>
      </c>
    </row>
    <row r="53" spans="2:62" ht="16.5" customHeight="1">
      <c r="B53" s="5"/>
      <c r="C53" s="5"/>
      <c r="D53" s="5"/>
      <c r="E53" s="5"/>
      <c r="F53" s="5"/>
      <c r="G53" s="5"/>
      <c r="J53" s="94"/>
      <c r="K53" s="96"/>
      <c r="L53" s="62" t="s">
        <v>73</v>
      </c>
      <c r="M53" s="62" t="s">
        <v>142</v>
      </c>
      <c r="N53" s="64">
        <v>20</v>
      </c>
      <c r="O53" s="1" t="str">
        <f t="shared" si="0"/>
        <v>?</v>
      </c>
      <c r="P53" s="1">
        <f t="shared" si="2"/>
        <v>14</v>
      </c>
      <c r="Q53" s="1" t="str">
        <f t="shared" si="69"/>
        <v>?</v>
      </c>
      <c r="R53" s="59"/>
      <c r="S53" s="7">
        <f t="shared" si="70"/>
        <v>0</v>
      </c>
      <c r="T53" s="8">
        <f t="shared" si="71"/>
        <v>0</v>
      </c>
      <c r="U53" s="59"/>
      <c r="V53" s="7">
        <f t="shared" si="72"/>
        <v>0</v>
      </c>
      <c r="W53" s="8">
        <f t="shared" si="73"/>
        <v>0</v>
      </c>
      <c r="X53" s="59"/>
      <c r="Y53" s="7">
        <f t="shared" si="74"/>
        <v>0</v>
      </c>
      <c r="Z53" s="8">
        <f t="shared" si="75"/>
        <v>0</v>
      </c>
      <c r="AA53" s="59"/>
      <c r="AB53" s="7">
        <f t="shared" si="76"/>
        <v>0</v>
      </c>
      <c r="AC53" s="8">
        <f t="shared" si="77"/>
        <v>0</v>
      </c>
      <c r="AD53" s="59"/>
      <c r="AE53" s="7">
        <f t="shared" si="78"/>
        <v>0</v>
      </c>
      <c r="AF53" s="8">
        <f t="shared" si="79"/>
        <v>0</v>
      </c>
      <c r="AG53" s="59"/>
      <c r="AH53" s="7">
        <f t="shared" si="80"/>
        <v>0</v>
      </c>
      <c r="AI53" s="8">
        <f t="shared" si="81"/>
        <v>0</v>
      </c>
      <c r="AJ53" s="59"/>
      <c r="AK53" s="7">
        <f t="shared" si="82"/>
        <v>0</v>
      </c>
      <c r="AL53" s="8">
        <f t="shared" si="83"/>
        <v>0</v>
      </c>
      <c r="AM53" s="59"/>
      <c r="AN53" s="7">
        <f t="shared" si="84"/>
        <v>0</v>
      </c>
      <c r="AO53" s="8">
        <f t="shared" si="85"/>
        <v>0</v>
      </c>
      <c r="AP53" s="59"/>
      <c r="AQ53" s="7">
        <f t="shared" si="86"/>
        <v>0</v>
      </c>
      <c r="AR53" s="8">
        <f t="shared" si="87"/>
        <v>0</v>
      </c>
      <c r="AS53" s="59"/>
      <c r="AT53" s="7">
        <f t="shared" si="88"/>
        <v>0</v>
      </c>
      <c r="AU53" s="8">
        <f t="shared" si="89"/>
        <v>0</v>
      </c>
      <c r="AV53" s="59"/>
      <c r="AW53" s="7">
        <f t="shared" si="90"/>
        <v>0</v>
      </c>
      <c r="AX53" s="8">
        <f t="shared" si="91"/>
        <v>0</v>
      </c>
      <c r="AY53" s="59"/>
      <c r="AZ53" s="7">
        <f t="shared" si="92"/>
        <v>0</v>
      </c>
      <c r="BA53" s="8">
        <f t="shared" si="93"/>
        <v>0</v>
      </c>
      <c r="BB53" s="59"/>
      <c r="BC53" s="7">
        <f t="shared" si="94"/>
        <v>0</v>
      </c>
      <c r="BD53" s="8">
        <f t="shared" si="95"/>
        <v>0</v>
      </c>
      <c r="BE53" s="59"/>
      <c r="BF53" s="7">
        <f t="shared" si="96"/>
        <v>0</v>
      </c>
      <c r="BG53" s="8">
        <f t="shared" si="97"/>
        <v>0</v>
      </c>
      <c r="BH53" s="59"/>
      <c r="BI53" s="7">
        <f t="shared" si="98"/>
        <v>0</v>
      </c>
      <c r="BJ53" s="8">
        <f t="shared" si="99"/>
        <v>0</v>
      </c>
    </row>
    <row r="54" spans="2:62" ht="16.5" customHeight="1">
      <c r="B54" s="5"/>
      <c r="C54" s="5"/>
      <c r="D54" s="5"/>
      <c r="E54" s="5"/>
      <c r="F54" s="5"/>
      <c r="G54" s="5"/>
      <c r="J54" s="94"/>
      <c r="K54" s="96"/>
      <c r="L54" s="62" t="s">
        <v>74</v>
      </c>
      <c r="M54" s="62">
        <v>1</v>
      </c>
      <c r="N54" s="64">
        <v>500</v>
      </c>
      <c r="O54" s="1">
        <f t="shared" si="0"/>
        <v>500</v>
      </c>
      <c r="P54" s="1">
        <f t="shared" si="2"/>
        <v>350</v>
      </c>
      <c r="Q54" s="1">
        <f t="shared" si="69"/>
        <v>350</v>
      </c>
      <c r="R54" s="59"/>
      <c r="S54" s="7">
        <f t="shared" si="70"/>
        <v>0</v>
      </c>
      <c r="T54" s="8">
        <f t="shared" si="71"/>
        <v>0</v>
      </c>
      <c r="U54" s="59"/>
      <c r="V54" s="7">
        <f t="shared" si="72"/>
        <v>0</v>
      </c>
      <c r="W54" s="8">
        <f t="shared" si="73"/>
        <v>0</v>
      </c>
      <c r="X54" s="59"/>
      <c r="Y54" s="7">
        <f t="shared" si="74"/>
        <v>0</v>
      </c>
      <c r="Z54" s="8">
        <f t="shared" si="75"/>
        <v>0</v>
      </c>
      <c r="AA54" s="59"/>
      <c r="AB54" s="7">
        <f t="shared" si="76"/>
        <v>0</v>
      </c>
      <c r="AC54" s="8">
        <f t="shared" si="77"/>
        <v>0</v>
      </c>
      <c r="AD54" s="59"/>
      <c r="AE54" s="7">
        <f t="shared" si="78"/>
        <v>0</v>
      </c>
      <c r="AF54" s="8">
        <f t="shared" si="79"/>
        <v>0</v>
      </c>
      <c r="AG54" s="59"/>
      <c r="AH54" s="7">
        <f t="shared" si="80"/>
        <v>0</v>
      </c>
      <c r="AI54" s="8">
        <f t="shared" si="81"/>
        <v>0</v>
      </c>
      <c r="AJ54" s="59"/>
      <c r="AK54" s="7">
        <f t="shared" si="82"/>
        <v>0</v>
      </c>
      <c r="AL54" s="8">
        <f t="shared" si="83"/>
        <v>0</v>
      </c>
      <c r="AM54" s="59"/>
      <c r="AN54" s="7">
        <f t="shared" si="84"/>
        <v>0</v>
      </c>
      <c r="AO54" s="8">
        <f t="shared" si="85"/>
        <v>0</v>
      </c>
      <c r="AP54" s="59"/>
      <c r="AQ54" s="7">
        <f t="shared" si="86"/>
        <v>0</v>
      </c>
      <c r="AR54" s="8">
        <f t="shared" si="87"/>
        <v>0</v>
      </c>
      <c r="AS54" s="59"/>
      <c r="AT54" s="7">
        <f t="shared" si="88"/>
        <v>0</v>
      </c>
      <c r="AU54" s="8">
        <f t="shared" si="89"/>
        <v>0</v>
      </c>
      <c r="AV54" s="59"/>
      <c r="AW54" s="7">
        <f t="shared" si="90"/>
        <v>0</v>
      </c>
      <c r="AX54" s="8">
        <f t="shared" si="91"/>
        <v>0</v>
      </c>
      <c r="AY54" s="59"/>
      <c r="AZ54" s="7">
        <f t="shared" si="92"/>
        <v>0</v>
      </c>
      <c r="BA54" s="8">
        <f t="shared" si="93"/>
        <v>0</v>
      </c>
      <c r="BB54" s="59"/>
      <c r="BC54" s="7">
        <f t="shared" si="94"/>
        <v>0</v>
      </c>
      <c r="BD54" s="8">
        <f t="shared" si="95"/>
        <v>0</v>
      </c>
      <c r="BE54" s="59"/>
      <c r="BF54" s="7">
        <f t="shared" si="96"/>
        <v>0</v>
      </c>
      <c r="BG54" s="8">
        <f t="shared" si="97"/>
        <v>0</v>
      </c>
      <c r="BH54" s="59"/>
      <c r="BI54" s="7">
        <f t="shared" si="98"/>
        <v>0</v>
      </c>
      <c r="BJ54" s="8">
        <f t="shared" si="99"/>
        <v>0</v>
      </c>
    </row>
    <row r="55" spans="2:62" ht="16.5" customHeight="1">
      <c r="B55" s="5"/>
      <c r="C55" s="5"/>
      <c r="D55" s="5"/>
      <c r="E55" s="5"/>
      <c r="F55" s="5"/>
      <c r="G55" s="5"/>
      <c r="J55" s="94"/>
      <c r="K55" s="96"/>
      <c r="L55" s="62" t="s">
        <v>143</v>
      </c>
      <c r="M55" s="62" t="s">
        <v>75</v>
      </c>
      <c r="N55" s="64">
        <v>20</v>
      </c>
      <c r="O55" s="1" t="str">
        <f t="shared" si="0"/>
        <v>?</v>
      </c>
      <c r="P55" s="1">
        <f t="shared" si="2"/>
        <v>14</v>
      </c>
      <c r="Q55" s="1" t="str">
        <f t="shared" si="69"/>
        <v>?</v>
      </c>
      <c r="R55" s="59"/>
      <c r="S55" s="7">
        <f t="shared" si="70"/>
        <v>0</v>
      </c>
      <c r="T55" s="8">
        <f t="shared" si="71"/>
        <v>0</v>
      </c>
      <c r="U55" s="59"/>
      <c r="V55" s="7">
        <f t="shared" si="72"/>
        <v>0</v>
      </c>
      <c r="W55" s="8">
        <f t="shared" si="73"/>
        <v>0</v>
      </c>
      <c r="X55" s="59"/>
      <c r="Y55" s="7">
        <f t="shared" si="74"/>
        <v>0</v>
      </c>
      <c r="Z55" s="8">
        <f t="shared" si="75"/>
        <v>0</v>
      </c>
      <c r="AA55" s="59"/>
      <c r="AB55" s="7">
        <f t="shared" si="76"/>
        <v>0</v>
      </c>
      <c r="AC55" s="8">
        <f t="shared" si="77"/>
        <v>0</v>
      </c>
      <c r="AD55" s="59"/>
      <c r="AE55" s="7">
        <f t="shared" si="78"/>
        <v>0</v>
      </c>
      <c r="AF55" s="8">
        <f t="shared" si="79"/>
        <v>0</v>
      </c>
      <c r="AG55" s="59"/>
      <c r="AH55" s="7">
        <f t="shared" si="80"/>
        <v>0</v>
      </c>
      <c r="AI55" s="8">
        <f t="shared" si="81"/>
        <v>0</v>
      </c>
      <c r="AJ55" s="59"/>
      <c r="AK55" s="7">
        <f t="shared" si="82"/>
        <v>0</v>
      </c>
      <c r="AL55" s="8">
        <f t="shared" si="83"/>
        <v>0</v>
      </c>
      <c r="AM55" s="59"/>
      <c r="AN55" s="7">
        <f t="shared" si="84"/>
        <v>0</v>
      </c>
      <c r="AO55" s="8">
        <f t="shared" si="85"/>
        <v>0</v>
      </c>
      <c r="AP55" s="59"/>
      <c r="AQ55" s="7">
        <f t="shared" si="86"/>
        <v>0</v>
      </c>
      <c r="AR55" s="8">
        <f t="shared" si="87"/>
        <v>0</v>
      </c>
      <c r="AS55" s="59"/>
      <c r="AT55" s="7">
        <f t="shared" si="88"/>
        <v>0</v>
      </c>
      <c r="AU55" s="8">
        <f t="shared" si="89"/>
        <v>0</v>
      </c>
      <c r="AV55" s="59"/>
      <c r="AW55" s="7">
        <f t="shared" si="90"/>
        <v>0</v>
      </c>
      <c r="AX55" s="8">
        <f t="shared" si="91"/>
        <v>0</v>
      </c>
      <c r="AY55" s="59"/>
      <c r="AZ55" s="7">
        <f t="shared" si="92"/>
        <v>0</v>
      </c>
      <c r="BA55" s="8">
        <f t="shared" si="93"/>
        <v>0</v>
      </c>
      <c r="BB55" s="59"/>
      <c r="BC55" s="7">
        <f t="shared" si="94"/>
        <v>0</v>
      </c>
      <c r="BD55" s="8">
        <f t="shared" si="95"/>
        <v>0</v>
      </c>
      <c r="BE55" s="59"/>
      <c r="BF55" s="7">
        <f t="shared" si="96"/>
        <v>0</v>
      </c>
      <c r="BG55" s="8">
        <f t="shared" si="97"/>
        <v>0</v>
      </c>
      <c r="BH55" s="59"/>
      <c r="BI55" s="7">
        <f t="shared" si="98"/>
        <v>0</v>
      </c>
      <c r="BJ55" s="8">
        <f t="shared" si="99"/>
        <v>0</v>
      </c>
    </row>
    <row r="56" spans="2:62" ht="16.5" customHeight="1">
      <c r="B56" s="5"/>
      <c r="C56" s="5"/>
      <c r="D56" s="5"/>
      <c r="E56" s="5"/>
      <c r="F56" s="5"/>
      <c r="G56" s="5"/>
      <c r="J56" s="94"/>
      <c r="K56" s="96"/>
      <c r="L56" s="62" t="s">
        <v>76</v>
      </c>
      <c r="M56" s="62" t="s">
        <v>69</v>
      </c>
      <c r="N56" s="64">
        <v>10</v>
      </c>
      <c r="O56" s="1" t="str">
        <f t="shared" si="0"/>
        <v>?</v>
      </c>
      <c r="P56" s="1">
        <f t="shared" si="2"/>
        <v>7</v>
      </c>
      <c r="Q56" s="1" t="str">
        <f t="shared" si="69"/>
        <v>?</v>
      </c>
      <c r="R56" s="59"/>
      <c r="S56" s="7">
        <f t="shared" si="70"/>
        <v>0</v>
      </c>
      <c r="T56" s="8">
        <f t="shared" si="71"/>
        <v>0</v>
      </c>
      <c r="U56" s="59"/>
      <c r="V56" s="7">
        <f t="shared" si="72"/>
        <v>0</v>
      </c>
      <c r="W56" s="8">
        <f t="shared" si="73"/>
        <v>0</v>
      </c>
      <c r="X56" s="59"/>
      <c r="Y56" s="7">
        <f t="shared" si="74"/>
        <v>0</v>
      </c>
      <c r="Z56" s="8">
        <f t="shared" si="75"/>
        <v>0</v>
      </c>
      <c r="AA56" s="59"/>
      <c r="AB56" s="7">
        <f t="shared" si="76"/>
        <v>0</v>
      </c>
      <c r="AC56" s="8">
        <f t="shared" si="77"/>
        <v>0</v>
      </c>
      <c r="AD56" s="59"/>
      <c r="AE56" s="7">
        <f t="shared" si="78"/>
        <v>0</v>
      </c>
      <c r="AF56" s="8">
        <f t="shared" si="79"/>
        <v>0</v>
      </c>
      <c r="AG56" s="59"/>
      <c r="AH56" s="7">
        <f t="shared" si="80"/>
        <v>0</v>
      </c>
      <c r="AI56" s="8">
        <f t="shared" si="81"/>
        <v>0</v>
      </c>
      <c r="AJ56" s="59"/>
      <c r="AK56" s="7">
        <f t="shared" si="82"/>
        <v>0</v>
      </c>
      <c r="AL56" s="8">
        <f t="shared" si="83"/>
        <v>0</v>
      </c>
      <c r="AM56" s="59"/>
      <c r="AN56" s="7">
        <f t="shared" si="84"/>
        <v>0</v>
      </c>
      <c r="AO56" s="8">
        <f t="shared" si="85"/>
        <v>0</v>
      </c>
      <c r="AP56" s="59"/>
      <c r="AQ56" s="7">
        <f t="shared" si="86"/>
        <v>0</v>
      </c>
      <c r="AR56" s="8">
        <f t="shared" si="87"/>
        <v>0</v>
      </c>
      <c r="AS56" s="59"/>
      <c r="AT56" s="7">
        <f t="shared" si="88"/>
        <v>0</v>
      </c>
      <c r="AU56" s="8">
        <f t="shared" si="89"/>
        <v>0</v>
      </c>
      <c r="AV56" s="59"/>
      <c r="AW56" s="7">
        <f t="shared" si="90"/>
        <v>0</v>
      </c>
      <c r="AX56" s="8">
        <f t="shared" si="91"/>
        <v>0</v>
      </c>
      <c r="AY56" s="59"/>
      <c r="AZ56" s="7">
        <f t="shared" si="92"/>
        <v>0</v>
      </c>
      <c r="BA56" s="8">
        <f t="shared" si="93"/>
        <v>0</v>
      </c>
      <c r="BB56" s="59"/>
      <c r="BC56" s="7">
        <f t="shared" si="94"/>
        <v>0</v>
      </c>
      <c r="BD56" s="8">
        <f t="shared" si="95"/>
        <v>0</v>
      </c>
      <c r="BE56" s="59"/>
      <c r="BF56" s="7">
        <f t="shared" si="96"/>
        <v>0</v>
      </c>
      <c r="BG56" s="8">
        <f t="shared" si="97"/>
        <v>0</v>
      </c>
      <c r="BH56" s="59"/>
      <c r="BI56" s="7">
        <f t="shared" si="98"/>
        <v>0</v>
      </c>
      <c r="BJ56" s="8">
        <f t="shared" si="99"/>
        <v>0</v>
      </c>
    </row>
    <row r="57" spans="2:62" ht="16.5" customHeight="1">
      <c r="B57" s="5"/>
      <c r="C57" s="5"/>
      <c r="D57" s="5"/>
      <c r="E57" s="5"/>
      <c r="F57" s="5"/>
      <c r="G57" s="5"/>
      <c r="J57" s="94"/>
      <c r="K57" s="97"/>
      <c r="L57" s="62" t="s">
        <v>77</v>
      </c>
      <c r="M57" s="62">
        <v>1</v>
      </c>
      <c r="N57" s="64">
        <v>200</v>
      </c>
      <c r="O57" s="1">
        <f t="shared" si="0"/>
        <v>200</v>
      </c>
      <c r="P57" s="1">
        <f t="shared" si="2"/>
        <v>140</v>
      </c>
      <c r="Q57" s="1">
        <f t="shared" si="69"/>
        <v>140</v>
      </c>
      <c r="R57" s="59"/>
      <c r="S57" s="7">
        <f t="shared" si="70"/>
        <v>0</v>
      </c>
      <c r="T57" s="8">
        <f t="shared" si="71"/>
        <v>0</v>
      </c>
      <c r="U57" s="59"/>
      <c r="V57" s="7">
        <f t="shared" si="72"/>
        <v>0</v>
      </c>
      <c r="W57" s="8">
        <f t="shared" si="73"/>
        <v>0</v>
      </c>
      <c r="X57" s="59"/>
      <c r="Y57" s="7">
        <f t="shared" si="74"/>
        <v>0</v>
      </c>
      <c r="Z57" s="8">
        <f t="shared" si="75"/>
        <v>0</v>
      </c>
      <c r="AA57" s="59"/>
      <c r="AB57" s="7">
        <f t="shared" si="76"/>
        <v>0</v>
      </c>
      <c r="AC57" s="8">
        <f t="shared" si="77"/>
        <v>0</v>
      </c>
      <c r="AD57" s="59"/>
      <c r="AE57" s="7">
        <f t="shared" si="78"/>
        <v>0</v>
      </c>
      <c r="AF57" s="8">
        <f t="shared" si="79"/>
        <v>0</v>
      </c>
      <c r="AG57" s="59"/>
      <c r="AH57" s="7">
        <f t="shared" si="80"/>
        <v>0</v>
      </c>
      <c r="AI57" s="8">
        <f t="shared" si="81"/>
        <v>0</v>
      </c>
      <c r="AJ57" s="59"/>
      <c r="AK57" s="7">
        <f t="shared" si="82"/>
        <v>0</v>
      </c>
      <c r="AL57" s="8">
        <f t="shared" si="83"/>
        <v>0</v>
      </c>
      <c r="AM57" s="59"/>
      <c r="AN57" s="7">
        <f t="shared" si="84"/>
        <v>0</v>
      </c>
      <c r="AO57" s="8">
        <f t="shared" si="85"/>
        <v>0</v>
      </c>
      <c r="AP57" s="59"/>
      <c r="AQ57" s="7">
        <f t="shared" si="86"/>
        <v>0</v>
      </c>
      <c r="AR57" s="8">
        <f t="shared" si="87"/>
        <v>0</v>
      </c>
      <c r="AS57" s="59"/>
      <c r="AT57" s="7">
        <f t="shared" si="88"/>
        <v>0</v>
      </c>
      <c r="AU57" s="8">
        <f t="shared" si="89"/>
        <v>0</v>
      </c>
      <c r="AV57" s="59"/>
      <c r="AW57" s="7">
        <f t="shared" si="90"/>
        <v>0</v>
      </c>
      <c r="AX57" s="8">
        <f t="shared" si="91"/>
        <v>0</v>
      </c>
      <c r="AY57" s="59"/>
      <c r="AZ57" s="7">
        <f t="shared" si="92"/>
        <v>0</v>
      </c>
      <c r="BA57" s="8">
        <f t="shared" si="93"/>
        <v>0</v>
      </c>
      <c r="BB57" s="59"/>
      <c r="BC57" s="7">
        <f t="shared" si="94"/>
        <v>0</v>
      </c>
      <c r="BD57" s="8">
        <f t="shared" si="95"/>
        <v>0</v>
      </c>
      <c r="BE57" s="59"/>
      <c r="BF57" s="7">
        <f t="shared" si="96"/>
        <v>0</v>
      </c>
      <c r="BG57" s="8">
        <f t="shared" si="97"/>
        <v>0</v>
      </c>
      <c r="BH57" s="59"/>
      <c r="BI57" s="7">
        <f t="shared" si="98"/>
        <v>0</v>
      </c>
      <c r="BJ57" s="8">
        <f t="shared" si="99"/>
        <v>0</v>
      </c>
    </row>
    <row r="58" spans="2:62" ht="16.5" customHeight="1">
      <c r="B58" s="5"/>
      <c r="C58" s="5"/>
      <c r="D58" s="5"/>
      <c r="E58" s="5"/>
      <c r="F58" s="5"/>
      <c r="G58" s="5"/>
      <c r="J58" s="94"/>
      <c r="K58" s="98" t="s">
        <v>29</v>
      </c>
      <c r="L58" s="62" t="s">
        <v>78</v>
      </c>
      <c r="M58" s="62">
        <v>10</v>
      </c>
      <c r="N58" s="64">
        <v>50</v>
      </c>
      <c r="O58" s="1">
        <f t="shared" si="0"/>
        <v>500</v>
      </c>
      <c r="P58" s="1">
        <f t="shared" si="2"/>
        <v>35</v>
      </c>
      <c r="Q58" s="1">
        <f t="shared" si="69"/>
        <v>350</v>
      </c>
      <c r="R58" s="59"/>
      <c r="S58" s="7">
        <f t="shared" si="70"/>
        <v>0</v>
      </c>
      <c r="T58" s="8">
        <f t="shared" si="71"/>
        <v>0</v>
      </c>
      <c r="U58" s="59"/>
      <c r="V58" s="7">
        <f t="shared" si="72"/>
        <v>0</v>
      </c>
      <c r="W58" s="8">
        <f t="shared" si="73"/>
        <v>0</v>
      </c>
      <c r="X58" s="59"/>
      <c r="Y58" s="7">
        <f t="shared" si="74"/>
        <v>0</v>
      </c>
      <c r="Z58" s="8">
        <f t="shared" si="75"/>
        <v>0</v>
      </c>
      <c r="AA58" s="59"/>
      <c r="AB58" s="7">
        <f t="shared" si="76"/>
        <v>0</v>
      </c>
      <c r="AC58" s="8">
        <f t="shared" si="77"/>
        <v>0</v>
      </c>
      <c r="AD58" s="59"/>
      <c r="AE58" s="7">
        <f t="shared" si="78"/>
        <v>0</v>
      </c>
      <c r="AF58" s="8">
        <f t="shared" si="79"/>
        <v>0</v>
      </c>
      <c r="AG58" s="59"/>
      <c r="AH58" s="7">
        <f t="shared" si="80"/>
        <v>0</v>
      </c>
      <c r="AI58" s="8">
        <f t="shared" si="81"/>
        <v>0</v>
      </c>
      <c r="AJ58" s="59"/>
      <c r="AK58" s="7">
        <f t="shared" si="82"/>
        <v>0</v>
      </c>
      <c r="AL58" s="8">
        <f t="shared" si="83"/>
        <v>0</v>
      </c>
      <c r="AM58" s="59"/>
      <c r="AN58" s="7">
        <f t="shared" si="84"/>
        <v>0</v>
      </c>
      <c r="AO58" s="8">
        <f t="shared" si="85"/>
        <v>0</v>
      </c>
      <c r="AP58" s="59"/>
      <c r="AQ58" s="7">
        <f t="shared" si="86"/>
        <v>0</v>
      </c>
      <c r="AR58" s="8">
        <f t="shared" si="87"/>
        <v>0</v>
      </c>
      <c r="AS58" s="59"/>
      <c r="AT58" s="7">
        <f t="shared" si="88"/>
        <v>0</v>
      </c>
      <c r="AU58" s="8">
        <f t="shared" si="89"/>
        <v>0</v>
      </c>
      <c r="AV58" s="59"/>
      <c r="AW58" s="7">
        <f t="shared" si="90"/>
        <v>0</v>
      </c>
      <c r="AX58" s="8">
        <f t="shared" si="91"/>
        <v>0</v>
      </c>
      <c r="AY58" s="59"/>
      <c r="AZ58" s="7">
        <f t="shared" si="92"/>
        <v>0</v>
      </c>
      <c r="BA58" s="8">
        <f t="shared" si="93"/>
        <v>0</v>
      </c>
      <c r="BB58" s="59"/>
      <c r="BC58" s="7">
        <f t="shared" si="94"/>
        <v>0</v>
      </c>
      <c r="BD58" s="8">
        <f t="shared" si="95"/>
        <v>0</v>
      </c>
      <c r="BE58" s="59"/>
      <c r="BF58" s="7">
        <f t="shared" si="96"/>
        <v>0</v>
      </c>
      <c r="BG58" s="8">
        <f t="shared" si="97"/>
        <v>0</v>
      </c>
      <c r="BH58" s="59"/>
      <c r="BI58" s="7">
        <f t="shared" si="98"/>
        <v>0</v>
      </c>
      <c r="BJ58" s="8">
        <f t="shared" si="99"/>
        <v>0</v>
      </c>
    </row>
    <row r="59" spans="2:62" ht="16.5" customHeight="1">
      <c r="B59" s="5"/>
      <c r="C59" s="5"/>
      <c r="D59" s="5"/>
      <c r="E59" s="5"/>
      <c r="F59" s="5"/>
      <c r="G59" s="5"/>
      <c r="J59" s="94"/>
      <c r="K59" s="100"/>
      <c r="L59" s="62" t="s">
        <v>79</v>
      </c>
      <c r="M59" s="62">
        <v>10</v>
      </c>
      <c r="N59" s="64">
        <v>70</v>
      </c>
      <c r="O59" s="1">
        <f t="shared" si="0"/>
        <v>700</v>
      </c>
      <c r="P59" s="1">
        <f t="shared" si="2"/>
        <v>49</v>
      </c>
      <c r="Q59" s="1">
        <f t="shared" si="69"/>
        <v>490</v>
      </c>
      <c r="R59" s="59"/>
      <c r="S59" s="7">
        <f t="shared" si="70"/>
        <v>0</v>
      </c>
      <c r="T59" s="8">
        <f t="shared" si="71"/>
        <v>0</v>
      </c>
      <c r="U59" s="59"/>
      <c r="V59" s="7">
        <f t="shared" si="72"/>
        <v>0</v>
      </c>
      <c r="W59" s="8">
        <f t="shared" si="73"/>
        <v>0</v>
      </c>
      <c r="X59" s="59"/>
      <c r="Y59" s="7">
        <f t="shared" si="74"/>
        <v>0</v>
      </c>
      <c r="Z59" s="8">
        <f t="shared" si="75"/>
        <v>0</v>
      </c>
      <c r="AA59" s="59"/>
      <c r="AB59" s="7">
        <f t="shared" si="76"/>
        <v>0</v>
      </c>
      <c r="AC59" s="8">
        <f t="shared" si="77"/>
        <v>0</v>
      </c>
      <c r="AD59" s="59"/>
      <c r="AE59" s="7">
        <f t="shared" si="78"/>
        <v>0</v>
      </c>
      <c r="AF59" s="8">
        <f t="shared" si="79"/>
        <v>0</v>
      </c>
      <c r="AG59" s="59"/>
      <c r="AH59" s="7">
        <f t="shared" si="80"/>
        <v>0</v>
      </c>
      <c r="AI59" s="8">
        <f t="shared" si="81"/>
        <v>0</v>
      </c>
      <c r="AJ59" s="59"/>
      <c r="AK59" s="7">
        <f t="shared" si="82"/>
        <v>0</v>
      </c>
      <c r="AL59" s="8">
        <f t="shared" si="83"/>
        <v>0</v>
      </c>
      <c r="AM59" s="59"/>
      <c r="AN59" s="7">
        <f t="shared" si="84"/>
        <v>0</v>
      </c>
      <c r="AO59" s="8">
        <f t="shared" si="85"/>
        <v>0</v>
      </c>
      <c r="AP59" s="59"/>
      <c r="AQ59" s="7">
        <f t="shared" si="86"/>
        <v>0</v>
      </c>
      <c r="AR59" s="8">
        <f t="shared" si="87"/>
        <v>0</v>
      </c>
      <c r="AS59" s="59"/>
      <c r="AT59" s="7">
        <f t="shared" si="88"/>
        <v>0</v>
      </c>
      <c r="AU59" s="8">
        <f t="shared" si="89"/>
        <v>0</v>
      </c>
      <c r="AV59" s="59"/>
      <c r="AW59" s="7">
        <f t="shared" si="90"/>
        <v>0</v>
      </c>
      <c r="AX59" s="8">
        <f t="shared" si="91"/>
        <v>0</v>
      </c>
      <c r="AY59" s="59"/>
      <c r="AZ59" s="7">
        <f t="shared" si="92"/>
        <v>0</v>
      </c>
      <c r="BA59" s="8">
        <f t="shared" si="93"/>
        <v>0</v>
      </c>
      <c r="BB59" s="59"/>
      <c r="BC59" s="7">
        <f t="shared" si="94"/>
        <v>0</v>
      </c>
      <c r="BD59" s="8">
        <f t="shared" si="95"/>
        <v>0</v>
      </c>
      <c r="BE59" s="59"/>
      <c r="BF59" s="7">
        <f t="shared" si="96"/>
        <v>0</v>
      </c>
      <c r="BG59" s="8">
        <f t="shared" si="97"/>
        <v>0</v>
      </c>
      <c r="BH59" s="59"/>
      <c r="BI59" s="7">
        <f t="shared" si="98"/>
        <v>0</v>
      </c>
      <c r="BJ59" s="8">
        <f t="shared" si="99"/>
        <v>0</v>
      </c>
    </row>
    <row r="60" spans="2:62" ht="16.5" customHeight="1">
      <c r="B60" s="5"/>
      <c r="C60" s="5"/>
      <c r="D60" s="5"/>
      <c r="E60" s="5"/>
      <c r="F60" s="5"/>
      <c r="G60" s="5"/>
      <c r="J60" s="94"/>
      <c r="K60" s="98" t="s">
        <v>35</v>
      </c>
      <c r="L60" s="62" t="s">
        <v>80</v>
      </c>
      <c r="M60" s="62">
        <v>5</v>
      </c>
      <c r="N60" s="64">
        <v>160</v>
      </c>
      <c r="O60" s="1">
        <f t="shared" si="0"/>
        <v>800</v>
      </c>
      <c r="P60" s="1">
        <f t="shared" si="2"/>
        <v>112</v>
      </c>
      <c r="Q60" s="1">
        <f t="shared" si="69"/>
        <v>560</v>
      </c>
      <c r="R60" s="59"/>
      <c r="S60" s="7">
        <f t="shared" si="70"/>
        <v>0</v>
      </c>
      <c r="T60" s="8">
        <f t="shared" si="71"/>
        <v>0</v>
      </c>
      <c r="U60" s="59"/>
      <c r="V60" s="7">
        <f t="shared" si="72"/>
        <v>0</v>
      </c>
      <c r="W60" s="8">
        <f t="shared" si="73"/>
        <v>0</v>
      </c>
      <c r="X60" s="59"/>
      <c r="Y60" s="7">
        <f t="shared" si="74"/>
        <v>0</v>
      </c>
      <c r="Z60" s="8">
        <f t="shared" si="75"/>
        <v>0</v>
      </c>
      <c r="AA60" s="59"/>
      <c r="AB60" s="7">
        <f t="shared" si="76"/>
        <v>0</v>
      </c>
      <c r="AC60" s="8">
        <f t="shared" si="77"/>
        <v>0</v>
      </c>
      <c r="AD60" s="59"/>
      <c r="AE60" s="7">
        <f t="shared" si="78"/>
        <v>0</v>
      </c>
      <c r="AF60" s="8">
        <f t="shared" si="79"/>
        <v>0</v>
      </c>
      <c r="AG60" s="59"/>
      <c r="AH60" s="7">
        <f t="shared" si="80"/>
        <v>0</v>
      </c>
      <c r="AI60" s="8">
        <f t="shared" si="81"/>
        <v>0</v>
      </c>
      <c r="AJ60" s="59"/>
      <c r="AK60" s="7">
        <f t="shared" si="82"/>
        <v>0</v>
      </c>
      <c r="AL60" s="8">
        <f t="shared" si="83"/>
        <v>0</v>
      </c>
      <c r="AM60" s="59"/>
      <c r="AN60" s="7">
        <f t="shared" si="84"/>
        <v>0</v>
      </c>
      <c r="AO60" s="8">
        <f t="shared" si="85"/>
        <v>0</v>
      </c>
      <c r="AP60" s="59"/>
      <c r="AQ60" s="7">
        <f t="shared" si="86"/>
        <v>0</v>
      </c>
      <c r="AR60" s="8">
        <f t="shared" si="87"/>
        <v>0</v>
      </c>
      <c r="AS60" s="59"/>
      <c r="AT60" s="7">
        <f t="shared" si="88"/>
        <v>0</v>
      </c>
      <c r="AU60" s="8">
        <f t="shared" si="89"/>
        <v>0</v>
      </c>
      <c r="AV60" s="59"/>
      <c r="AW60" s="7">
        <f t="shared" si="90"/>
        <v>0</v>
      </c>
      <c r="AX60" s="8">
        <f t="shared" si="91"/>
        <v>0</v>
      </c>
      <c r="AY60" s="59"/>
      <c r="AZ60" s="7">
        <f t="shared" si="92"/>
        <v>0</v>
      </c>
      <c r="BA60" s="8">
        <f t="shared" si="93"/>
        <v>0</v>
      </c>
      <c r="BB60" s="59"/>
      <c r="BC60" s="7">
        <f t="shared" si="94"/>
        <v>0</v>
      </c>
      <c r="BD60" s="8">
        <f t="shared" si="95"/>
        <v>0</v>
      </c>
      <c r="BE60" s="59"/>
      <c r="BF60" s="7">
        <f t="shared" si="96"/>
        <v>0</v>
      </c>
      <c r="BG60" s="8">
        <f t="shared" si="97"/>
        <v>0</v>
      </c>
      <c r="BH60" s="59"/>
      <c r="BI60" s="7">
        <f t="shared" si="98"/>
        <v>0</v>
      </c>
      <c r="BJ60" s="8">
        <f t="shared" si="99"/>
        <v>0</v>
      </c>
    </row>
    <row r="61" spans="2:62" ht="16.5" customHeight="1">
      <c r="B61" s="5"/>
      <c r="C61" s="5"/>
      <c r="D61" s="5"/>
      <c r="E61" s="5"/>
      <c r="F61" s="5"/>
      <c r="G61" s="5"/>
      <c r="J61" s="94"/>
      <c r="K61" s="100"/>
      <c r="L61" s="62" t="s">
        <v>81</v>
      </c>
      <c r="M61" s="62">
        <v>5</v>
      </c>
      <c r="N61" s="64">
        <v>220</v>
      </c>
      <c r="O61" s="1">
        <f t="shared" si="0"/>
        <v>1100</v>
      </c>
      <c r="P61" s="1">
        <f t="shared" si="2"/>
        <v>154</v>
      </c>
      <c r="Q61" s="1">
        <f t="shared" si="69"/>
        <v>770</v>
      </c>
      <c r="R61" s="59"/>
      <c r="S61" s="7">
        <f t="shared" si="70"/>
        <v>0</v>
      </c>
      <c r="T61" s="8">
        <f t="shared" si="71"/>
        <v>0</v>
      </c>
      <c r="U61" s="59"/>
      <c r="V61" s="7">
        <f t="shared" si="72"/>
        <v>0</v>
      </c>
      <c r="W61" s="8">
        <f t="shared" si="73"/>
        <v>0</v>
      </c>
      <c r="X61" s="59"/>
      <c r="Y61" s="7">
        <f t="shared" si="74"/>
        <v>0</v>
      </c>
      <c r="Z61" s="8">
        <f t="shared" si="75"/>
        <v>0</v>
      </c>
      <c r="AA61" s="59"/>
      <c r="AB61" s="7">
        <f t="shared" si="76"/>
        <v>0</v>
      </c>
      <c r="AC61" s="8">
        <f t="shared" si="77"/>
        <v>0</v>
      </c>
      <c r="AD61" s="59"/>
      <c r="AE61" s="7">
        <f t="shared" si="78"/>
        <v>0</v>
      </c>
      <c r="AF61" s="8">
        <f t="shared" si="79"/>
        <v>0</v>
      </c>
      <c r="AG61" s="59"/>
      <c r="AH61" s="7">
        <f t="shared" si="80"/>
        <v>0</v>
      </c>
      <c r="AI61" s="8">
        <f t="shared" si="81"/>
        <v>0</v>
      </c>
      <c r="AJ61" s="59"/>
      <c r="AK61" s="7">
        <f t="shared" si="82"/>
        <v>0</v>
      </c>
      <c r="AL61" s="8">
        <f t="shared" si="83"/>
        <v>0</v>
      </c>
      <c r="AM61" s="59"/>
      <c r="AN61" s="7">
        <f t="shared" si="84"/>
        <v>0</v>
      </c>
      <c r="AO61" s="8">
        <f t="shared" si="85"/>
        <v>0</v>
      </c>
      <c r="AP61" s="59"/>
      <c r="AQ61" s="7">
        <f t="shared" si="86"/>
        <v>0</v>
      </c>
      <c r="AR61" s="8">
        <f t="shared" si="87"/>
        <v>0</v>
      </c>
      <c r="AS61" s="59"/>
      <c r="AT61" s="7">
        <f t="shared" si="88"/>
        <v>0</v>
      </c>
      <c r="AU61" s="8">
        <f t="shared" si="89"/>
        <v>0</v>
      </c>
      <c r="AV61" s="59"/>
      <c r="AW61" s="7">
        <f t="shared" si="90"/>
        <v>0</v>
      </c>
      <c r="AX61" s="8">
        <f t="shared" si="91"/>
        <v>0</v>
      </c>
      <c r="AY61" s="59"/>
      <c r="AZ61" s="7">
        <f t="shared" si="92"/>
        <v>0</v>
      </c>
      <c r="BA61" s="8">
        <f t="shared" si="93"/>
        <v>0</v>
      </c>
      <c r="BB61" s="59"/>
      <c r="BC61" s="7">
        <f t="shared" si="94"/>
        <v>0</v>
      </c>
      <c r="BD61" s="8">
        <f t="shared" si="95"/>
        <v>0</v>
      </c>
      <c r="BE61" s="59"/>
      <c r="BF61" s="7">
        <f t="shared" si="96"/>
        <v>0</v>
      </c>
      <c r="BG61" s="8">
        <f t="shared" si="97"/>
        <v>0</v>
      </c>
      <c r="BH61" s="59"/>
      <c r="BI61" s="7">
        <f t="shared" si="98"/>
        <v>0</v>
      </c>
      <c r="BJ61" s="8">
        <f t="shared" si="99"/>
        <v>0</v>
      </c>
    </row>
    <row r="62" spans="2:62" ht="16.5" customHeight="1">
      <c r="B62" s="5"/>
      <c r="C62" s="5"/>
      <c r="D62" s="5"/>
      <c r="E62" s="5"/>
      <c r="F62" s="5"/>
      <c r="G62" s="5"/>
      <c r="J62" s="94"/>
      <c r="K62" s="98" t="s">
        <v>41</v>
      </c>
      <c r="L62" s="62" t="s">
        <v>82</v>
      </c>
      <c r="M62" s="62">
        <v>1</v>
      </c>
      <c r="N62" s="64">
        <v>350</v>
      </c>
      <c r="O62" s="1">
        <f t="shared" si="0"/>
        <v>350</v>
      </c>
      <c r="P62" s="1">
        <f t="shared" si="2"/>
        <v>245</v>
      </c>
      <c r="Q62" s="1">
        <f t="shared" si="69"/>
        <v>245</v>
      </c>
      <c r="R62" s="59"/>
      <c r="S62" s="7">
        <f t="shared" si="70"/>
        <v>0</v>
      </c>
      <c r="T62" s="8">
        <f t="shared" si="71"/>
        <v>0</v>
      </c>
      <c r="U62" s="59"/>
      <c r="V62" s="7">
        <f t="shared" si="72"/>
        <v>0</v>
      </c>
      <c r="W62" s="8">
        <f t="shared" si="73"/>
        <v>0</v>
      </c>
      <c r="X62" s="59"/>
      <c r="Y62" s="7">
        <f t="shared" si="74"/>
        <v>0</v>
      </c>
      <c r="Z62" s="8">
        <f t="shared" si="75"/>
        <v>0</v>
      </c>
      <c r="AA62" s="59"/>
      <c r="AB62" s="7">
        <f t="shared" si="76"/>
        <v>0</v>
      </c>
      <c r="AC62" s="8">
        <f t="shared" si="77"/>
        <v>0</v>
      </c>
      <c r="AD62" s="59"/>
      <c r="AE62" s="7">
        <f t="shared" si="78"/>
        <v>0</v>
      </c>
      <c r="AF62" s="8">
        <f t="shared" si="79"/>
        <v>0</v>
      </c>
      <c r="AG62" s="59"/>
      <c r="AH62" s="7">
        <f t="shared" si="80"/>
        <v>0</v>
      </c>
      <c r="AI62" s="8">
        <f t="shared" si="81"/>
        <v>0</v>
      </c>
      <c r="AJ62" s="59"/>
      <c r="AK62" s="7">
        <f t="shared" si="82"/>
        <v>0</v>
      </c>
      <c r="AL62" s="8">
        <f t="shared" si="83"/>
        <v>0</v>
      </c>
      <c r="AM62" s="59"/>
      <c r="AN62" s="7">
        <f t="shared" si="84"/>
        <v>0</v>
      </c>
      <c r="AO62" s="8">
        <f t="shared" si="85"/>
        <v>0</v>
      </c>
      <c r="AP62" s="59"/>
      <c r="AQ62" s="7">
        <f t="shared" si="86"/>
        <v>0</v>
      </c>
      <c r="AR62" s="8">
        <f t="shared" si="87"/>
        <v>0</v>
      </c>
      <c r="AS62" s="59"/>
      <c r="AT62" s="7">
        <f t="shared" si="88"/>
        <v>0</v>
      </c>
      <c r="AU62" s="8">
        <f t="shared" si="89"/>
        <v>0</v>
      </c>
      <c r="AV62" s="59"/>
      <c r="AW62" s="7">
        <f t="shared" si="90"/>
        <v>0</v>
      </c>
      <c r="AX62" s="8">
        <f t="shared" si="91"/>
        <v>0</v>
      </c>
      <c r="AY62" s="59"/>
      <c r="AZ62" s="7">
        <f t="shared" si="92"/>
        <v>0</v>
      </c>
      <c r="BA62" s="8">
        <f t="shared" si="93"/>
        <v>0</v>
      </c>
      <c r="BB62" s="59"/>
      <c r="BC62" s="7">
        <f t="shared" si="94"/>
        <v>0</v>
      </c>
      <c r="BD62" s="8">
        <f t="shared" si="95"/>
        <v>0</v>
      </c>
      <c r="BE62" s="59"/>
      <c r="BF62" s="7">
        <f t="shared" si="96"/>
        <v>0</v>
      </c>
      <c r="BG62" s="8">
        <f t="shared" si="97"/>
        <v>0</v>
      </c>
      <c r="BH62" s="59"/>
      <c r="BI62" s="7">
        <f t="shared" si="98"/>
        <v>0</v>
      </c>
      <c r="BJ62" s="8">
        <f t="shared" si="99"/>
        <v>0</v>
      </c>
    </row>
    <row r="63" spans="2:62" ht="16.5" customHeight="1">
      <c r="B63" s="5"/>
      <c r="C63" s="5"/>
      <c r="D63" s="5"/>
      <c r="E63" s="5"/>
      <c r="F63" s="5"/>
      <c r="G63" s="5"/>
      <c r="J63" s="94"/>
      <c r="K63" s="99"/>
      <c r="L63" s="62" t="s">
        <v>83</v>
      </c>
      <c r="M63" s="62">
        <v>1</v>
      </c>
      <c r="N63" s="64">
        <v>500</v>
      </c>
      <c r="O63" s="1">
        <f t="shared" si="0"/>
        <v>500</v>
      </c>
      <c r="P63" s="1">
        <f t="shared" si="2"/>
        <v>350</v>
      </c>
      <c r="Q63" s="1">
        <f t="shared" si="69"/>
        <v>350</v>
      </c>
      <c r="R63" s="59"/>
      <c r="S63" s="7">
        <f t="shared" si="70"/>
        <v>0</v>
      </c>
      <c r="T63" s="8">
        <f t="shared" si="71"/>
        <v>0</v>
      </c>
      <c r="U63" s="59"/>
      <c r="V63" s="7">
        <f t="shared" si="72"/>
        <v>0</v>
      </c>
      <c r="W63" s="8">
        <f t="shared" si="73"/>
        <v>0</v>
      </c>
      <c r="X63" s="59"/>
      <c r="Y63" s="7">
        <f t="shared" si="74"/>
        <v>0</v>
      </c>
      <c r="Z63" s="8">
        <f t="shared" si="75"/>
        <v>0</v>
      </c>
      <c r="AA63" s="59"/>
      <c r="AB63" s="7">
        <f t="shared" si="76"/>
        <v>0</v>
      </c>
      <c r="AC63" s="8">
        <f t="shared" si="77"/>
        <v>0</v>
      </c>
      <c r="AD63" s="59"/>
      <c r="AE63" s="7">
        <f t="shared" si="78"/>
        <v>0</v>
      </c>
      <c r="AF63" s="8">
        <f t="shared" si="79"/>
        <v>0</v>
      </c>
      <c r="AG63" s="59"/>
      <c r="AH63" s="7">
        <f t="shared" si="80"/>
        <v>0</v>
      </c>
      <c r="AI63" s="8">
        <f t="shared" si="81"/>
        <v>0</v>
      </c>
      <c r="AJ63" s="59"/>
      <c r="AK63" s="7">
        <f t="shared" si="82"/>
        <v>0</v>
      </c>
      <c r="AL63" s="8">
        <f t="shared" si="83"/>
        <v>0</v>
      </c>
      <c r="AM63" s="59"/>
      <c r="AN63" s="7">
        <f t="shared" si="84"/>
        <v>0</v>
      </c>
      <c r="AO63" s="8">
        <f t="shared" si="85"/>
        <v>0</v>
      </c>
      <c r="AP63" s="59"/>
      <c r="AQ63" s="7">
        <f t="shared" si="86"/>
        <v>0</v>
      </c>
      <c r="AR63" s="8">
        <f t="shared" si="87"/>
        <v>0</v>
      </c>
      <c r="AS63" s="59"/>
      <c r="AT63" s="7">
        <f t="shared" si="88"/>
        <v>0</v>
      </c>
      <c r="AU63" s="8">
        <f t="shared" si="89"/>
        <v>0</v>
      </c>
      <c r="AV63" s="59"/>
      <c r="AW63" s="7">
        <f t="shared" si="90"/>
        <v>0</v>
      </c>
      <c r="AX63" s="8">
        <f t="shared" si="91"/>
        <v>0</v>
      </c>
      <c r="AY63" s="59"/>
      <c r="AZ63" s="7">
        <f t="shared" si="92"/>
        <v>0</v>
      </c>
      <c r="BA63" s="8">
        <f t="shared" si="93"/>
        <v>0</v>
      </c>
      <c r="BB63" s="59"/>
      <c r="BC63" s="7">
        <f t="shared" si="94"/>
        <v>0</v>
      </c>
      <c r="BD63" s="8">
        <f t="shared" si="95"/>
        <v>0</v>
      </c>
      <c r="BE63" s="59"/>
      <c r="BF63" s="7">
        <f t="shared" si="96"/>
        <v>0</v>
      </c>
      <c r="BG63" s="8">
        <f t="shared" si="97"/>
        <v>0</v>
      </c>
      <c r="BH63" s="59"/>
      <c r="BI63" s="7">
        <f t="shared" si="98"/>
        <v>0</v>
      </c>
      <c r="BJ63" s="8">
        <f t="shared" si="99"/>
        <v>0</v>
      </c>
    </row>
    <row r="64" spans="2:62" ht="16.5" customHeight="1">
      <c r="B64" s="5"/>
      <c r="C64" s="5"/>
      <c r="D64" s="5"/>
      <c r="E64" s="5"/>
      <c r="F64" s="5"/>
      <c r="G64" s="5"/>
      <c r="J64" s="94"/>
      <c r="K64" s="100"/>
      <c r="L64" s="62" t="s">
        <v>84</v>
      </c>
      <c r="M64" s="62">
        <v>1</v>
      </c>
      <c r="N64" s="64">
        <v>1200</v>
      </c>
      <c r="O64" s="1">
        <f t="shared" si="0"/>
        <v>1200</v>
      </c>
      <c r="P64" s="1">
        <f t="shared" si="2"/>
        <v>840</v>
      </c>
      <c r="Q64" s="1">
        <f t="shared" si="69"/>
        <v>840</v>
      </c>
      <c r="R64" s="59"/>
      <c r="S64" s="7">
        <f t="shared" si="70"/>
        <v>0</v>
      </c>
      <c r="T64" s="8">
        <f t="shared" si="71"/>
        <v>0</v>
      </c>
      <c r="U64" s="59"/>
      <c r="V64" s="7">
        <f t="shared" si="72"/>
        <v>0</v>
      </c>
      <c r="W64" s="8">
        <f t="shared" si="73"/>
        <v>0</v>
      </c>
      <c r="X64" s="59"/>
      <c r="Y64" s="7">
        <f t="shared" si="74"/>
        <v>0</v>
      </c>
      <c r="Z64" s="8">
        <f t="shared" si="75"/>
        <v>0</v>
      </c>
      <c r="AA64" s="59"/>
      <c r="AB64" s="7">
        <f t="shared" si="76"/>
        <v>0</v>
      </c>
      <c r="AC64" s="8">
        <f t="shared" si="77"/>
        <v>0</v>
      </c>
      <c r="AD64" s="59"/>
      <c r="AE64" s="7">
        <f t="shared" si="78"/>
        <v>0</v>
      </c>
      <c r="AF64" s="8">
        <f t="shared" si="79"/>
        <v>0</v>
      </c>
      <c r="AG64" s="59"/>
      <c r="AH64" s="7">
        <f t="shared" si="80"/>
        <v>0</v>
      </c>
      <c r="AI64" s="8">
        <f t="shared" si="81"/>
        <v>0</v>
      </c>
      <c r="AJ64" s="59"/>
      <c r="AK64" s="7">
        <f t="shared" si="82"/>
        <v>0</v>
      </c>
      <c r="AL64" s="8">
        <f t="shared" si="83"/>
        <v>0</v>
      </c>
      <c r="AM64" s="59"/>
      <c r="AN64" s="7">
        <f t="shared" si="84"/>
        <v>0</v>
      </c>
      <c r="AO64" s="8">
        <f t="shared" si="85"/>
        <v>0</v>
      </c>
      <c r="AP64" s="59"/>
      <c r="AQ64" s="7">
        <f t="shared" si="86"/>
        <v>0</v>
      </c>
      <c r="AR64" s="8">
        <f t="shared" si="87"/>
        <v>0</v>
      </c>
      <c r="AS64" s="59"/>
      <c r="AT64" s="7">
        <f t="shared" si="88"/>
        <v>0</v>
      </c>
      <c r="AU64" s="8">
        <f t="shared" si="89"/>
        <v>0</v>
      </c>
      <c r="AV64" s="59"/>
      <c r="AW64" s="7">
        <f t="shared" si="90"/>
        <v>0</v>
      </c>
      <c r="AX64" s="8">
        <f t="shared" si="91"/>
        <v>0</v>
      </c>
      <c r="AY64" s="59"/>
      <c r="AZ64" s="7">
        <f t="shared" si="92"/>
        <v>0</v>
      </c>
      <c r="BA64" s="8">
        <f t="shared" si="93"/>
        <v>0</v>
      </c>
      <c r="BB64" s="59"/>
      <c r="BC64" s="7">
        <f t="shared" si="94"/>
        <v>0</v>
      </c>
      <c r="BD64" s="8">
        <f t="shared" si="95"/>
        <v>0</v>
      </c>
      <c r="BE64" s="59"/>
      <c r="BF64" s="7">
        <f t="shared" si="96"/>
        <v>0</v>
      </c>
      <c r="BG64" s="8">
        <f t="shared" si="97"/>
        <v>0</v>
      </c>
      <c r="BH64" s="59"/>
      <c r="BI64" s="7">
        <f t="shared" si="98"/>
        <v>0</v>
      </c>
      <c r="BJ64" s="8">
        <f t="shared" si="99"/>
        <v>0</v>
      </c>
    </row>
    <row r="65" spans="2:62" ht="16.5" customHeight="1" thickBot="1">
      <c r="B65" s="5"/>
      <c r="C65" s="5"/>
      <c r="D65" s="5"/>
      <c r="E65" s="5"/>
      <c r="F65" s="5"/>
      <c r="G65" s="5"/>
      <c r="J65" s="80"/>
      <c r="K65" s="81"/>
      <c r="L65" s="82"/>
      <c r="M65" s="82"/>
      <c r="N65" s="82"/>
      <c r="O65" s="82"/>
      <c r="P65" s="82"/>
      <c r="Q65" s="82"/>
      <c r="R65" s="9" t="s">
        <v>8</v>
      </c>
      <c r="S65" s="10">
        <f>SUM(S43:S64)</f>
        <v>0</v>
      </c>
      <c r="T65" s="11">
        <f>SUM(T43:T64)</f>
        <v>0</v>
      </c>
      <c r="U65" s="9" t="s">
        <v>8</v>
      </c>
      <c r="V65" s="10">
        <f>SUM(V43:V64)</f>
        <v>0</v>
      </c>
      <c r="W65" s="11">
        <f>SUM(W43:W64)</f>
        <v>0</v>
      </c>
      <c r="X65" s="9" t="s">
        <v>8</v>
      </c>
      <c r="Y65" s="10">
        <f>SUM(Y43:Y64)</f>
        <v>0</v>
      </c>
      <c r="Z65" s="11">
        <f>SUM(Z43:Z64)</f>
        <v>0</v>
      </c>
      <c r="AA65" s="9" t="s">
        <v>8</v>
      </c>
      <c r="AB65" s="10">
        <f>SUM(AB43:AB64)</f>
        <v>0</v>
      </c>
      <c r="AC65" s="11">
        <f>SUM(AC43:AC64)</f>
        <v>0</v>
      </c>
      <c r="AD65" s="9" t="s">
        <v>8</v>
      </c>
      <c r="AE65" s="10">
        <f>SUM(AE43:AE64)</f>
        <v>0</v>
      </c>
      <c r="AF65" s="11">
        <f>SUM(AF43:AF64)</f>
        <v>0</v>
      </c>
      <c r="AG65" s="9" t="s">
        <v>8</v>
      </c>
      <c r="AH65" s="10">
        <f>SUM(AH43:AH64)</f>
        <v>0</v>
      </c>
      <c r="AI65" s="11">
        <f>SUM(AI43:AI64)</f>
        <v>0</v>
      </c>
      <c r="AJ65" s="9" t="s">
        <v>8</v>
      </c>
      <c r="AK65" s="10">
        <f>SUM(AK43:AK64)</f>
        <v>0</v>
      </c>
      <c r="AL65" s="11">
        <f>SUM(AL43:AL64)</f>
        <v>0</v>
      </c>
      <c r="AM65" s="9" t="s">
        <v>8</v>
      </c>
      <c r="AN65" s="10">
        <f>SUM(AN43:AN64)</f>
        <v>0</v>
      </c>
      <c r="AO65" s="11">
        <f>SUM(AO43:AO64)</f>
        <v>0</v>
      </c>
      <c r="AP65" s="9" t="s">
        <v>8</v>
      </c>
      <c r="AQ65" s="10">
        <f>SUM(AQ43:AQ64)</f>
        <v>0</v>
      </c>
      <c r="AR65" s="11">
        <f>SUM(AR43:AR64)</f>
        <v>0</v>
      </c>
      <c r="AS65" s="9" t="s">
        <v>8</v>
      </c>
      <c r="AT65" s="10">
        <f>SUM(AT43:AT64)</f>
        <v>0</v>
      </c>
      <c r="AU65" s="11">
        <f>SUM(AU43:AU64)</f>
        <v>0</v>
      </c>
      <c r="AV65" s="9" t="s">
        <v>8</v>
      </c>
      <c r="AW65" s="10">
        <f>SUM(AW43:AW64)</f>
        <v>0</v>
      </c>
      <c r="AX65" s="11">
        <f>SUM(AX43:AX64)</f>
        <v>0</v>
      </c>
      <c r="AY65" s="9" t="s">
        <v>8</v>
      </c>
      <c r="AZ65" s="10">
        <f>SUM(AZ43:AZ64)</f>
        <v>0</v>
      </c>
      <c r="BA65" s="11">
        <f>SUM(BA43:BA64)</f>
        <v>0</v>
      </c>
      <c r="BB65" s="9" t="s">
        <v>8</v>
      </c>
      <c r="BC65" s="10">
        <f>SUM(BC43:BC64)</f>
        <v>0</v>
      </c>
      <c r="BD65" s="11">
        <f>SUM(BD43:BD64)</f>
        <v>0</v>
      </c>
      <c r="BE65" s="9" t="s">
        <v>8</v>
      </c>
      <c r="BF65" s="10">
        <f>SUM(BF43:BF64)</f>
        <v>0</v>
      </c>
      <c r="BG65" s="11">
        <f>SUM(BG43:BG64)</f>
        <v>0</v>
      </c>
      <c r="BH65" s="9" t="s">
        <v>8</v>
      </c>
      <c r="BI65" s="10">
        <f>SUM(BI43:BI64)</f>
        <v>0</v>
      </c>
      <c r="BJ65" s="11">
        <f>SUM(BJ43:BJ64)</f>
        <v>0</v>
      </c>
    </row>
    <row r="66" spans="2:62" ht="16.5" customHeight="1">
      <c r="B66" s="5"/>
      <c r="C66" s="5"/>
      <c r="D66" s="5"/>
      <c r="E66" s="5"/>
      <c r="F66" s="5"/>
      <c r="G66" s="5"/>
      <c r="J66" s="93" t="s">
        <v>137</v>
      </c>
      <c r="K66" s="95" t="s">
        <v>17</v>
      </c>
      <c r="L66" s="62" t="s">
        <v>85</v>
      </c>
      <c r="M66" s="62" t="s">
        <v>86</v>
      </c>
      <c r="N66" s="64">
        <v>200</v>
      </c>
      <c r="O66" s="1" t="str">
        <f t="shared" ref="O66:O80" si="100">IFERROR($N66*$M66,"?")</f>
        <v>?</v>
      </c>
      <c r="P66" s="1">
        <f>ROUND($N66*0.7,0)</f>
        <v>140</v>
      </c>
      <c r="Q66" s="1" t="str">
        <f t="shared" ref="Q66:Q80" si="101">IFERROR(P66*$M66,"?")</f>
        <v>?</v>
      </c>
      <c r="R66" s="59"/>
      <c r="S66" s="7">
        <f t="shared" ref="S66:S80" si="102">R66*$N66</f>
        <v>0</v>
      </c>
      <c r="T66" s="8">
        <f t="shared" ref="T66:T80" si="103">R66*$P66</f>
        <v>0</v>
      </c>
      <c r="U66" s="59"/>
      <c r="V66" s="7">
        <f t="shared" ref="V66:V80" si="104">U66*$N66</f>
        <v>0</v>
      </c>
      <c r="W66" s="8">
        <f t="shared" ref="W66:W80" si="105">U66*$P66</f>
        <v>0</v>
      </c>
      <c r="X66" s="59"/>
      <c r="Y66" s="7">
        <f t="shared" ref="Y66:Y80" si="106">X66*$N66</f>
        <v>0</v>
      </c>
      <c r="Z66" s="8">
        <f t="shared" ref="Z66:Z80" si="107">X66*$P66</f>
        <v>0</v>
      </c>
      <c r="AA66" s="59"/>
      <c r="AB66" s="7">
        <f t="shared" ref="AB66:AB80" si="108">AA66*$N66</f>
        <v>0</v>
      </c>
      <c r="AC66" s="8">
        <f t="shared" ref="AC66:AC80" si="109">AA66*$P66</f>
        <v>0</v>
      </c>
      <c r="AD66" s="59"/>
      <c r="AE66" s="7">
        <f t="shared" ref="AE66:AE80" si="110">AD66*$N66</f>
        <v>0</v>
      </c>
      <c r="AF66" s="8">
        <f t="shared" ref="AF66:AF80" si="111">AD66*$P66</f>
        <v>0</v>
      </c>
      <c r="AG66" s="59"/>
      <c r="AH66" s="7">
        <f t="shared" ref="AH66:AH80" si="112">AG66*$N66</f>
        <v>0</v>
      </c>
      <c r="AI66" s="8">
        <f t="shared" ref="AI66:AI80" si="113">AG66*$P66</f>
        <v>0</v>
      </c>
      <c r="AJ66" s="59"/>
      <c r="AK66" s="7">
        <f t="shared" ref="AK66:AK80" si="114">AJ66*$N66</f>
        <v>0</v>
      </c>
      <c r="AL66" s="8">
        <f t="shared" ref="AL66:AL80" si="115">AJ66*$P66</f>
        <v>0</v>
      </c>
      <c r="AM66" s="59"/>
      <c r="AN66" s="7">
        <f t="shared" ref="AN66:AN80" si="116">AM66*$N66</f>
        <v>0</v>
      </c>
      <c r="AO66" s="8">
        <f t="shared" ref="AO66:AO80" si="117">AM66*$P66</f>
        <v>0</v>
      </c>
      <c r="AP66" s="59"/>
      <c r="AQ66" s="7">
        <f t="shared" ref="AQ66:AQ80" si="118">AP66*$N66</f>
        <v>0</v>
      </c>
      <c r="AR66" s="8">
        <f t="shared" ref="AR66:AR80" si="119">AP66*$P66</f>
        <v>0</v>
      </c>
      <c r="AS66" s="59"/>
      <c r="AT66" s="7">
        <f t="shared" ref="AT66:AT80" si="120">AS66*$N66</f>
        <v>0</v>
      </c>
      <c r="AU66" s="8">
        <f t="shared" ref="AU66:AU80" si="121">AS66*$P66</f>
        <v>0</v>
      </c>
      <c r="AV66" s="59"/>
      <c r="AW66" s="7">
        <f t="shared" ref="AW66:AW80" si="122">AV66*$N66</f>
        <v>0</v>
      </c>
      <c r="AX66" s="8">
        <f t="shared" ref="AX66:AX80" si="123">AV66*$P66</f>
        <v>0</v>
      </c>
      <c r="AY66" s="59"/>
      <c r="AZ66" s="7">
        <f t="shared" ref="AZ66:AZ80" si="124">AY66*$N66</f>
        <v>0</v>
      </c>
      <c r="BA66" s="8">
        <f t="shared" ref="BA66:BA80" si="125">AY66*$P66</f>
        <v>0</v>
      </c>
      <c r="BB66" s="59"/>
      <c r="BC66" s="7">
        <f t="shared" ref="BC66:BC80" si="126">BB66*$N66</f>
        <v>0</v>
      </c>
      <c r="BD66" s="8">
        <f t="shared" ref="BD66:BD80" si="127">BB66*$P66</f>
        <v>0</v>
      </c>
      <c r="BE66" s="59"/>
      <c r="BF66" s="7">
        <f t="shared" ref="BF66:BF80" si="128">BE66*$N66</f>
        <v>0</v>
      </c>
      <c r="BG66" s="8">
        <f t="shared" ref="BG66:BG80" si="129">BE66*$P66</f>
        <v>0</v>
      </c>
      <c r="BH66" s="59"/>
      <c r="BI66" s="7">
        <f t="shared" ref="BI66:BI80" si="130">BH66*$N66</f>
        <v>0</v>
      </c>
      <c r="BJ66" s="8">
        <f t="shared" ref="BJ66:BJ80" si="131">BH66*$P66</f>
        <v>0</v>
      </c>
    </row>
    <row r="67" spans="2:62" ht="16.5" customHeight="1">
      <c r="B67" s="5"/>
      <c r="C67" s="5"/>
      <c r="D67" s="5"/>
      <c r="E67" s="5"/>
      <c r="F67" s="5"/>
      <c r="G67" s="5"/>
      <c r="J67" s="94"/>
      <c r="K67" s="96"/>
      <c r="L67" s="62" t="s">
        <v>87</v>
      </c>
      <c r="M67" s="62" t="s">
        <v>86</v>
      </c>
      <c r="N67" s="64">
        <v>200</v>
      </c>
      <c r="O67" s="1" t="str">
        <f t="shared" si="100"/>
        <v>?</v>
      </c>
      <c r="P67" s="1">
        <f t="shared" ref="P67:P80" si="132">ROUND($N67*0.7,0)</f>
        <v>140</v>
      </c>
      <c r="Q67" s="1" t="str">
        <f t="shared" si="101"/>
        <v>?</v>
      </c>
      <c r="R67" s="59"/>
      <c r="S67" s="7">
        <f t="shared" si="102"/>
        <v>0</v>
      </c>
      <c r="T67" s="8">
        <f t="shared" si="103"/>
        <v>0</v>
      </c>
      <c r="U67" s="59"/>
      <c r="V67" s="7">
        <f t="shared" si="104"/>
        <v>0</v>
      </c>
      <c r="W67" s="8">
        <f t="shared" si="105"/>
        <v>0</v>
      </c>
      <c r="X67" s="59"/>
      <c r="Y67" s="7">
        <f t="shared" si="106"/>
        <v>0</v>
      </c>
      <c r="Z67" s="8">
        <f t="shared" si="107"/>
        <v>0</v>
      </c>
      <c r="AA67" s="59"/>
      <c r="AB67" s="7">
        <f t="shared" si="108"/>
        <v>0</v>
      </c>
      <c r="AC67" s="8">
        <f t="shared" si="109"/>
        <v>0</v>
      </c>
      <c r="AD67" s="59"/>
      <c r="AE67" s="7">
        <f t="shared" si="110"/>
        <v>0</v>
      </c>
      <c r="AF67" s="8">
        <f t="shared" si="111"/>
        <v>0</v>
      </c>
      <c r="AG67" s="59"/>
      <c r="AH67" s="7">
        <f t="shared" si="112"/>
        <v>0</v>
      </c>
      <c r="AI67" s="8">
        <f t="shared" si="113"/>
        <v>0</v>
      </c>
      <c r="AJ67" s="59"/>
      <c r="AK67" s="7">
        <f t="shared" si="114"/>
        <v>0</v>
      </c>
      <c r="AL67" s="8">
        <f t="shared" si="115"/>
        <v>0</v>
      </c>
      <c r="AM67" s="59"/>
      <c r="AN67" s="7">
        <f t="shared" si="116"/>
        <v>0</v>
      </c>
      <c r="AO67" s="8">
        <f t="shared" si="117"/>
        <v>0</v>
      </c>
      <c r="AP67" s="59"/>
      <c r="AQ67" s="7">
        <f t="shared" si="118"/>
        <v>0</v>
      </c>
      <c r="AR67" s="8">
        <f t="shared" si="119"/>
        <v>0</v>
      </c>
      <c r="AS67" s="59"/>
      <c r="AT67" s="7">
        <f t="shared" si="120"/>
        <v>0</v>
      </c>
      <c r="AU67" s="8">
        <f t="shared" si="121"/>
        <v>0</v>
      </c>
      <c r="AV67" s="59"/>
      <c r="AW67" s="7">
        <f t="shared" si="122"/>
        <v>0</v>
      </c>
      <c r="AX67" s="8">
        <f t="shared" si="123"/>
        <v>0</v>
      </c>
      <c r="AY67" s="59"/>
      <c r="AZ67" s="7">
        <f t="shared" si="124"/>
        <v>0</v>
      </c>
      <c r="BA67" s="8">
        <f t="shared" si="125"/>
        <v>0</v>
      </c>
      <c r="BB67" s="59"/>
      <c r="BC67" s="7">
        <f t="shared" si="126"/>
        <v>0</v>
      </c>
      <c r="BD67" s="8">
        <f t="shared" si="127"/>
        <v>0</v>
      </c>
      <c r="BE67" s="59"/>
      <c r="BF67" s="7">
        <f t="shared" si="128"/>
        <v>0</v>
      </c>
      <c r="BG67" s="8">
        <f t="shared" si="129"/>
        <v>0</v>
      </c>
      <c r="BH67" s="59"/>
      <c r="BI67" s="7">
        <f t="shared" si="130"/>
        <v>0</v>
      </c>
      <c r="BJ67" s="8">
        <f t="shared" si="131"/>
        <v>0</v>
      </c>
    </row>
    <row r="68" spans="2:62" ht="16.5" customHeight="1">
      <c r="B68" s="5"/>
      <c r="C68" s="5"/>
      <c r="D68" s="5"/>
      <c r="E68" s="5"/>
      <c r="F68" s="5"/>
      <c r="G68" s="5"/>
      <c r="J68" s="94"/>
      <c r="K68" s="96"/>
      <c r="L68" s="62" t="s">
        <v>88</v>
      </c>
      <c r="M68" s="62" t="s">
        <v>86</v>
      </c>
      <c r="N68" s="64">
        <v>200</v>
      </c>
      <c r="O68" s="1" t="str">
        <f t="shared" si="100"/>
        <v>?</v>
      </c>
      <c r="P68" s="1">
        <f t="shared" si="132"/>
        <v>140</v>
      </c>
      <c r="Q68" s="1" t="str">
        <f t="shared" si="101"/>
        <v>?</v>
      </c>
      <c r="R68" s="59"/>
      <c r="S68" s="7">
        <f t="shared" si="102"/>
        <v>0</v>
      </c>
      <c r="T68" s="8">
        <f t="shared" si="103"/>
        <v>0</v>
      </c>
      <c r="U68" s="59"/>
      <c r="V68" s="7">
        <f t="shared" si="104"/>
        <v>0</v>
      </c>
      <c r="W68" s="8">
        <f t="shared" si="105"/>
        <v>0</v>
      </c>
      <c r="X68" s="59"/>
      <c r="Y68" s="7">
        <f t="shared" si="106"/>
        <v>0</v>
      </c>
      <c r="Z68" s="8">
        <f t="shared" si="107"/>
        <v>0</v>
      </c>
      <c r="AA68" s="59"/>
      <c r="AB68" s="7">
        <f t="shared" si="108"/>
        <v>0</v>
      </c>
      <c r="AC68" s="8">
        <f t="shared" si="109"/>
        <v>0</v>
      </c>
      <c r="AD68" s="59"/>
      <c r="AE68" s="7">
        <f t="shared" si="110"/>
        <v>0</v>
      </c>
      <c r="AF68" s="8">
        <f t="shared" si="111"/>
        <v>0</v>
      </c>
      <c r="AG68" s="59"/>
      <c r="AH68" s="7">
        <f t="shared" si="112"/>
        <v>0</v>
      </c>
      <c r="AI68" s="8">
        <f t="shared" si="113"/>
        <v>0</v>
      </c>
      <c r="AJ68" s="59"/>
      <c r="AK68" s="7">
        <f t="shared" si="114"/>
        <v>0</v>
      </c>
      <c r="AL68" s="8">
        <f t="shared" si="115"/>
        <v>0</v>
      </c>
      <c r="AM68" s="59"/>
      <c r="AN68" s="7">
        <f t="shared" si="116"/>
        <v>0</v>
      </c>
      <c r="AO68" s="8">
        <f t="shared" si="117"/>
        <v>0</v>
      </c>
      <c r="AP68" s="59"/>
      <c r="AQ68" s="7">
        <f t="shared" si="118"/>
        <v>0</v>
      </c>
      <c r="AR68" s="8">
        <f t="shared" si="119"/>
        <v>0</v>
      </c>
      <c r="AS68" s="59"/>
      <c r="AT68" s="7">
        <f t="shared" si="120"/>
        <v>0</v>
      </c>
      <c r="AU68" s="8">
        <f t="shared" si="121"/>
        <v>0</v>
      </c>
      <c r="AV68" s="59"/>
      <c r="AW68" s="7">
        <f t="shared" si="122"/>
        <v>0</v>
      </c>
      <c r="AX68" s="8">
        <f t="shared" si="123"/>
        <v>0</v>
      </c>
      <c r="AY68" s="59"/>
      <c r="AZ68" s="7">
        <f t="shared" si="124"/>
        <v>0</v>
      </c>
      <c r="BA68" s="8">
        <f t="shared" si="125"/>
        <v>0</v>
      </c>
      <c r="BB68" s="59"/>
      <c r="BC68" s="7">
        <f t="shared" si="126"/>
        <v>0</v>
      </c>
      <c r="BD68" s="8">
        <f t="shared" si="127"/>
        <v>0</v>
      </c>
      <c r="BE68" s="59"/>
      <c r="BF68" s="7">
        <f t="shared" si="128"/>
        <v>0</v>
      </c>
      <c r="BG68" s="8">
        <f t="shared" si="129"/>
        <v>0</v>
      </c>
      <c r="BH68" s="59"/>
      <c r="BI68" s="7">
        <f t="shared" si="130"/>
        <v>0</v>
      </c>
      <c r="BJ68" s="8">
        <f t="shared" si="131"/>
        <v>0</v>
      </c>
    </row>
    <row r="69" spans="2:62" ht="16.5" customHeight="1">
      <c r="B69" s="5"/>
      <c r="C69" s="5"/>
      <c r="D69" s="5"/>
      <c r="E69" s="5"/>
      <c r="F69" s="5"/>
      <c r="G69" s="5"/>
      <c r="J69" s="94"/>
      <c r="K69" s="96"/>
      <c r="L69" s="62" t="s">
        <v>89</v>
      </c>
      <c r="M69" s="62" t="s">
        <v>86</v>
      </c>
      <c r="N69" s="64">
        <v>200</v>
      </c>
      <c r="O69" s="1" t="str">
        <f t="shared" si="100"/>
        <v>?</v>
      </c>
      <c r="P69" s="1">
        <f t="shared" si="132"/>
        <v>140</v>
      </c>
      <c r="Q69" s="1" t="str">
        <f t="shared" si="101"/>
        <v>?</v>
      </c>
      <c r="R69" s="59"/>
      <c r="S69" s="7">
        <f t="shared" si="102"/>
        <v>0</v>
      </c>
      <c r="T69" s="8">
        <f t="shared" si="103"/>
        <v>0</v>
      </c>
      <c r="U69" s="59"/>
      <c r="V69" s="7">
        <f t="shared" si="104"/>
        <v>0</v>
      </c>
      <c r="W69" s="8">
        <f t="shared" si="105"/>
        <v>0</v>
      </c>
      <c r="X69" s="59"/>
      <c r="Y69" s="7">
        <f t="shared" si="106"/>
        <v>0</v>
      </c>
      <c r="Z69" s="8">
        <f t="shared" si="107"/>
        <v>0</v>
      </c>
      <c r="AA69" s="59"/>
      <c r="AB69" s="7">
        <f t="shared" si="108"/>
        <v>0</v>
      </c>
      <c r="AC69" s="8">
        <f t="shared" si="109"/>
        <v>0</v>
      </c>
      <c r="AD69" s="59"/>
      <c r="AE69" s="7">
        <f t="shared" si="110"/>
        <v>0</v>
      </c>
      <c r="AF69" s="8">
        <f t="shared" si="111"/>
        <v>0</v>
      </c>
      <c r="AG69" s="59"/>
      <c r="AH69" s="7">
        <f t="shared" si="112"/>
        <v>0</v>
      </c>
      <c r="AI69" s="8">
        <f t="shared" si="113"/>
        <v>0</v>
      </c>
      <c r="AJ69" s="59"/>
      <c r="AK69" s="7">
        <f t="shared" si="114"/>
        <v>0</v>
      </c>
      <c r="AL69" s="8">
        <f t="shared" si="115"/>
        <v>0</v>
      </c>
      <c r="AM69" s="59"/>
      <c r="AN69" s="7">
        <f t="shared" si="116"/>
        <v>0</v>
      </c>
      <c r="AO69" s="8">
        <f t="shared" si="117"/>
        <v>0</v>
      </c>
      <c r="AP69" s="59"/>
      <c r="AQ69" s="7">
        <f t="shared" si="118"/>
        <v>0</v>
      </c>
      <c r="AR69" s="8">
        <f t="shared" si="119"/>
        <v>0</v>
      </c>
      <c r="AS69" s="59"/>
      <c r="AT69" s="7">
        <f t="shared" si="120"/>
        <v>0</v>
      </c>
      <c r="AU69" s="8">
        <f t="shared" si="121"/>
        <v>0</v>
      </c>
      <c r="AV69" s="59"/>
      <c r="AW69" s="7">
        <f t="shared" si="122"/>
        <v>0</v>
      </c>
      <c r="AX69" s="8">
        <f t="shared" si="123"/>
        <v>0</v>
      </c>
      <c r="AY69" s="59"/>
      <c r="AZ69" s="7">
        <f t="shared" si="124"/>
        <v>0</v>
      </c>
      <c r="BA69" s="8">
        <f t="shared" si="125"/>
        <v>0</v>
      </c>
      <c r="BB69" s="59"/>
      <c r="BC69" s="7">
        <f t="shared" si="126"/>
        <v>0</v>
      </c>
      <c r="BD69" s="8">
        <f t="shared" si="127"/>
        <v>0</v>
      </c>
      <c r="BE69" s="59"/>
      <c r="BF69" s="7">
        <f t="shared" si="128"/>
        <v>0</v>
      </c>
      <c r="BG69" s="8">
        <f t="shared" si="129"/>
        <v>0</v>
      </c>
      <c r="BH69" s="59"/>
      <c r="BI69" s="7">
        <f t="shared" si="130"/>
        <v>0</v>
      </c>
      <c r="BJ69" s="8">
        <f t="shared" si="131"/>
        <v>0</v>
      </c>
    </row>
    <row r="70" spans="2:62" ht="16.5" customHeight="1">
      <c r="B70" s="5"/>
      <c r="C70" s="5"/>
      <c r="D70" s="5"/>
      <c r="E70" s="5"/>
      <c r="F70" s="5"/>
      <c r="G70" s="5"/>
      <c r="J70" s="94"/>
      <c r="K70" s="97"/>
      <c r="L70" s="62" t="s">
        <v>90</v>
      </c>
      <c r="M70" s="62" t="s">
        <v>86</v>
      </c>
      <c r="N70" s="64">
        <v>200</v>
      </c>
      <c r="O70" s="1" t="str">
        <f t="shared" si="100"/>
        <v>?</v>
      </c>
      <c r="P70" s="1">
        <f t="shared" si="132"/>
        <v>140</v>
      </c>
      <c r="Q70" s="1" t="str">
        <f t="shared" si="101"/>
        <v>?</v>
      </c>
      <c r="R70" s="59"/>
      <c r="S70" s="7">
        <f t="shared" si="102"/>
        <v>0</v>
      </c>
      <c r="T70" s="8">
        <f t="shared" si="103"/>
        <v>0</v>
      </c>
      <c r="U70" s="59"/>
      <c r="V70" s="7">
        <f t="shared" si="104"/>
        <v>0</v>
      </c>
      <c r="W70" s="8">
        <f t="shared" si="105"/>
        <v>0</v>
      </c>
      <c r="X70" s="59"/>
      <c r="Y70" s="7">
        <f t="shared" si="106"/>
        <v>0</v>
      </c>
      <c r="Z70" s="8">
        <f t="shared" si="107"/>
        <v>0</v>
      </c>
      <c r="AA70" s="59"/>
      <c r="AB70" s="7">
        <f t="shared" si="108"/>
        <v>0</v>
      </c>
      <c r="AC70" s="8">
        <f t="shared" si="109"/>
        <v>0</v>
      </c>
      <c r="AD70" s="59"/>
      <c r="AE70" s="7">
        <f t="shared" si="110"/>
        <v>0</v>
      </c>
      <c r="AF70" s="8">
        <f t="shared" si="111"/>
        <v>0</v>
      </c>
      <c r="AG70" s="59"/>
      <c r="AH70" s="7">
        <f t="shared" si="112"/>
        <v>0</v>
      </c>
      <c r="AI70" s="8">
        <f t="shared" si="113"/>
        <v>0</v>
      </c>
      <c r="AJ70" s="59"/>
      <c r="AK70" s="7">
        <f t="shared" si="114"/>
        <v>0</v>
      </c>
      <c r="AL70" s="8">
        <f t="shared" si="115"/>
        <v>0</v>
      </c>
      <c r="AM70" s="59"/>
      <c r="AN70" s="7">
        <f t="shared" si="116"/>
        <v>0</v>
      </c>
      <c r="AO70" s="8">
        <f t="shared" si="117"/>
        <v>0</v>
      </c>
      <c r="AP70" s="59"/>
      <c r="AQ70" s="7">
        <f t="shared" si="118"/>
        <v>0</v>
      </c>
      <c r="AR70" s="8">
        <f t="shared" si="119"/>
        <v>0</v>
      </c>
      <c r="AS70" s="59"/>
      <c r="AT70" s="7">
        <f t="shared" si="120"/>
        <v>0</v>
      </c>
      <c r="AU70" s="8">
        <f t="shared" si="121"/>
        <v>0</v>
      </c>
      <c r="AV70" s="59"/>
      <c r="AW70" s="7">
        <f t="shared" si="122"/>
        <v>0</v>
      </c>
      <c r="AX70" s="8">
        <f t="shared" si="123"/>
        <v>0</v>
      </c>
      <c r="AY70" s="59"/>
      <c r="AZ70" s="7">
        <f t="shared" si="124"/>
        <v>0</v>
      </c>
      <c r="BA70" s="8">
        <f t="shared" si="125"/>
        <v>0</v>
      </c>
      <c r="BB70" s="59"/>
      <c r="BC70" s="7">
        <f t="shared" si="126"/>
        <v>0</v>
      </c>
      <c r="BD70" s="8">
        <f t="shared" si="127"/>
        <v>0</v>
      </c>
      <c r="BE70" s="59"/>
      <c r="BF70" s="7">
        <f t="shared" si="128"/>
        <v>0</v>
      </c>
      <c r="BG70" s="8">
        <f t="shared" si="129"/>
        <v>0</v>
      </c>
      <c r="BH70" s="59"/>
      <c r="BI70" s="7">
        <f t="shared" si="130"/>
        <v>0</v>
      </c>
      <c r="BJ70" s="8">
        <f t="shared" si="131"/>
        <v>0</v>
      </c>
    </row>
    <row r="71" spans="2:62" ht="16.5" customHeight="1">
      <c r="B71" s="5"/>
      <c r="C71" s="5"/>
      <c r="D71" s="5"/>
      <c r="E71" s="5"/>
      <c r="F71" s="5"/>
      <c r="G71" s="5"/>
      <c r="J71" s="94"/>
      <c r="K71" s="98" t="s">
        <v>29</v>
      </c>
      <c r="L71" s="62" t="s">
        <v>91</v>
      </c>
      <c r="M71" s="62">
        <v>10</v>
      </c>
      <c r="N71" s="64">
        <v>200</v>
      </c>
      <c r="O71" s="1">
        <f t="shared" si="100"/>
        <v>2000</v>
      </c>
      <c r="P71" s="1">
        <f t="shared" si="132"/>
        <v>140</v>
      </c>
      <c r="Q71" s="1">
        <f t="shared" si="101"/>
        <v>1400</v>
      </c>
      <c r="R71" s="59"/>
      <c r="S71" s="7">
        <f t="shared" si="102"/>
        <v>0</v>
      </c>
      <c r="T71" s="8">
        <f t="shared" si="103"/>
        <v>0</v>
      </c>
      <c r="U71" s="59"/>
      <c r="V71" s="7">
        <f t="shared" si="104"/>
        <v>0</v>
      </c>
      <c r="W71" s="8">
        <f t="shared" si="105"/>
        <v>0</v>
      </c>
      <c r="X71" s="59"/>
      <c r="Y71" s="7">
        <f t="shared" si="106"/>
        <v>0</v>
      </c>
      <c r="Z71" s="8">
        <f t="shared" si="107"/>
        <v>0</v>
      </c>
      <c r="AA71" s="59"/>
      <c r="AB71" s="7">
        <f t="shared" si="108"/>
        <v>0</v>
      </c>
      <c r="AC71" s="8">
        <f t="shared" si="109"/>
        <v>0</v>
      </c>
      <c r="AD71" s="59"/>
      <c r="AE71" s="7">
        <f t="shared" si="110"/>
        <v>0</v>
      </c>
      <c r="AF71" s="8">
        <f t="shared" si="111"/>
        <v>0</v>
      </c>
      <c r="AG71" s="59"/>
      <c r="AH71" s="7">
        <f t="shared" si="112"/>
        <v>0</v>
      </c>
      <c r="AI71" s="8">
        <f t="shared" si="113"/>
        <v>0</v>
      </c>
      <c r="AJ71" s="59"/>
      <c r="AK71" s="7">
        <f t="shared" si="114"/>
        <v>0</v>
      </c>
      <c r="AL71" s="8">
        <f t="shared" si="115"/>
        <v>0</v>
      </c>
      <c r="AM71" s="59"/>
      <c r="AN71" s="7">
        <f t="shared" si="116"/>
        <v>0</v>
      </c>
      <c r="AO71" s="8">
        <f t="shared" si="117"/>
        <v>0</v>
      </c>
      <c r="AP71" s="59"/>
      <c r="AQ71" s="7">
        <f t="shared" si="118"/>
        <v>0</v>
      </c>
      <c r="AR71" s="8">
        <f t="shared" si="119"/>
        <v>0</v>
      </c>
      <c r="AS71" s="59"/>
      <c r="AT71" s="7">
        <f t="shared" si="120"/>
        <v>0</v>
      </c>
      <c r="AU71" s="8">
        <f t="shared" si="121"/>
        <v>0</v>
      </c>
      <c r="AV71" s="59"/>
      <c r="AW71" s="7">
        <f t="shared" si="122"/>
        <v>0</v>
      </c>
      <c r="AX71" s="8">
        <f t="shared" si="123"/>
        <v>0</v>
      </c>
      <c r="AY71" s="59"/>
      <c r="AZ71" s="7">
        <f t="shared" si="124"/>
        <v>0</v>
      </c>
      <c r="BA71" s="8">
        <f t="shared" si="125"/>
        <v>0</v>
      </c>
      <c r="BB71" s="59"/>
      <c r="BC71" s="7">
        <f t="shared" si="126"/>
        <v>0</v>
      </c>
      <c r="BD71" s="8">
        <f t="shared" si="127"/>
        <v>0</v>
      </c>
      <c r="BE71" s="59"/>
      <c r="BF71" s="7">
        <f t="shared" si="128"/>
        <v>0</v>
      </c>
      <c r="BG71" s="8">
        <f t="shared" si="129"/>
        <v>0</v>
      </c>
      <c r="BH71" s="59"/>
      <c r="BI71" s="7">
        <f t="shared" si="130"/>
        <v>0</v>
      </c>
      <c r="BJ71" s="8">
        <f t="shared" si="131"/>
        <v>0</v>
      </c>
    </row>
    <row r="72" spans="2:62" ht="16.5" customHeight="1">
      <c r="B72" s="5"/>
      <c r="C72" s="5"/>
      <c r="D72" s="5"/>
      <c r="E72" s="5"/>
      <c r="F72" s="5"/>
      <c r="G72" s="5"/>
      <c r="J72" s="94"/>
      <c r="K72" s="99"/>
      <c r="L72" s="62" t="s">
        <v>92</v>
      </c>
      <c r="M72" s="62">
        <v>10</v>
      </c>
      <c r="N72" s="64">
        <v>200</v>
      </c>
      <c r="O72" s="1">
        <f t="shared" si="100"/>
        <v>2000</v>
      </c>
      <c r="P72" s="1">
        <f t="shared" si="132"/>
        <v>140</v>
      </c>
      <c r="Q72" s="1">
        <f t="shared" si="101"/>
        <v>1400</v>
      </c>
      <c r="R72" s="59"/>
      <c r="S72" s="7">
        <f t="shared" si="102"/>
        <v>0</v>
      </c>
      <c r="T72" s="8">
        <f t="shared" si="103"/>
        <v>0</v>
      </c>
      <c r="U72" s="59"/>
      <c r="V72" s="7">
        <f t="shared" si="104"/>
        <v>0</v>
      </c>
      <c r="W72" s="8">
        <f t="shared" si="105"/>
        <v>0</v>
      </c>
      <c r="X72" s="59"/>
      <c r="Y72" s="7">
        <f t="shared" si="106"/>
        <v>0</v>
      </c>
      <c r="Z72" s="8">
        <f t="shared" si="107"/>
        <v>0</v>
      </c>
      <c r="AA72" s="59"/>
      <c r="AB72" s="7">
        <f t="shared" si="108"/>
        <v>0</v>
      </c>
      <c r="AC72" s="8">
        <f t="shared" si="109"/>
        <v>0</v>
      </c>
      <c r="AD72" s="59"/>
      <c r="AE72" s="7">
        <f t="shared" si="110"/>
        <v>0</v>
      </c>
      <c r="AF72" s="8">
        <f t="shared" si="111"/>
        <v>0</v>
      </c>
      <c r="AG72" s="59"/>
      <c r="AH72" s="7">
        <f t="shared" si="112"/>
        <v>0</v>
      </c>
      <c r="AI72" s="8">
        <f t="shared" si="113"/>
        <v>0</v>
      </c>
      <c r="AJ72" s="59"/>
      <c r="AK72" s="7">
        <f t="shared" si="114"/>
        <v>0</v>
      </c>
      <c r="AL72" s="8">
        <f t="shared" si="115"/>
        <v>0</v>
      </c>
      <c r="AM72" s="59"/>
      <c r="AN72" s="7">
        <f t="shared" si="116"/>
        <v>0</v>
      </c>
      <c r="AO72" s="8">
        <f t="shared" si="117"/>
        <v>0</v>
      </c>
      <c r="AP72" s="59"/>
      <c r="AQ72" s="7">
        <f t="shared" si="118"/>
        <v>0</v>
      </c>
      <c r="AR72" s="8">
        <f t="shared" si="119"/>
        <v>0</v>
      </c>
      <c r="AS72" s="59"/>
      <c r="AT72" s="7">
        <f t="shared" si="120"/>
        <v>0</v>
      </c>
      <c r="AU72" s="8">
        <f t="shared" si="121"/>
        <v>0</v>
      </c>
      <c r="AV72" s="59"/>
      <c r="AW72" s="7">
        <f t="shared" si="122"/>
        <v>0</v>
      </c>
      <c r="AX72" s="8">
        <f t="shared" si="123"/>
        <v>0</v>
      </c>
      <c r="AY72" s="59"/>
      <c r="AZ72" s="7">
        <f t="shared" si="124"/>
        <v>0</v>
      </c>
      <c r="BA72" s="8">
        <f t="shared" si="125"/>
        <v>0</v>
      </c>
      <c r="BB72" s="59"/>
      <c r="BC72" s="7">
        <f t="shared" si="126"/>
        <v>0</v>
      </c>
      <c r="BD72" s="8">
        <f t="shared" si="127"/>
        <v>0</v>
      </c>
      <c r="BE72" s="59"/>
      <c r="BF72" s="7">
        <f t="shared" si="128"/>
        <v>0</v>
      </c>
      <c r="BG72" s="8">
        <f t="shared" si="129"/>
        <v>0</v>
      </c>
      <c r="BH72" s="59"/>
      <c r="BI72" s="7">
        <f t="shared" si="130"/>
        <v>0</v>
      </c>
      <c r="BJ72" s="8">
        <f t="shared" si="131"/>
        <v>0</v>
      </c>
    </row>
    <row r="73" spans="2:62" ht="16.5" customHeight="1">
      <c r="B73" s="5"/>
      <c r="C73" s="5"/>
      <c r="D73" s="5"/>
      <c r="E73" s="5"/>
      <c r="F73" s="5"/>
      <c r="G73" s="5"/>
      <c r="J73" s="94"/>
      <c r="K73" s="100"/>
      <c r="L73" s="62" t="s">
        <v>93</v>
      </c>
      <c r="M73" s="62">
        <v>10</v>
      </c>
      <c r="N73" s="64">
        <v>200</v>
      </c>
      <c r="O73" s="1">
        <f t="shared" si="100"/>
        <v>2000</v>
      </c>
      <c r="P73" s="1">
        <f t="shared" si="132"/>
        <v>140</v>
      </c>
      <c r="Q73" s="1">
        <f t="shared" si="101"/>
        <v>1400</v>
      </c>
      <c r="R73" s="59"/>
      <c r="S73" s="7">
        <f t="shared" si="102"/>
        <v>0</v>
      </c>
      <c r="T73" s="8">
        <f t="shared" si="103"/>
        <v>0</v>
      </c>
      <c r="U73" s="59"/>
      <c r="V73" s="7">
        <f t="shared" si="104"/>
        <v>0</v>
      </c>
      <c r="W73" s="8">
        <f t="shared" si="105"/>
        <v>0</v>
      </c>
      <c r="X73" s="59"/>
      <c r="Y73" s="7">
        <f t="shared" si="106"/>
        <v>0</v>
      </c>
      <c r="Z73" s="8">
        <f t="shared" si="107"/>
        <v>0</v>
      </c>
      <c r="AA73" s="59"/>
      <c r="AB73" s="7">
        <f t="shared" si="108"/>
        <v>0</v>
      </c>
      <c r="AC73" s="8">
        <f t="shared" si="109"/>
        <v>0</v>
      </c>
      <c r="AD73" s="59"/>
      <c r="AE73" s="7">
        <f t="shared" si="110"/>
        <v>0</v>
      </c>
      <c r="AF73" s="8">
        <f t="shared" si="111"/>
        <v>0</v>
      </c>
      <c r="AG73" s="59"/>
      <c r="AH73" s="7">
        <f t="shared" si="112"/>
        <v>0</v>
      </c>
      <c r="AI73" s="8">
        <f t="shared" si="113"/>
        <v>0</v>
      </c>
      <c r="AJ73" s="59"/>
      <c r="AK73" s="7">
        <f t="shared" si="114"/>
        <v>0</v>
      </c>
      <c r="AL73" s="8">
        <f t="shared" si="115"/>
        <v>0</v>
      </c>
      <c r="AM73" s="59"/>
      <c r="AN73" s="7">
        <f t="shared" si="116"/>
        <v>0</v>
      </c>
      <c r="AO73" s="8">
        <f t="shared" si="117"/>
        <v>0</v>
      </c>
      <c r="AP73" s="59"/>
      <c r="AQ73" s="7">
        <f t="shared" si="118"/>
        <v>0</v>
      </c>
      <c r="AR73" s="8">
        <f t="shared" si="119"/>
        <v>0</v>
      </c>
      <c r="AS73" s="59"/>
      <c r="AT73" s="7">
        <f t="shared" si="120"/>
        <v>0</v>
      </c>
      <c r="AU73" s="8">
        <f t="shared" si="121"/>
        <v>0</v>
      </c>
      <c r="AV73" s="59"/>
      <c r="AW73" s="7">
        <f t="shared" si="122"/>
        <v>0</v>
      </c>
      <c r="AX73" s="8">
        <f t="shared" si="123"/>
        <v>0</v>
      </c>
      <c r="AY73" s="59"/>
      <c r="AZ73" s="7">
        <f t="shared" si="124"/>
        <v>0</v>
      </c>
      <c r="BA73" s="8">
        <f t="shared" si="125"/>
        <v>0</v>
      </c>
      <c r="BB73" s="59"/>
      <c r="BC73" s="7">
        <f t="shared" si="126"/>
        <v>0</v>
      </c>
      <c r="BD73" s="8">
        <f t="shared" si="127"/>
        <v>0</v>
      </c>
      <c r="BE73" s="59"/>
      <c r="BF73" s="7">
        <f t="shared" si="128"/>
        <v>0</v>
      </c>
      <c r="BG73" s="8">
        <f t="shared" si="129"/>
        <v>0</v>
      </c>
      <c r="BH73" s="59"/>
      <c r="BI73" s="7">
        <f t="shared" si="130"/>
        <v>0</v>
      </c>
      <c r="BJ73" s="8">
        <f t="shared" si="131"/>
        <v>0</v>
      </c>
    </row>
    <row r="74" spans="2:62" ht="16.5" customHeight="1">
      <c r="B74" s="5"/>
      <c r="C74" s="5"/>
      <c r="D74" s="5"/>
      <c r="E74" s="5"/>
      <c r="F74" s="5"/>
      <c r="G74" s="5"/>
      <c r="J74" s="94"/>
      <c r="K74" s="98" t="s">
        <v>35</v>
      </c>
      <c r="L74" s="62" t="s">
        <v>91</v>
      </c>
      <c r="M74" s="62">
        <v>10</v>
      </c>
      <c r="N74" s="64">
        <v>100</v>
      </c>
      <c r="O74" s="1">
        <f t="shared" si="100"/>
        <v>1000</v>
      </c>
      <c r="P74" s="1">
        <f t="shared" si="132"/>
        <v>70</v>
      </c>
      <c r="Q74" s="1">
        <f t="shared" si="101"/>
        <v>700</v>
      </c>
      <c r="R74" s="59"/>
      <c r="S74" s="7">
        <f t="shared" si="102"/>
        <v>0</v>
      </c>
      <c r="T74" s="8">
        <f t="shared" si="103"/>
        <v>0</v>
      </c>
      <c r="U74" s="59"/>
      <c r="V74" s="7">
        <f t="shared" si="104"/>
        <v>0</v>
      </c>
      <c r="W74" s="8">
        <f t="shared" si="105"/>
        <v>0</v>
      </c>
      <c r="X74" s="59"/>
      <c r="Y74" s="7">
        <f t="shared" si="106"/>
        <v>0</v>
      </c>
      <c r="Z74" s="8">
        <f t="shared" si="107"/>
        <v>0</v>
      </c>
      <c r="AA74" s="59"/>
      <c r="AB74" s="7">
        <f t="shared" si="108"/>
        <v>0</v>
      </c>
      <c r="AC74" s="8">
        <f t="shared" si="109"/>
        <v>0</v>
      </c>
      <c r="AD74" s="59"/>
      <c r="AE74" s="7">
        <f t="shared" si="110"/>
        <v>0</v>
      </c>
      <c r="AF74" s="8">
        <f t="shared" si="111"/>
        <v>0</v>
      </c>
      <c r="AG74" s="59"/>
      <c r="AH74" s="7">
        <f t="shared" si="112"/>
        <v>0</v>
      </c>
      <c r="AI74" s="8">
        <f t="shared" si="113"/>
        <v>0</v>
      </c>
      <c r="AJ74" s="59"/>
      <c r="AK74" s="7">
        <f t="shared" si="114"/>
        <v>0</v>
      </c>
      <c r="AL74" s="8">
        <f t="shared" si="115"/>
        <v>0</v>
      </c>
      <c r="AM74" s="59"/>
      <c r="AN74" s="7">
        <f t="shared" si="116"/>
        <v>0</v>
      </c>
      <c r="AO74" s="8">
        <f t="shared" si="117"/>
        <v>0</v>
      </c>
      <c r="AP74" s="59"/>
      <c r="AQ74" s="7">
        <f t="shared" si="118"/>
        <v>0</v>
      </c>
      <c r="AR74" s="8">
        <f t="shared" si="119"/>
        <v>0</v>
      </c>
      <c r="AS74" s="59"/>
      <c r="AT74" s="7">
        <f t="shared" si="120"/>
        <v>0</v>
      </c>
      <c r="AU74" s="8">
        <f t="shared" si="121"/>
        <v>0</v>
      </c>
      <c r="AV74" s="59"/>
      <c r="AW74" s="7">
        <f t="shared" si="122"/>
        <v>0</v>
      </c>
      <c r="AX74" s="8">
        <f t="shared" si="123"/>
        <v>0</v>
      </c>
      <c r="AY74" s="59"/>
      <c r="AZ74" s="7">
        <f t="shared" si="124"/>
        <v>0</v>
      </c>
      <c r="BA74" s="8">
        <f t="shared" si="125"/>
        <v>0</v>
      </c>
      <c r="BB74" s="59"/>
      <c r="BC74" s="7">
        <f t="shared" si="126"/>
        <v>0</v>
      </c>
      <c r="BD74" s="8">
        <f t="shared" si="127"/>
        <v>0</v>
      </c>
      <c r="BE74" s="59"/>
      <c r="BF74" s="7">
        <f t="shared" si="128"/>
        <v>0</v>
      </c>
      <c r="BG74" s="8">
        <f t="shared" si="129"/>
        <v>0</v>
      </c>
      <c r="BH74" s="59"/>
      <c r="BI74" s="7">
        <f t="shared" si="130"/>
        <v>0</v>
      </c>
      <c r="BJ74" s="8">
        <f t="shared" si="131"/>
        <v>0</v>
      </c>
    </row>
    <row r="75" spans="2:62" ht="16.5" customHeight="1">
      <c r="B75" s="5"/>
      <c r="C75" s="5"/>
      <c r="D75" s="5"/>
      <c r="E75" s="5"/>
      <c r="F75" s="5"/>
      <c r="G75" s="5"/>
      <c r="J75" s="94"/>
      <c r="K75" s="99"/>
      <c r="L75" s="62" t="s">
        <v>92</v>
      </c>
      <c r="M75" s="62">
        <v>10</v>
      </c>
      <c r="N75" s="64">
        <v>100</v>
      </c>
      <c r="O75" s="1">
        <f t="shared" si="100"/>
        <v>1000</v>
      </c>
      <c r="P75" s="1">
        <f t="shared" si="132"/>
        <v>70</v>
      </c>
      <c r="Q75" s="1">
        <f t="shared" si="101"/>
        <v>700</v>
      </c>
      <c r="R75" s="59"/>
      <c r="S75" s="7">
        <f t="shared" si="102"/>
        <v>0</v>
      </c>
      <c r="T75" s="8">
        <f t="shared" si="103"/>
        <v>0</v>
      </c>
      <c r="U75" s="59"/>
      <c r="V75" s="7">
        <f t="shared" si="104"/>
        <v>0</v>
      </c>
      <c r="W75" s="8">
        <f t="shared" si="105"/>
        <v>0</v>
      </c>
      <c r="X75" s="59"/>
      <c r="Y75" s="7">
        <f t="shared" si="106"/>
        <v>0</v>
      </c>
      <c r="Z75" s="8">
        <f t="shared" si="107"/>
        <v>0</v>
      </c>
      <c r="AA75" s="59"/>
      <c r="AB75" s="7">
        <f t="shared" si="108"/>
        <v>0</v>
      </c>
      <c r="AC75" s="8">
        <f t="shared" si="109"/>
        <v>0</v>
      </c>
      <c r="AD75" s="59"/>
      <c r="AE75" s="7">
        <f t="shared" si="110"/>
        <v>0</v>
      </c>
      <c r="AF75" s="8">
        <f t="shared" si="111"/>
        <v>0</v>
      </c>
      <c r="AG75" s="59"/>
      <c r="AH75" s="7">
        <f t="shared" si="112"/>
        <v>0</v>
      </c>
      <c r="AI75" s="8">
        <f t="shared" si="113"/>
        <v>0</v>
      </c>
      <c r="AJ75" s="59"/>
      <c r="AK75" s="7">
        <f t="shared" si="114"/>
        <v>0</v>
      </c>
      <c r="AL75" s="8">
        <f t="shared" si="115"/>
        <v>0</v>
      </c>
      <c r="AM75" s="59"/>
      <c r="AN75" s="7">
        <f t="shared" si="116"/>
        <v>0</v>
      </c>
      <c r="AO75" s="8">
        <f t="shared" si="117"/>
        <v>0</v>
      </c>
      <c r="AP75" s="59"/>
      <c r="AQ75" s="7">
        <f t="shared" si="118"/>
        <v>0</v>
      </c>
      <c r="AR75" s="8">
        <f t="shared" si="119"/>
        <v>0</v>
      </c>
      <c r="AS75" s="59"/>
      <c r="AT75" s="7">
        <f t="shared" si="120"/>
        <v>0</v>
      </c>
      <c r="AU75" s="8">
        <f t="shared" si="121"/>
        <v>0</v>
      </c>
      <c r="AV75" s="59"/>
      <c r="AW75" s="7">
        <f t="shared" si="122"/>
        <v>0</v>
      </c>
      <c r="AX75" s="8">
        <f t="shared" si="123"/>
        <v>0</v>
      </c>
      <c r="AY75" s="59"/>
      <c r="AZ75" s="7">
        <f t="shared" si="124"/>
        <v>0</v>
      </c>
      <c r="BA75" s="8">
        <f t="shared" si="125"/>
        <v>0</v>
      </c>
      <c r="BB75" s="59"/>
      <c r="BC75" s="7">
        <f t="shared" si="126"/>
        <v>0</v>
      </c>
      <c r="BD75" s="8">
        <f t="shared" si="127"/>
        <v>0</v>
      </c>
      <c r="BE75" s="59"/>
      <c r="BF75" s="7">
        <f t="shared" si="128"/>
        <v>0</v>
      </c>
      <c r="BG75" s="8">
        <f t="shared" si="129"/>
        <v>0</v>
      </c>
      <c r="BH75" s="59"/>
      <c r="BI75" s="7">
        <f t="shared" si="130"/>
        <v>0</v>
      </c>
      <c r="BJ75" s="8">
        <f t="shared" si="131"/>
        <v>0</v>
      </c>
    </row>
    <row r="76" spans="2:62" ht="16.5" customHeight="1">
      <c r="B76" s="5"/>
      <c r="C76" s="5"/>
      <c r="D76" s="5"/>
      <c r="E76" s="5"/>
      <c r="F76" s="5"/>
      <c r="G76" s="5"/>
      <c r="J76" s="94"/>
      <c r="K76" s="100"/>
      <c r="L76" s="62" t="s">
        <v>93</v>
      </c>
      <c r="M76" s="62">
        <v>10</v>
      </c>
      <c r="N76" s="64">
        <v>100</v>
      </c>
      <c r="O76" s="1">
        <f t="shared" si="100"/>
        <v>1000</v>
      </c>
      <c r="P76" s="1">
        <f t="shared" si="132"/>
        <v>70</v>
      </c>
      <c r="Q76" s="1">
        <f t="shared" si="101"/>
        <v>700</v>
      </c>
      <c r="R76" s="59"/>
      <c r="S76" s="7">
        <f t="shared" si="102"/>
        <v>0</v>
      </c>
      <c r="T76" s="8">
        <f t="shared" si="103"/>
        <v>0</v>
      </c>
      <c r="U76" s="59"/>
      <c r="V76" s="7">
        <f t="shared" si="104"/>
        <v>0</v>
      </c>
      <c r="W76" s="8">
        <f t="shared" si="105"/>
        <v>0</v>
      </c>
      <c r="X76" s="59"/>
      <c r="Y76" s="7">
        <f t="shared" si="106"/>
        <v>0</v>
      </c>
      <c r="Z76" s="8">
        <f t="shared" si="107"/>
        <v>0</v>
      </c>
      <c r="AA76" s="59"/>
      <c r="AB76" s="7">
        <f t="shared" si="108"/>
        <v>0</v>
      </c>
      <c r="AC76" s="8">
        <f t="shared" si="109"/>
        <v>0</v>
      </c>
      <c r="AD76" s="59"/>
      <c r="AE76" s="7">
        <f t="shared" si="110"/>
        <v>0</v>
      </c>
      <c r="AF76" s="8">
        <f t="shared" si="111"/>
        <v>0</v>
      </c>
      <c r="AG76" s="59"/>
      <c r="AH76" s="7">
        <f t="shared" si="112"/>
        <v>0</v>
      </c>
      <c r="AI76" s="8">
        <f t="shared" si="113"/>
        <v>0</v>
      </c>
      <c r="AJ76" s="59"/>
      <c r="AK76" s="7">
        <f t="shared" si="114"/>
        <v>0</v>
      </c>
      <c r="AL76" s="8">
        <f t="shared" si="115"/>
        <v>0</v>
      </c>
      <c r="AM76" s="59"/>
      <c r="AN76" s="7">
        <f t="shared" si="116"/>
        <v>0</v>
      </c>
      <c r="AO76" s="8">
        <f t="shared" si="117"/>
        <v>0</v>
      </c>
      <c r="AP76" s="59"/>
      <c r="AQ76" s="7">
        <f t="shared" si="118"/>
        <v>0</v>
      </c>
      <c r="AR76" s="8">
        <f t="shared" si="119"/>
        <v>0</v>
      </c>
      <c r="AS76" s="59"/>
      <c r="AT76" s="7">
        <f t="shared" si="120"/>
        <v>0</v>
      </c>
      <c r="AU76" s="8">
        <f t="shared" si="121"/>
        <v>0</v>
      </c>
      <c r="AV76" s="59"/>
      <c r="AW76" s="7">
        <f t="shared" si="122"/>
        <v>0</v>
      </c>
      <c r="AX76" s="8">
        <f t="shared" si="123"/>
        <v>0</v>
      </c>
      <c r="AY76" s="59"/>
      <c r="AZ76" s="7">
        <f t="shared" si="124"/>
        <v>0</v>
      </c>
      <c r="BA76" s="8">
        <f t="shared" si="125"/>
        <v>0</v>
      </c>
      <c r="BB76" s="59"/>
      <c r="BC76" s="7">
        <f t="shared" si="126"/>
        <v>0</v>
      </c>
      <c r="BD76" s="8">
        <f t="shared" si="127"/>
        <v>0</v>
      </c>
      <c r="BE76" s="59"/>
      <c r="BF76" s="7">
        <f t="shared" si="128"/>
        <v>0</v>
      </c>
      <c r="BG76" s="8">
        <f t="shared" si="129"/>
        <v>0</v>
      </c>
      <c r="BH76" s="59"/>
      <c r="BI76" s="7">
        <f t="shared" si="130"/>
        <v>0</v>
      </c>
      <c r="BJ76" s="8">
        <f t="shared" si="131"/>
        <v>0</v>
      </c>
    </row>
    <row r="77" spans="2:62" ht="16.5" customHeight="1">
      <c r="B77" s="5"/>
      <c r="C77" s="5"/>
      <c r="D77" s="5"/>
      <c r="E77" s="5"/>
      <c r="F77" s="5"/>
      <c r="G77" s="5"/>
      <c r="J77" s="94"/>
      <c r="K77" s="95" t="s">
        <v>98</v>
      </c>
      <c r="L77" s="62" t="s">
        <v>94</v>
      </c>
      <c r="M77" s="62">
        <v>1</v>
      </c>
      <c r="N77" s="64">
        <v>300</v>
      </c>
      <c r="O77" s="1">
        <f t="shared" si="100"/>
        <v>300</v>
      </c>
      <c r="P77" s="1">
        <f t="shared" si="132"/>
        <v>210</v>
      </c>
      <c r="Q77" s="1">
        <f t="shared" si="101"/>
        <v>210</v>
      </c>
      <c r="R77" s="59"/>
      <c r="S77" s="7">
        <f t="shared" si="102"/>
        <v>0</v>
      </c>
      <c r="T77" s="8">
        <f t="shared" si="103"/>
        <v>0</v>
      </c>
      <c r="U77" s="59"/>
      <c r="V77" s="7">
        <f t="shared" si="104"/>
        <v>0</v>
      </c>
      <c r="W77" s="8">
        <f t="shared" si="105"/>
        <v>0</v>
      </c>
      <c r="X77" s="59"/>
      <c r="Y77" s="7">
        <f t="shared" si="106"/>
        <v>0</v>
      </c>
      <c r="Z77" s="8">
        <f t="shared" si="107"/>
        <v>0</v>
      </c>
      <c r="AA77" s="59"/>
      <c r="AB77" s="7">
        <f t="shared" si="108"/>
        <v>0</v>
      </c>
      <c r="AC77" s="8">
        <f t="shared" si="109"/>
        <v>0</v>
      </c>
      <c r="AD77" s="59"/>
      <c r="AE77" s="7">
        <f t="shared" si="110"/>
        <v>0</v>
      </c>
      <c r="AF77" s="8">
        <f t="shared" si="111"/>
        <v>0</v>
      </c>
      <c r="AG77" s="59"/>
      <c r="AH77" s="7">
        <f t="shared" si="112"/>
        <v>0</v>
      </c>
      <c r="AI77" s="8">
        <f t="shared" si="113"/>
        <v>0</v>
      </c>
      <c r="AJ77" s="59"/>
      <c r="AK77" s="7">
        <f t="shared" si="114"/>
        <v>0</v>
      </c>
      <c r="AL77" s="8">
        <f t="shared" si="115"/>
        <v>0</v>
      </c>
      <c r="AM77" s="59"/>
      <c r="AN77" s="7">
        <f t="shared" si="116"/>
        <v>0</v>
      </c>
      <c r="AO77" s="8">
        <f t="shared" si="117"/>
        <v>0</v>
      </c>
      <c r="AP77" s="59"/>
      <c r="AQ77" s="7">
        <f t="shared" si="118"/>
        <v>0</v>
      </c>
      <c r="AR77" s="8">
        <f t="shared" si="119"/>
        <v>0</v>
      </c>
      <c r="AS77" s="59"/>
      <c r="AT77" s="7">
        <f t="shared" si="120"/>
        <v>0</v>
      </c>
      <c r="AU77" s="8">
        <f t="shared" si="121"/>
        <v>0</v>
      </c>
      <c r="AV77" s="59"/>
      <c r="AW77" s="7">
        <f t="shared" si="122"/>
        <v>0</v>
      </c>
      <c r="AX77" s="8">
        <f t="shared" si="123"/>
        <v>0</v>
      </c>
      <c r="AY77" s="59"/>
      <c r="AZ77" s="7">
        <f t="shared" si="124"/>
        <v>0</v>
      </c>
      <c r="BA77" s="8">
        <f t="shared" si="125"/>
        <v>0</v>
      </c>
      <c r="BB77" s="59"/>
      <c r="BC77" s="7">
        <f t="shared" si="126"/>
        <v>0</v>
      </c>
      <c r="BD77" s="8">
        <f t="shared" si="127"/>
        <v>0</v>
      </c>
      <c r="BE77" s="59"/>
      <c r="BF77" s="7">
        <f t="shared" si="128"/>
        <v>0</v>
      </c>
      <c r="BG77" s="8">
        <f t="shared" si="129"/>
        <v>0</v>
      </c>
      <c r="BH77" s="59"/>
      <c r="BI77" s="7">
        <f t="shared" si="130"/>
        <v>0</v>
      </c>
      <c r="BJ77" s="8">
        <f t="shared" si="131"/>
        <v>0</v>
      </c>
    </row>
    <row r="78" spans="2:62" ht="16.5" customHeight="1">
      <c r="B78" s="5"/>
      <c r="C78" s="5"/>
      <c r="D78" s="5"/>
      <c r="E78" s="5"/>
      <c r="F78" s="5"/>
      <c r="G78" s="5"/>
      <c r="J78" s="94"/>
      <c r="K78" s="99"/>
      <c r="L78" s="62" t="s">
        <v>95</v>
      </c>
      <c r="M78" s="62">
        <v>1</v>
      </c>
      <c r="N78" s="64">
        <v>700</v>
      </c>
      <c r="O78" s="1">
        <f t="shared" si="100"/>
        <v>700</v>
      </c>
      <c r="P78" s="1">
        <f t="shared" si="132"/>
        <v>490</v>
      </c>
      <c r="Q78" s="1">
        <f t="shared" si="101"/>
        <v>490</v>
      </c>
      <c r="R78" s="59"/>
      <c r="S78" s="7">
        <f t="shared" si="102"/>
        <v>0</v>
      </c>
      <c r="T78" s="8">
        <f t="shared" si="103"/>
        <v>0</v>
      </c>
      <c r="U78" s="59"/>
      <c r="V78" s="7">
        <f t="shared" si="104"/>
        <v>0</v>
      </c>
      <c r="W78" s="8">
        <f t="shared" si="105"/>
        <v>0</v>
      </c>
      <c r="X78" s="59"/>
      <c r="Y78" s="7">
        <f t="shared" si="106"/>
        <v>0</v>
      </c>
      <c r="Z78" s="8">
        <f t="shared" si="107"/>
        <v>0</v>
      </c>
      <c r="AA78" s="59"/>
      <c r="AB78" s="7">
        <f t="shared" si="108"/>
        <v>0</v>
      </c>
      <c r="AC78" s="8">
        <f t="shared" si="109"/>
        <v>0</v>
      </c>
      <c r="AD78" s="59"/>
      <c r="AE78" s="7">
        <f t="shared" si="110"/>
        <v>0</v>
      </c>
      <c r="AF78" s="8">
        <f t="shared" si="111"/>
        <v>0</v>
      </c>
      <c r="AG78" s="59"/>
      <c r="AH78" s="7">
        <f t="shared" si="112"/>
        <v>0</v>
      </c>
      <c r="AI78" s="8">
        <f t="shared" si="113"/>
        <v>0</v>
      </c>
      <c r="AJ78" s="59"/>
      <c r="AK78" s="7">
        <f t="shared" si="114"/>
        <v>0</v>
      </c>
      <c r="AL78" s="8">
        <f t="shared" si="115"/>
        <v>0</v>
      </c>
      <c r="AM78" s="59"/>
      <c r="AN78" s="7">
        <f t="shared" si="116"/>
        <v>0</v>
      </c>
      <c r="AO78" s="8">
        <f t="shared" si="117"/>
        <v>0</v>
      </c>
      <c r="AP78" s="59"/>
      <c r="AQ78" s="7">
        <f t="shared" si="118"/>
        <v>0</v>
      </c>
      <c r="AR78" s="8">
        <f t="shared" si="119"/>
        <v>0</v>
      </c>
      <c r="AS78" s="59"/>
      <c r="AT78" s="7">
        <f t="shared" si="120"/>
        <v>0</v>
      </c>
      <c r="AU78" s="8">
        <f t="shared" si="121"/>
        <v>0</v>
      </c>
      <c r="AV78" s="59"/>
      <c r="AW78" s="7">
        <f t="shared" si="122"/>
        <v>0</v>
      </c>
      <c r="AX78" s="8">
        <f t="shared" si="123"/>
        <v>0</v>
      </c>
      <c r="AY78" s="59"/>
      <c r="AZ78" s="7">
        <f t="shared" si="124"/>
        <v>0</v>
      </c>
      <c r="BA78" s="8">
        <f t="shared" si="125"/>
        <v>0</v>
      </c>
      <c r="BB78" s="59"/>
      <c r="BC78" s="7">
        <f t="shared" si="126"/>
        <v>0</v>
      </c>
      <c r="BD78" s="8">
        <f t="shared" si="127"/>
        <v>0</v>
      </c>
      <c r="BE78" s="59"/>
      <c r="BF78" s="7">
        <f t="shared" si="128"/>
        <v>0</v>
      </c>
      <c r="BG78" s="8">
        <f t="shared" si="129"/>
        <v>0</v>
      </c>
      <c r="BH78" s="59"/>
      <c r="BI78" s="7">
        <f t="shared" si="130"/>
        <v>0</v>
      </c>
      <c r="BJ78" s="8">
        <f t="shared" si="131"/>
        <v>0</v>
      </c>
    </row>
    <row r="79" spans="2:62" ht="16.5" customHeight="1">
      <c r="B79" s="5"/>
      <c r="C79" s="5"/>
      <c r="D79" s="5"/>
      <c r="E79" s="5"/>
      <c r="F79" s="5"/>
      <c r="G79" s="5"/>
      <c r="J79" s="94"/>
      <c r="K79" s="99"/>
      <c r="L79" s="62" t="s">
        <v>96</v>
      </c>
      <c r="M79" s="62">
        <v>1</v>
      </c>
      <c r="N79" s="64">
        <v>1500</v>
      </c>
      <c r="O79" s="1">
        <f t="shared" si="100"/>
        <v>1500</v>
      </c>
      <c r="P79" s="1">
        <f t="shared" si="132"/>
        <v>1050</v>
      </c>
      <c r="Q79" s="1">
        <f t="shared" si="101"/>
        <v>1050</v>
      </c>
      <c r="R79" s="59"/>
      <c r="S79" s="7">
        <f t="shared" si="102"/>
        <v>0</v>
      </c>
      <c r="T79" s="8">
        <f t="shared" si="103"/>
        <v>0</v>
      </c>
      <c r="U79" s="59"/>
      <c r="V79" s="7">
        <f t="shared" si="104"/>
        <v>0</v>
      </c>
      <c r="W79" s="8">
        <f t="shared" si="105"/>
        <v>0</v>
      </c>
      <c r="X79" s="59"/>
      <c r="Y79" s="7">
        <f t="shared" si="106"/>
        <v>0</v>
      </c>
      <c r="Z79" s="8">
        <f t="shared" si="107"/>
        <v>0</v>
      </c>
      <c r="AA79" s="59"/>
      <c r="AB79" s="7">
        <f t="shared" si="108"/>
        <v>0</v>
      </c>
      <c r="AC79" s="8">
        <f t="shared" si="109"/>
        <v>0</v>
      </c>
      <c r="AD79" s="59"/>
      <c r="AE79" s="7">
        <f t="shared" si="110"/>
        <v>0</v>
      </c>
      <c r="AF79" s="8">
        <f t="shared" si="111"/>
        <v>0</v>
      </c>
      <c r="AG79" s="59"/>
      <c r="AH79" s="7">
        <f t="shared" si="112"/>
        <v>0</v>
      </c>
      <c r="AI79" s="8">
        <f t="shared" si="113"/>
        <v>0</v>
      </c>
      <c r="AJ79" s="59"/>
      <c r="AK79" s="7">
        <f t="shared" si="114"/>
        <v>0</v>
      </c>
      <c r="AL79" s="8">
        <f t="shared" si="115"/>
        <v>0</v>
      </c>
      <c r="AM79" s="59"/>
      <c r="AN79" s="7">
        <f t="shared" si="116"/>
        <v>0</v>
      </c>
      <c r="AO79" s="8">
        <f t="shared" si="117"/>
        <v>0</v>
      </c>
      <c r="AP79" s="59"/>
      <c r="AQ79" s="7">
        <f t="shared" si="118"/>
        <v>0</v>
      </c>
      <c r="AR79" s="8">
        <f t="shared" si="119"/>
        <v>0</v>
      </c>
      <c r="AS79" s="59"/>
      <c r="AT79" s="7">
        <f t="shared" si="120"/>
        <v>0</v>
      </c>
      <c r="AU79" s="8">
        <f t="shared" si="121"/>
        <v>0</v>
      </c>
      <c r="AV79" s="59"/>
      <c r="AW79" s="7">
        <f t="shared" si="122"/>
        <v>0</v>
      </c>
      <c r="AX79" s="8">
        <f t="shared" si="123"/>
        <v>0</v>
      </c>
      <c r="AY79" s="59"/>
      <c r="AZ79" s="7">
        <f t="shared" si="124"/>
        <v>0</v>
      </c>
      <c r="BA79" s="8">
        <f t="shared" si="125"/>
        <v>0</v>
      </c>
      <c r="BB79" s="59"/>
      <c r="BC79" s="7">
        <f t="shared" si="126"/>
        <v>0</v>
      </c>
      <c r="BD79" s="8">
        <f t="shared" si="127"/>
        <v>0</v>
      </c>
      <c r="BE79" s="59"/>
      <c r="BF79" s="7">
        <f t="shared" si="128"/>
        <v>0</v>
      </c>
      <c r="BG79" s="8">
        <f t="shared" si="129"/>
        <v>0</v>
      </c>
      <c r="BH79" s="59"/>
      <c r="BI79" s="7">
        <f t="shared" si="130"/>
        <v>0</v>
      </c>
      <c r="BJ79" s="8">
        <f t="shared" si="131"/>
        <v>0</v>
      </c>
    </row>
    <row r="80" spans="2:62" ht="16.5" customHeight="1">
      <c r="B80" s="5"/>
      <c r="C80" s="5"/>
      <c r="D80" s="5"/>
      <c r="E80" s="5"/>
      <c r="F80" s="5"/>
      <c r="G80" s="5"/>
      <c r="J80" s="94"/>
      <c r="K80" s="100"/>
      <c r="L80" s="62" t="s">
        <v>97</v>
      </c>
      <c r="M80" s="62">
        <v>1</v>
      </c>
      <c r="N80" s="64">
        <v>1500</v>
      </c>
      <c r="O80" s="1">
        <f t="shared" si="100"/>
        <v>1500</v>
      </c>
      <c r="P80" s="1">
        <f t="shared" si="132"/>
        <v>1050</v>
      </c>
      <c r="Q80" s="1">
        <f t="shared" si="101"/>
        <v>1050</v>
      </c>
      <c r="R80" s="59"/>
      <c r="S80" s="7">
        <f t="shared" si="102"/>
        <v>0</v>
      </c>
      <c r="T80" s="8">
        <f t="shared" si="103"/>
        <v>0</v>
      </c>
      <c r="U80" s="59"/>
      <c r="V80" s="7">
        <f t="shared" si="104"/>
        <v>0</v>
      </c>
      <c r="W80" s="8">
        <f t="shared" si="105"/>
        <v>0</v>
      </c>
      <c r="X80" s="59"/>
      <c r="Y80" s="7">
        <f t="shared" si="106"/>
        <v>0</v>
      </c>
      <c r="Z80" s="8">
        <f t="shared" si="107"/>
        <v>0</v>
      </c>
      <c r="AA80" s="59"/>
      <c r="AB80" s="7">
        <f t="shared" si="108"/>
        <v>0</v>
      </c>
      <c r="AC80" s="8">
        <f t="shared" si="109"/>
        <v>0</v>
      </c>
      <c r="AD80" s="59"/>
      <c r="AE80" s="7">
        <f t="shared" si="110"/>
        <v>0</v>
      </c>
      <c r="AF80" s="8">
        <f t="shared" si="111"/>
        <v>0</v>
      </c>
      <c r="AG80" s="59"/>
      <c r="AH80" s="7">
        <f t="shared" si="112"/>
        <v>0</v>
      </c>
      <c r="AI80" s="8">
        <f t="shared" si="113"/>
        <v>0</v>
      </c>
      <c r="AJ80" s="59"/>
      <c r="AK80" s="7">
        <f t="shared" si="114"/>
        <v>0</v>
      </c>
      <c r="AL80" s="8">
        <f t="shared" si="115"/>
        <v>0</v>
      </c>
      <c r="AM80" s="59"/>
      <c r="AN80" s="7">
        <f t="shared" si="116"/>
        <v>0</v>
      </c>
      <c r="AO80" s="8">
        <f t="shared" si="117"/>
        <v>0</v>
      </c>
      <c r="AP80" s="59"/>
      <c r="AQ80" s="7">
        <f t="shared" si="118"/>
        <v>0</v>
      </c>
      <c r="AR80" s="8">
        <f t="shared" si="119"/>
        <v>0</v>
      </c>
      <c r="AS80" s="59"/>
      <c r="AT80" s="7">
        <f t="shared" si="120"/>
        <v>0</v>
      </c>
      <c r="AU80" s="8">
        <f t="shared" si="121"/>
        <v>0</v>
      </c>
      <c r="AV80" s="59"/>
      <c r="AW80" s="7">
        <f t="shared" si="122"/>
        <v>0</v>
      </c>
      <c r="AX80" s="8">
        <f t="shared" si="123"/>
        <v>0</v>
      </c>
      <c r="AY80" s="59"/>
      <c r="AZ80" s="7">
        <f t="shared" si="124"/>
        <v>0</v>
      </c>
      <c r="BA80" s="8">
        <f t="shared" si="125"/>
        <v>0</v>
      </c>
      <c r="BB80" s="59"/>
      <c r="BC80" s="7">
        <f t="shared" si="126"/>
        <v>0</v>
      </c>
      <c r="BD80" s="8">
        <f t="shared" si="127"/>
        <v>0</v>
      </c>
      <c r="BE80" s="59"/>
      <c r="BF80" s="7">
        <f t="shared" si="128"/>
        <v>0</v>
      </c>
      <c r="BG80" s="8">
        <f t="shared" si="129"/>
        <v>0</v>
      </c>
      <c r="BH80" s="59"/>
      <c r="BI80" s="7">
        <f t="shared" si="130"/>
        <v>0</v>
      </c>
      <c r="BJ80" s="8">
        <f t="shared" si="131"/>
        <v>0</v>
      </c>
    </row>
    <row r="81" spans="10:62" ht="16.5" customHeight="1" thickBot="1">
      <c r="J81" s="80"/>
      <c r="K81" s="81"/>
      <c r="L81" s="82"/>
      <c r="M81" s="82"/>
      <c r="N81" s="82"/>
      <c r="O81" s="82"/>
      <c r="P81" s="82"/>
      <c r="Q81" s="82"/>
      <c r="R81" s="9" t="s">
        <v>8</v>
      </c>
      <c r="S81" s="10">
        <f>SUM(S66:S80)</f>
        <v>0</v>
      </c>
      <c r="T81" s="11">
        <f>SUM(T66:T80)</f>
        <v>0</v>
      </c>
      <c r="U81" s="61" t="s">
        <v>8</v>
      </c>
      <c r="V81" s="10">
        <f>SUM(V66:V80)</f>
        <v>0</v>
      </c>
      <c r="W81" s="11">
        <f>SUM(W66:W80)</f>
        <v>0</v>
      </c>
      <c r="X81" s="9" t="s">
        <v>8</v>
      </c>
      <c r="Y81" s="10">
        <f>SUM(Y66:Y80)</f>
        <v>0</v>
      </c>
      <c r="Z81" s="11">
        <f>SUM(Z66:Z80)</f>
        <v>0</v>
      </c>
      <c r="AA81" s="9" t="s">
        <v>8</v>
      </c>
      <c r="AB81" s="10">
        <f>SUM(AB66:AB80)</f>
        <v>0</v>
      </c>
      <c r="AC81" s="11">
        <f>SUM(AC66:AC80)</f>
        <v>0</v>
      </c>
      <c r="AD81" s="9" t="s">
        <v>8</v>
      </c>
      <c r="AE81" s="10">
        <f>SUM(AE66:AE80)</f>
        <v>0</v>
      </c>
      <c r="AF81" s="11">
        <f>SUM(AF66:AF80)</f>
        <v>0</v>
      </c>
      <c r="AG81" s="9" t="s">
        <v>8</v>
      </c>
      <c r="AH81" s="10">
        <f>SUM(AH66:AH80)</f>
        <v>0</v>
      </c>
      <c r="AI81" s="11">
        <f>SUM(AI66:AI80)</f>
        <v>0</v>
      </c>
      <c r="AJ81" s="9" t="s">
        <v>8</v>
      </c>
      <c r="AK81" s="10">
        <f>SUM(AK66:AK80)</f>
        <v>0</v>
      </c>
      <c r="AL81" s="11">
        <f>SUM(AL66:AL80)</f>
        <v>0</v>
      </c>
      <c r="AM81" s="9" t="s">
        <v>8</v>
      </c>
      <c r="AN81" s="10">
        <f>SUM(AN66:AN80)</f>
        <v>0</v>
      </c>
      <c r="AO81" s="11">
        <f>SUM(AO66:AO80)</f>
        <v>0</v>
      </c>
      <c r="AP81" s="9" t="s">
        <v>8</v>
      </c>
      <c r="AQ81" s="10">
        <f>SUM(AQ66:AQ80)</f>
        <v>0</v>
      </c>
      <c r="AR81" s="11">
        <f>SUM(AR66:AR80)</f>
        <v>0</v>
      </c>
      <c r="AS81" s="9" t="s">
        <v>8</v>
      </c>
      <c r="AT81" s="10">
        <f>SUM(AT66:AT80)</f>
        <v>0</v>
      </c>
      <c r="AU81" s="11">
        <f>SUM(AU66:AU80)</f>
        <v>0</v>
      </c>
      <c r="AV81" s="61" t="s">
        <v>8</v>
      </c>
      <c r="AW81" s="10">
        <f>SUM(AW66:AW80)</f>
        <v>0</v>
      </c>
      <c r="AX81" s="11">
        <f>SUM(AX66:AX80)</f>
        <v>0</v>
      </c>
      <c r="AY81" s="9" t="s">
        <v>8</v>
      </c>
      <c r="AZ81" s="10">
        <f>SUM(AZ66:AZ80)</f>
        <v>0</v>
      </c>
      <c r="BA81" s="11">
        <f>SUM(BA66:BA80)</f>
        <v>0</v>
      </c>
      <c r="BB81" s="9" t="s">
        <v>8</v>
      </c>
      <c r="BC81" s="10">
        <f>SUM(BC66:BC80)</f>
        <v>0</v>
      </c>
      <c r="BD81" s="11">
        <f>SUM(BD66:BD80)</f>
        <v>0</v>
      </c>
      <c r="BE81" s="9" t="s">
        <v>8</v>
      </c>
      <c r="BF81" s="10">
        <f>SUM(BF66:BF80)</f>
        <v>0</v>
      </c>
      <c r="BG81" s="11">
        <f>SUM(BG66:BG80)</f>
        <v>0</v>
      </c>
      <c r="BH81" s="9" t="s">
        <v>8</v>
      </c>
      <c r="BI81" s="10">
        <f>SUM(BI66:BI80)</f>
        <v>0</v>
      </c>
      <c r="BJ81" s="11">
        <f>SUM(BJ66:BJ80)</f>
        <v>0</v>
      </c>
    </row>
    <row r="82" spans="10:62" ht="16.5" customHeight="1" thickBot="1">
      <c r="R82" s="73" t="s">
        <v>8</v>
      </c>
      <c r="S82" s="74">
        <f>SUM(S31+S42+S65+S81)</f>
        <v>19840</v>
      </c>
      <c r="T82" s="74">
        <f>SUM(T31+T42+T65+T81)</f>
        <v>13888</v>
      </c>
      <c r="U82" s="73" t="s">
        <v>8</v>
      </c>
      <c r="V82" s="74">
        <f>SUM(V31+V42+V65+V81)</f>
        <v>200</v>
      </c>
      <c r="W82" s="74">
        <f>SUM(W31+W42+W65+W81)</f>
        <v>140</v>
      </c>
      <c r="X82" s="73" t="s">
        <v>8</v>
      </c>
      <c r="Y82" s="74">
        <f>SUM(Y31+Y42+Y65+Y81)</f>
        <v>0</v>
      </c>
      <c r="Z82" s="74">
        <f>SUM(Z31+Z42+Z65+Z81)</f>
        <v>0</v>
      </c>
      <c r="AA82" s="73" t="s">
        <v>8</v>
      </c>
      <c r="AB82" s="74">
        <f>SUM(AB31+AB42+AB65+AB81)</f>
        <v>0</v>
      </c>
      <c r="AC82" s="74">
        <f>SUM(AC31+AC42+AC65+AC81)</f>
        <v>0</v>
      </c>
      <c r="AD82" s="73" t="s">
        <v>8</v>
      </c>
      <c r="AE82" s="74">
        <f>SUM(AE31+AE42+AE65+AE81)</f>
        <v>0</v>
      </c>
      <c r="AF82" s="74">
        <f>SUM(AF31+AF42+AF65+AF81)</f>
        <v>0</v>
      </c>
      <c r="AG82" s="73" t="s">
        <v>8</v>
      </c>
      <c r="AH82" s="74">
        <f>SUM(AH31+AH42+AH65+AH81)</f>
        <v>0</v>
      </c>
      <c r="AI82" s="74">
        <f>SUM(AI31+AI42+AI65+AI81)</f>
        <v>0</v>
      </c>
      <c r="AJ82" s="73" t="s">
        <v>8</v>
      </c>
      <c r="AK82" s="74">
        <f>SUM(AK31+AK42+AK65+AK81)</f>
        <v>0</v>
      </c>
      <c r="AL82" s="74">
        <f>SUM(AL31+AL42+AL65+AL81)</f>
        <v>0</v>
      </c>
      <c r="AM82" s="73" t="s">
        <v>8</v>
      </c>
      <c r="AN82" s="74">
        <f>SUM(AN31+AN42+AN65+AN81)</f>
        <v>0</v>
      </c>
      <c r="AO82" s="74">
        <f>SUM(AO31+AO42+AO65+AO81)</f>
        <v>0</v>
      </c>
      <c r="AP82" s="73" t="s">
        <v>8</v>
      </c>
      <c r="AQ82" s="74">
        <f>SUM(AQ31+AQ42+AQ65+AQ81)</f>
        <v>0</v>
      </c>
      <c r="AR82" s="74">
        <f>SUM(AR31+AR42+AR65+AR81)</f>
        <v>0</v>
      </c>
      <c r="AS82" s="73" t="s">
        <v>8</v>
      </c>
      <c r="AT82" s="74">
        <f>SUM(AT31+AT42+AT65+AT81)</f>
        <v>0</v>
      </c>
      <c r="AU82" s="74">
        <f>SUM(AU31+AU42+AU65+AU81)</f>
        <v>0</v>
      </c>
      <c r="AV82" s="73" t="s">
        <v>8</v>
      </c>
      <c r="AW82" s="74">
        <f>SUM(AW31+AW42+AW65+AW81)</f>
        <v>0</v>
      </c>
      <c r="AX82" s="74">
        <f>SUM(AX31+AX42+AX65+AX81)</f>
        <v>0</v>
      </c>
      <c r="AY82" s="73" t="s">
        <v>8</v>
      </c>
      <c r="AZ82" s="74">
        <f>SUM(AZ31+AZ42+AZ65+AZ81)</f>
        <v>0</v>
      </c>
      <c r="BA82" s="74">
        <f>SUM(BA31+BA42+BA65+BA81)</f>
        <v>0</v>
      </c>
      <c r="BB82" s="73" t="s">
        <v>8</v>
      </c>
      <c r="BC82" s="74">
        <f>SUM(BC31+BC42+BC65+BC81)</f>
        <v>0</v>
      </c>
      <c r="BD82" s="74">
        <f>SUM(BD31+BD42+BD65+BD81)</f>
        <v>0</v>
      </c>
      <c r="BE82" s="73" t="s">
        <v>8</v>
      </c>
      <c r="BF82" s="74">
        <f>SUM(BF31+BF42+BF65+BF81)</f>
        <v>0</v>
      </c>
      <c r="BG82" s="74">
        <f>SUM(BG31+BG42+BG65+BG81)</f>
        <v>0</v>
      </c>
      <c r="BH82" s="73" t="s">
        <v>8</v>
      </c>
      <c r="BI82" s="74">
        <f>SUM(BI31+BI42+BI65+BI81)</f>
        <v>0</v>
      </c>
      <c r="BJ82" s="74">
        <f>SUM(BJ31+BJ42+BJ65+BJ81)</f>
        <v>0</v>
      </c>
    </row>
    <row r="83" spans="10:62" ht="16.5" customHeight="1"/>
    <row r="84" spans="10:62" ht="16.5" customHeight="1"/>
    <row r="85" spans="10:62" ht="16.5" customHeight="1"/>
    <row r="86" spans="10:62" ht="16.5" customHeight="1"/>
    <row r="87" spans="10:62" ht="16.5" customHeight="1"/>
    <row r="88" spans="10:62" ht="16.5" customHeight="1"/>
    <row r="89" spans="10:62" ht="16.5" customHeight="1"/>
    <row r="90" spans="10:62" ht="16.5" customHeight="1"/>
    <row r="91" spans="10:62" ht="16.5" customHeight="1"/>
    <row r="92" spans="10:62" ht="16.5" customHeight="1"/>
    <row r="93" spans="10:62" ht="16.5" customHeight="1"/>
    <row r="94" spans="10:62" ht="16.5" customHeight="1"/>
    <row r="95" spans="10:62" ht="16.5" customHeight="1"/>
    <row r="96" spans="10:62" ht="16.5" customHeight="1"/>
    <row r="97" ht="16.5" customHeight="1"/>
    <row r="98" ht="16.5" customHeight="1"/>
    <row r="99" ht="16.5" customHeight="1"/>
  </sheetData>
  <mergeCells count="53">
    <mergeCell ref="AA2:AC2"/>
    <mergeCell ref="AD2:AF2"/>
    <mergeCell ref="B2:H2"/>
    <mergeCell ref="J2:J3"/>
    <mergeCell ref="K2:K3"/>
    <mergeCell ref="L2:L3"/>
    <mergeCell ref="M2:M3"/>
    <mergeCell ref="N2:O2"/>
    <mergeCell ref="AY2:BA2"/>
    <mergeCell ref="BB2:BD2"/>
    <mergeCell ref="BE2:BG2"/>
    <mergeCell ref="BH2:BJ2"/>
    <mergeCell ref="B3:D3"/>
    <mergeCell ref="E3:H3"/>
    <mergeCell ref="AG2:AI2"/>
    <mergeCell ref="AJ2:AL2"/>
    <mergeCell ref="AM2:AO2"/>
    <mergeCell ref="AP2:AR2"/>
    <mergeCell ref="AS2:AU2"/>
    <mergeCell ref="AV2:AX2"/>
    <mergeCell ref="P2:Q2"/>
    <mergeCell ref="R2:T2"/>
    <mergeCell ref="U2:W2"/>
    <mergeCell ref="X2:Z2"/>
    <mergeCell ref="B30:B31"/>
    <mergeCell ref="J31:Q31"/>
    <mergeCell ref="J4:J30"/>
    <mergeCell ref="K4:K14"/>
    <mergeCell ref="K15:K19"/>
    <mergeCell ref="K20:K24"/>
    <mergeCell ref="B20:H20"/>
    <mergeCell ref="K25:K30"/>
    <mergeCell ref="K43:K57"/>
    <mergeCell ref="B47:G50"/>
    <mergeCell ref="K58:K59"/>
    <mergeCell ref="K60:K61"/>
    <mergeCell ref="K62:K64"/>
    <mergeCell ref="J81:Q81"/>
    <mergeCell ref="B21:H21"/>
    <mergeCell ref="D30:E30"/>
    <mergeCell ref="C30:C31"/>
    <mergeCell ref="F30:F31"/>
    <mergeCell ref="B29:H29"/>
    <mergeCell ref="J65:Q65"/>
    <mergeCell ref="J66:J80"/>
    <mergeCell ref="K66:K70"/>
    <mergeCell ref="K71:K73"/>
    <mergeCell ref="K74:K76"/>
    <mergeCell ref="K77:K80"/>
    <mergeCell ref="J32:J41"/>
    <mergeCell ref="K32:K41"/>
    <mergeCell ref="J42:Q42"/>
    <mergeCell ref="J43:J64"/>
  </mergeCells>
  <phoneticPr fontId="2" type="noConversion"/>
  <conditionalFormatting sqref="G31:H31 F32:H46">
    <cfRule type="cellIs" dxfId="2" priority="4" operator="lessThan">
      <formula>0</formula>
    </cfRule>
  </conditionalFormatting>
  <conditionalFormatting sqref="M4:M30">
    <cfRule type="expression" dxfId="1" priority="3">
      <formula>M4&lt;R4+U4+X4+AA4+AD4+AG4+AJ4+AM4+AP4+AS4+AV4+AY4+BB4+BE4+BH4</formula>
    </cfRule>
    <cfRule type="expression" dxfId="0" priority="1">
      <formula>M4=R4+U4+X4+AA4+AD4+AG4+AJ4+AM4+AP4+AS4+AV4+AY4+BB4+BE4+BH4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17주년 코인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수빈</dc:creator>
  <cp:lastModifiedBy>pc</cp:lastModifiedBy>
  <dcterms:created xsi:type="dcterms:W3CDTF">2019-12-12T13:14:02Z</dcterms:created>
  <dcterms:modified xsi:type="dcterms:W3CDTF">2020-04-18T05:26:34Z</dcterms:modified>
</cp:coreProperties>
</file>