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hag\Desktop\"/>
    </mc:Choice>
  </mc:AlternateContent>
  <xr:revisionPtr revIDLastSave="0" documentId="13_ncr:1_{5920D7AE-1ED6-4C2A-B5EA-B8F9CF766C32}" xr6:coauthVersionLast="45" xr6:coauthVersionMax="45" xr10:uidLastSave="{00000000-0000-0000-0000-000000000000}"/>
  <bookViews>
    <workbookView xWindow="-120" yWindow="-120" windowWidth="29040" windowHeight="15840" tabRatio="258" xr2:uid="{D50DE4F7-623B-4BE4-805E-2BFA501C9F23}"/>
  </bookViews>
  <sheets>
    <sheet name="장바구니" sheetId="1" r:id="rId1"/>
  </sheets>
  <definedNames>
    <definedName name="_xlnm._FilterDatabase" localSheetId="0" hidden="1">장바구니!$A$1:$J$117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7" i="1" l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69" i="1"/>
  <c r="J78" i="1"/>
  <c r="J70" i="1"/>
  <c r="J71" i="1"/>
  <c r="J72" i="1"/>
  <c r="J73" i="1"/>
  <c r="J74" i="1"/>
  <c r="J75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J55" i="1"/>
  <c r="J56" i="1"/>
  <c r="J57" i="1"/>
  <c r="J58" i="1"/>
  <c r="J59" i="1"/>
  <c r="J60" i="1"/>
  <c r="J63" i="1"/>
  <c r="J64" i="1"/>
  <c r="J65" i="1"/>
  <c r="J66" i="1"/>
  <c r="J67" i="1"/>
  <c r="J6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" i="1"/>
  <c r="J3" i="1"/>
  <c r="E124" i="1" l="1"/>
  <c r="E123" i="1"/>
  <c r="E122" i="1"/>
  <c r="E121" i="1"/>
  <c r="B127" i="1" l="1"/>
  <c r="B132" i="1" s="1"/>
  <c r="B134" i="1" s="1"/>
</calcChain>
</file>

<file path=xl/sharedStrings.xml><?xml version="1.0" encoding="utf-8"?>
<sst xmlns="http://schemas.openxmlformats.org/spreadsheetml/2006/main" count="227" uniqueCount="126">
  <si>
    <t>CLASSIC</t>
    <phoneticPr fontId="1" type="noConversion"/>
  </si>
  <si>
    <t>호텔 관광 의자</t>
    <phoneticPr fontId="1" type="noConversion"/>
  </si>
  <si>
    <t>호텔 픽업 의자</t>
    <phoneticPr fontId="1" type="noConversion"/>
  </si>
  <si>
    <t>메이플 노블 의상 선택권</t>
    <phoneticPr fontId="1" type="noConversion"/>
  </si>
  <si>
    <t>메이플 갤럭시 의상 선택권</t>
    <phoneticPr fontId="1" type="noConversion"/>
  </si>
  <si>
    <t>메이플 트렌디 의상 선택권</t>
    <phoneticPr fontId="1" type="noConversion"/>
  </si>
  <si>
    <t>메이플 뉴트로 의상 선택권</t>
    <phoneticPr fontId="1" type="noConversion"/>
  </si>
  <si>
    <t>메이플 뉴트로 히어로 의상 선택권</t>
    <phoneticPr fontId="1" type="noConversion"/>
  </si>
  <si>
    <t>ELITE</t>
    <phoneticPr fontId="1" type="noConversion"/>
  </si>
  <si>
    <t>리린로이드</t>
    <phoneticPr fontId="1" type="noConversion"/>
  </si>
  <si>
    <t>크리스탈 골드 데미지 스킨(유닛)</t>
    <phoneticPr fontId="1" type="noConversion"/>
  </si>
  <si>
    <t>바캉스 의상세트</t>
    <phoneticPr fontId="1" type="noConversion"/>
  </si>
  <si>
    <t>PREMIUM</t>
    <phoneticPr fontId="1" type="noConversion"/>
  </si>
  <si>
    <t>PRESTIGE</t>
    <phoneticPr fontId="1" type="noConversion"/>
  </si>
  <si>
    <t>컬러 라이트 데미지 스킨</t>
    <phoneticPr fontId="1" type="noConversion"/>
  </si>
  <si>
    <t>바캉스 셀피 의자</t>
    <phoneticPr fontId="1" type="noConversion"/>
  </si>
  <si>
    <t>폭죽 팡팡 라이딩(영구) 교환권</t>
    <phoneticPr fontId="1" type="noConversion"/>
  </si>
  <si>
    <t>데미지 스킨 추출권</t>
    <phoneticPr fontId="1" type="noConversion"/>
  </si>
  <si>
    <t>필요 코인</t>
    <phoneticPr fontId="1" type="noConversion"/>
  </si>
  <si>
    <t>필요 VIP 쿠폰</t>
    <phoneticPr fontId="1" type="noConversion"/>
  </si>
  <si>
    <t>필요 메소</t>
    <phoneticPr fontId="1" type="noConversion"/>
  </si>
  <si>
    <t>주얼리 샵</t>
    <phoneticPr fontId="1" type="noConversion"/>
  </si>
  <si>
    <t>이벤트 링 전용 명장의 큐브</t>
    <phoneticPr fontId="1" type="noConversion"/>
  </si>
  <si>
    <t>카오스 링 교환권</t>
    <phoneticPr fontId="1" type="noConversion"/>
  </si>
  <si>
    <t>어드벤처 딥다크 크리티컬 링</t>
    <phoneticPr fontId="1" type="noConversion"/>
  </si>
  <si>
    <t>결속의 반지 교 환권</t>
    <phoneticPr fontId="1" type="noConversion"/>
  </si>
  <si>
    <t>코스모스 링 교환권</t>
    <phoneticPr fontId="1" type="noConversion"/>
  </si>
  <si>
    <t>코스믹 아톰</t>
    <phoneticPr fontId="1" type="noConversion"/>
  </si>
  <si>
    <t>벤젼스 링 교환권</t>
    <phoneticPr fontId="1" type="noConversion"/>
  </si>
  <si>
    <t>벤젼스 스톤</t>
    <phoneticPr fontId="1" type="noConversion"/>
  </si>
  <si>
    <t>오닉스 링 완성 교환권</t>
    <phoneticPr fontId="1" type="noConversion"/>
  </si>
  <si>
    <t>강력한 힘의 오닉스 스톤</t>
    <phoneticPr fontId="1" type="noConversion"/>
  </si>
  <si>
    <t>강력한 민첩의 오닉스 스톤</t>
    <phoneticPr fontId="1" type="noConversion"/>
  </si>
  <si>
    <t>강력한 지능의 오닉스 스톤</t>
    <phoneticPr fontId="1" type="noConversion"/>
  </si>
  <si>
    <t>강력한 행운의 오닉스 스톤</t>
    <phoneticPr fontId="1" type="noConversion"/>
  </si>
  <si>
    <t>강력한 체력의 오닉스 스톤</t>
    <phoneticPr fontId="1" type="noConversion"/>
  </si>
  <si>
    <t>강력한 균형의 오닉스 스톤</t>
    <phoneticPr fontId="1" type="noConversion"/>
  </si>
  <si>
    <t>현명한 힘의 오닉스 스톤</t>
    <phoneticPr fontId="1" type="noConversion"/>
  </si>
  <si>
    <t>현명한 민첩의 오닉스 스톤</t>
    <phoneticPr fontId="1" type="noConversion"/>
  </si>
  <si>
    <t>현명한 지능의 오닉스 스톤</t>
    <phoneticPr fontId="1" type="noConversion"/>
  </si>
  <si>
    <t>현명한 행운의 오닉스 스톤</t>
    <phoneticPr fontId="1" type="noConversion"/>
  </si>
  <si>
    <t>현명한 체력의 오닉스 스톤</t>
    <phoneticPr fontId="1" type="noConversion"/>
  </si>
  <si>
    <t>현명한 균형의 오닉스 스톤</t>
    <phoneticPr fontId="1" type="noConversion"/>
  </si>
  <si>
    <t>강력한 환생의 불꽃</t>
    <phoneticPr fontId="1" type="noConversion"/>
  </si>
  <si>
    <t>장인의 큐브</t>
    <phoneticPr fontId="1" type="noConversion"/>
  </si>
  <si>
    <t>수상한 에디셔널 큐브</t>
    <phoneticPr fontId="1" type="noConversion"/>
  </si>
  <si>
    <t>에픽 잠재능력 부여 주문서 50%</t>
    <phoneticPr fontId="1" type="noConversion"/>
  </si>
  <si>
    <t>에디셔널 잠재능력 부여 주문서 50%</t>
    <phoneticPr fontId="1" type="noConversion"/>
  </si>
  <si>
    <t>황금 망치 100%</t>
    <phoneticPr fontId="1" type="noConversion"/>
  </si>
  <si>
    <t>이노센트 주문서 60%</t>
    <phoneticPr fontId="1" type="noConversion"/>
  </si>
  <si>
    <t>금빛 각인의 인장</t>
    <phoneticPr fontId="1" type="noConversion"/>
  </si>
  <si>
    <t>스페셜 에디셔널 각인의 인장</t>
    <phoneticPr fontId="1" type="noConversion"/>
  </si>
  <si>
    <t>캐릭터 슬롯 증가 쿠폰</t>
    <phoneticPr fontId="1" type="noConversion"/>
  </si>
  <si>
    <t>코어 젬스톤</t>
    <phoneticPr fontId="1" type="noConversion"/>
  </si>
  <si>
    <t>월드 이동 가능 여부</t>
    <phoneticPr fontId="1" type="noConversion"/>
  </si>
  <si>
    <t>영원한 환생의 불꽃</t>
    <phoneticPr fontId="1" type="noConversion"/>
  </si>
  <si>
    <t>명장의 큐브</t>
    <phoneticPr fontId="1" type="noConversion"/>
  </si>
  <si>
    <t>펫장비 공격력 스크롤 100%</t>
    <phoneticPr fontId="1" type="noConversion"/>
  </si>
  <si>
    <t>펫장비 마력 스크롤 100%</t>
    <phoneticPr fontId="1" type="noConversion"/>
  </si>
  <si>
    <t>의문어 코어 젬스톤 상자</t>
    <phoneticPr fontId="1" type="noConversion"/>
  </si>
  <si>
    <t>카르마 영원환 환생의 불꽃</t>
    <phoneticPr fontId="1" type="noConversion"/>
  </si>
  <si>
    <t>카르마 강력한 환생의 불꽃</t>
    <phoneticPr fontId="1" type="noConversion"/>
  </si>
  <si>
    <t>카르마 명장의 큐브</t>
    <phoneticPr fontId="1" type="noConversion"/>
  </si>
  <si>
    <t>카르마 수상한 에디셔널 큐브</t>
    <phoneticPr fontId="1" type="noConversion"/>
  </si>
  <si>
    <t>카르마 놀라온 긍정의 혼돈 주문서 60%</t>
    <phoneticPr fontId="1" type="noConversion"/>
  </si>
  <si>
    <t>영환불 5개 패키지</t>
    <phoneticPr fontId="1" type="noConversion"/>
  </si>
  <si>
    <t>강환불 5개 패키지</t>
    <phoneticPr fontId="1" type="noConversion"/>
  </si>
  <si>
    <t>레드 큐브 5개 패키지</t>
    <phoneticPr fontId="1" type="noConversion"/>
  </si>
  <si>
    <t>블랙 큐브 5개 패키지</t>
    <phoneticPr fontId="1" type="noConversion"/>
  </si>
  <si>
    <t>에디셔널 큐브 5개 패키지</t>
    <phoneticPr fontId="1" type="noConversion"/>
  </si>
  <si>
    <t>코어 젬스톤 5개 패키지</t>
    <phoneticPr fontId="1" type="noConversion"/>
  </si>
  <si>
    <t>경험치 2배 쿠폰</t>
    <phoneticPr fontId="1" type="noConversion"/>
  </si>
  <si>
    <t>성장 성향의 비약</t>
    <phoneticPr fontId="1" type="noConversion"/>
  </si>
  <si>
    <t>팬던트 슬롯 이용권(7일)</t>
    <phoneticPr fontId="1" type="noConversion"/>
  </si>
  <si>
    <t>선택 슬롯 8칸 확장권</t>
    <phoneticPr fontId="1" type="noConversion"/>
  </si>
  <si>
    <t>SP 초기화 주문서</t>
    <phoneticPr fontId="1" type="noConversion"/>
  </si>
  <si>
    <t>AP 초기화 주문서</t>
    <phoneticPr fontId="1" type="noConversion"/>
  </si>
  <si>
    <t>폴로와 프리토 입장권</t>
    <phoneticPr fontId="1" type="noConversion"/>
  </si>
  <si>
    <t>텔레포트 월드맵 (1일) 교환권</t>
    <phoneticPr fontId="1" type="noConversion"/>
  </si>
  <si>
    <t>파워 엘릭서 100개 교환권</t>
    <phoneticPr fontId="1" type="noConversion"/>
  </si>
  <si>
    <t>마북 20</t>
    <phoneticPr fontId="1" type="noConversion"/>
  </si>
  <si>
    <t>마북 30</t>
    <phoneticPr fontId="1" type="noConversion"/>
  </si>
  <si>
    <t>자유전직 코인</t>
    <phoneticPr fontId="1" type="noConversion"/>
  </si>
  <si>
    <t>몬라 젬 7개</t>
    <phoneticPr fontId="1" type="noConversion"/>
  </si>
  <si>
    <t>무한의 피로 회복제</t>
    <phoneticPr fontId="1" type="noConversion"/>
  </si>
  <si>
    <t>의문의 모몽</t>
    <phoneticPr fontId="1" type="noConversion"/>
  </si>
  <si>
    <t>선택 아케인심볼 1개 교환권</t>
    <phoneticPr fontId="1" type="noConversion"/>
  </si>
  <si>
    <t>스페셜 명예의 훈장</t>
    <phoneticPr fontId="1" type="noConversion"/>
  </si>
  <si>
    <t>의문의 아케인심볼 상자</t>
    <phoneticPr fontId="1" type="noConversion"/>
  </si>
  <si>
    <t>의문의 스페셜 명예의 훈장 상자</t>
    <phoneticPr fontId="1" type="noConversion"/>
  </si>
  <si>
    <t>선택 아케인 심볼 10개 교환권</t>
    <phoneticPr fontId="1" type="noConversion"/>
  </si>
  <si>
    <t>스페셜 명예의 훈장 10</t>
    <phoneticPr fontId="1" type="noConversion"/>
  </si>
  <si>
    <t>카오스 서큘레이터</t>
    <phoneticPr fontId="1" type="noConversion"/>
  </si>
  <si>
    <t>구매 개수</t>
    <phoneticPr fontId="1" type="noConversion"/>
  </si>
  <si>
    <t>?</t>
    <phoneticPr fontId="1" type="noConversion"/>
  </si>
  <si>
    <t>VIP 쿠폰 샵</t>
    <phoneticPr fontId="1" type="noConversion"/>
  </si>
  <si>
    <t>텔레포트 월드맵(1일)</t>
    <phoneticPr fontId="1" type="noConversion"/>
  </si>
  <si>
    <t>파엘 500</t>
    <phoneticPr fontId="1" type="noConversion"/>
  </si>
  <si>
    <t>마북20</t>
    <phoneticPr fontId="1" type="noConversion"/>
  </si>
  <si>
    <t>마북30</t>
    <phoneticPr fontId="1" type="noConversion"/>
  </si>
  <si>
    <t>몬라 젬7개</t>
    <phoneticPr fontId="1" type="noConversion"/>
  </si>
  <si>
    <t>리셋 여부</t>
    <phoneticPr fontId="1" type="noConversion"/>
  </si>
  <si>
    <t>캐릭당 구매 가능 여부</t>
    <phoneticPr fontId="1" type="noConversion"/>
  </si>
  <si>
    <t>전체 필요 코인</t>
    <phoneticPr fontId="1" type="noConversion"/>
  </si>
  <si>
    <t>일일 필요 코인 수급량</t>
    <phoneticPr fontId="1" type="noConversion"/>
  </si>
  <si>
    <t>Y</t>
  </si>
  <si>
    <t>프레시티지</t>
    <phoneticPr fontId="1" type="noConversion"/>
  </si>
  <si>
    <t>프리미엄</t>
    <phoneticPr fontId="1" type="noConversion"/>
  </si>
  <si>
    <t>엘리트</t>
    <phoneticPr fontId="1" type="noConversion"/>
  </si>
  <si>
    <t>클래식</t>
    <phoneticPr fontId="1" type="noConversion"/>
  </si>
  <si>
    <t>펀치킹 코인 (입력)</t>
    <phoneticPr fontId="1" type="noConversion"/>
  </si>
  <si>
    <t>일요일 2배 일 수</t>
    <phoneticPr fontId="1" type="noConversion"/>
  </si>
  <si>
    <t>구매개수 우측 아이콘 클릭</t>
    <phoneticPr fontId="1" type="noConversion"/>
  </si>
  <si>
    <t>숫자 필터'에서 '보다 큼' 클릭</t>
    <phoneticPr fontId="1" type="noConversion"/>
  </si>
  <si>
    <t>구매개수에서 필터 해제' 클릭</t>
    <phoneticPr fontId="1" type="noConversion"/>
  </si>
  <si>
    <t>구매개수 입력 방법</t>
    <phoneticPr fontId="1" type="noConversion"/>
  </si>
  <si>
    <t>입력 후에 보는 방법</t>
    <phoneticPr fontId="1" type="noConversion"/>
  </si>
  <si>
    <t>&gt; 우측에 '0' 입력 후 확인</t>
    <phoneticPr fontId="1" type="noConversion"/>
  </si>
  <si>
    <t>일요일 포함 본캐 포함 하루에 돌릴 캐릭 수</t>
    <phoneticPr fontId="1" type="noConversion"/>
  </si>
  <si>
    <t>구매 개수 수정</t>
    <phoneticPr fontId="1" type="noConversion"/>
  </si>
  <si>
    <t>구매 TIP</t>
    <phoneticPr fontId="1" type="noConversion"/>
  </si>
  <si>
    <t>풀장 이용 횟수(입력)</t>
    <phoneticPr fontId="1" type="noConversion"/>
  </si>
  <si>
    <t>필요 VIP등급 왼쪽에 1 표시</t>
    <phoneticPr fontId="1" type="noConversion"/>
  </si>
  <si>
    <t>주황색칸 맨위의 숫자가 최소 본인 VIP등급 우측의 숫자가 되도록 해라</t>
    <phoneticPr fontId="1" type="noConversion"/>
  </si>
  <si>
    <t>Y</t>
    <phoneticPr fontId="1" type="noConversion"/>
  </si>
  <si>
    <t>판매 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</si>
</sst>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3" fontId="0" fillId="3" borderId="0" xfId="0" applyNumberFormat="1" applyFill="1" applyAlignment="1" applyProtection="1">
      <alignment horizontal="center" vertical="center"/>
      <protection locked="0"/>
    </xf>
    <xf numFmtId="176" fontId="0" fillId="3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quotePrefix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5" borderId="0" xfId="0" quotePrefix="1" applyFill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4B56-A614-4059-ACF0-E577D806CB3B}">
  <dimension ref="A1:J134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6.5" x14ac:dyDescent="0.3"/>
  <cols>
    <col min="1" max="1" width="38" style="6" customWidth="1"/>
    <col min="2" max="2" width="13.75" style="8" customWidth="1"/>
    <col min="3" max="3" width="13.125" style="6" customWidth="1"/>
    <col min="4" max="4" width="16.25" style="7" customWidth="1"/>
    <col min="5" max="5" width="9.875" style="6" customWidth="1"/>
    <col min="6" max="7" width="20.5" style="6" customWidth="1"/>
    <col min="8" max="8" width="9.75" style="6" customWidth="1"/>
    <col min="9" max="9" width="13.375" style="6" customWidth="1"/>
    <col min="10" max="10" width="19.625" style="6" customWidth="1"/>
    <col min="11" max="11" width="9" style="6"/>
    <col min="12" max="12" width="22.625" style="6" customWidth="1"/>
    <col min="13" max="13" width="23.875" style="6" customWidth="1"/>
    <col min="14" max="16384" width="9" style="6"/>
  </cols>
  <sheetData>
    <row r="1" spans="1:10" x14ac:dyDescent="0.3">
      <c r="A1" s="5"/>
      <c r="B1" s="11" t="s">
        <v>18</v>
      </c>
      <c r="C1" s="5" t="s">
        <v>19</v>
      </c>
      <c r="D1" s="12" t="s">
        <v>20</v>
      </c>
      <c r="E1" s="5" t="s">
        <v>101</v>
      </c>
      <c r="F1" s="5" t="s">
        <v>54</v>
      </c>
      <c r="G1" s="5" t="s">
        <v>102</v>
      </c>
      <c r="H1" s="5" t="s">
        <v>125</v>
      </c>
      <c r="I1" s="5" t="s">
        <v>93</v>
      </c>
      <c r="J1" s="5" t="s">
        <v>18</v>
      </c>
    </row>
    <row r="2" spans="1:10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3"/>
    </row>
    <row r="3" spans="1:10" x14ac:dyDescent="0.3">
      <c r="A3" s="6" t="s">
        <v>1</v>
      </c>
      <c r="D3" s="7">
        <v>1700000</v>
      </c>
      <c r="J3" s="1">
        <f>$I3*($B3+$C3*200)</f>
        <v>0</v>
      </c>
    </row>
    <row r="4" spans="1:10" x14ac:dyDescent="0.3">
      <c r="A4" s="6" t="s">
        <v>2</v>
      </c>
      <c r="D4" s="7">
        <v>170000</v>
      </c>
      <c r="J4" s="1">
        <f>$I4*($B4+$C4*200)</f>
        <v>0</v>
      </c>
    </row>
    <row r="5" spans="1:10" x14ac:dyDescent="0.3">
      <c r="A5" s="6" t="s">
        <v>2</v>
      </c>
      <c r="D5" s="7">
        <v>170000000</v>
      </c>
      <c r="J5" s="1">
        <f t="shared" ref="J5:J36" si="0">$I5*($B5+$C5*200)</f>
        <v>0</v>
      </c>
    </row>
    <row r="6" spans="1:10" x14ac:dyDescent="0.3">
      <c r="A6" s="6" t="s">
        <v>3</v>
      </c>
      <c r="B6" s="8">
        <v>200</v>
      </c>
      <c r="F6" s="6" t="s">
        <v>105</v>
      </c>
      <c r="J6" s="1">
        <f t="shared" si="0"/>
        <v>0</v>
      </c>
    </row>
    <row r="7" spans="1:10" x14ac:dyDescent="0.3">
      <c r="A7" s="6" t="s">
        <v>4</v>
      </c>
      <c r="B7" s="8">
        <v>200</v>
      </c>
      <c r="F7" s="6" t="s">
        <v>105</v>
      </c>
      <c r="J7" s="1">
        <f t="shared" si="0"/>
        <v>0</v>
      </c>
    </row>
    <row r="8" spans="1:10" x14ac:dyDescent="0.3">
      <c r="A8" s="6" t="s">
        <v>5</v>
      </c>
      <c r="B8" s="8">
        <v>200</v>
      </c>
      <c r="F8" s="6" t="s">
        <v>105</v>
      </c>
      <c r="J8" s="1">
        <f t="shared" si="0"/>
        <v>0</v>
      </c>
    </row>
    <row r="9" spans="1:10" x14ac:dyDescent="0.3">
      <c r="A9" s="6" t="s">
        <v>6</v>
      </c>
      <c r="B9" s="8">
        <v>200</v>
      </c>
      <c r="F9" s="6" t="s">
        <v>105</v>
      </c>
      <c r="I9" s="6">
        <v>0</v>
      </c>
      <c r="J9" s="1">
        <f t="shared" si="0"/>
        <v>0</v>
      </c>
    </row>
    <row r="10" spans="1:10" x14ac:dyDescent="0.3">
      <c r="A10" s="6" t="s">
        <v>7</v>
      </c>
      <c r="B10" s="8">
        <v>200</v>
      </c>
      <c r="F10" s="6" t="s">
        <v>105</v>
      </c>
      <c r="J10" s="1">
        <f t="shared" si="0"/>
        <v>0</v>
      </c>
    </row>
    <row r="11" spans="1:10" x14ac:dyDescent="0.3">
      <c r="A11" s="6" t="s">
        <v>43</v>
      </c>
      <c r="B11" s="8">
        <v>100</v>
      </c>
      <c r="F11" s="6" t="s">
        <v>105</v>
      </c>
      <c r="H11" s="6">
        <v>5</v>
      </c>
      <c r="J11" s="1">
        <f t="shared" si="0"/>
        <v>0</v>
      </c>
    </row>
    <row r="12" spans="1:10" x14ac:dyDescent="0.3">
      <c r="A12" s="6" t="s">
        <v>44</v>
      </c>
      <c r="B12" s="6">
        <v>100</v>
      </c>
      <c r="F12" s="6" t="s">
        <v>105</v>
      </c>
      <c r="H12" s="6">
        <v>15</v>
      </c>
      <c r="I12" s="6">
        <v>15</v>
      </c>
      <c r="J12" s="1">
        <f t="shared" si="0"/>
        <v>1500</v>
      </c>
    </row>
    <row r="13" spans="1:10" x14ac:dyDescent="0.3">
      <c r="A13" s="6" t="s">
        <v>45</v>
      </c>
      <c r="B13" s="6">
        <v>100</v>
      </c>
      <c r="F13" s="6" t="s">
        <v>105</v>
      </c>
      <c r="H13" s="6">
        <v>10</v>
      </c>
      <c r="I13" s="6">
        <v>10</v>
      </c>
      <c r="J13" s="1">
        <f t="shared" si="0"/>
        <v>1000</v>
      </c>
    </row>
    <row r="14" spans="1:10" x14ac:dyDescent="0.3">
      <c r="A14" s="6" t="s">
        <v>46</v>
      </c>
      <c r="B14" s="6">
        <v>150</v>
      </c>
      <c r="F14" s="6" t="s">
        <v>105</v>
      </c>
      <c r="H14" s="6">
        <v>10</v>
      </c>
      <c r="J14" s="1">
        <f t="shared" si="0"/>
        <v>0</v>
      </c>
    </row>
    <row r="15" spans="1:10" x14ac:dyDescent="0.3">
      <c r="A15" s="6" t="s">
        <v>47</v>
      </c>
      <c r="B15" s="6">
        <v>150</v>
      </c>
      <c r="F15" s="6" t="s">
        <v>105</v>
      </c>
      <c r="H15" s="6">
        <v>10</v>
      </c>
      <c r="J15" s="1">
        <f t="shared" si="0"/>
        <v>0</v>
      </c>
    </row>
    <row r="16" spans="1:10" x14ac:dyDescent="0.3">
      <c r="A16" s="6" t="s">
        <v>48</v>
      </c>
      <c r="B16" s="6">
        <v>60</v>
      </c>
      <c r="F16" s="6" t="s">
        <v>105</v>
      </c>
      <c r="H16" s="6">
        <v>20</v>
      </c>
      <c r="J16" s="1">
        <f t="shared" si="0"/>
        <v>0</v>
      </c>
    </row>
    <row r="17" spans="1:10" x14ac:dyDescent="0.3">
      <c r="A17" s="6" t="s">
        <v>49</v>
      </c>
      <c r="B17" s="6">
        <v>50</v>
      </c>
      <c r="F17" s="6" t="s">
        <v>105</v>
      </c>
      <c r="H17" s="6">
        <v>20</v>
      </c>
      <c r="J17" s="1">
        <f t="shared" si="0"/>
        <v>0</v>
      </c>
    </row>
    <row r="18" spans="1:10" x14ac:dyDescent="0.3">
      <c r="A18" s="6" t="s">
        <v>50</v>
      </c>
      <c r="B18" s="6">
        <v>20</v>
      </c>
      <c r="F18" s="6" t="s">
        <v>105</v>
      </c>
      <c r="H18" s="6">
        <v>20</v>
      </c>
      <c r="J18" s="1">
        <f t="shared" si="0"/>
        <v>0</v>
      </c>
    </row>
    <row r="19" spans="1:10" x14ac:dyDescent="0.3">
      <c r="A19" s="6" t="s">
        <v>51</v>
      </c>
      <c r="B19" s="6">
        <v>30</v>
      </c>
      <c r="F19" s="6" t="s">
        <v>105</v>
      </c>
      <c r="H19" s="6">
        <v>20</v>
      </c>
      <c r="J19" s="1">
        <f t="shared" si="0"/>
        <v>0</v>
      </c>
    </row>
    <row r="20" spans="1:10" x14ac:dyDescent="0.3">
      <c r="A20" s="6" t="s">
        <v>52</v>
      </c>
      <c r="B20" s="6">
        <v>200</v>
      </c>
      <c r="H20" s="6">
        <v>5</v>
      </c>
      <c r="I20" s="6">
        <v>5</v>
      </c>
      <c r="J20" s="1">
        <f t="shared" si="0"/>
        <v>1000</v>
      </c>
    </row>
    <row r="21" spans="1:10" x14ac:dyDescent="0.3">
      <c r="A21" s="6" t="s">
        <v>53</v>
      </c>
      <c r="B21" s="6">
        <v>70</v>
      </c>
      <c r="F21" s="6" t="s">
        <v>105</v>
      </c>
      <c r="H21" s="6">
        <v>20</v>
      </c>
      <c r="I21" s="6">
        <v>20</v>
      </c>
      <c r="J21" s="1">
        <f t="shared" si="0"/>
        <v>1400</v>
      </c>
    </row>
    <row r="22" spans="1:10" x14ac:dyDescent="0.3">
      <c r="A22" s="6" t="s">
        <v>71</v>
      </c>
      <c r="B22" s="6">
        <v>30</v>
      </c>
      <c r="G22" s="6" t="s">
        <v>105</v>
      </c>
      <c r="H22" s="6">
        <v>3</v>
      </c>
      <c r="J22" s="1">
        <f t="shared" si="0"/>
        <v>0</v>
      </c>
    </row>
    <row r="23" spans="1:10" x14ac:dyDescent="0.3">
      <c r="A23" s="6" t="s">
        <v>72</v>
      </c>
      <c r="B23" s="6">
        <v>300</v>
      </c>
      <c r="G23" s="6" t="s">
        <v>105</v>
      </c>
      <c r="H23" s="6">
        <v>2</v>
      </c>
      <c r="J23" s="1">
        <f t="shared" si="0"/>
        <v>0</v>
      </c>
    </row>
    <row r="24" spans="1:10" x14ac:dyDescent="0.3">
      <c r="A24" s="6" t="s">
        <v>73</v>
      </c>
      <c r="B24" s="6">
        <v>60</v>
      </c>
      <c r="E24" s="6" t="s">
        <v>124</v>
      </c>
      <c r="G24" s="6" t="s">
        <v>105</v>
      </c>
      <c r="H24" s="6">
        <v>1</v>
      </c>
      <c r="J24" s="1">
        <f t="shared" si="0"/>
        <v>0</v>
      </c>
    </row>
    <row r="25" spans="1:10" x14ac:dyDescent="0.3">
      <c r="A25" s="6" t="s">
        <v>74</v>
      </c>
      <c r="B25" s="6">
        <v>50</v>
      </c>
      <c r="G25" s="6" t="s">
        <v>105</v>
      </c>
      <c r="H25" s="6">
        <v>4</v>
      </c>
      <c r="I25" s="6">
        <v>4</v>
      </c>
      <c r="J25" s="1">
        <f t="shared" si="0"/>
        <v>200</v>
      </c>
    </row>
    <row r="26" spans="1:10" x14ac:dyDescent="0.3">
      <c r="A26" s="6" t="s">
        <v>75</v>
      </c>
      <c r="B26" s="6">
        <v>50</v>
      </c>
      <c r="G26" s="6" t="s">
        <v>105</v>
      </c>
      <c r="H26" s="6">
        <v>1</v>
      </c>
      <c r="J26" s="1">
        <f t="shared" si="0"/>
        <v>0</v>
      </c>
    </row>
    <row r="27" spans="1:10" x14ac:dyDescent="0.3">
      <c r="A27" s="6" t="s">
        <v>76</v>
      </c>
      <c r="B27" s="8">
        <v>50</v>
      </c>
      <c r="G27" s="6" t="s">
        <v>105</v>
      </c>
      <c r="H27" s="6">
        <v>1</v>
      </c>
      <c r="J27" s="1">
        <f t="shared" si="0"/>
        <v>0</v>
      </c>
    </row>
    <row r="28" spans="1:10" x14ac:dyDescent="0.3">
      <c r="A28" s="6" t="s">
        <v>77</v>
      </c>
      <c r="B28" s="8">
        <v>20</v>
      </c>
      <c r="G28" s="6" t="s">
        <v>105</v>
      </c>
      <c r="H28" s="6">
        <v>1</v>
      </c>
      <c r="J28" s="1">
        <f t="shared" si="0"/>
        <v>0</v>
      </c>
    </row>
    <row r="29" spans="1:10" x14ac:dyDescent="0.3">
      <c r="A29" s="6" t="s">
        <v>78</v>
      </c>
      <c r="B29" s="8">
        <v>15</v>
      </c>
      <c r="G29" s="6" t="s">
        <v>105</v>
      </c>
      <c r="H29" s="6">
        <v>1</v>
      </c>
      <c r="J29" s="1">
        <f t="shared" si="0"/>
        <v>0</v>
      </c>
    </row>
    <row r="30" spans="1:10" x14ac:dyDescent="0.3">
      <c r="A30" s="6" t="s">
        <v>79</v>
      </c>
      <c r="B30" s="8">
        <v>5</v>
      </c>
      <c r="J30" s="1">
        <f t="shared" si="0"/>
        <v>0</v>
      </c>
    </row>
    <row r="31" spans="1:10" x14ac:dyDescent="0.3">
      <c r="A31" s="6" t="s">
        <v>80</v>
      </c>
      <c r="B31" s="8">
        <v>10</v>
      </c>
      <c r="J31" s="1">
        <f t="shared" si="0"/>
        <v>0</v>
      </c>
    </row>
    <row r="32" spans="1:10" x14ac:dyDescent="0.3">
      <c r="A32" s="6" t="s">
        <v>81</v>
      </c>
      <c r="B32" s="8">
        <v>20</v>
      </c>
      <c r="J32" s="1">
        <f t="shared" si="0"/>
        <v>0</v>
      </c>
    </row>
    <row r="33" spans="1:10" x14ac:dyDescent="0.3">
      <c r="A33" s="6" t="s">
        <v>82</v>
      </c>
      <c r="B33" s="8">
        <v>500</v>
      </c>
      <c r="F33" s="6" t="s">
        <v>105</v>
      </c>
      <c r="G33" s="6" t="s">
        <v>105</v>
      </c>
      <c r="H33" s="6">
        <v>1</v>
      </c>
      <c r="J33" s="1">
        <f t="shared" si="0"/>
        <v>0</v>
      </c>
    </row>
    <row r="34" spans="1:10" x14ac:dyDescent="0.3">
      <c r="A34" s="6" t="s">
        <v>83</v>
      </c>
      <c r="B34" s="8">
        <v>20</v>
      </c>
      <c r="E34" s="6" t="s">
        <v>124</v>
      </c>
      <c r="G34" s="6" t="s">
        <v>105</v>
      </c>
      <c r="H34" s="6">
        <v>1</v>
      </c>
      <c r="I34" s="6">
        <v>3</v>
      </c>
      <c r="J34" s="1">
        <f t="shared" si="0"/>
        <v>60</v>
      </c>
    </row>
    <row r="35" spans="1:10" x14ac:dyDescent="0.3">
      <c r="A35" s="6" t="s">
        <v>84</v>
      </c>
      <c r="B35" s="8">
        <v>10</v>
      </c>
      <c r="G35" s="6" t="s">
        <v>105</v>
      </c>
      <c r="H35" s="6">
        <v>1</v>
      </c>
      <c r="J35" s="1">
        <f t="shared" si="0"/>
        <v>0</v>
      </c>
    </row>
    <row r="36" spans="1:10" x14ac:dyDescent="0.3">
      <c r="A36" s="6" t="s">
        <v>85</v>
      </c>
      <c r="B36" s="8">
        <v>200</v>
      </c>
      <c r="G36" s="6" t="s">
        <v>105</v>
      </c>
      <c r="H36" s="6">
        <v>1</v>
      </c>
      <c r="I36" s="6">
        <v>4</v>
      </c>
      <c r="J36" s="1">
        <f t="shared" si="0"/>
        <v>800</v>
      </c>
    </row>
    <row r="37" spans="1:10" x14ac:dyDescent="0.3">
      <c r="A37" s="14"/>
      <c r="B37" s="15"/>
      <c r="C37" s="14"/>
      <c r="D37" s="16"/>
      <c r="E37" s="14"/>
      <c r="F37" s="14"/>
      <c r="G37" s="14"/>
      <c r="H37" s="14"/>
      <c r="I37" s="14"/>
      <c r="J37" s="9"/>
    </row>
    <row r="38" spans="1:10" x14ac:dyDescent="0.3">
      <c r="A38" s="18" t="s">
        <v>8</v>
      </c>
      <c r="B38" s="18"/>
      <c r="C38" s="18"/>
      <c r="D38" s="18"/>
      <c r="E38" s="18"/>
      <c r="F38" s="18"/>
      <c r="G38" s="18"/>
      <c r="H38" s="18"/>
      <c r="I38" s="18"/>
      <c r="J38" s="17"/>
    </row>
    <row r="39" spans="1:10" x14ac:dyDescent="0.3">
      <c r="A39" s="6" t="s">
        <v>9</v>
      </c>
      <c r="B39" s="8">
        <v>200</v>
      </c>
      <c r="G39" s="6" t="s">
        <v>105</v>
      </c>
      <c r="H39" s="6">
        <v>1</v>
      </c>
      <c r="J39" s="1">
        <f>$I39*($B39+$C39*200)</f>
        <v>0</v>
      </c>
    </row>
    <row r="40" spans="1:10" x14ac:dyDescent="0.3">
      <c r="A40" s="6" t="s">
        <v>10</v>
      </c>
      <c r="B40" s="8">
        <v>200</v>
      </c>
      <c r="G40" s="6" t="s">
        <v>105</v>
      </c>
      <c r="H40" s="6">
        <v>1</v>
      </c>
      <c r="J40" s="1">
        <f t="shared" ref="J40:J68" si="1">$I40*($B40+$C40*200)</f>
        <v>0</v>
      </c>
    </row>
    <row r="41" spans="1:10" x14ac:dyDescent="0.3">
      <c r="A41" s="6" t="s">
        <v>11</v>
      </c>
      <c r="B41" s="8">
        <v>200</v>
      </c>
      <c r="G41" s="6" t="s">
        <v>105</v>
      </c>
      <c r="H41" s="6">
        <v>1</v>
      </c>
      <c r="J41" s="1">
        <f t="shared" si="1"/>
        <v>0</v>
      </c>
    </row>
    <row r="42" spans="1:10" x14ac:dyDescent="0.3">
      <c r="A42" s="6" t="s">
        <v>55</v>
      </c>
      <c r="B42" s="8">
        <v>300</v>
      </c>
      <c r="F42" s="6" t="s">
        <v>105</v>
      </c>
      <c r="H42" s="6">
        <v>5</v>
      </c>
      <c r="J42" s="1">
        <f t="shared" si="1"/>
        <v>0</v>
      </c>
    </row>
    <row r="43" spans="1:10" x14ac:dyDescent="0.3">
      <c r="A43" s="6" t="s">
        <v>56</v>
      </c>
      <c r="B43" s="8">
        <v>150</v>
      </c>
      <c r="F43" s="6" t="s">
        <v>105</v>
      </c>
      <c r="H43" s="6">
        <v>10</v>
      </c>
      <c r="I43" s="6">
        <v>10</v>
      </c>
      <c r="J43" s="1">
        <f t="shared" si="1"/>
        <v>1500</v>
      </c>
    </row>
    <row r="44" spans="1:10" x14ac:dyDescent="0.3">
      <c r="A44" s="6" t="s">
        <v>57</v>
      </c>
      <c r="B44" s="8">
        <v>700</v>
      </c>
      <c r="F44" s="6" t="s">
        <v>105</v>
      </c>
      <c r="H44" s="6">
        <v>10</v>
      </c>
      <c r="I44" s="6">
        <v>10</v>
      </c>
      <c r="J44" s="1">
        <f t="shared" si="1"/>
        <v>7000</v>
      </c>
    </row>
    <row r="45" spans="1:10" x14ac:dyDescent="0.3">
      <c r="A45" s="6" t="s">
        <v>58</v>
      </c>
      <c r="B45" s="8">
        <v>700</v>
      </c>
      <c r="F45" s="6" t="s">
        <v>105</v>
      </c>
      <c r="H45" s="6">
        <v>10</v>
      </c>
      <c r="J45" s="1">
        <f t="shared" si="1"/>
        <v>0</v>
      </c>
    </row>
    <row r="46" spans="1:10" x14ac:dyDescent="0.3">
      <c r="A46" s="6" t="s">
        <v>59</v>
      </c>
      <c r="B46" s="8">
        <v>230</v>
      </c>
      <c r="F46" s="6" t="s">
        <v>105</v>
      </c>
      <c r="H46" s="6">
        <v>20</v>
      </c>
      <c r="I46" s="6">
        <v>20</v>
      </c>
      <c r="J46" s="1">
        <f t="shared" si="1"/>
        <v>4600</v>
      </c>
    </row>
    <row r="47" spans="1:10" x14ac:dyDescent="0.3">
      <c r="A47" s="6" t="s">
        <v>86</v>
      </c>
      <c r="B47" s="8">
        <v>50</v>
      </c>
      <c r="G47" s="6" t="s">
        <v>105</v>
      </c>
      <c r="H47" s="6">
        <v>10</v>
      </c>
      <c r="J47" s="1">
        <f t="shared" si="1"/>
        <v>0</v>
      </c>
    </row>
    <row r="48" spans="1:10" x14ac:dyDescent="0.3">
      <c r="A48" s="6" t="s">
        <v>87</v>
      </c>
      <c r="B48" s="8">
        <v>70</v>
      </c>
      <c r="G48" s="6" t="s">
        <v>105</v>
      </c>
      <c r="H48" s="6">
        <v>10</v>
      </c>
      <c r="J48" s="1">
        <f t="shared" si="1"/>
        <v>0</v>
      </c>
    </row>
    <row r="49" spans="1:10" x14ac:dyDescent="0.3">
      <c r="A49" s="14"/>
      <c r="B49" s="15"/>
      <c r="C49" s="14"/>
      <c r="D49" s="16"/>
      <c r="E49" s="14"/>
      <c r="F49" s="14"/>
      <c r="G49" s="14"/>
      <c r="H49" s="14"/>
      <c r="I49" s="14"/>
      <c r="J49" s="9"/>
    </row>
    <row r="50" spans="1:10" x14ac:dyDescent="0.3">
      <c r="A50" s="18" t="s">
        <v>12</v>
      </c>
      <c r="B50" s="18"/>
      <c r="C50" s="18"/>
      <c r="D50" s="18"/>
      <c r="E50" s="18"/>
      <c r="F50" s="18"/>
      <c r="G50" s="18"/>
      <c r="H50" s="18"/>
      <c r="I50" s="18"/>
      <c r="J50" s="17"/>
    </row>
    <row r="51" spans="1:10" x14ac:dyDescent="0.3">
      <c r="A51" s="6" t="s">
        <v>9</v>
      </c>
      <c r="B51" s="8">
        <v>100</v>
      </c>
      <c r="G51" s="6" t="s">
        <v>105</v>
      </c>
      <c r="H51" s="6">
        <v>1</v>
      </c>
      <c r="I51" s="6">
        <v>1</v>
      </c>
      <c r="J51" s="1">
        <f t="shared" si="1"/>
        <v>100</v>
      </c>
    </row>
    <row r="52" spans="1:10" x14ac:dyDescent="0.3">
      <c r="A52" s="6" t="s">
        <v>10</v>
      </c>
      <c r="B52" s="8">
        <v>100</v>
      </c>
      <c r="G52" s="6" t="s">
        <v>105</v>
      </c>
      <c r="H52" s="6">
        <v>1</v>
      </c>
      <c r="J52" s="1">
        <f t="shared" si="1"/>
        <v>0</v>
      </c>
    </row>
    <row r="53" spans="1:10" x14ac:dyDescent="0.3">
      <c r="A53" s="6" t="s">
        <v>11</v>
      </c>
      <c r="B53" s="8">
        <v>100</v>
      </c>
      <c r="G53" s="6" t="s">
        <v>105</v>
      </c>
      <c r="H53" s="6">
        <v>1</v>
      </c>
      <c r="J53" s="1">
        <f t="shared" si="1"/>
        <v>0</v>
      </c>
    </row>
    <row r="54" spans="1:10" x14ac:dyDescent="0.3">
      <c r="A54" s="6" t="s">
        <v>60</v>
      </c>
      <c r="B54" s="8">
        <v>200</v>
      </c>
      <c r="F54" s="6" t="s">
        <v>105</v>
      </c>
      <c r="H54" s="6">
        <v>40</v>
      </c>
      <c r="J54" s="1">
        <f t="shared" si="1"/>
        <v>0</v>
      </c>
    </row>
    <row r="55" spans="1:10" x14ac:dyDescent="0.3">
      <c r="A55" s="6" t="s">
        <v>61</v>
      </c>
      <c r="B55" s="8">
        <v>70</v>
      </c>
      <c r="F55" s="6" t="s">
        <v>105</v>
      </c>
      <c r="H55" s="6">
        <v>40</v>
      </c>
      <c r="J55" s="1">
        <f t="shared" si="1"/>
        <v>0</v>
      </c>
    </row>
    <row r="56" spans="1:10" x14ac:dyDescent="0.3">
      <c r="A56" s="6" t="s">
        <v>62</v>
      </c>
      <c r="B56" s="8">
        <v>100</v>
      </c>
      <c r="F56" s="6" t="s">
        <v>105</v>
      </c>
      <c r="H56" s="6">
        <v>20</v>
      </c>
      <c r="J56" s="1">
        <f t="shared" si="1"/>
        <v>0</v>
      </c>
    </row>
    <row r="57" spans="1:10" x14ac:dyDescent="0.3">
      <c r="A57" s="6" t="s">
        <v>63</v>
      </c>
      <c r="B57" s="8">
        <v>70</v>
      </c>
      <c r="F57" s="6" t="s">
        <v>105</v>
      </c>
      <c r="H57" s="6">
        <v>20</v>
      </c>
      <c r="J57" s="1">
        <f t="shared" si="1"/>
        <v>0</v>
      </c>
    </row>
    <row r="58" spans="1:10" x14ac:dyDescent="0.3">
      <c r="A58" s="6" t="s">
        <v>64</v>
      </c>
      <c r="B58" s="8">
        <v>100</v>
      </c>
      <c r="F58" s="6" t="s">
        <v>105</v>
      </c>
      <c r="H58" s="6">
        <v>50</v>
      </c>
      <c r="J58" s="1">
        <f t="shared" si="1"/>
        <v>0</v>
      </c>
    </row>
    <row r="59" spans="1:10" x14ac:dyDescent="0.3">
      <c r="A59" s="6" t="s">
        <v>88</v>
      </c>
      <c r="B59" s="8">
        <v>160</v>
      </c>
      <c r="G59" s="6" t="s">
        <v>105</v>
      </c>
      <c r="H59" s="6">
        <v>5</v>
      </c>
      <c r="J59" s="1">
        <f t="shared" si="1"/>
        <v>0</v>
      </c>
    </row>
    <row r="60" spans="1:10" x14ac:dyDescent="0.3">
      <c r="A60" s="6" t="s">
        <v>89</v>
      </c>
      <c r="B60" s="8">
        <v>220</v>
      </c>
      <c r="G60" s="6" t="s">
        <v>105</v>
      </c>
      <c r="H60" s="6">
        <v>5</v>
      </c>
      <c r="J60" s="1">
        <f t="shared" si="1"/>
        <v>0</v>
      </c>
    </row>
    <row r="61" spans="1:10" x14ac:dyDescent="0.3">
      <c r="A61" s="14"/>
      <c r="B61" s="15"/>
      <c r="C61" s="14"/>
      <c r="D61" s="16"/>
      <c r="E61" s="14"/>
      <c r="F61" s="14"/>
      <c r="G61" s="14"/>
      <c r="H61" s="14"/>
      <c r="I61" s="14"/>
      <c r="J61" s="9"/>
    </row>
    <row r="62" spans="1:10" x14ac:dyDescent="0.3">
      <c r="A62" s="18" t="s">
        <v>13</v>
      </c>
      <c r="B62" s="18"/>
      <c r="C62" s="18"/>
      <c r="D62" s="18"/>
      <c r="E62" s="18"/>
      <c r="F62" s="18"/>
      <c r="G62" s="18"/>
      <c r="H62" s="18"/>
      <c r="I62" s="18"/>
      <c r="J62" s="17"/>
    </row>
    <row r="63" spans="1:10" x14ac:dyDescent="0.3">
      <c r="A63" s="6" t="s">
        <v>14</v>
      </c>
      <c r="B63" s="8">
        <v>300</v>
      </c>
      <c r="G63" s="6" t="s">
        <v>105</v>
      </c>
      <c r="H63" s="6">
        <v>1</v>
      </c>
      <c r="J63" s="1">
        <f t="shared" si="1"/>
        <v>0</v>
      </c>
    </row>
    <row r="64" spans="1:10" x14ac:dyDescent="0.3">
      <c r="A64" s="6" t="s">
        <v>15</v>
      </c>
      <c r="B64" s="8">
        <v>700</v>
      </c>
      <c r="G64" s="6" t="s">
        <v>105</v>
      </c>
      <c r="H64" s="6">
        <v>1</v>
      </c>
      <c r="J64" s="1">
        <f t="shared" si="1"/>
        <v>0</v>
      </c>
    </row>
    <row r="65" spans="1:10" x14ac:dyDescent="0.3">
      <c r="A65" s="6" t="s">
        <v>16</v>
      </c>
      <c r="B65" s="8">
        <v>1500</v>
      </c>
      <c r="G65" s="6" t="s">
        <v>105</v>
      </c>
      <c r="H65" s="6">
        <v>1</v>
      </c>
      <c r="J65" s="1">
        <f t="shared" si="1"/>
        <v>0</v>
      </c>
    </row>
    <row r="66" spans="1:10" x14ac:dyDescent="0.3">
      <c r="A66" s="6" t="s">
        <v>17</v>
      </c>
      <c r="B66" s="8">
        <v>1500</v>
      </c>
      <c r="H66" s="6" t="s">
        <v>94</v>
      </c>
      <c r="J66" s="1">
        <f t="shared" si="1"/>
        <v>0</v>
      </c>
    </row>
    <row r="67" spans="1:10" x14ac:dyDescent="0.3">
      <c r="A67" s="6" t="s">
        <v>65</v>
      </c>
      <c r="B67" s="8">
        <v>1500</v>
      </c>
      <c r="F67" s="6" t="s">
        <v>105</v>
      </c>
      <c r="H67" s="6">
        <v>1</v>
      </c>
      <c r="J67" s="1">
        <f t="shared" si="1"/>
        <v>0</v>
      </c>
    </row>
    <row r="68" spans="1:10" x14ac:dyDescent="0.3">
      <c r="A68" s="6" t="s">
        <v>66</v>
      </c>
      <c r="B68" s="8">
        <v>500</v>
      </c>
      <c r="F68" s="6" t="s">
        <v>105</v>
      </c>
      <c r="H68" s="6">
        <v>1</v>
      </c>
      <c r="J68" s="1">
        <f t="shared" si="1"/>
        <v>0</v>
      </c>
    </row>
    <row r="69" spans="1:10" x14ac:dyDescent="0.3">
      <c r="A69" s="6" t="s">
        <v>67</v>
      </c>
      <c r="B69" s="8">
        <v>750</v>
      </c>
      <c r="F69" s="6" t="s">
        <v>105</v>
      </c>
      <c r="H69" s="6">
        <v>1</v>
      </c>
      <c r="I69" s="6">
        <v>1</v>
      </c>
      <c r="J69" s="1">
        <f>$I69*($B69+$C69*200)</f>
        <v>750</v>
      </c>
    </row>
    <row r="70" spans="1:10" x14ac:dyDescent="0.3">
      <c r="A70" s="6" t="s">
        <v>68</v>
      </c>
      <c r="B70" s="8">
        <v>1500</v>
      </c>
      <c r="F70" s="6" t="s">
        <v>105</v>
      </c>
      <c r="H70" s="6">
        <v>1</v>
      </c>
      <c r="I70" s="6">
        <v>1</v>
      </c>
      <c r="J70" s="1">
        <f>$I70*($B70+$C70*200)</f>
        <v>1500</v>
      </c>
    </row>
    <row r="71" spans="1:10" x14ac:dyDescent="0.3">
      <c r="A71" s="6" t="s">
        <v>69</v>
      </c>
      <c r="B71" s="8">
        <v>1800</v>
      </c>
      <c r="F71" s="6" t="s">
        <v>105</v>
      </c>
      <c r="H71" s="6">
        <v>1</v>
      </c>
      <c r="I71" s="6">
        <v>1</v>
      </c>
      <c r="J71" s="1">
        <f>$I71*($B71+$C71*200)</f>
        <v>1800</v>
      </c>
    </row>
    <row r="72" spans="1:10" x14ac:dyDescent="0.3">
      <c r="A72" s="6" t="s">
        <v>70</v>
      </c>
      <c r="B72" s="8">
        <v>350</v>
      </c>
      <c r="F72" s="6" t="s">
        <v>105</v>
      </c>
      <c r="H72" s="6">
        <v>1</v>
      </c>
      <c r="I72" s="6">
        <v>1</v>
      </c>
      <c r="J72" s="1">
        <f t="shared" ref="J72:J117" si="2">$I72*($B72+$C72*200)</f>
        <v>350</v>
      </c>
    </row>
    <row r="73" spans="1:10" x14ac:dyDescent="0.3">
      <c r="A73" s="6" t="s">
        <v>90</v>
      </c>
      <c r="B73" s="8">
        <v>350</v>
      </c>
      <c r="G73" s="6" t="s">
        <v>105</v>
      </c>
      <c r="H73" s="6">
        <v>1</v>
      </c>
      <c r="J73" s="1">
        <f t="shared" si="2"/>
        <v>0</v>
      </c>
    </row>
    <row r="74" spans="1:10" x14ac:dyDescent="0.3">
      <c r="A74" s="6" t="s">
        <v>91</v>
      </c>
      <c r="B74" s="8">
        <v>500</v>
      </c>
      <c r="G74" s="6" t="s">
        <v>105</v>
      </c>
      <c r="H74" s="6">
        <v>1</v>
      </c>
      <c r="J74" s="1">
        <f t="shared" si="2"/>
        <v>0</v>
      </c>
    </row>
    <row r="75" spans="1:10" x14ac:dyDescent="0.3">
      <c r="A75" s="6" t="s">
        <v>92</v>
      </c>
      <c r="B75" s="8">
        <v>1200</v>
      </c>
      <c r="G75" s="6" t="s">
        <v>105</v>
      </c>
      <c r="H75" s="6">
        <v>1</v>
      </c>
      <c r="J75" s="1">
        <f t="shared" si="2"/>
        <v>0</v>
      </c>
    </row>
    <row r="76" spans="1:10" x14ac:dyDescent="0.3">
      <c r="A76" s="14"/>
      <c r="B76" s="15"/>
      <c r="C76" s="14"/>
      <c r="D76" s="16"/>
      <c r="E76" s="14"/>
      <c r="F76" s="14"/>
      <c r="G76" s="14"/>
      <c r="H76" s="14"/>
      <c r="I76" s="14"/>
      <c r="J76" s="9"/>
    </row>
    <row r="77" spans="1:10" x14ac:dyDescent="0.3">
      <c r="A77" s="18" t="s">
        <v>95</v>
      </c>
      <c r="B77" s="18"/>
      <c r="C77" s="18"/>
      <c r="D77" s="18"/>
      <c r="E77" s="18"/>
      <c r="F77" s="18"/>
      <c r="G77" s="18"/>
      <c r="H77" s="18"/>
      <c r="I77" s="18"/>
      <c r="J77" s="17"/>
    </row>
    <row r="78" spans="1:10" x14ac:dyDescent="0.3">
      <c r="A78" s="6" t="s">
        <v>87</v>
      </c>
      <c r="C78" s="6">
        <v>3</v>
      </c>
      <c r="H78" s="6">
        <v>3</v>
      </c>
      <c r="J78" s="1">
        <f>$I78*($B78+$C78*200)</f>
        <v>0</v>
      </c>
    </row>
    <row r="79" spans="1:10" x14ac:dyDescent="0.3">
      <c r="A79" s="6" t="s">
        <v>52</v>
      </c>
      <c r="C79" s="6">
        <v>3</v>
      </c>
      <c r="H79" s="6">
        <v>3</v>
      </c>
      <c r="I79" s="6">
        <v>3</v>
      </c>
      <c r="J79" s="1">
        <f t="shared" si="2"/>
        <v>1800</v>
      </c>
    </row>
    <row r="80" spans="1:10" x14ac:dyDescent="0.3">
      <c r="A80" s="6" t="s">
        <v>48</v>
      </c>
      <c r="C80" s="6">
        <v>2</v>
      </c>
      <c r="H80" s="6">
        <v>5</v>
      </c>
      <c r="I80" s="6">
        <v>5</v>
      </c>
      <c r="J80" s="1">
        <f t="shared" si="2"/>
        <v>2000</v>
      </c>
    </row>
    <row r="81" spans="1:10" x14ac:dyDescent="0.3">
      <c r="A81" s="6" t="s">
        <v>49</v>
      </c>
      <c r="C81" s="6">
        <v>2</v>
      </c>
      <c r="H81" s="6">
        <v>3</v>
      </c>
      <c r="I81" s="6">
        <v>1</v>
      </c>
      <c r="J81" s="1">
        <f t="shared" si="2"/>
        <v>400</v>
      </c>
    </row>
    <row r="82" spans="1:10" x14ac:dyDescent="0.3">
      <c r="A82" s="6" t="s">
        <v>75</v>
      </c>
      <c r="C82" s="6">
        <v>2</v>
      </c>
      <c r="H82" s="6">
        <v>1</v>
      </c>
      <c r="J82" s="1">
        <f t="shared" si="2"/>
        <v>0</v>
      </c>
    </row>
    <row r="83" spans="1:10" x14ac:dyDescent="0.3">
      <c r="A83" s="6" t="s">
        <v>76</v>
      </c>
      <c r="C83" s="6">
        <v>2</v>
      </c>
      <c r="H83" s="6">
        <v>1</v>
      </c>
      <c r="J83" s="1">
        <f t="shared" si="2"/>
        <v>0</v>
      </c>
    </row>
    <row r="84" spans="1:10" x14ac:dyDescent="0.3">
      <c r="A84" s="6" t="s">
        <v>74</v>
      </c>
      <c r="C84" s="6">
        <v>2</v>
      </c>
      <c r="H84" s="6">
        <v>5</v>
      </c>
      <c r="I84" s="6">
        <v>5</v>
      </c>
      <c r="J84" s="1">
        <f t="shared" si="2"/>
        <v>2000</v>
      </c>
    </row>
    <row r="85" spans="1:10" x14ac:dyDescent="0.3">
      <c r="A85" s="6" t="s">
        <v>71</v>
      </c>
      <c r="C85" s="6">
        <v>1</v>
      </c>
      <c r="H85" s="6">
        <v>1</v>
      </c>
      <c r="J85" s="1">
        <f t="shared" si="2"/>
        <v>0</v>
      </c>
    </row>
    <row r="86" spans="1:10" x14ac:dyDescent="0.3">
      <c r="A86" s="6" t="s">
        <v>50</v>
      </c>
      <c r="C86" s="6">
        <v>1</v>
      </c>
      <c r="H86" s="6">
        <v>3</v>
      </c>
      <c r="J86" s="1">
        <f t="shared" si="2"/>
        <v>0</v>
      </c>
    </row>
    <row r="87" spans="1:10" x14ac:dyDescent="0.3">
      <c r="A87" s="6" t="s">
        <v>51</v>
      </c>
      <c r="C87" s="6">
        <v>1</v>
      </c>
      <c r="H87" s="6">
        <v>3</v>
      </c>
      <c r="J87" s="1">
        <f t="shared" si="2"/>
        <v>0</v>
      </c>
    </row>
    <row r="88" spans="1:10" x14ac:dyDescent="0.3">
      <c r="A88" s="6" t="s">
        <v>77</v>
      </c>
      <c r="C88" s="6">
        <v>1</v>
      </c>
      <c r="H88" s="6">
        <v>1</v>
      </c>
      <c r="J88" s="1">
        <f t="shared" si="2"/>
        <v>0</v>
      </c>
    </row>
    <row r="89" spans="1:10" x14ac:dyDescent="0.3">
      <c r="A89" s="6" t="s">
        <v>96</v>
      </c>
      <c r="C89" s="6">
        <v>1</v>
      </c>
      <c r="H89" s="6">
        <v>1</v>
      </c>
      <c r="J89" s="1">
        <f t="shared" si="2"/>
        <v>0</v>
      </c>
    </row>
    <row r="90" spans="1:10" x14ac:dyDescent="0.3">
      <c r="A90" s="6" t="s">
        <v>97</v>
      </c>
      <c r="C90" s="6">
        <v>1</v>
      </c>
      <c r="J90" s="1">
        <f t="shared" si="2"/>
        <v>0</v>
      </c>
    </row>
    <row r="91" spans="1:10" x14ac:dyDescent="0.3">
      <c r="A91" s="6" t="s">
        <v>98</v>
      </c>
      <c r="C91" s="6">
        <v>1</v>
      </c>
      <c r="H91" s="6">
        <v>10</v>
      </c>
      <c r="J91" s="1">
        <f t="shared" si="2"/>
        <v>0</v>
      </c>
    </row>
    <row r="92" spans="1:10" x14ac:dyDescent="0.3">
      <c r="A92" s="6" t="s">
        <v>99</v>
      </c>
      <c r="C92" s="6">
        <v>1</v>
      </c>
      <c r="H92" s="6">
        <v>10</v>
      </c>
      <c r="J92" s="1">
        <f t="shared" si="2"/>
        <v>0</v>
      </c>
    </row>
    <row r="93" spans="1:10" x14ac:dyDescent="0.3">
      <c r="A93" s="6" t="s">
        <v>100</v>
      </c>
      <c r="C93" s="6">
        <v>1</v>
      </c>
      <c r="H93" s="6">
        <v>5</v>
      </c>
      <c r="I93" s="6">
        <v>5</v>
      </c>
      <c r="J93" s="1">
        <f t="shared" si="2"/>
        <v>1000</v>
      </c>
    </row>
    <row r="94" spans="1:10" x14ac:dyDescent="0.3">
      <c r="A94" s="6" t="s">
        <v>84</v>
      </c>
      <c r="C94" s="6">
        <v>1</v>
      </c>
      <c r="H94" s="6">
        <v>1</v>
      </c>
      <c r="J94" s="1">
        <f t="shared" si="2"/>
        <v>0</v>
      </c>
    </row>
    <row r="95" spans="1:10" x14ac:dyDescent="0.3">
      <c r="A95" s="14"/>
      <c r="B95" s="15"/>
      <c r="C95" s="14"/>
      <c r="D95" s="16"/>
      <c r="E95" s="14"/>
      <c r="F95" s="14"/>
      <c r="G95" s="14"/>
      <c r="H95" s="14"/>
      <c r="I95" s="14"/>
      <c r="J95" s="9"/>
    </row>
    <row r="96" spans="1:10" x14ac:dyDescent="0.3">
      <c r="A96" s="18" t="s">
        <v>21</v>
      </c>
      <c r="B96" s="18"/>
      <c r="C96" s="18"/>
      <c r="D96" s="18"/>
      <c r="E96" s="18"/>
      <c r="F96" s="18"/>
      <c r="G96" s="18"/>
      <c r="H96" s="18"/>
      <c r="I96" s="18"/>
      <c r="J96" s="17"/>
    </row>
    <row r="97" spans="1:10" x14ac:dyDescent="0.3">
      <c r="A97" s="6" t="s">
        <v>22</v>
      </c>
      <c r="B97" s="8">
        <v>70</v>
      </c>
      <c r="G97" s="6" t="s">
        <v>105</v>
      </c>
      <c r="H97" s="6">
        <v>100</v>
      </c>
      <c r="I97" s="6">
        <v>100</v>
      </c>
      <c r="J97" s="1">
        <f t="shared" si="2"/>
        <v>7000</v>
      </c>
    </row>
    <row r="98" spans="1:10" x14ac:dyDescent="0.3">
      <c r="A98" s="6" t="s">
        <v>23</v>
      </c>
      <c r="B98" s="8">
        <v>3500</v>
      </c>
      <c r="G98" s="6" t="s">
        <v>105</v>
      </c>
      <c r="H98" s="6">
        <v>1</v>
      </c>
      <c r="I98" s="6">
        <v>1</v>
      </c>
      <c r="J98" s="1">
        <f t="shared" si="2"/>
        <v>3500</v>
      </c>
    </row>
    <row r="99" spans="1:10" x14ac:dyDescent="0.3">
      <c r="A99" s="6" t="s">
        <v>24</v>
      </c>
      <c r="B99" s="8">
        <v>3500</v>
      </c>
      <c r="F99" s="6" t="s">
        <v>105</v>
      </c>
      <c r="G99" s="6" t="s">
        <v>105</v>
      </c>
      <c r="H99" s="6">
        <v>1</v>
      </c>
      <c r="I99" s="6">
        <v>1</v>
      </c>
      <c r="J99" s="1">
        <f t="shared" si="2"/>
        <v>3500</v>
      </c>
    </row>
    <row r="100" spans="1:10" x14ac:dyDescent="0.3">
      <c r="A100" s="6" t="s">
        <v>25</v>
      </c>
      <c r="B100" s="8">
        <v>800</v>
      </c>
      <c r="G100" s="6" t="s">
        <v>105</v>
      </c>
      <c r="H100" s="6">
        <v>1</v>
      </c>
      <c r="J100" s="1">
        <f t="shared" si="2"/>
        <v>0</v>
      </c>
    </row>
    <row r="101" spans="1:10" x14ac:dyDescent="0.3">
      <c r="A101" s="6" t="s">
        <v>26</v>
      </c>
      <c r="B101" s="8">
        <v>10</v>
      </c>
      <c r="G101" s="6" t="s">
        <v>105</v>
      </c>
      <c r="H101" s="6">
        <v>1</v>
      </c>
      <c r="J101" s="1">
        <f t="shared" si="2"/>
        <v>0</v>
      </c>
    </row>
    <row r="102" spans="1:10" x14ac:dyDescent="0.3">
      <c r="A102" s="6" t="s">
        <v>27</v>
      </c>
      <c r="B102" s="8">
        <v>60</v>
      </c>
      <c r="G102" s="6" t="s">
        <v>105</v>
      </c>
      <c r="H102" s="6">
        <v>5</v>
      </c>
      <c r="J102" s="1">
        <f t="shared" si="2"/>
        <v>0</v>
      </c>
    </row>
    <row r="103" spans="1:10" x14ac:dyDescent="0.3">
      <c r="A103" s="6" t="s">
        <v>28</v>
      </c>
      <c r="B103" s="8">
        <v>10</v>
      </c>
      <c r="G103" s="6" t="s">
        <v>105</v>
      </c>
      <c r="H103" s="6">
        <v>1</v>
      </c>
      <c r="J103" s="1">
        <f t="shared" si="2"/>
        <v>0</v>
      </c>
    </row>
    <row r="104" spans="1:10" x14ac:dyDescent="0.3">
      <c r="A104" s="6" t="s">
        <v>29</v>
      </c>
      <c r="B104" s="8">
        <v>60</v>
      </c>
      <c r="G104" s="6" t="s">
        <v>105</v>
      </c>
      <c r="H104" s="6">
        <v>5</v>
      </c>
      <c r="J104" s="1">
        <f t="shared" si="2"/>
        <v>0</v>
      </c>
    </row>
    <row r="105" spans="1:10" x14ac:dyDescent="0.3">
      <c r="A105" s="6" t="s">
        <v>30</v>
      </c>
      <c r="B105" s="8">
        <v>500</v>
      </c>
      <c r="F105" s="6" t="s">
        <v>105</v>
      </c>
      <c r="G105" s="6" t="s">
        <v>105</v>
      </c>
      <c r="H105" s="6">
        <v>1</v>
      </c>
      <c r="J105" s="1">
        <f t="shared" si="2"/>
        <v>0</v>
      </c>
    </row>
    <row r="106" spans="1:10" x14ac:dyDescent="0.3">
      <c r="A106" s="6" t="s">
        <v>31</v>
      </c>
      <c r="B106" s="8">
        <v>100</v>
      </c>
      <c r="G106" s="6" t="s">
        <v>105</v>
      </c>
      <c r="H106" s="6">
        <v>5</v>
      </c>
      <c r="J106" s="1">
        <f t="shared" si="2"/>
        <v>0</v>
      </c>
    </row>
    <row r="107" spans="1:10" x14ac:dyDescent="0.3">
      <c r="A107" s="6" t="s">
        <v>32</v>
      </c>
      <c r="B107" s="8">
        <v>100</v>
      </c>
      <c r="G107" s="6" t="s">
        <v>105</v>
      </c>
      <c r="H107" s="6">
        <v>5</v>
      </c>
      <c r="J107" s="1">
        <f t="shared" si="2"/>
        <v>0</v>
      </c>
    </row>
    <row r="108" spans="1:10" x14ac:dyDescent="0.3">
      <c r="A108" s="6" t="s">
        <v>33</v>
      </c>
      <c r="B108" s="8">
        <v>100</v>
      </c>
      <c r="G108" s="6" t="s">
        <v>105</v>
      </c>
      <c r="H108" s="6">
        <v>5</v>
      </c>
      <c r="J108" s="1">
        <f t="shared" si="2"/>
        <v>0</v>
      </c>
    </row>
    <row r="109" spans="1:10" x14ac:dyDescent="0.3">
      <c r="A109" s="6" t="s">
        <v>34</v>
      </c>
      <c r="B109" s="8">
        <v>100</v>
      </c>
      <c r="G109" s="6" t="s">
        <v>105</v>
      </c>
      <c r="H109" s="6">
        <v>5</v>
      </c>
      <c r="J109" s="1">
        <f t="shared" si="2"/>
        <v>0</v>
      </c>
    </row>
    <row r="110" spans="1:10" x14ac:dyDescent="0.3">
      <c r="A110" s="6" t="s">
        <v>35</v>
      </c>
      <c r="B110" s="8">
        <v>100</v>
      </c>
      <c r="G110" s="6" t="s">
        <v>105</v>
      </c>
      <c r="H110" s="6">
        <v>5</v>
      </c>
      <c r="J110" s="1">
        <f t="shared" si="2"/>
        <v>0</v>
      </c>
    </row>
    <row r="111" spans="1:10" x14ac:dyDescent="0.3">
      <c r="A111" s="6" t="s">
        <v>36</v>
      </c>
      <c r="B111" s="8">
        <v>100</v>
      </c>
      <c r="G111" s="6" t="s">
        <v>105</v>
      </c>
      <c r="H111" s="6">
        <v>5</v>
      </c>
      <c r="J111" s="1">
        <f t="shared" si="2"/>
        <v>0</v>
      </c>
    </row>
    <row r="112" spans="1:10" x14ac:dyDescent="0.3">
      <c r="A112" s="6" t="s">
        <v>37</v>
      </c>
      <c r="B112" s="8">
        <v>100</v>
      </c>
      <c r="G112" s="6" t="s">
        <v>105</v>
      </c>
      <c r="H112" s="6">
        <v>5</v>
      </c>
      <c r="J112" s="1">
        <f t="shared" si="2"/>
        <v>0</v>
      </c>
    </row>
    <row r="113" spans="1:10" x14ac:dyDescent="0.3">
      <c r="A113" s="6" t="s">
        <v>38</v>
      </c>
      <c r="B113" s="8">
        <v>100</v>
      </c>
      <c r="G113" s="6" t="s">
        <v>105</v>
      </c>
      <c r="H113" s="6">
        <v>5</v>
      </c>
      <c r="J113" s="1">
        <f t="shared" si="2"/>
        <v>0</v>
      </c>
    </row>
    <row r="114" spans="1:10" x14ac:dyDescent="0.3">
      <c r="A114" s="6" t="s">
        <v>39</v>
      </c>
      <c r="B114" s="8">
        <v>100</v>
      </c>
      <c r="G114" s="6" t="s">
        <v>105</v>
      </c>
      <c r="H114" s="6">
        <v>5</v>
      </c>
      <c r="J114" s="1">
        <f t="shared" si="2"/>
        <v>0</v>
      </c>
    </row>
    <row r="115" spans="1:10" x14ac:dyDescent="0.3">
      <c r="A115" s="6" t="s">
        <v>40</v>
      </c>
      <c r="B115" s="8">
        <v>100</v>
      </c>
      <c r="G115" s="6" t="s">
        <v>105</v>
      </c>
      <c r="H115" s="6">
        <v>5</v>
      </c>
      <c r="J115" s="1">
        <f t="shared" si="2"/>
        <v>0</v>
      </c>
    </row>
    <row r="116" spans="1:10" x14ac:dyDescent="0.3">
      <c r="A116" s="6" t="s">
        <v>41</v>
      </c>
      <c r="B116" s="8">
        <v>100</v>
      </c>
      <c r="G116" s="6" t="s">
        <v>105</v>
      </c>
      <c r="H116" s="6">
        <v>5</v>
      </c>
      <c r="J116" s="1">
        <f t="shared" si="2"/>
        <v>0</v>
      </c>
    </row>
    <row r="117" spans="1:10" x14ac:dyDescent="0.3">
      <c r="A117" s="6" t="s">
        <v>42</v>
      </c>
      <c r="B117" s="8">
        <v>100</v>
      </c>
      <c r="G117" s="6" t="s">
        <v>105</v>
      </c>
      <c r="H117" s="6">
        <v>5</v>
      </c>
      <c r="J117" s="1">
        <f t="shared" si="2"/>
        <v>0</v>
      </c>
    </row>
    <row r="120" spans="1:10" x14ac:dyDescent="0.3">
      <c r="G120" s="22" t="s">
        <v>115</v>
      </c>
      <c r="H120" s="22"/>
    </row>
    <row r="121" spans="1:10" x14ac:dyDescent="0.3">
      <c r="A121" s="23" t="s">
        <v>122</v>
      </c>
      <c r="B121" s="6"/>
      <c r="C121" s="1" t="s">
        <v>109</v>
      </c>
      <c r="D121" s="2">
        <v>0</v>
      </c>
      <c r="E121" s="10">
        <f>SUBTOTAL(109,J78:J94)</f>
        <v>7200</v>
      </c>
      <c r="G121" s="24" t="s">
        <v>112</v>
      </c>
      <c r="H121" s="24"/>
    </row>
    <row r="122" spans="1:10" x14ac:dyDescent="0.3">
      <c r="A122" s="23"/>
      <c r="C122" s="1" t="s">
        <v>108</v>
      </c>
      <c r="D122" s="2">
        <v>1000</v>
      </c>
      <c r="E122" s="10">
        <f>IF(SUBTOTAL(109,J78:J94)&gt;1000,SUBTOTAL(109,J78:J94)-D122,0)</f>
        <v>6200</v>
      </c>
      <c r="G122" s="25" t="s">
        <v>114</v>
      </c>
      <c r="H122" s="25"/>
    </row>
    <row r="123" spans="1:10" x14ac:dyDescent="0.3">
      <c r="A123" s="23"/>
      <c r="C123" s="1" t="s">
        <v>107</v>
      </c>
      <c r="D123" s="2">
        <v>3000</v>
      </c>
      <c r="E123" s="10">
        <f>IF(SUBTOTAL(109,J78:J94)&gt;3000,SUBTOTAL(109,J78:J94)-D123,0)</f>
        <v>4200</v>
      </c>
      <c r="G123" s="20" t="s">
        <v>119</v>
      </c>
      <c r="H123" s="20"/>
    </row>
    <row r="124" spans="1:10" x14ac:dyDescent="0.3">
      <c r="A124" s="23"/>
      <c r="B124" s="8">
        <v>1</v>
      </c>
      <c r="C124" s="1" t="s">
        <v>106</v>
      </c>
      <c r="D124" s="2">
        <v>7000</v>
      </c>
      <c r="E124" s="10">
        <f>IF(SUBTOTAL(109,J78:J94)&gt;7000,SUBTOTAL(109,J78:J94)-D124,0)</f>
        <v>200</v>
      </c>
      <c r="G124" s="1"/>
      <c r="H124" s="1"/>
    </row>
    <row r="125" spans="1:10" x14ac:dyDescent="0.3">
      <c r="G125" s="22" t="s">
        <v>116</v>
      </c>
      <c r="H125" s="22"/>
    </row>
    <row r="126" spans="1:10" x14ac:dyDescent="0.3">
      <c r="A126" s="3" t="s">
        <v>121</v>
      </c>
      <c r="B126" s="8">
        <v>5</v>
      </c>
      <c r="G126" s="20" t="s">
        <v>112</v>
      </c>
      <c r="H126" s="20"/>
    </row>
    <row r="127" spans="1:10" x14ac:dyDescent="0.3">
      <c r="A127" s="3" t="s">
        <v>103</v>
      </c>
      <c r="B127" s="4">
        <f>SUBTOTAL(109,J3:J75)+SUBTOTAL(109,J97:J117)+IF(B121=1,D121+E121,IF(B122=1,D122+E122,IF(B123=1,D123+E123,IF(B124=1,D124+E124,0))))+B126*100</f>
        <v>45260</v>
      </c>
      <c r="G127" s="21" t="s">
        <v>113</v>
      </c>
      <c r="H127" s="21"/>
    </row>
    <row r="128" spans="1:10" x14ac:dyDescent="0.3">
      <c r="G128" s="21" t="s">
        <v>117</v>
      </c>
      <c r="H128" s="20"/>
    </row>
    <row r="129" spans="1:8" x14ac:dyDescent="0.3">
      <c r="A129" s="3" t="s">
        <v>110</v>
      </c>
      <c r="B129" s="8">
        <v>80</v>
      </c>
      <c r="G129" s="1"/>
      <c r="H129" s="1"/>
    </row>
    <row r="130" spans="1:8" x14ac:dyDescent="0.3">
      <c r="A130" s="3" t="s">
        <v>111</v>
      </c>
      <c r="B130" s="8">
        <v>7</v>
      </c>
      <c r="G130" s="22" t="s">
        <v>120</v>
      </c>
      <c r="H130" s="22"/>
    </row>
    <row r="131" spans="1:8" ht="16.5" customHeight="1" x14ac:dyDescent="0.3">
      <c r="G131" s="19" t="s">
        <v>123</v>
      </c>
      <c r="H131" s="19"/>
    </row>
    <row r="132" spans="1:8" x14ac:dyDescent="0.3">
      <c r="A132" s="3" t="s">
        <v>104</v>
      </c>
      <c r="B132" s="4">
        <f>B127/(49+B130)</f>
        <v>808.21428571428567</v>
      </c>
      <c r="G132" s="19"/>
      <c r="H132" s="19"/>
    </row>
    <row r="133" spans="1:8" x14ac:dyDescent="0.3">
      <c r="G133" s="19"/>
      <c r="H133" s="19"/>
    </row>
    <row r="134" spans="1:8" x14ac:dyDescent="0.3">
      <c r="A134" s="3" t="s">
        <v>118</v>
      </c>
      <c r="B134" s="4">
        <f>ROUNDUP((B132-B129)/300,0)</f>
        <v>3</v>
      </c>
    </row>
  </sheetData>
  <sheetProtection algorithmName="SHA-512" hashValue="pVxaBU+bUQNYqwWGVPNLBI7kew7DMJ8deZWIcp3V3fE/J2OQjzDj40CsLOBZh9U2jOu57AK8pGKCUxmSGIf3HA==" saltValue="wGIVvt2d4zB6p+azzuiw/w==" spinCount="100000" sheet="1" objects="1" scenarios="1" sort="0" autoFilter="0"/>
  <autoFilter ref="A1:J117" xr:uid="{8CDE1527-5D05-44A1-85E2-A9A8DB43986F}"/>
  <mergeCells count="17">
    <mergeCell ref="A50:I50"/>
    <mergeCell ref="A38:I38"/>
    <mergeCell ref="A2:I2"/>
    <mergeCell ref="A77:I77"/>
    <mergeCell ref="A96:I96"/>
    <mergeCell ref="G131:H133"/>
    <mergeCell ref="G126:H126"/>
    <mergeCell ref="G127:H127"/>
    <mergeCell ref="G128:H128"/>
    <mergeCell ref="G123:H123"/>
    <mergeCell ref="G130:H130"/>
    <mergeCell ref="A121:A124"/>
    <mergeCell ref="G120:H120"/>
    <mergeCell ref="G121:H121"/>
    <mergeCell ref="G122:H122"/>
    <mergeCell ref="G125:H125"/>
    <mergeCell ref="A62:I6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장바구니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kjhag</dc:creator>
  <cp:lastModifiedBy>kjhag</cp:lastModifiedBy>
  <dcterms:created xsi:type="dcterms:W3CDTF">2020-04-23T04:07:48Z</dcterms:created>
  <dcterms:modified xsi:type="dcterms:W3CDTF">2020-04-25T06:26:58Z</dcterms:modified>
</cp:coreProperties>
</file>