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승규\Desktop\"/>
    </mc:Choice>
  </mc:AlternateContent>
  <xr:revisionPtr revIDLastSave="0" documentId="8_{BDF7887F-C515-491D-ADCF-07E402C7CA96}" xr6:coauthVersionLast="45" xr6:coauthVersionMax="45" xr10:uidLastSave="{00000000-0000-0000-0000-000000000000}"/>
  <bookViews>
    <workbookView xWindow="-120" yWindow="-120" windowWidth="20640" windowHeight="11760" xr2:uid="{83CF1B2D-BAD0-4947-958C-D912D78B6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1" i="1" l="1"/>
  <c r="T5" i="1"/>
  <c r="T6" i="1"/>
  <c r="T7" i="1"/>
  <c r="T8" i="1"/>
  <c r="T4" i="1"/>
  <c r="G20" i="1"/>
  <c r="G23" i="1"/>
  <c r="G24" i="1"/>
  <c r="G25" i="1"/>
  <c r="G26" i="1"/>
  <c r="G27" i="1"/>
  <c r="G28" i="1"/>
  <c r="G22" i="1"/>
  <c r="Q11" i="1"/>
  <c r="Q10" i="1"/>
  <c r="G19" i="1"/>
  <c r="G18" i="1"/>
  <c r="M11" i="1"/>
  <c r="G17" i="1"/>
  <c r="N9" i="1"/>
  <c r="O9" i="1"/>
  <c r="M10" i="1" s="1"/>
  <c r="P9" i="1"/>
  <c r="Q9" i="1"/>
  <c r="R9" i="1"/>
  <c r="S9" i="1"/>
  <c r="M9" i="1"/>
  <c r="G16" i="1"/>
  <c r="G3" i="1"/>
  <c r="G4" i="1"/>
  <c r="H3" i="1" s="1"/>
  <c r="G5" i="1"/>
  <c r="G6" i="1"/>
  <c r="G7" i="1"/>
  <c r="G8" i="1"/>
  <c r="G9" i="1"/>
  <c r="G10" i="1"/>
  <c r="G11" i="1"/>
  <c r="G12" i="1"/>
  <c r="G13" i="1"/>
  <c r="G14" i="1"/>
  <c r="G15" i="1"/>
  <c r="H6" i="1" l="1"/>
  <c r="H9" i="1"/>
  <c r="I6" i="1"/>
</calcChain>
</file>

<file path=xl/sharedStrings.xml><?xml version="1.0" encoding="utf-8"?>
<sst xmlns="http://schemas.openxmlformats.org/spreadsheetml/2006/main" count="67" uniqueCount="61">
  <si>
    <t>17주년 코인샵 사야하는 목록</t>
    <phoneticPr fontId="1" type="noConversion"/>
  </si>
  <si>
    <t>코인 개수</t>
    <phoneticPr fontId="1" type="noConversion"/>
  </si>
  <si>
    <t>4. 강환불 패키지</t>
    <phoneticPr fontId="1" type="noConversion"/>
  </si>
  <si>
    <t>7. 에디셔널 패키지</t>
    <phoneticPr fontId="1" type="noConversion"/>
  </si>
  <si>
    <t>수량</t>
    <phoneticPr fontId="1" type="noConversion"/>
  </si>
  <si>
    <t xml:space="preserve">8. 코어젬스톤 패키지 </t>
    <phoneticPr fontId="1" type="noConversion"/>
  </si>
  <si>
    <t xml:space="preserve">9. 의코젬 상자 </t>
    <phoneticPr fontId="1" type="noConversion"/>
  </si>
  <si>
    <t xml:space="preserve">10. 캐릭 슬롯 증가  </t>
    <phoneticPr fontId="1" type="noConversion"/>
  </si>
  <si>
    <t>개당 코인</t>
    <phoneticPr fontId="1" type="noConversion"/>
  </si>
  <si>
    <t>13. 카르마 영환불</t>
    <phoneticPr fontId="1" type="noConversion"/>
  </si>
  <si>
    <t>14. 선택 슬롯 8칸 확장권</t>
    <phoneticPr fontId="1" type="noConversion"/>
  </si>
  <si>
    <t>필요 코인</t>
    <phoneticPr fontId="1" type="noConversion"/>
  </si>
  <si>
    <t>11. 장인의 큐브</t>
    <phoneticPr fontId="1" type="noConversion"/>
  </si>
  <si>
    <t>12. 카르마 명장의 큐브</t>
    <phoneticPr fontId="1" type="noConversion"/>
  </si>
  <si>
    <t>5. 레드큐브 패키지</t>
    <phoneticPr fontId="1" type="noConversion"/>
  </si>
  <si>
    <t>6. 블랙큐브 패키지</t>
    <phoneticPr fontId="1" type="noConversion"/>
  </si>
  <si>
    <t>3. 영환불 패키지</t>
    <phoneticPr fontId="1" type="noConversion"/>
  </si>
  <si>
    <t>5월 4일 시작 (월)</t>
    <phoneticPr fontId="1" type="noConversion"/>
  </si>
  <si>
    <t>캐야하는 코인</t>
    <phoneticPr fontId="1" type="noConversion"/>
  </si>
  <si>
    <t>캐릭터</t>
    <phoneticPr fontId="1" type="noConversion"/>
  </si>
  <si>
    <t>1주차</t>
    <phoneticPr fontId="1" type="noConversion"/>
  </si>
  <si>
    <t>2주차</t>
    <phoneticPr fontId="1" type="noConversion"/>
  </si>
  <si>
    <t>3주차</t>
    <phoneticPr fontId="1" type="noConversion"/>
  </si>
  <si>
    <t>4주차</t>
    <phoneticPr fontId="1" type="noConversion"/>
  </si>
  <si>
    <t>5주차</t>
    <phoneticPr fontId="1" type="noConversion"/>
  </si>
  <si>
    <t>기본 코인</t>
    <phoneticPr fontId="1" type="noConversion"/>
  </si>
  <si>
    <t>6주차(3일)</t>
    <phoneticPr fontId="1" type="noConversion"/>
  </si>
  <si>
    <t>주 합계</t>
    <phoneticPr fontId="1" type="noConversion"/>
  </si>
  <si>
    <t>총합계</t>
    <phoneticPr fontId="1" type="noConversion"/>
  </si>
  <si>
    <t>15. 카르마 놀긍혼</t>
    <phoneticPr fontId="1" type="noConversion"/>
  </si>
  <si>
    <t>17. 크리스탈 유닛뎀스</t>
    <phoneticPr fontId="1" type="noConversion"/>
  </si>
  <si>
    <t>16. 리린로이드</t>
    <phoneticPr fontId="1" type="noConversion"/>
  </si>
  <si>
    <t>여유 코인</t>
    <phoneticPr fontId="1" type="noConversion"/>
  </si>
  <si>
    <t>1. 플위</t>
    <phoneticPr fontId="1" type="noConversion"/>
  </si>
  <si>
    <t>2. 블래스터(등업용)</t>
    <phoneticPr fontId="1" type="noConversion"/>
  </si>
  <si>
    <t>3. 에반</t>
    <phoneticPr fontId="1" type="noConversion"/>
  </si>
  <si>
    <t>4. 제논</t>
    <phoneticPr fontId="1" type="noConversion"/>
  </si>
  <si>
    <t>5. 아란</t>
    <phoneticPr fontId="1" type="noConversion"/>
  </si>
  <si>
    <t>※카오스링(3500개), 코젬(1400개) 사전 구매 기준</t>
    <phoneticPr fontId="1" type="noConversion"/>
  </si>
  <si>
    <t>※펀치킹 1000점(100개) 기준</t>
    <phoneticPr fontId="1" type="noConversion"/>
  </si>
  <si>
    <t>※할인 없다고 가정 하 계산</t>
    <phoneticPr fontId="1" type="noConversion"/>
  </si>
  <si>
    <t>이하 여유 코인으로 구매</t>
    <phoneticPr fontId="1" type="noConversion"/>
  </si>
  <si>
    <t>여유물품</t>
    <phoneticPr fontId="1" type="noConversion"/>
  </si>
  <si>
    <t>1. 에픽잠재</t>
    <phoneticPr fontId="1" type="noConversion"/>
  </si>
  <si>
    <t>2. 수에디큐브</t>
    <phoneticPr fontId="1" type="noConversion"/>
  </si>
  <si>
    <t>3. 이노센트 60%</t>
    <phoneticPr fontId="1" type="noConversion"/>
  </si>
  <si>
    <t>(-기본코인)</t>
    <phoneticPr fontId="1" type="noConversion"/>
  </si>
  <si>
    <t xml:space="preserve">4. 펫공스크롤 </t>
    <phoneticPr fontId="1" type="noConversion"/>
  </si>
  <si>
    <t>5. 펫마스크롤</t>
    <phoneticPr fontId="1" type="noConversion"/>
  </si>
  <si>
    <t>7. 카르마수에디</t>
    <phoneticPr fontId="1" type="noConversion"/>
  </si>
  <si>
    <t>6. 카르마강환불</t>
    <phoneticPr fontId="1" type="noConversion"/>
  </si>
  <si>
    <t>18. 성향비</t>
    <phoneticPr fontId="1" type="noConversion"/>
  </si>
  <si>
    <t>길드는 전초기지</t>
    <phoneticPr fontId="1" type="noConversion"/>
  </si>
  <si>
    <t>루나서버 : 화르룩화르</t>
    <phoneticPr fontId="1" type="noConversion"/>
  </si>
  <si>
    <t xml:space="preserve"> 보유코인</t>
    <phoneticPr fontId="1" type="noConversion"/>
  </si>
  <si>
    <t>1. 어드벤쳐 딥다크 크리티컬 링</t>
    <phoneticPr fontId="1" type="noConversion"/>
  </si>
  <si>
    <t xml:space="preserve">2. 이벤트 링 전용 큐브 </t>
    <phoneticPr fontId="1" type="noConversion"/>
  </si>
  <si>
    <t>만든이</t>
    <phoneticPr fontId="1" type="noConversion"/>
  </si>
  <si>
    <t>(+썬데이)</t>
    <phoneticPr fontId="1" type="noConversion"/>
  </si>
  <si>
    <t>1캐릭당추가 11400</t>
    <phoneticPr fontId="1" type="noConversion"/>
  </si>
  <si>
    <t>※5캐릭 기준 필요코인 기준으로 18~17일 넘기기 가능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</si>
</sst>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나눔스퀘어라운드 ExtraBold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AB2B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5" borderId="0" xfId="0" applyFont="1" applyFill="1">
      <alignment vertical="center"/>
    </xf>
    <xf numFmtId="0" fontId="2" fillId="6" borderId="0" xfId="0" applyFont="1" applyFill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8" borderId="0" xfId="0" applyFont="1" applyFill="1">
      <alignment vertical="center"/>
    </xf>
    <xf numFmtId="0" fontId="2" fillId="0" borderId="5" xfId="0" applyFont="1" applyBorder="1">
      <alignment vertical="center"/>
    </xf>
    <xf numFmtId="0" fontId="2" fillId="0" borderId="8" xfId="0" applyFont="1" applyBorder="1">
      <alignment vertical="center"/>
    </xf>
    <xf numFmtId="0" fontId="2" fillId="8" borderId="9" xfId="0" applyFont="1" applyFill="1" applyBorder="1">
      <alignment vertical="center"/>
    </xf>
    <xf numFmtId="0" fontId="2" fillId="8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4" borderId="0" xfId="0" applyFont="1" applyFill="1" applyBorder="1">
      <alignment vertical="center"/>
    </xf>
    <xf numFmtId="0" fontId="2" fillId="4" borderId="11" xfId="0" applyFont="1" applyFill="1" applyBorder="1">
      <alignment vertical="center"/>
    </xf>
    <xf numFmtId="0" fontId="2" fillId="4" borderId="12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2" borderId="6" xfId="0" applyFont="1" applyFill="1" applyBorder="1">
      <alignment vertical="center"/>
    </xf>
    <xf numFmtId="0" fontId="2" fillId="0" borderId="7" xfId="0" applyFont="1" applyBorder="1">
      <alignment vertical="center"/>
    </xf>
    <xf numFmtId="0" fontId="2" fillId="10" borderId="7" xfId="0" applyFont="1" applyFill="1" applyBorder="1">
      <alignment vertical="center"/>
    </xf>
    <xf numFmtId="0" fontId="2" fillId="10" borderId="8" xfId="0" applyFont="1" applyFill="1" applyBorder="1">
      <alignment vertical="center"/>
    </xf>
    <xf numFmtId="0" fontId="2" fillId="10" borderId="5" xfId="0" applyFont="1" applyFill="1" applyBorder="1">
      <alignment vertical="center"/>
    </xf>
    <xf numFmtId="0" fontId="2" fillId="7" borderId="6" xfId="0" applyFont="1" applyFill="1" applyBorder="1">
      <alignment vertical="center"/>
    </xf>
    <xf numFmtId="0" fontId="2" fillId="11" borderId="5" xfId="0" applyFont="1" applyFill="1" applyBorder="1">
      <alignment vertical="center"/>
    </xf>
    <xf numFmtId="0" fontId="2" fillId="11" borderId="10" xfId="0" applyFont="1" applyFill="1" applyBorder="1">
      <alignment vertical="center"/>
    </xf>
    <xf numFmtId="0" fontId="2" fillId="11" borderId="6" xfId="0" applyFont="1" applyFill="1" applyBorder="1">
      <alignment vertical="center"/>
    </xf>
    <xf numFmtId="0" fontId="2" fillId="7" borderId="11" xfId="0" applyFont="1" applyFill="1" applyBorder="1">
      <alignment vertical="center"/>
    </xf>
    <xf numFmtId="0" fontId="2" fillId="11" borderId="2" xfId="0" applyFont="1" applyFill="1" applyBorder="1">
      <alignment vertical="center"/>
    </xf>
    <xf numFmtId="0" fontId="2" fillId="9" borderId="3" xfId="0" applyFont="1" applyFill="1" applyBorder="1">
      <alignment vertical="center"/>
    </xf>
    <xf numFmtId="0" fontId="2" fillId="9" borderId="13" xfId="0" applyFont="1" applyFill="1" applyBorder="1">
      <alignment vertical="center"/>
    </xf>
    <xf numFmtId="0" fontId="2" fillId="9" borderId="4" xfId="0" applyFont="1" applyFill="1" applyBorder="1">
      <alignment vertical="center"/>
    </xf>
    <xf numFmtId="0" fontId="2" fillId="4" borderId="7" xfId="0" applyFont="1" applyFill="1" applyBorder="1">
      <alignment vertical="center"/>
    </xf>
    <xf numFmtId="0" fontId="2" fillId="4" borderId="8" xfId="0" applyFont="1" applyFill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A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0158-1893-4499-B47A-3FB0EEEB1A56}">
  <dimension ref="B1:T28"/>
  <sheetViews>
    <sheetView tabSelected="1" zoomScale="85" zoomScaleNormal="85" workbookViewId="0">
      <selection activeCell="U33" sqref="U33"/>
    </sheetView>
  </sheetViews>
  <sheetFormatPr defaultRowHeight="15" x14ac:dyDescent="0.3"/>
  <cols>
    <col min="1" max="18" width="9" style="1"/>
    <col min="19" max="19" width="9.375" style="1" bestFit="1" customWidth="1"/>
    <col min="20" max="16384" width="9" style="1"/>
  </cols>
  <sheetData>
    <row r="1" spans="2:20" ht="15.75" thickBot="1" x14ac:dyDescent="0.35"/>
    <row r="2" spans="2:20" ht="15.75" thickBot="1" x14ac:dyDescent="0.35">
      <c r="B2" s="24" t="s">
        <v>0</v>
      </c>
      <c r="C2" s="25"/>
      <c r="D2" s="25"/>
      <c r="E2" s="25" t="s">
        <v>4</v>
      </c>
      <c r="F2" s="25" t="s">
        <v>8</v>
      </c>
      <c r="G2" s="26" t="s">
        <v>1</v>
      </c>
      <c r="H2" s="11" t="s">
        <v>11</v>
      </c>
      <c r="K2" s="1" t="s">
        <v>18</v>
      </c>
      <c r="M2" s="8" t="s">
        <v>17</v>
      </c>
      <c r="N2" s="9"/>
    </row>
    <row r="3" spans="2:20" ht="15.75" thickBot="1" x14ac:dyDescent="0.35">
      <c r="B3" s="13" t="s">
        <v>55</v>
      </c>
      <c r="C3" s="14"/>
      <c r="D3" s="14"/>
      <c r="E3" s="15">
        <v>1</v>
      </c>
      <c r="F3" s="15">
        <v>3500</v>
      </c>
      <c r="G3" s="16">
        <f>PRODUCT(E3:F3)</f>
        <v>3500</v>
      </c>
      <c r="H3" s="22">
        <f>SUM(G3:G20)</f>
        <v>43720</v>
      </c>
      <c r="K3" s="1" t="s">
        <v>19</v>
      </c>
      <c r="M3" s="5" t="s">
        <v>25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26</v>
      </c>
      <c r="T3" s="5" t="s">
        <v>54</v>
      </c>
    </row>
    <row r="4" spans="2:20" ht="15.75" thickBot="1" x14ac:dyDescent="0.35">
      <c r="B4" s="17" t="s">
        <v>56</v>
      </c>
      <c r="C4" s="18"/>
      <c r="D4" s="18"/>
      <c r="E4" s="15">
        <v>100</v>
      </c>
      <c r="F4" s="15">
        <v>70</v>
      </c>
      <c r="G4" s="16">
        <f>PRODUCT(E4:F4)</f>
        <v>7000</v>
      </c>
      <c r="K4" s="1" t="s">
        <v>33</v>
      </c>
      <c r="M4" s="10">
        <v>535</v>
      </c>
      <c r="N4" s="4">
        <v>2800</v>
      </c>
      <c r="O4" s="10">
        <v>2800</v>
      </c>
      <c r="P4" s="4">
        <v>2800</v>
      </c>
      <c r="Q4" s="10">
        <v>2800</v>
      </c>
      <c r="R4" s="4">
        <v>2800</v>
      </c>
      <c r="S4" s="10">
        <v>1200</v>
      </c>
      <c r="T4" s="4">
        <f>SUM(N4:S4)</f>
        <v>15200</v>
      </c>
    </row>
    <row r="5" spans="2:20" x14ac:dyDescent="0.3">
      <c r="B5" s="13" t="s">
        <v>16</v>
      </c>
      <c r="C5" s="14"/>
      <c r="D5" s="14"/>
      <c r="E5" s="15">
        <v>1</v>
      </c>
      <c r="F5" s="15">
        <v>1500</v>
      </c>
      <c r="G5" s="16">
        <f>PRODUCT(E5:F5)</f>
        <v>1500</v>
      </c>
      <c r="H5" s="23" t="s">
        <v>32</v>
      </c>
      <c r="I5" s="11" t="s">
        <v>46</v>
      </c>
      <c r="K5" s="1" t="s">
        <v>34</v>
      </c>
      <c r="M5" s="10">
        <v>700</v>
      </c>
      <c r="N5" s="4">
        <v>700</v>
      </c>
      <c r="O5" s="10">
        <v>700</v>
      </c>
      <c r="P5" s="4">
        <v>700</v>
      </c>
      <c r="Q5" s="10">
        <v>1500</v>
      </c>
      <c r="R5" s="4">
        <v>2100</v>
      </c>
      <c r="S5" s="10">
        <v>900</v>
      </c>
      <c r="T5" s="4">
        <f t="shared" ref="T5:T8" si="0">SUM(N5:S5)</f>
        <v>6600</v>
      </c>
    </row>
    <row r="6" spans="2:20" ht="15.75" thickBot="1" x14ac:dyDescent="0.35">
      <c r="B6" s="17" t="s">
        <v>2</v>
      </c>
      <c r="C6" s="18"/>
      <c r="D6" s="18"/>
      <c r="E6" s="15">
        <v>1</v>
      </c>
      <c r="F6" s="15">
        <v>500</v>
      </c>
      <c r="G6" s="16">
        <f>PRODUCT(E6:F6)</f>
        <v>500</v>
      </c>
      <c r="H6" s="31">
        <f>M11-H3</f>
        <v>24934</v>
      </c>
      <c r="I6" s="27">
        <f>Q11-H3</f>
        <v>19780</v>
      </c>
      <c r="K6" s="1" t="s">
        <v>35</v>
      </c>
      <c r="M6" s="10">
        <v>1993</v>
      </c>
      <c r="N6" s="4">
        <v>2100</v>
      </c>
      <c r="O6" s="10">
        <v>2100</v>
      </c>
      <c r="P6" s="4">
        <v>2100</v>
      </c>
      <c r="Q6" s="10">
        <v>2100</v>
      </c>
      <c r="R6" s="4">
        <v>2100</v>
      </c>
      <c r="S6" s="10">
        <v>900</v>
      </c>
      <c r="T6" s="4">
        <f t="shared" si="0"/>
        <v>11400</v>
      </c>
    </row>
    <row r="7" spans="2:20" ht="15.75" thickBot="1" x14ac:dyDescent="0.35">
      <c r="B7" s="13" t="s">
        <v>14</v>
      </c>
      <c r="C7" s="14"/>
      <c r="D7" s="14"/>
      <c r="E7" s="15">
        <v>1</v>
      </c>
      <c r="F7" s="15">
        <v>750</v>
      </c>
      <c r="G7" s="16">
        <f>PRODUCT(E7:F7)</f>
        <v>750</v>
      </c>
      <c r="K7" s="1" t="s">
        <v>36</v>
      </c>
      <c r="M7" s="10">
        <v>1756</v>
      </c>
      <c r="N7" s="4">
        <v>2100</v>
      </c>
      <c r="O7" s="10">
        <v>2100</v>
      </c>
      <c r="P7" s="4">
        <v>2100</v>
      </c>
      <c r="Q7" s="10">
        <v>2100</v>
      </c>
      <c r="R7" s="4">
        <v>2100</v>
      </c>
      <c r="S7" s="10">
        <v>900</v>
      </c>
      <c r="T7" s="4">
        <f t="shared" si="0"/>
        <v>11400</v>
      </c>
    </row>
    <row r="8" spans="2:20" x14ac:dyDescent="0.3">
      <c r="B8" s="17" t="s">
        <v>15</v>
      </c>
      <c r="C8" s="18"/>
      <c r="D8" s="18"/>
      <c r="E8" s="15">
        <v>1</v>
      </c>
      <c r="F8" s="15">
        <v>1500</v>
      </c>
      <c r="G8" s="16">
        <f>PRODUCT(E8:F8)</f>
        <v>1500</v>
      </c>
      <c r="H8" s="7" t="s">
        <v>42</v>
      </c>
      <c r="K8" s="1" t="s">
        <v>37</v>
      </c>
      <c r="M8" s="10">
        <v>170</v>
      </c>
      <c r="N8" s="4">
        <v>2100</v>
      </c>
      <c r="O8" s="10">
        <v>2100</v>
      </c>
      <c r="P8" s="4">
        <v>2100</v>
      </c>
      <c r="Q8" s="10">
        <v>2100</v>
      </c>
      <c r="R8" s="4">
        <v>2100</v>
      </c>
      <c r="S8" s="10">
        <v>900</v>
      </c>
      <c r="T8" s="4">
        <f t="shared" si="0"/>
        <v>11400</v>
      </c>
    </row>
    <row r="9" spans="2:20" ht="15.75" thickBot="1" x14ac:dyDescent="0.35">
      <c r="B9" s="13" t="s">
        <v>3</v>
      </c>
      <c r="C9" s="14"/>
      <c r="D9" s="14"/>
      <c r="E9" s="15">
        <v>1</v>
      </c>
      <c r="F9" s="15">
        <v>1800</v>
      </c>
      <c r="G9" s="16">
        <f>PRODUCT(E9:F9)</f>
        <v>1800</v>
      </c>
      <c r="H9" s="32">
        <f>SUM(G22:G27)</f>
        <v>20300</v>
      </c>
      <c r="L9" s="1" t="s">
        <v>27</v>
      </c>
      <c r="M9" s="10">
        <f>SUM(M4:M8)</f>
        <v>5154</v>
      </c>
      <c r="N9" s="6">
        <f t="shared" ref="N9:S9" si="1">SUM(N4:N8)</f>
        <v>9800</v>
      </c>
      <c r="O9" s="6">
        <f t="shared" si="1"/>
        <v>9800</v>
      </c>
      <c r="P9" s="6">
        <f t="shared" si="1"/>
        <v>9800</v>
      </c>
      <c r="Q9" s="6">
        <f t="shared" si="1"/>
        <v>10600</v>
      </c>
      <c r="R9" s="6">
        <f t="shared" si="1"/>
        <v>11200</v>
      </c>
      <c r="S9" s="6">
        <f t="shared" si="1"/>
        <v>4800</v>
      </c>
    </row>
    <row r="10" spans="2:20" x14ac:dyDescent="0.3">
      <c r="B10" s="17" t="s">
        <v>5</v>
      </c>
      <c r="C10" s="18"/>
      <c r="D10" s="18"/>
      <c r="E10" s="15">
        <v>5</v>
      </c>
      <c r="F10" s="15">
        <v>350</v>
      </c>
      <c r="G10" s="16">
        <f>PRODUCT(E10:F10)</f>
        <v>1750</v>
      </c>
      <c r="L10" s="1" t="s">
        <v>28</v>
      </c>
      <c r="M10" s="2">
        <f>SUM(M9:S9)</f>
        <v>61154</v>
      </c>
      <c r="P10" s="1" t="s">
        <v>46</v>
      </c>
      <c r="Q10" s="2">
        <f>SUM(N4:S8)</f>
        <v>56000</v>
      </c>
      <c r="S10" s="1" t="s">
        <v>59</v>
      </c>
      <c r="T10" s="2">
        <v>11400</v>
      </c>
    </row>
    <row r="11" spans="2:20" x14ac:dyDescent="0.3">
      <c r="B11" s="13" t="s">
        <v>6</v>
      </c>
      <c r="C11" s="14"/>
      <c r="D11" s="14"/>
      <c r="E11" s="15">
        <v>19</v>
      </c>
      <c r="F11" s="15">
        <v>230</v>
      </c>
      <c r="G11" s="16">
        <f>PRODUCT(E11:F11)</f>
        <v>4370</v>
      </c>
      <c r="L11" s="1" t="s">
        <v>58</v>
      </c>
      <c r="M11" s="3">
        <f>61154+7500</f>
        <v>68654</v>
      </c>
      <c r="P11" s="1" t="s">
        <v>58</v>
      </c>
      <c r="Q11" s="3">
        <f>56000+7500</f>
        <v>63500</v>
      </c>
      <c r="S11" s="1" t="s">
        <v>58</v>
      </c>
      <c r="T11" s="3">
        <f>11400+7500</f>
        <v>18900</v>
      </c>
    </row>
    <row r="12" spans="2:20" x14ac:dyDescent="0.3">
      <c r="B12" s="17" t="s">
        <v>7</v>
      </c>
      <c r="C12" s="18"/>
      <c r="D12" s="18"/>
      <c r="E12" s="15">
        <v>5</v>
      </c>
      <c r="F12" s="15">
        <v>200</v>
      </c>
      <c r="G12" s="16">
        <f>PRODUCT(E12:F12)</f>
        <v>1000</v>
      </c>
    </row>
    <row r="13" spans="2:20" x14ac:dyDescent="0.3">
      <c r="B13" s="13" t="s">
        <v>12</v>
      </c>
      <c r="C13" s="14"/>
      <c r="D13" s="14"/>
      <c r="E13" s="15">
        <v>15</v>
      </c>
      <c r="F13" s="15">
        <v>150</v>
      </c>
      <c r="G13" s="16">
        <f>PRODUCT(E13:F13)</f>
        <v>2250</v>
      </c>
    </row>
    <row r="14" spans="2:20" x14ac:dyDescent="0.3">
      <c r="B14" s="17" t="s">
        <v>13</v>
      </c>
      <c r="C14" s="18"/>
      <c r="D14" s="18"/>
      <c r="E14" s="15">
        <v>20</v>
      </c>
      <c r="F14" s="15">
        <v>100</v>
      </c>
      <c r="G14" s="16">
        <f>PRODUCT(E14:F14)</f>
        <v>2000</v>
      </c>
    </row>
    <row r="15" spans="2:20" x14ac:dyDescent="0.3">
      <c r="B15" s="13" t="s">
        <v>9</v>
      </c>
      <c r="C15" s="14"/>
      <c r="D15" s="14"/>
      <c r="E15" s="15">
        <v>40</v>
      </c>
      <c r="F15" s="15">
        <v>200</v>
      </c>
      <c r="G15" s="16">
        <f>PRODUCT(E15:F15)</f>
        <v>8000</v>
      </c>
    </row>
    <row r="16" spans="2:20" x14ac:dyDescent="0.3">
      <c r="B16" s="17" t="s">
        <v>10</v>
      </c>
      <c r="C16" s="18"/>
      <c r="D16" s="18"/>
      <c r="E16" s="15">
        <v>4</v>
      </c>
      <c r="F16" s="15">
        <v>50</v>
      </c>
      <c r="G16" s="16">
        <f>PRODUCT(E16:F16)</f>
        <v>200</v>
      </c>
    </row>
    <row r="17" spans="2:18" x14ac:dyDescent="0.3">
      <c r="B17" s="13" t="s">
        <v>29</v>
      </c>
      <c r="C17" s="14"/>
      <c r="D17" s="14"/>
      <c r="E17" s="15">
        <v>50</v>
      </c>
      <c r="F17" s="15">
        <v>100</v>
      </c>
      <c r="G17" s="16">
        <f>PRODUCT(E17:F17)</f>
        <v>5000</v>
      </c>
      <c r="K17" s="1" t="s">
        <v>60</v>
      </c>
    </row>
    <row r="18" spans="2:18" x14ac:dyDescent="0.3">
      <c r="B18" s="17" t="s">
        <v>31</v>
      </c>
      <c r="C18" s="18"/>
      <c r="D18" s="18"/>
      <c r="E18" s="15">
        <v>10</v>
      </c>
      <c r="F18" s="15">
        <v>100</v>
      </c>
      <c r="G18" s="16">
        <f>PRODUCT(E18:F18)</f>
        <v>1000</v>
      </c>
      <c r="K18" s="1" t="s">
        <v>38</v>
      </c>
    </row>
    <row r="19" spans="2:18" x14ac:dyDescent="0.3">
      <c r="B19" s="13" t="s">
        <v>30</v>
      </c>
      <c r="C19" s="14"/>
      <c r="D19" s="14"/>
      <c r="E19" s="15">
        <v>10</v>
      </c>
      <c r="F19" s="15">
        <v>100</v>
      </c>
      <c r="G19" s="16">
        <f>PRODUCT(E19:F19)</f>
        <v>1000</v>
      </c>
      <c r="K19" s="1" t="s">
        <v>39</v>
      </c>
    </row>
    <row r="20" spans="2:18" ht="15.75" thickBot="1" x14ac:dyDescent="0.35">
      <c r="B20" s="19" t="s">
        <v>51</v>
      </c>
      <c r="C20" s="20"/>
      <c r="D20" s="20"/>
      <c r="E20" s="21">
        <v>2</v>
      </c>
      <c r="F20" s="21">
        <v>300</v>
      </c>
      <c r="G20" s="22">
        <f>PRODUCT(E20:F20)</f>
        <v>600</v>
      </c>
      <c r="K20" s="1" t="s">
        <v>40</v>
      </c>
    </row>
    <row r="21" spans="2:18" ht="15.75" thickBot="1" x14ac:dyDescent="0.35">
      <c r="B21" s="33" t="s">
        <v>41</v>
      </c>
      <c r="C21" s="34"/>
      <c r="D21" s="34"/>
      <c r="E21" s="34" t="s">
        <v>4</v>
      </c>
      <c r="F21" s="34" t="s">
        <v>8</v>
      </c>
      <c r="G21" s="35" t="s">
        <v>1</v>
      </c>
    </row>
    <row r="22" spans="2:18" x14ac:dyDescent="0.3">
      <c r="B22" s="36" t="s">
        <v>43</v>
      </c>
      <c r="C22" s="37"/>
      <c r="D22" s="37"/>
      <c r="E22" s="12">
        <v>10</v>
      </c>
      <c r="F22" s="12">
        <v>150</v>
      </c>
      <c r="G22" s="28">
        <f>PRODUCT(E22:F22)</f>
        <v>1500</v>
      </c>
    </row>
    <row r="23" spans="2:18" x14ac:dyDescent="0.3">
      <c r="B23" s="13" t="s">
        <v>44</v>
      </c>
      <c r="C23" s="14"/>
      <c r="D23" s="14"/>
      <c r="E23" s="15">
        <v>10</v>
      </c>
      <c r="F23" s="15">
        <v>100</v>
      </c>
      <c r="G23" s="29">
        <f t="shared" ref="G23:G28" si="2">PRODUCT(E23:F23)</f>
        <v>1000</v>
      </c>
    </row>
    <row r="24" spans="2:18" x14ac:dyDescent="0.3">
      <c r="B24" s="17" t="s">
        <v>45</v>
      </c>
      <c r="C24" s="18"/>
      <c r="D24" s="18"/>
      <c r="E24" s="15">
        <v>20</v>
      </c>
      <c r="F24" s="15">
        <v>50</v>
      </c>
      <c r="G24" s="29">
        <f t="shared" si="2"/>
        <v>1000</v>
      </c>
    </row>
    <row r="25" spans="2:18" x14ac:dyDescent="0.3">
      <c r="B25" s="13" t="s">
        <v>47</v>
      </c>
      <c r="C25" s="14"/>
      <c r="D25" s="14"/>
      <c r="E25" s="15">
        <v>10</v>
      </c>
      <c r="F25" s="15">
        <v>700</v>
      </c>
      <c r="G25" s="29">
        <f t="shared" si="2"/>
        <v>7000</v>
      </c>
    </row>
    <row r="26" spans="2:18" x14ac:dyDescent="0.3">
      <c r="B26" s="17" t="s">
        <v>48</v>
      </c>
      <c r="C26" s="18"/>
      <c r="D26" s="18"/>
      <c r="E26" s="15">
        <v>10</v>
      </c>
      <c r="F26" s="15">
        <v>700</v>
      </c>
      <c r="G26" s="29">
        <f t="shared" si="2"/>
        <v>7000</v>
      </c>
    </row>
    <row r="27" spans="2:18" x14ac:dyDescent="0.3">
      <c r="B27" s="13" t="s">
        <v>50</v>
      </c>
      <c r="C27" s="14"/>
      <c r="D27" s="14"/>
      <c r="E27" s="15">
        <v>70</v>
      </c>
      <c r="F27" s="15">
        <v>40</v>
      </c>
      <c r="G27" s="29">
        <f t="shared" si="2"/>
        <v>2800</v>
      </c>
      <c r="O27" s="1" t="s">
        <v>57</v>
      </c>
      <c r="P27" s="1" t="s">
        <v>53</v>
      </c>
      <c r="R27" s="1" t="s">
        <v>52</v>
      </c>
    </row>
    <row r="28" spans="2:18" ht="15.75" thickBot="1" x14ac:dyDescent="0.35">
      <c r="B28" s="19" t="s">
        <v>49</v>
      </c>
      <c r="C28" s="20"/>
      <c r="D28" s="20"/>
      <c r="E28" s="21">
        <v>70</v>
      </c>
      <c r="F28" s="21">
        <v>20</v>
      </c>
      <c r="G28" s="30">
        <f t="shared" si="2"/>
        <v>1400</v>
      </c>
    </row>
  </sheetData>
  <phoneticPr fontId="1" type="noConversion"/>
  <pageMargins left="0.7" right="0.7" top="0.75" bottom="0.75" header="0.3" footer="0.3"/>
  <pageSetup paperSize="9" orientation="portrait" r:id="rId1"/>
  <ignoredErrors>
    <ignoredError sqref="T4:T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승규</dc:creator>
  <cp:lastModifiedBy>승규</cp:lastModifiedBy>
  <dcterms:created xsi:type="dcterms:W3CDTF">2020-05-01T15:14:30Z</dcterms:created>
  <dcterms:modified xsi:type="dcterms:W3CDTF">2020-05-01T18:02:18Z</dcterms:modified>
</cp:coreProperties>
</file>