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ab94d80e44207c/문서/"/>
    </mc:Choice>
  </mc:AlternateContent>
  <xr:revisionPtr revIDLastSave="0" documentId="13_ncr:1_{B3225E76-9F62-DB41-B215-F001328B18EF}" xr6:coauthVersionLast="45" xr6:coauthVersionMax="45" xr10:uidLastSave="{00000000-0000-0000-0000-000000000000}"/>
  <bookViews>
    <workbookView xWindow="-120" yWindow="-120" windowWidth="38640" windowHeight="21840" xr2:uid="{9F6386B3-E238-4D52-BF53-48DF515665CA}"/>
  </bookViews>
  <sheets>
    <sheet name="상급소환재료" sheetId="1" r:id="rId1"/>
    <sheet name="중급소환재료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E13" i="2"/>
  <c r="G13" i="2"/>
  <c r="D9" i="2"/>
  <c r="G14" i="2"/>
  <c r="D8" i="2"/>
  <c r="E15" i="2"/>
  <c r="I13" i="2"/>
  <c r="D7" i="2"/>
  <c r="C15" i="1"/>
  <c r="E15" i="1"/>
  <c r="G15" i="1"/>
  <c r="E19" i="1"/>
  <c r="D12" i="1"/>
  <c r="I15" i="1"/>
  <c r="G19" i="1"/>
  <c r="K15" i="1"/>
  <c r="D11" i="1"/>
  <c r="G20" i="1"/>
  <c r="G18" i="1"/>
  <c r="K16" i="1"/>
  <c r="E21" i="1"/>
  <c r="I19" i="1"/>
  <c r="I17" i="1"/>
  <c r="M15" i="1"/>
  <c r="D9" i="1"/>
  <c r="D10" i="1"/>
</calcChain>
</file>

<file path=xl/sharedStrings.xml><?xml version="1.0" encoding="utf-8"?>
<sst xmlns="http://schemas.openxmlformats.org/spreadsheetml/2006/main" count="45" uniqueCount="23">
  <si>
    <t>심연의 문장</t>
    <phoneticPr fontId="2" type="noConversion"/>
  </si>
  <si>
    <t>황혼의 신도 계급장</t>
    <phoneticPr fontId="2" type="noConversion"/>
  </si>
  <si>
    <t>심연의 인장</t>
    <phoneticPr fontId="2" type="noConversion"/>
  </si>
  <si>
    <t>황혼의 신도 지휘관 반지</t>
    <phoneticPr fontId="2" type="noConversion"/>
  </si>
  <si>
    <t>황혼의 신도 세트</t>
    <phoneticPr fontId="2" type="noConversion"/>
  </si>
  <si>
    <t>눈부신 큰 결정</t>
    <phoneticPr fontId="2" type="noConversion"/>
  </si>
  <si>
    <t>필요재료</t>
    <phoneticPr fontId="2" type="noConversion"/>
  </si>
  <si>
    <t>신도세트</t>
    <phoneticPr fontId="2" type="noConversion"/>
  </si>
  <si>
    <t>눈큰</t>
    <phoneticPr fontId="2" type="noConversion"/>
  </si>
  <si>
    <t>보유재료</t>
    <phoneticPr fontId="2" type="noConversion"/>
  </si>
  <si>
    <t>반지</t>
    <phoneticPr fontId="2" type="noConversion"/>
  </si>
  <si>
    <t>인장</t>
    <phoneticPr fontId="2" type="noConversion"/>
  </si>
  <si>
    <t>계급장</t>
    <phoneticPr fontId="2" type="noConversion"/>
  </si>
  <si>
    <t>문장</t>
    <phoneticPr fontId="2" type="noConversion"/>
  </si>
  <si>
    <t>필요소환횟수</t>
  </si>
  <si>
    <t>하급</t>
  </si>
  <si>
    <t>희망 상급소환 횟수</t>
  </si>
  <si>
    <t>보유재료</t>
  </si>
  <si>
    <t>희망 중급 소환 횟수</t>
  </si>
  <si>
    <t>하급(계급장)</t>
  </si>
  <si>
    <t>중급(인장)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</si>
</sst>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505050"/>
      </left>
      <right/>
      <top/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/>
      <bottom/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medium">
        <color rgb="FF505050"/>
      </bottom>
      <diagonal/>
    </border>
    <border>
      <left style="medium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/>
      <diagonal/>
    </border>
    <border>
      <left style="medium">
        <color rgb="FF505050"/>
      </left>
      <right style="thin">
        <color rgb="FF505050"/>
      </right>
      <top/>
      <bottom/>
      <diagonal/>
    </border>
    <border>
      <left style="medium">
        <color rgb="FF505050"/>
      </left>
      <right/>
      <top style="thin">
        <color rgb="FF505050"/>
      </top>
      <bottom style="medium">
        <color rgb="FF505050"/>
      </bottom>
      <diagonal/>
    </border>
    <border>
      <left style="thin">
        <color rgb="FF505050"/>
      </left>
      <right/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/>
      <bottom style="medium">
        <color rgb="FF505050"/>
      </bottom>
      <diagonal/>
    </border>
  </borders>
  <cellStyleXfs count="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0" xfId="1" applyAlignment="1">
      <alignment horizontal="center" vertical="center"/>
    </xf>
    <xf numFmtId="0" fontId="1" fillId="3" borderId="0" xfId="2" applyAlignment="1">
      <alignment horizontal="center" vertical="center"/>
    </xf>
    <xf numFmtId="0" fontId="1" fillId="4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7" borderId="8" xfId="6" applyBorder="1" applyAlignment="1">
      <alignment horizontal="center"/>
    </xf>
    <xf numFmtId="0" fontId="0" fillId="0" borderId="10" xfId="0" applyBorder="1" applyAlignment="1">
      <alignment horizontal="center"/>
    </xf>
    <xf numFmtId="0" fontId="3" fillId="7" borderId="7" xfId="6" applyBorder="1" applyAlignment="1">
      <alignment horizontal="center"/>
    </xf>
    <xf numFmtId="0" fontId="0" fillId="0" borderId="11" xfId="0" applyBorder="1" applyAlignment="1">
      <alignment horizontal="center"/>
    </xf>
    <xf numFmtId="0" fontId="3" fillId="7" borderId="9" xfId="6" applyBorder="1" applyAlignment="1">
      <alignment horizontal="center"/>
    </xf>
    <xf numFmtId="0" fontId="4" fillId="8" borderId="10" xfId="7" applyBorder="1" applyAlignment="1">
      <alignment horizontal="center"/>
    </xf>
    <xf numFmtId="0" fontId="4" fillId="8" borderId="7" xfId="7" applyBorder="1" applyAlignment="1">
      <alignment horizontal="center"/>
    </xf>
    <xf numFmtId="0" fontId="4" fillId="8" borderId="13" xfId="7" applyBorder="1" applyAlignment="1">
      <alignment horizontal="center"/>
    </xf>
    <xf numFmtId="0" fontId="4" fillId="8" borderId="14" xfId="7" applyBorder="1" applyAlignment="1">
      <alignment horizontal="center"/>
    </xf>
    <xf numFmtId="0" fontId="4" fillId="8" borderId="11" xfId="7" applyBorder="1" applyAlignment="1">
      <alignment horizontal="center"/>
    </xf>
    <xf numFmtId="0" fontId="4" fillId="8" borderId="9" xfId="7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8" borderId="3" xfId="7" applyBorder="1" applyAlignment="1">
      <alignment horizontal="center" vertical="center"/>
    </xf>
    <xf numFmtId="0" fontId="4" fillId="8" borderId="4" xfId="7" applyBorder="1" applyAlignment="1">
      <alignment horizontal="center" vertical="center"/>
    </xf>
    <xf numFmtId="0" fontId="1" fillId="5" borderId="2" xfId="4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1" xfId="5" applyBorder="1" applyAlignment="1">
      <alignment horizontal="center" vertical="center"/>
    </xf>
    <xf numFmtId="0" fontId="1" fillId="5" borderId="0" xfId="4" applyAlignment="1">
      <alignment horizontal="center" vertical="center"/>
    </xf>
    <xf numFmtId="0" fontId="4" fillId="8" borderId="15" xfId="7" applyBorder="1" applyAlignment="1">
      <alignment horizontal="center" vertical="center"/>
    </xf>
    <xf numFmtId="0" fontId="4" fillId="8" borderId="16" xfId="7" applyBorder="1" applyAlignment="1">
      <alignment horizontal="center" vertical="center"/>
    </xf>
    <xf numFmtId="0" fontId="4" fillId="8" borderId="17" xfId="7" applyBorder="1" applyAlignment="1">
      <alignment horizontal="center"/>
    </xf>
    <xf numFmtId="0" fontId="4" fillId="8" borderId="18" xfId="7" applyBorder="1" applyAlignment="1">
      <alignment horizontal="center"/>
    </xf>
    <xf numFmtId="0" fontId="4" fillId="8" borderId="19" xfId="7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8" borderId="12" xfId="7" applyBorder="1" applyAlignment="1">
      <alignment horizontal="center" vertical="center" wrapText="1"/>
    </xf>
  </cellXfs>
  <cellStyles count="8">
    <cellStyle name="강조색1" xfId="1" builtinId="29"/>
    <cellStyle name="강조색2" xfId="2" builtinId="33"/>
    <cellStyle name="강조색3" xfId="3" builtinId="37"/>
    <cellStyle name="강조색4" xfId="4" builtinId="41"/>
    <cellStyle name="강조색5" xfId="5" builtinId="45"/>
    <cellStyle name="보통" xfId="7" builtinId="28"/>
    <cellStyle name="좋음" xfId="6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B562B-2DCD-4FFA-9F76-198599823BE4}">
  <dimension ref="B1:M22"/>
  <sheetViews>
    <sheetView tabSelected="1" topLeftCell="B1" workbookViewId="0">
      <selection activeCell="D6" sqref="D6"/>
    </sheetView>
  </sheetViews>
  <sheetFormatPr defaultColWidth="15.59765625" defaultRowHeight="16.5" x14ac:dyDescent="0.25"/>
  <cols>
    <col min="1" max="1" width="5.07421875" style="4" customWidth="1"/>
    <col min="2" max="2" width="21.16796875" style="4" customWidth="1"/>
    <col min="3" max="16384" width="15.59765625" style="4"/>
  </cols>
  <sheetData>
    <row r="1" spans="2:13" ht="17.25" thickBot="1" x14ac:dyDescent="0.3"/>
    <row r="2" spans="2:13" s="6" customFormat="1" ht="17.25" thickBot="1" x14ac:dyDescent="0.3">
      <c r="B2" s="18" t="s">
        <v>16</v>
      </c>
      <c r="C2" s="19"/>
      <c r="D2" s="7">
        <v>6</v>
      </c>
    </row>
    <row r="3" spans="2:13" x14ac:dyDescent="0.25">
      <c r="B3" s="20" t="s">
        <v>9</v>
      </c>
      <c r="C3" s="8" t="s">
        <v>10</v>
      </c>
      <c r="D3" s="9"/>
    </row>
    <row r="4" spans="2:13" x14ac:dyDescent="0.25">
      <c r="B4" s="20"/>
      <c r="C4" s="8" t="s">
        <v>11</v>
      </c>
      <c r="D4" s="9">
        <v>1</v>
      </c>
    </row>
    <row r="5" spans="2:13" x14ac:dyDescent="0.25">
      <c r="B5" s="20"/>
      <c r="C5" s="8" t="s">
        <v>12</v>
      </c>
      <c r="D5" s="9">
        <v>1</v>
      </c>
    </row>
    <row r="6" spans="2:13" x14ac:dyDescent="0.25">
      <c r="B6" s="20"/>
      <c r="C6" s="8" t="s">
        <v>13</v>
      </c>
      <c r="D6" s="9">
        <v>72</v>
      </c>
    </row>
    <row r="7" spans="2:13" x14ac:dyDescent="0.25">
      <c r="B7" s="20"/>
      <c r="C7" s="8" t="s">
        <v>7</v>
      </c>
      <c r="D7" s="9"/>
    </row>
    <row r="8" spans="2:13" ht="17.25" thickBot="1" x14ac:dyDescent="0.3">
      <c r="B8" s="21"/>
      <c r="C8" s="10" t="s">
        <v>8</v>
      </c>
      <c r="D8" s="11">
        <v>60</v>
      </c>
    </row>
    <row r="9" spans="2:13" x14ac:dyDescent="0.25">
      <c r="B9" s="22" t="s">
        <v>6</v>
      </c>
      <c r="C9" s="12" t="s">
        <v>7</v>
      </c>
      <c r="D9" s="13">
        <f>E21+I19+I17+M15</f>
        <v>23</v>
      </c>
    </row>
    <row r="10" spans="2:13" x14ac:dyDescent="0.25">
      <c r="B10" s="22"/>
      <c r="C10" s="12" t="s">
        <v>8</v>
      </c>
      <c r="D10" s="13">
        <f>G20+G18+K16</f>
        <v>0</v>
      </c>
    </row>
    <row r="11" spans="2:13" x14ac:dyDescent="0.25">
      <c r="B11" s="36" t="s">
        <v>14</v>
      </c>
      <c r="C11" s="14" t="s">
        <v>19</v>
      </c>
      <c r="D11" s="15">
        <f>G19+K15</f>
        <v>0</v>
      </c>
    </row>
    <row r="12" spans="2:13" ht="17.25" thickBot="1" x14ac:dyDescent="0.3">
      <c r="B12" s="23"/>
      <c r="C12" s="16" t="s">
        <v>20</v>
      </c>
      <c r="D12" s="17">
        <f>G15</f>
        <v>17</v>
      </c>
    </row>
    <row r="15" spans="2:13" hidden="1" x14ac:dyDescent="0.25">
      <c r="B15" s="25" t="s">
        <v>16</v>
      </c>
      <c r="C15" s="25">
        <f>D2</f>
        <v>6</v>
      </c>
      <c r="D15" s="25" t="s">
        <v>3</v>
      </c>
      <c r="E15" s="25">
        <f>IF(D3&gt;C15, 0, C15-D3)</f>
        <v>6</v>
      </c>
      <c r="F15" s="26" t="s">
        <v>2</v>
      </c>
      <c r="G15" s="26">
        <f>IF(D4&gt;=E15*3, 0, E15*3-D4)</f>
        <v>17</v>
      </c>
      <c r="H15" s="24" t="s">
        <v>1</v>
      </c>
      <c r="I15" s="24">
        <f>IF(D5&gt;=G15, 0, G15-D5)</f>
        <v>16</v>
      </c>
      <c r="J15" s="3" t="s">
        <v>0</v>
      </c>
      <c r="K15" s="3">
        <f>IF(D6&gt;=I15*3, 0, I15*3-D6)</f>
        <v>0</v>
      </c>
      <c r="L15" s="1" t="s">
        <v>4</v>
      </c>
      <c r="M15" s="1">
        <f>IF(D7&gt;=K15, 0, K15-D7)</f>
        <v>0</v>
      </c>
    </row>
    <row r="16" spans="2:13" hidden="1" x14ac:dyDescent="0.25">
      <c r="B16" s="25"/>
      <c r="C16" s="25"/>
      <c r="D16" s="25"/>
      <c r="E16" s="25"/>
      <c r="F16" s="26"/>
      <c r="G16" s="26"/>
      <c r="H16" s="24"/>
      <c r="I16" s="24"/>
      <c r="J16" s="2" t="s">
        <v>5</v>
      </c>
      <c r="K16" s="2">
        <f>IF(D8&gt;=I15,0,I15-D8)</f>
        <v>0</v>
      </c>
    </row>
    <row r="17" spans="2:9" hidden="1" x14ac:dyDescent="0.25">
      <c r="B17" s="25"/>
      <c r="C17" s="25"/>
      <c r="D17" s="25"/>
      <c r="E17" s="25"/>
      <c r="F17" s="26"/>
      <c r="G17" s="26"/>
      <c r="H17" s="1" t="s">
        <v>4</v>
      </c>
      <c r="I17" s="1">
        <f>IF(D7&gt;=G15+K15, 0, IF(D7&lt;=K15, G15, G15+K15-D7))</f>
        <v>17</v>
      </c>
    </row>
    <row r="18" spans="2:9" hidden="1" x14ac:dyDescent="0.25">
      <c r="B18" s="25"/>
      <c r="C18" s="25"/>
      <c r="D18" s="25"/>
      <c r="E18" s="25"/>
      <c r="F18" s="2" t="s">
        <v>5</v>
      </c>
      <c r="G18" s="2">
        <f>IF(D8&gt;=E15*5+I15, 0, IF(D8&lt;=I15, E15*5, E15*5+I15-D8))</f>
        <v>0</v>
      </c>
    </row>
    <row r="19" spans="2:9" hidden="1" x14ac:dyDescent="0.25">
      <c r="B19" s="25"/>
      <c r="C19" s="25"/>
      <c r="D19" s="24" t="s">
        <v>1</v>
      </c>
      <c r="E19" s="27">
        <f>IF(D5&gt;=C15+G15, 0, IF(D5&lt;=C15+G15, C15, C15+G15-D5))</f>
        <v>6</v>
      </c>
      <c r="F19" s="3" t="s">
        <v>0</v>
      </c>
      <c r="G19" s="3">
        <f>IF((E19+I15)*3&lt;=D6, 0, IF(D6&lt;=I15*3, E19*3, (E19+I15)*3-D6))</f>
        <v>0</v>
      </c>
      <c r="H19" s="1" t="s">
        <v>4</v>
      </c>
      <c r="I19" s="1">
        <f>IF(D7&gt;=G19+G15+K15, 0, IF(D7&lt;=G15+K15, G19, G19+G15+K15-D7))</f>
        <v>0</v>
      </c>
    </row>
    <row r="20" spans="2:9" hidden="1" x14ac:dyDescent="0.25">
      <c r="B20" s="25"/>
      <c r="C20" s="25"/>
      <c r="D20" s="24"/>
      <c r="E20" s="27"/>
      <c r="F20" s="2" t="s">
        <v>5</v>
      </c>
      <c r="G20" s="2">
        <f>IF(D8&gt;=E19+E15*5+I15, 0, IF(D8&lt;=E15*5+I15, E19, E19+E15*5+I15-D8))</f>
        <v>0</v>
      </c>
    </row>
    <row r="21" spans="2:9" hidden="1" x14ac:dyDescent="0.25">
      <c r="B21" s="25"/>
      <c r="C21" s="25"/>
      <c r="D21" s="1" t="s">
        <v>4</v>
      </c>
      <c r="E21" s="1">
        <f>IF(D7&gt;=C15+G19+G15+K15, 0, IF(D7&lt;=G19+G15+K15, C15, C15+G19+G15+K15-D7))</f>
        <v>6</v>
      </c>
    </row>
    <row r="22" spans="2:9" s="6" customFormat="1" x14ac:dyDescent="0.25"/>
  </sheetData>
  <mergeCells count="14">
    <mergeCell ref="B2:C2"/>
    <mergeCell ref="B3:B8"/>
    <mergeCell ref="B9:B10"/>
    <mergeCell ref="B11:B12"/>
    <mergeCell ref="I15:I16"/>
    <mergeCell ref="D15:D18"/>
    <mergeCell ref="E15:E18"/>
    <mergeCell ref="F15:F17"/>
    <mergeCell ref="B15:B21"/>
    <mergeCell ref="C15:C21"/>
    <mergeCell ref="G15:G17"/>
    <mergeCell ref="H15:H16"/>
    <mergeCell ref="D19:D20"/>
    <mergeCell ref="E19:E20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BD8BC-0B42-3D4F-8A14-8A204571A5F6}">
  <dimension ref="B1:I16"/>
  <sheetViews>
    <sheetView zoomScaleNormal="60" zoomScaleSheetLayoutView="100" workbookViewId="0">
      <selection activeCell="A13" sqref="A13:XFD15"/>
    </sheetView>
  </sheetViews>
  <sheetFormatPr defaultRowHeight="16.5" x14ac:dyDescent="0.25"/>
  <cols>
    <col min="1" max="1" width="3.33984375" customWidth="1"/>
    <col min="2" max="2" width="12.37890625" customWidth="1"/>
  </cols>
  <sheetData>
    <row r="1" spans="2:9" s="5" customFormat="1" ht="17.25" thickBot="1" x14ac:dyDescent="0.3"/>
    <row r="2" spans="2:9" s="6" customFormat="1" ht="17.25" thickBot="1" x14ac:dyDescent="0.3">
      <c r="B2" s="18" t="s">
        <v>18</v>
      </c>
      <c r="C2" s="19"/>
      <c r="D2" s="7">
        <v>6</v>
      </c>
    </row>
    <row r="3" spans="2:9" s="5" customFormat="1" x14ac:dyDescent="0.25">
      <c r="B3" s="33" t="s">
        <v>17</v>
      </c>
      <c r="C3" s="8" t="s">
        <v>12</v>
      </c>
      <c r="D3" s="9"/>
    </row>
    <row r="4" spans="2:9" s="5" customFormat="1" x14ac:dyDescent="0.25">
      <c r="B4" s="34"/>
      <c r="C4" s="8" t="s">
        <v>13</v>
      </c>
      <c r="D4" s="9"/>
    </row>
    <row r="5" spans="2:9" s="5" customFormat="1" x14ac:dyDescent="0.25">
      <c r="B5" s="34"/>
      <c r="C5" s="8" t="s">
        <v>7</v>
      </c>
      <c r="D5" s="9"/>
    </row>
    <row r="6" spans="2:9" s="5" customFormat="1" ht="17.25" thickBot="1" x14ac:dyDescent="0.3">
      <c r="B6" s="35"/>
      <c r="C6" s="10" t="s">
        <v>8</v>
      </c>
      <c r="D6" s="11"/>
    </row>
    <row r="7" spans="2:9" s="5" customFormat="1" x14ac:dyDescent="0.25">
      <c r="B7" s="28" t="s">
        <v>6</v>
      </c>
      <c r="C7" s="12" t="s">
        <v>7</v>
      </c>
      <c r="D7" s="13">
        <f>E15+I13</f>
        <v>24</v>
      </c>
    </row>
    <row r="8" spans="2:9" s="5" customFormat="1" x14ac:dyDescent="0.25">
      <c r="B8" s="29"/>
      <c r="C8" s="12" t="s">
        <v>8</v>
      </c>
      <c r="D8" s="13">
        <f>G14</f>
        <v>6</v>
      </c>
    </row>
    <row r="9" spans="2:9" s="5" customFormat="1" ht="17.25" thickBot="1" x14ac:dyDescent="0.3">
      <c r="B9" s="30" t="s">
        <v>14</v>
      </c>
      <c r="C9" s="31" t="s">
        <v>15</v>
      </c>
      <c r="D9" s="32">
        <f>G13</f>
        <v>18</v>
      </c>
    </row>
    <row r="10" spans="2:9" s="5" customFormat="1" x14ac:dyDescent="0.25">
      <c r="B10"/>
    </row>
    <row r="13" spans="2:9" s="5" customFormat="1" hidden="1" x14ac:dyDescent="0.25">
      <c r="B13" s="26" t="s">
        <v>2</v>
      </c>
      <c r="C13" s="26">
        <f>D2</f>
        <v>6</v>
      </c>
      <c r="D13" s="24" t="s">
        <v>1</v>
      </c>
      <c r="E13" s="24">
        <f>IF(D3&gt;=C13, 0, C13-D3)</f>
        <v>6</v>
      </c>
      <c r="F13" s="3" t="s">
        <v>0</v>
      </c>
      <c r="G13" s="3">
        <f>IF(D4&gt;=E13*3, 0, E13*3-D4)</f>
        <v>18</v>
      </c>
      <c r="H13" s="1" t="s">
        <v>4</v>
      </c>
      <c r="I13" s="1">
        <f>IF(D5&gt;=G13, 0, G13-D5)</f>
        <v>18</v>
      </c>
    </row>
    <row r="14" spans="2:9" s="5" customFormat="1" hidden="1" x14ac:dyDescent="0.25">
      <c r="B14" s="26"/>
      <c r="C14" s="26"/>
      <c r="D14" s="24"/>
      <c r="E14" s="24"/>
      <c r="F14" s="2" t="s">
        <v>5</v>
      </c>
      <c r="G14" s="2">
        <f>IF(D6&gt;=E13,0,E13-D6)</f>
        <v>6</v>
      </c>
    </row>
    <row r="15" spans="2:9" s="5" customFormat="1" hidden="1" x14ac:dyDescent="0.25">
      <c r="B15" s="26"/>
      <c r="C15" s="26"/>
      <c r="D15" s="1" t="s">
        <v>4</v>
      </c>
      <c r="E15" s="1">
        <f>IF(D5&gt;=C13+G13, 0, IF(D5&lt;=G13, C13, C13+G13-D5))</f>
        <v>6</v>
      </c>
    </row>
    <row r="16" spans="2:9" s="6" customFormat="1" x14ac:dyDescent="0.25"/>
  </sheetData>
  <mergeCells count="7">
    <mergeCell ref="B7:B8"/>
    <mergeCell ref="B3:B6"/>
    <mergeCell ref="D13:D14"/>
    <mergeCell ref="E13:E14"/>
    <mergeCell ref="B2:C2"/>
    <mergeCell ref="B13:B15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상급소환재료</vt:lpstr>
      <vt:lpstr>중급소환재료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종호</dc:creator>
  <cp:lastModifiedBy>웨인 존</cp:lastModifiedBy>
  <dcterms:created xsi:type="dcterms:W3CDTF">2020-06-01T02:10:05Z</dcterms:created>
  <dcterms:modified xsi:type="dcterms:W3CDTF">2020-06-01T03:27:30Z</dcterms:modified>
</cp:coreProperties>
</file>