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3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drawings/drawing4.xml" ContentType="application/vnd.openxmlformats-officedocument.drawing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drawings/drawing5.xml" ContentType="application/vnd.openxmlformats-officedocument.drawing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drawings/drawing6.xml" ContentType="application/vnd.openxmlformats-officedocument.drawing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drawings/drawing7.xml" ContentType="application/vnd.openxmlformats-officedocument.drawing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D:\Jeon\other\"/>
    </mc:Choice>
  </mc:AlternateContent>
  <xr:revisionPtr revIDLastSave="0" documentId="10_ncr:8100000_{21CB119A-AD42-4188-9E87-08CDB71863E0}" xr6:coauthVersionLast="34" xr6:coauthVersionMax="34" xr10:uidLastSave="{00000000-0000-0000-0000-000000000000}"/>
  <workbookProtection workbookAlgorithmName="SHA-512" workbookHashValue="gM3vjYRVSdHntl4iVjxVrEsW0G4aiTgCBYRUrsZfaxhxx0+ntHoKU5xtANUCpEQtfYJoIeXk14zKvwxfWv6JGg==" workbookSaltValue="4yUiwX4KraavPnbWDzNzTw==" workbookSpinCount="100000" lockStructure="1"/>
  <bookViews>
    <workbookView xWindow="16830" yWindow="0" windowWidth="28800" windowHeight="12105" xr2:uid="{5BA74092-28D7-40A9-BCD9-C70E77FBEDFE}"/>
  </bookViews>
  <sheets>
    <sheet name="계산기" sheetId="4" r:id="rId1"/>
    <sheet name="세팅_1" sheetId="2" r:id="rId2"/>
    <sheet name="세팅_2" sheetId="17" r:id="rId3"/>
    <sheet name="세팅_3" sheetId="18" r:id="rId4"/>
    <sheet name="세팅_4" sheetId="19" r:id="rId5"/>
    <sheet name="세팅_5" sheetId="20" r:id="rId6"/>
    <sheet name="기타_1" sheetId="22" r:id="rId7"/>
    <sheet name="결정석가격표" sheetId="21" r:id="rId8"/>
    <sheet name="제작_박은묘" sheetId="1" r:id="rId9"/>
  </sheets>
  <definedNames>
    <definedName name="난이도">제작_박은묘!$L$4:$L$7</definedName>
    <definedName name="노말">제작_박은묘!$S$4:$S$23</definedName>
    <definedName name="보스">제작_박은묘!$M$4:$M$18</definedName>
    <definedName name="이지">제작_박은묘!$R$4:$R$10</definedName>
    <definedName name="카오스">제작_박은묘!$U$4:$U$9</definedName>
    <definedName name="하드">제작_박은묘!$T$4:$T$10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2" l="1"/>
  <c r="H7" i="22"/>
  <c r="H8" i="22"/>
  <c r="H9" i="22"/>
  <c r="H10" i="22"/>
  <c r="H11" i="22"/>
  <c r="H12" i="22"/>
  <c r="H13" i="22"/>
  <c r="H14" i="22"/>
  <c r="H15" i="22"/>
  <c r="H16" i="22"/>
  <c r="H17" i="22"/>
  <c r="H18" i="22"/>
  <c r="E10" i="4" l="1"/>
  <c r="E12" i="4" s="1"/>
  <c r="S18" i="22"/>
  <c r="S17" i="22"/>
  <c r="S6" i="22"/>
  <c r="S7" i="22"/>
  <c r="R8" i="22"/>
  <c r="S8" i="22"/>
  <c r="S9" i="22"/>
  <c r="R10" i="22"/>
  <c r="S10" i="22"/>
  <c r="R11" i="22"/>
  <c r="S11" i="22"/>
  <c r="R12" i="22"/>
  <c r="S12" i="22"/>
  <c r="R13" i="22"/>
  <c r="S13" i="22"/>
  <c r="R14" i="22"/>
  <c r="S14" i="22"/>
  <c r="R15" i="22"/>
  <c r="S15" i="22"/>
  <c r="R16" i="22"/>
  <c r="S16" i="22"/>
  <c r="R17" i="22"/>
  <c r="R18" i="22"/>
  <c r="S5" i="22"/>
  <c r="R5" i="22"/>
  <c r="H5" i="22" s="1"/>
  <c r="C10" i="4"/>
  <c r="R9" i="22"/>
  <c r="R7" i="22"/>
  <c r="R6" i="22"/>
  <c r="H20" i="22" l="1"/>
  <c r="H21" i="22"/>
  <c r="H24" i="22"/>
  <c r="H22" i="22"/>
  <c r="H23" i="22"/>
  <c r="F12" i="21"/>
  <c r="D12" i="21"/>
  <c r="O10" i="1" s="1"/>
  <c r="O4" i="1"/>
  <c r="P4" i="1"/>
  <c r="Q4" i="1"/>
  <c r="O5" i="1"/>
  <c r="P5" i="1"/>
  <c r="Q5" i="1"/>
  <c r="O6" i="1"/>
  <c r="P6" i="1"/>
  <c r="Q6" i="1"/>
  <c r="O7" i="1"/>
  <c r="P7" i="1"/>
  <c r="Q7" i="1"/>
  <c r="O8" i="1"/>
  <c r="P8" i="1"/>
  <c r="Q8" i="1"/>
  <c r="O9" i="1"/>
  <c r="P9" i="1"/>
  <c r="Q9" i="1"/>
  <c r="P10" i="1"/>
  <c r="Q10" i="1"/>
  <c r="O11" i="1"/>
  <c r="P11" i="1"/>
  <c r="Q11" i="1"/>
  <c r="O12" i="1"/>
  <c r="P12" i="1"/>
  <c r="Q12" i="1"/>
  <c r="O13" i="1"/>
  <c r="P13" i="1"/>
  <c r="Q13" i="1"/>
  <c r="O14" i="1"/>
  <c r="P14" i="1"/>
  <c r="Q14" i="1"/>
  <c r="O15" i="1"/>
  <c r="P15" i="1"/>
  <c r="Q15" i="1"/>
  <c r="O16" i="1"/>
  <c r="P16" i="1"/>
  <c r="Q16" i="1"/>
  <c r="O17" i="1"/>
  <c r="P17" i="1"/>
  <c r="Q17" i="1"/>
  <c r="O18" i="1"/>
  <c r="P18" i="1"/>
  <c r="Q18" i="1"/>
  <c r="O19" i="1"/>
  <c r="P19" i="1"/>
  <c r="Q19" i="1"/>
  <c r="O20" i="1"/>
  <c r="P20" i="1"/>
  <c r="Q20" i="1"/>
  <c r="O21" i="1"/>
  <c r="P21" i="1"/>
  <c r="Q21" i="1"/>
  <c r="O22" i="1"/>
  <c r="P22" i="1"/>
  <c r="Q22" i="1"/>
  <c r="O23" i="1"/>
  <c r="P23" i="1"/>
  <c r="Q23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4" i="1"/>
  <c r="H19" i="22" l="1"/>
  <c r="C9" i="4"/>
  <c r="C8" i="4"/>
  <c r="C7" i="4"/>
  <c r="C6" i="4"/>
  <c r="U25" i="20"/>
  <c r="T25" i="20"/>
  <c r="S25" i="20"/>
  <c r="R25" i="20"/>
  <c r="M25" i="20"/>
  <c r="U24" i="20"/>
  <c r="T24" i="20"/>
  <c r="S24" i="20"/>
  <c r="R24" i="20"/>
  <c r="M24" i="20"/>
  <c r="U23" i="20"/>
  <c r="T23" i="20"/>
  <c r="S23" i="20"/>
  <c r="R23" i="20"/>
  <c r="M23" i="20"/>
  <c r="U22" i="20"/>
  <c r="T22" i="20"/>
  <c r="S22" i="20"/>
  <c r="R22" i="20"/>
  <c r="M22" i="20"/>
  <c r="U21" i="20"/>
  <c r="T21" i="20"/>
  <c r="S21" i="20"/>
  <c r="R21" i="20"/>
  <c r="M21" i="20"/>
  <c r="U20" i="20"/>
  <c r="T20" i="20"/>
  <c r="S20" i="20"/>
  <c r="R20" i="20"/>
  <c r="M20" i="20"/>
  <c r="U19" i="20"/>
  <c r="T19" i="20"/>
  <c r="S19" i="20"/>
  <c r="R19" i="20"/>
  <c r="M19" i="20"/>
  <c r="U18" i="20"/>
  <c r="T18" i="20"/>
  <c r="S18" i="20"/>
  <c r="R18" i="20"/>
  <c r="M18" i="20"/>
  <c r="T17" i="20"/>
  <c r="S17" i="20"/>
  <c r="R17" i="20"/>
  <c r="M17" i="20"/>
  <c r="U16" i="20"/>
  <c r="T16" i="20"/>
  <c r="S16" i="20"/>
  <c r="R16" i="20"/>
  <c r="M16" i="20"/>
  <c r="U15" i="20"/>
  <c r="T15" i="20"/>
  <c r="S15" i="20"/>
  <c r="R15" i="20"/>
  <c r="M15" i="20"/>
  <c r="U14" i="20"/>
  <c r="T14" i="20"/>
  <c r="S14" i="20"/>
  <c r="R14" i="20"/>
  <c r="M14" i="20"/>
  <c r="U13" i="20"/>
  <c r="T13" i="20"/>
  <c r="S13" i="20"/>
  <c r="R13" i="20"/>
  <c r="M13" i="20"/>
  <c r="U12" i="20"/>
  <c r="T12" i="20"/>
  <c r="S12" i="20"/>
  <c r="R12" i="20"/>
  <c r="M12" i="20"/>
  <c r="U11" i="20"/>
  <c r="T11" i="20"/>
  <c r="S11" i="20"/>
  <c r="R11" i="20"/>
  <c r="M11" i="20"/>
  <c r="U10" i="20"/>
  <c r="T10" i="20"/>
  <c r="S10" i="20"/>
  <c r="R10" i="20"/>
  <c r="M10" i="20"/>
  <c r="U9" i="20"/>
  <c r="T9" i="20"/>
  <c r="S9" i="20"/>
  <c r="R9" i="20"/>
  <c r="M9" i="20"/>
  <c r="U8" i="20"/>
  <c r="T8" i="20"/>
  <c r="S8" i="20"/>
  <c r="R8" i="20"/>
  <c r="M8" i="20"/>
  <c r="U7" i="20"/>
  <c r="T7" i="20"/>
  <c r="S7" i="20"/>
  <c r="R7" i="20"/>
  <c r="M7" i="20"/>
  <c r="U6" i="20"/>
  <c r="T6" i="20"/>
  <c r="S6" i="20"/>
  <c r="R6" i="20"/>
  <c r="M6" i="20"/>
  <c r="U25" i="19"/>
  <c r="T25" i="19"/>
  <c r="S25" i="19"/>
  <c r="R25" i="19"/>
  <c r="M25" i="19"/>
  <c r="U24" i="19"/>
  <c r="T24" i="19"/>
  <c r="S24" i="19"/>
  <c r="R24" i="19"/>
  <c r="M24" i="19"/>
  <c r="U23" i="19"/>
  <c r="T23" i="19"/>
  <c r="S23" i="19"/>
  <c r="R23" i="19"/>
  <c r="M23" i="19"/>
  <c r="U22" i="19"/>
  <c r="T22" i="19"/>
  <c r="S22" i="19"/>
  <c r="R22" i="19"/>
  <c r="M22" i="19"/>
  <c r="U21" i="19"/>
  <c r="T21" i="19"/>
  <c r="S21" i="19"/>
  <c r="R21" i="19"/>
  <c r="M21" i="19"/>
  <c r="U20" i="19"/>
  <c r="T20" i="19"/>
  <c r="S20" i="19"/>
  <c r="R20" i="19"/>
  <c r="M20" i="19"/>
  <c r="U19" i="19"/>
  <c r="T19" i="19"/>
  <c r="S19" i="19"/>
  <c r="R19" i="19"/>
  <c r="M19" i="19"/>
  <c r="U18" i="19"/>
  <c r="T18" i="19"/>
  <c r="S18" i="19"/>
  <c r="R18" i="19"/>
  <c r="M18" i="19"/>
  <c r="T17" i="19"/>
  <c r="S17" i="19"/>
  <c r="R17" i="19"/>
  <c r="M17" i="19"/>
  <c r="U16" i="19"/>
  <c r="T16" i="19"/>
  <c r="S16" i="19"/>
  <c r="R16" i="19"/>
  <c r="M16" i="19"/>
  <c r="U15" i="19"/>
  <c r="T15" i="19"/>
  <c r="S15" i="19"/>
  <c r="R15" i="19"/>
  <c r="M15" i="19"/>
  <c r="U14" i="19"/>
  <c r="T14" i="19"/>
  <c r="S14" i="19"/>
  <c r="R14" i="19"/>
  <c r="M14" i="19"/>
  <c r="U13" i="19"/>
  <c r="T13" i="19"/>
  <c r="S13" i="19"/>
  <c r="R13" i="19"/>
  <c r="M13" i="19"/>
  <c r="U12" i="19"/>
  <c r="T12" i="19"/>
  <c r="S12" i="19"/>
  <c r="R12" i="19"/>
  <c r="M12" i="19"/>
  <c r="U11" i="19"/>
  <c r="T11" i="19"/>
  <c r="S11" i="19"/>
  <c r="R11" i="19"/>
  <c r="M11" i="19"/>
  <c r="U10" i="19"/>
  <c r="T10" i="19"/>
  <c r="S10" i="19"/>
  <c r="R10" i="19"/>
  <c r="M10" i="19"/>
  <c r="U9" i="19"/>
  <c r="T9" i="19"/>
  <c r="S9" i="19"/>
  <c r="R9" i="19"/>
  <c r="M9" i="19"/>
  <c r="U8" i="19"/>
  <c r="T8" i="19"/>
  <c r="S8" i="19"/>
  <c r="R8" i="19"/>
  <c r="M8" i="19"/>
  <c r="U7" i="19"/>
  <c r="T7" i="19"/>
  <c r="S7" i="19"/>
  <c r="R7" i="19"/>
  <c r="M7" i="19"/>
  <c r="U6" i="19"/>
  <c r="T6" i="19"/>
  <c r="S6" i="19"/>
  <c r="R6" i="19"/>
  <c r="M6" i="19"/>
  <c r="U25" i="18"/>
  <c r="T25" i="18"/>
  <c r="S25" i="18"/>
  <c r="R25" i="18"/>
  <c r="M25" i="18"/>
  <c r="U24" i="18"/>
  <c r="T24" i="18"/>
  <c r="S24" i="18"/>
  <c r="R24" i="18"/>
  <c r="M24" i="18"/>
  <c r="U23" i="18"/>
  <c r="T23" i="18"/>
  <c r="S23" i="18"/>
  <c r="R23" i="18"/>
  <c r="M23" i="18"/>
  <c r="U22" i="18"/>
  <c r="T22" i="18"/>
  <c r="S22" i="18"/>
  <c r="R22" i="18"/>
  <c r="M22" i="18"/>
  <c r="U21" i="18"/>
  <c r="T21" i="18"/>
  <c r="S21" i="18"/>
  <c r="R21" i="18"/>
  <c r="M21" i="18"/>
  <c r="U20" i="18"/>
  <c r="T20" i="18"/>
  <c r="S20" i="18"/>
  <c r="R20" i="18"/>
  <c r="M20" i="18"/>
  <c r="U19" i="18"/>
  <c r="T19" i="18"/>
  <c r="S19" i="18"/>
  <c r="R19" i="18"/>
  <c r="M19" i="18"/>
  <c r="U18" i="18"/>
  <c r="T18" i="18"/>
  <c r="S18" i="18"/>
  <c r="R18" i="18"/>
  <c r="M18" i="18"/>
  <c r="T17" i="18"/>
  <c r="S17" i="18"/>
  <c r="R17" i="18"/>
  <c r="M17" i="18"/>
  <c r="U16" i="18"/>
  <c r="T16" i="18"/>
  <c r="S16" i="18"/>
  <c r="R16" i="18"/>
  <c r="M16" i="18"/>
  <c r="U15" i="18"/>
  <c r="T15" i="18"/>
  <c r="S15" i="18"/>
  <c r="R15" i="18"/>
  <c r="M15" i="18"/>
  <c r="U14" i="18"/>
  <c r="T14" i="18"/>
  <c r="S14" i="18"/>
  <c r="R14" i="18"/>
  <c r="M14" i="18"/>
  <c r="U13" i="18"/>
  <c r="T13" i="18"/>
  <c r="S13" i="18"/>
  <c r="R13" i="18"/>
  <c r="M13" i="18"/>
  <c r="U12" i="18"/>
  <c r="T12" i="18"/>
  <c r="S12" i="18"/>
  <c r="R12" i="18"/>
  <c r="M12" i="18"/>
  <c r="U11" i="18"/>
  <c r="T11" i="18"/>
  <c r="S11" i="18"/>
  <c r="R11" i="18"/>
  <c r="M11" i="18"/>
  <c r="U10" i="18"/>
  <c r="T10" i="18"/>
  <c r="S10" i="18"/>
  <c r="R10" i="18"/>
  <c r="M10" i="18"/>
  <c r="U9" i="18"/>
  <c r="T9" i="18"/>
  <c r="S9" i="18"/>
  <c r="R9" i="18"/>
  <c r="M9" i="18"/>
  <c r="U8" i="18"/>
  <c r="T8" i="18"/>
  <c r="S8" i="18"/>
  <c r="R8" i="18"/>
  <c r="M8" i="18"/>
  <c r="U7" i="18"/>
  <c r="T7" i="18"/>
  <c r="S7" i="18"/>
  <c r="R7" i="18"/>
  <c r="M7" i="18"/>
  <c r="U6" i="18"/>
  <c r="T6" i="18"/>
  <c r="S6" i="18"/>
  <c r="R6" i="18"/>
  <c r="M6" i="18"/>
  <c r="U25" i="17"/>
  <c r="T25" i="17"/>
  <c r="S25" i="17"/>
  <c r="R25" i="17"/>
  <c r="M25" i="17"/>
  <c r="U24" i="17"/>
  <c r="T24" i="17"/>
  <c r="S24" i="17"/>
  <c r="R24" i="17"/>
  <c r="M24" i="17"/>
  <c r="U23" i="17"/>
  <c r="T23" i="17"/>
  <c r="S23" i="17"/>
  <c r="R23" i="17"/>
  <c r="M23" i="17"/>
  <c r="U22" i="17"/>
  <c r="T22" i="17"/>
  <c r="S22" i="17"/>
  <c r="R22" i="17"/>
  <c r="M22" i="17"/>
  <c r="U21" i="17"/>
  <c r="T21" i="17"/>
  <c r="S21" i="17"/>
  <c r="R21" i="17"/>
  <c r="M21" i="17"/>
  <c r="U20" i="17"/>
  <c r="T20" i="17"/>
  <c r="S20" i="17"/>
  <c r="R20" i="17"/>
  <c r="M20" i="17"/>
  <c r="U19" i="17"/>
  <c r="T19" i="17"/>
  <c r="S19" i="17"/>
  <c r="R19" i="17"/>
  <c r="M19" i="17"/>
  <c r="U18" i="17"/>
  <c r="T18" i="17"/>
  <c r="S18" i="17"/>
  <c r="R18" i="17"/>
  <c r="M18" i="17"/>
  <c r="T17" i="17"/>
  <c r="S17" i="17"/>
  <c r="R17" i="17"/>
  <c r="M17" i="17"/>
  <c r="U16" i="17"/>
  <c r="T16" i="17"/>
  <c r="S16" i="17"/>
  <c r="R16" i="17"/>
  <c r="M16" i="17"/>
  <c r="U15" i="17"/>
  <c r="T15" i="17"/>
  <c r="S15" i="17"/>
  <c r="R15" i="17"/>
  <c r="M15" i="17"/>
  <c r="U14" i="17"/>
  <c r="T14" i="17"/>
  <c r="S14" i="17"/>
  <c r="R14" i="17"/>
  <c r="M14" i="17"/>
  <c r="U13" i="17"/>
  <c r="T13" i="17"/>
  <c r="S13" i="17"/>
  <c r="R13" i="17"/>
  <c r="M13" i="17"/>
  <c r="U12" i="17"/>
  <c r="T12" i="17"/>
  <c r="S12" i="17"/>
  <c r="R12" i="17"/>
  <c r="M12" i="17"/>
  <c r="U11" i="17"/>
  <c r="T11" i="17"/>
  <c r="S11" i="17"/>
  <c r="R11" i="17"/>
  <c r="M11" i="17"/>
  <c r="U10" i="17"/>
  <c r="T10" i="17"/>
  <c r="S10" i="17"/>
  <c r="R10" i="17"/>
  <c r="M10" i="17"/>
  <c r="U9" i="17"/>
  <c r="T9" i="17"/>
  <c r="S9" i="17"/>
  <c r="R9" i="17"/>
  <c r="M9" i="17"/>
  <c r="U8" i="17"/>
  <c r="T8" i="17"/>
  <c r="S8" i="17"/>
  <c r="R8" i="17"/>
  <c r="M8" i="17"/>
  <c r="U7" i="17"/>
  <c r="T7" i="17"/>
  <c r="S7" i="17"/>
  <c r="R7" i="17"/>
  <c r="M7" i="17"/>
  <c r="U6" i="17"/>
  <c r="T6" i="17"/>
  <c r="S6" i="17"/>
  <c r="R6" i="17"/>
  <c r="M6" i="17"/>
  <c r="H19" i="18" l="1"/>
  <c r="H23" i="18"/>
  <c r="H20" i="18"/>
  <c r="H24" i="18"/>
  <c r="H18" i="20"/>
  <c r="H17" i="20"/>
  <c r="H14" i="18"/>
  <c r="H11" i="17"/>
  <c r="H24" i="17"/>
  <c r="H7" i="17"/>
  <c r="H15" i="17"/>
  <c r="H20" i="17"/>
  <c r="H14" i="19"/>
  <c r="H19" i="19"/>
  <c r="H20" i="19"/>
  <c r="H23" i="19"/>
  <c r="H24" i="19"/>
  <c r="H20" i="20"/>
  <c r="H16" i="18"/>
  <c r="H16" i="19"/>
  <c r="H25" i="20"/>
  <c r="H22" i="17"/>
  <c r="H10" i="18"/>
  <c r="H10" i="19"/>
  <c r="H22" i="20"/>
  <c r="H13" i="18"/>
  <c r="H13" i="19"/>
  <c r="H19" i="17"/>
  <c r="H7" i="18"/>
  <c r="H7" i="19"/>
  <c r="H12" i="18"/>
  <c r="H24" i="20"/>
  <c r="H18" i="17"/>
  <c r="H8" i="19"/>
  <c r="H10" i="17"/>
  <c r="H14" i="17"/>
  <c r="H6" i="19"/>
  <c r="H6" i="17"/>
  <c r="H6" i="18"/>
  <c r="H25" i="17"/>
  <c r="H23" i="20"/>
  <c r="H8" i="17"/>
  <c r="H9" i="17"/>
  <c r="H12" i="17"/>
  <c r="H13" i="17"/>
  <c r="H16" i="17"/>
  <c r="H23" i="17"/>
  <c r="H9" i="18"/>
  <c r="H17" i="18"/>
  <c r="H18" i="18"/>
  <c r="H21" i="18"/>
  <c r="H22" i="18"/>
  <c r="H25" i="18"/>
  <c r="H11" i="19"/>
  <c r="H17" i="19"/>
  <c r="H21" i="19"/>
  <c r="H22" i="19"/>
  <c r="H25" i="19"/>
  <c r="H11" i="18"/>
  <c r="H12" i="19"/>
  <c r="H8" i="20"/>
  <c r="H9" i="20"/>
  <c r="H12" i="20"/>
  <c r="H13" i="20"/>
  <c r="H16" i="20"/>
  <c r="H21" i="17"/>
  <c r="H8" i="18"/>
  <c r="H15" i="18"/>
  <c r="H9" i="19"/>
  <c r="H15" i="19"/>
  <c r="H6" i="20"/>
  <c r="H7" i="20"/>
  <c r="H10" i="20"/>
  <c r="H11" i="20"/>
  <c r="H14" i="20"/>
  <c r="H15" i="20"/>
  <c r="H19" i="20"/>
  <c r="H21" i="20"/>
  <c r="H18" i="19"/>
  <c r="K4" i="17"/>
  <c r="K5" i="17" s="1"/>
  <c r="K4" i="20"/>
  <c r="K5" i="20" s="1"/>
  <c r="K4" i="19"/>
  <c r="K5" i="19" s="1"/>
  <c r="K4" i="18"/>
  <c r="K5" i="18" s="1"/>
  <c r="H17" i="17"/>
  <c r="T24" i="2"/>
  <c r="M12" i="2"/>
  <c r="G26" i="18" l="1"/>
  <c r="E7" i="4" s="1"/>
  <c r="G26" i="19"/>
  <c r="E8" i="4" s="1"/>
  <c r="G26" i="20"/>
  <c r="E9" i="4" s="1"/>
  <c r="G26" i="17"/>
  <c r="E6" i="4" s="1"/>
  <c r="C5" i="4"/>
  <c r="M7" i="2" l="1"/>
  <c r="M8" i="2"/>
  <c r="M9" i="2"/>
  <c r="M10" i="2"/>
  <c r="M11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6" i="2"/>
  <c r="R7" i="2"/>
  <c r="S7" i="2"/>
  <c r="T7" i="2"/>
  <c r="U7" i="2"/>
  <c r="R8" i="2"/>
  <c r="S8" i="2"/>
  <c r="T8" i="2"/>
  <c r="U8" i="2"/>
  <c r="R9" i="2"/>
  <c r="S9" i="2"/>
  <c r="T9" i="2"/>
  <c r="U9" i="2"/>
  <c r="R10" i="2"/>
  <c r="S10" i="2"/>
  <c r="T10" i="2"/>
  <c r="U10" i="2"/>
  <c r="R11" i="2"/>
  <c r="S11" i="2"/>
  <c r="T11" i="2"/>
  <c r="U11" i="2"/>
  <c r="R12" i="2"/>
  <c r="S12" i="2"/>
  <c r="T12" i="2"/>
  <c r="U12" i="2"/>
  <c r="R13" i="2"/>
  <c r="S13" i="2"/>
  <c r="T13" i="2"/>
  <c r="U13" i="2"/>
  <c r="R14" i="2"/>
  <c r="S14" i="2"/>
  <c r="T14" i="2"/>
  <c r="U14" i="2"/>
  <c r="R15" i="2"/>
  <c r="S15" i="2"/>
  <c r="T15" i="2"/>
  <c r="U15" i="2"/>
  <c r="R16" i="2"/>
  <c r="S16" i="2"/>
  <c r="T16" i="2"/>
  <c r="U16" i="2"/>
  <c r="R17" i="2"/>
  <c r="S17" i="2"/>
  <c r="T17" i="2"/>
  <c r="R18" i="2"/>
  <c r="S18" i="2"/>
  <c r="T18" i="2"/>
  <c r="U18" i="2"/>
  <c r="R19" i="2"/>
  <c r="S19" i="2"/>
  <c r="T19" i="2"/>
  <c r="U19" i="2"/>
  <c r="R20" i="2"/>
  <c r="S20" i="2"/>
  <c r="T20" i="2"/>
  <c r="U20" i="2"/>
  <c r="R21" i="2"/>
  <c r="S21" i="2"/>
  <c r="T21" i="2"/>
  <c r="U21" i="2"/>
  <c r="R22" i="2"/>
  <c r="S22" i="2"/>
  <c r="T22" i="2"/>
  <c r="U22" i="2"/>
  <c r="R23" i="2"/>
  <c r="S23" i="2"/>
  <c r="T23" i="2"/>
  <c r="U23" i="2"/>
  <c r="R24" i="2"/>
  <c r="S24" i="2"/>
  <c r="U24" i="2"/>
  <c r="R25" i="2"/>
  <c r="S25" i="2"/>
  <c r="T25" i="2"/>
  <c r="U25" i="2"/>
  <c r="H17" i="2" l="1"/>
  <c r="H16" i="2"/>
  <c r="H15" i="2"/>
  <c r="H14" i="2"/>
  <c r="H13" i="2"/>
  <c r="H10" i="2"/>
  <c r="H9" i="2"/>
  <c r="H8" i="2"/>
  <c r="H11" i="2"/>
  <c r="H12" i="2"/>
  <c r="H7" i="2"/>
  <c r="H24" i="2"/>
  <c r="H22" i="2"/>
  <c r="H20" i="2"/>
  <c r="H18" i="2"/>
  <c r="H25" i="2"/>
  <c r="H23" i="2"/>
  <c r="H21" i="2"/>
  <c r="H19" i="2"/>
  <c r="S6" i="2"/>
  <c r="T6" i="2"/>
  <c r="U6" i="2"/>
  <c r="R6" i="2"/>
  <c r="H6" i="2" l="1"/>
  <c r="G26" i="2" s="1"/>
  <c r="K4" i="2"/>
  <c r="K5" i="2" s="1"/>
  <c r="E5" i="4" l="1"/>
  <c r="D6" i="1"/>
  <c r="D7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5" i="1"/>
  <c r="H10" i="1" l="1"/>
  <c r="H18" i="1" s="1"/>
  <c r="C17" i="1"/>
  <c r="D17" i="1" s="1"/>
</calcChain>
</file>

<file path=xl/sharedStrings.xml><?xml version="1.0" encoding="utf-8"?>
<sst xmlns="http://schemas.openxmlformats.org/spreadsheetml/2006/main" count="405" uniqueCount="126">
  <si>
    <t>일간보스</t>
    <phoneticPr fontId="2" type="noConversion"/>
  </si>
  <si>
    <t>결정석 가격</t>
    <phoneticPr fontId="2" type="noConversion"/>
  </si>
  <si>
    <t>보스</t>
    <phoneticPr fontId="2" type="noConversion"/>
  </si>
  <si>
    <t>등급</t>
    <phoneticPr fontId="2" type="noConversion"/>
  </si>
  <si>
    <t>노말</t>
    <phoneticPr fontId="2" type="noConversion"/>
  </si>
  <si>
    <t>파풀라투스</t>
    <phoneticPr fontId="2" type="noConversion"/>
  </si>
  <si>
    <t>매그너스</t>
    <phoneticPr fontId="2" type="noConversion"/>
  </si>
  <si>
    <t>아카이럼</t>
    <phoneticPr fontId="2" type="noConversion"/>
  </si>
  <si>
    <t>반레온</t>
    <phoneticPr fontId="2" type="noConversion"/>
  </si>
  <si>
    <t>핑크빈</t>
    <phoneticPr fontId="2" type="noConversion"/>
  </si>
  <si>
    <t>혼테일</t>
    <phoneticPr fontId="2" type="noConversion"/>
  </si>
  <si>
    <t>카웅</t>
    <phoneticPr fontId="2" type="noConversion"/>
  </si>
  <si>
    <t>벨룸</t>
    <phoneticPr fontId="2" type="noConversion"/>
  </si>
  <si>
    <t>3루타</t>
    <phoneticPr fontId="2" type="noConversion"/>
  </si>
  <si>
    <t>힐라</t>
    <phoneticPr fontId="2" type="noConversion"/>
  </si>
  <si>
    <t>자쿰</t>
    <phoneticPr fontId="2" type="noConversion"/>
  </si>
  <si>
    <t>하드</t>
    <phoneticPr fontId="2" type="noConversion"/>
  </si>
  <si>
    <t>카오스</t>
    <phoneticPr fontId="2" type="noConversion"/>
  </si>
  <si>
    <t>이지</t>
    <phoneticPr fontId="2" type="noConversion"/>
  </si>
  <si>
    <t>주간보스</t>
    <phoneticPr fontId="2" type="noConversion"/>
  </si>
  <si>
    <t>데미안</t>
    <phoneticPr fontId="2" type="noConversion"/>
  </si>
  <si>
    <t>스우</t>
    <phoneticPr fontId="2" type="noConversion"/>
  </si>
  <si>
    <t>시그너스</t>
    <phoneticPr fontId="2" type="noConversion"/>
  </si>
  <si>
    <t>주간가격</t>
    <phoneticPr fontId="2" type="noConversion"/>
  </si>
  <si>
    <t>난이도</t>
    <phoneticPr fontId="2" type="noConversion"/>
  </si>
  <si>
    <t>적용</t>
    <phoneticPr fontId="2" type="noConversion"/>
  </si>
  <si>
    <t>자쿰</t>
  </si>
  <si>
    <t>반레온</t>
  </si>
  <si>
    <t>핑크빈</t>
  </si>
  <si>
    <t>혼테일</t>
  </si>
  <si>
    <t>매그너스</t>
  </si>
  <si>
    <t>아카이럼</t>
  </si>
  <si>
    <t>카웅</t>
  </si>
  <si>
    <t>벨룸</t>
  </si>
  <si>
    <t>3루타</t>
  </si>
  <si>
    <t>힐라</t>
  </si>
  <si>
    <t>데미안</t>
  </si>
  <si>
    <t>스우</t>
  </si>
  <si>
    <t>시그너스</t>
  </si>
  <si>
    <t>파플라투스</t>
  </si>
  <si>
    <t>파플라투스</t>
    <phoneticPr fontId="2" type="noConversion"/>
  </si>
  <si>
    <t>루시드</t>
  </si>
  <si>
    <t>루시드</t>
    <phoneticPr fontId="2" type="noConversion"/>
  </si>
  <si>
    <t>윌</t>
  </si>
  <si>
    <t>윌</t>
    <phoneticPr fontId="2" type="noConversion"/>
  </si>
  <si>
    <t>더스크</t>
  </si>
  <si>
    <t>더스크</t>
    <phoneticPr fontId="2" type="noConversion"/>
  </si>
  <si>
    <t>듄켈</t>
  </si>
  <si>
    <t>듄켈</t>
    <phoneticPr fontId="2" type="noConversion"/>
  </si>
  <si>
    <t>진힐라</t>
  </si>
  <si>
    <t>진힐라</t>
    <phoneticPr fontId="2" type="noConversion"/>
  </si>
  <si>
    <t>검은마법사</t>
  </si>
  <si>
    <t>검은마법사</t>
    <phoneticPr fontId="2" type="noConversion"/>
  </si>
  <si>
    <t xml:space="preserve"> </t>
    <phoneticPr fontId="2" type="noConversion"/>
  </si>
  <si>
    <t>노멀</t>
    <phoneticPr fontId="2" type="noConversion"/>
  </si>
  <si>
    <t>1회</t>
    <phoneticPr fontId="2" type="noConversion"/>
  </si>
  <si>
    <t>2회</t>
  </si>
  <si>
    <t>3회</t>
  </si>
  <si>
    <t>4회</t>
  </si>
  <si>
    <t>5회</t>
  </si>
  <si>
    <t>6회</t>
  </si>
  <si>
    <t>7회</t>
  </si>
  <si>
    <t>0회</t>
    <phoneticPr fontId="2" type="noConversion"/>
  </si>
  <si>
    <t>결정석</t>
    <phoneticPr fontId="2" type="noConversion"/>
  </si>
  <si>
    <t>판매한총량</t>
    <phoneticPr fontId="2" type="noConversion"/>
  </si>
  <si>
    <t>판매가능량</t>
    <phoneticPr fontId="2" type="noConversion"/>
  </si>
  <si>
    <t>총계</t>
    <phoneticPr fontId="2" type="noConversion"/>
  </si>
  <si>
    <t>캐릭터 수</t>
    <phoneticPr fontId="2" type="noConversion"/>
  </si>
  <si>
    <t>캐릭터 수입</t>
    <phoneticPr fontId="2" type="noConversion"/>
  </si>
  <si>
    <t>이름</t>
    <phoneticPr fontId="2" type="noConversion"/>
  </si>
  <si>
    <t>세팅_4</t>
    <phoneticPr fontId="2" type="noConversion"/>
  </si>
  <si>
    <t>총 수입</t>
    <phoneticPr fontId="2" type="noConversion"/>
  </si>
  <si>
    <t>결정석 계산기</t>
    <phoneticPr fontId="2" type="noConversion"/>
  </si>
  <si>
    <t>* 초록색 셀에 원하는 값을 입력하세요.</t>
    <phoneticPr fontId="2" type="noConversion"/>
  </si>
  <si>
    <t>1인</t>
    <phoneticPr fontId="2" type="noConversion"/>
  </si>
  <si>
    <t>2인</t>
    <phoneticPr fontId="2" type="noConversion"/>
  </si>
  <si>
    <t>3인</t>
    <phoneticPr fontId="2" type="noConversion"/>
  </si>
  <si>
    <t>4인</t>
    <phoneticPr fontId="2" type="noConversion"/>
  </si>
  <si>
    <t>5인</t>
    <phoneticPr fontId="2" type="noConversion"/>
  </si>
  <si>
    <t>6인</t>
    <phoneticPr fontId="2" type="noConversion"/>
  </si>
  <si>
    <t>인원</t>
    <phoneticPr fontId="2" type="noConversion"/>
  </si>
  <si>
    <t>세팅_2</t>
    <phoneticPr fontId="2" type="noConversion"/>
  </si>
  <si>
    <t>세팅_3</t>
    <phoneticPr fontId="2" type="noConversion"/>
  </si>
  <si>
    <t>세팅_5</t>
    <phoneticPr fontId="2" type="noConversion"/>
  </si>
  <si>
    <t>리부트</t>
    <phoneticPr fontId="2" type="noConversion"/>
  </si>
  <si>
    <t>세팅_1</t>
    <phoneticPr fontId="2" type="noConversion"/>
  </si>
  <si>
    <t>보스결정석 가격표</t>
    <phoneticPr fontId="2" type="noConversion"/>
  </si>
  <si>
    <t>기타_1</t>
    <phoneticPr fontId="2" type="noConversion"/>
  </si>
  <si>
    <t>레벨</t>
    <phoneticPr fontId="2" type="noConversion"/>
  </si>
  <si>
    <t>레벨당 메소</t>
    <phoneticPr fontId="2" type="noConversion"/>
  </si>
  <si>
    <t>SSS</t>
    <phoneticPr fontId="2" type="noConversion"/>
  </si>
  <si>
    <t>S</t>
    <phoneticPr fontId="2" type="noConversion"/>
  </si>
  <si>
    <t>SS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</si>
  <si>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</si>
  <si>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</si>
  <si>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</si>
  <si>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</si>
  <si>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</si>
  <si>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100~120</t>
    <phoneticPr fontId="2" type="noConversion"/>
  </si>
  <si>
    <t>121~140</t>
    <phoneticPr fontId="2" type="noConversion"/>
  </si>
  <si>
    <t>141~160</t>
    <phoneticPr fontId="2" type="noConversion"/>
  </si>
  <si>
    <t>161~180</t>
    <phoneticPr fontId="2" type="noConversion"/>
  </si>
  <si>
    <t>181~200</t>
    <phoneticPr fontId="2" type="noConversion"/>
  </si>
  <si>
    <t>201~220</t>
    <phoneticPr fontId="2" type="noConversion"/>
  </si>
  <si>
    <t>221~240</t>
    <phoneticPr fontId="2" type="noConversion"/>
  </si>
  <si>
    <t>241~260</t>
    <phoneticPr fontId="2" type="noConversion"/>
  </si>
  <si>
    <t>레벨 평균</t>
    <phoneticPr fontId="2" type="noConversion"/>
  </si>
  <si>
    <t>261~275</t>
    <phoneticPr fontId="2" type="noConversion"/>
  </si>
  <si>
    <t>메소</t>
    <phoneticPr fontId="2" type="noConversion"/>
  </si>
  <si>
    <t>우스르 돌이</t>
    <phoneticPr fontId="2" type="noConversion"/>
  </si>
  <si>
    <t>이노시스</t>
    <phoneticPr fontId="2" type="noConversion"/>
  </si>
  <si>
    <t>엘리시움</t>
    <phoneticPr fontId="2" type="noConversion"/>
  </si>
  <si>
    <t>루나</t>
    <phoneticPr fontId="2" type="noConversion"/>
  </si>
  <si>
    <t>스카니아</t>
    <phoneticPr fontId="2" type="noConversion"/>
  </si>
  <si>
    <t>베라</t>
    <phoneticPr fontId="2" type="noConversion"/>
  </si>
  <si>
    <t>제니스</t>
    <phoneticPr fontId="2" type="noConversion"/>
  </si>
  <si>
    <t>유니온</t>
    <phoneticPr fontId="2" type="noConversion"/>
  </si>
  <si>
    <t>크로아</t>
    <phoneticPr fontId="2" type="noConversion"/>
  </si>
  <si>
    <t>레드</t>
    <phoneticPr fontId="2" type="noConversion"/>
  </si>
  <si>
    <t>오로라</t>
    <phoneticPr fontId="2" type="noConversion"/>
  </si>
  <si>
    <t>아케인</t>
    <phoneticPr fontId="2" type="noConversion"/>
  </si>
  <si>
    <t>노바</t>
    <phoneticPr fontId="2" type="noConversion"/>
  </si>
  <si>
    <t>리부트2</t>
    <phoneticPr fontId="2" type="noConversion"/>
  </si>
  <si>
    <t>골든</t>
    <phoneticPr fontId="2" type="noConversion"/>
  </si>
  <si>
    <t>버전 : 3.0</t>
    <phoneticPr fontId="2" type="noConversion"/>
  </si>
  <si>
    <t>일수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</si>
</sst>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[$-F800]dddd\,\ mmmm\ dd\,\ yyyy"/>
  </numFmts>
  <fonts count="1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5" tint="-0.249977111117893"/>
      <name val="맑은 고딕"/>
      <family val="2"/>
      <charset val="129"/>
      <scheme val="minor"/>
    </font>
    <font>
      <sz val="11"/>
      <color theme="5" tint="-0.249977111117893"/>
      <name val="맑은 고딕"/>
      <family val="3"/>
      <charset val="129"/>
      <scheme val="minor"/>
    </font>
    <font>
      <sz val="11"/>
      <color rgb="FF7030A0"/>
      <name val="맑은 고딕"/>
      <family val="2"/>
      <charset val="129"/>
      <scheme val="minor"/>
    </font>
    <font>
      <sz val="11"/>
      <color rgb="FF7030A0"/>
      <name val="맑은 고딕"/>
      <family val="3"/>
      <charset val="129"/>
      <scheme val="minor"/>
    </font>
    <font>
      <sz val="11"/>
      <color theme="9" tint="-0.499984740745262"/>
      <name val="맑은 고딕"/>
      <family val="2"/>
      <charset val="129"/>
      <scheme val="minor"/>
    </font>
    <font>
      <sz val="11"/>
      <color theme="9" tint="-0.499984740745262"/>
      <name val="맑은 고딕"/>
      <family val="3"/>
      <charset val="129"/>
      <scheme val="minor"/>
    </font>
    <font>
      <sz val="16"/>
      <color theme="1"/>
      <name val="(한)대나무"/>
      <family val="1"/>
      <charset val="129"/>
    </font>
    <font>
      <sz val="11"/>
      <color theme="9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HY각헤드라인M"/>
      <family val="1"/>
      <charset val="129"/>
    </font>
    <font>
      <sz val="9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8"/>
      <color rgb="FFC0000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1" fontId="0" fillId="2" borderId="1" xfId="1" applyFont="1" applyFill="1" applyBorder="1">
      <alignment vertical="center"/>
    </xf>
    <xf numFmtId="41" fontId="0" fillId="0" borderId="1" xfId="1" applyFont="1" applyBorder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41" fontId="0" fillId="3" borderId="0" xfId="0" applyNumberFormat="1" applyFill="1">
      <alignment vertical="center"/>
    </xf>
    <xf numFmtId="0" fontId="0" fillId="4" borderId="0" xfId="0" applyFill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41" fontId="0" fillId="3" borderId="0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1" fontId="4" fillId="4" borderId="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1" fontId="0" fillId="4" borderId="3" xfId="1" applyFont="1" applyFill="1" applyBorder="1">
      <alignment vertical="center"/>
    </xf>
    <xf numFmtId="0" fontId="10" fillId="6" borderId="1" xfId="0" applyFont="1" applyFill="1" applyBorder="1">
      <alignment vertical="center"/>
    </xf>
    <xf numFmtId="0" fontId="0" fillId="5" borderId="1" xfId="0" applyFill="1" applyBorder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>
      <alignment vertical="center"/>
    </xf>
    <xf numFmtId="0" fontId="0" fillId="4" borderId="0" xfId="0" applyFill="1" applyBorder="1" applyAlignment="1">
      <alignment vertical="center"/>
    </xf>
    <xf numFmtId="41" fontId="0" fillId="5" borderId="1" xfId="1" applyFont="1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4" borderId="0" xfId="0" applyFont="1" applyFill="1">
      <alignment vertical="center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7" borderId="1" xfId="1" applyFont="1" applyFill="1" applyBorder="1" applyProtection="1">
      <alignment vertical="center"/>
      <protection locked="0"/>
    </xf>
    <xf numFmtId="41" fontId="0" fillId="2" borderId="1" xfId="1" applyFont="1" applyFill="1" applyBorder="1" applyProtection="1">
      <alignment vertical="center"/>
      <protection locked="0"/>
    </xf>
    <xf numFmtId="41" fontId="0" fillId="8" borderId="1" xfId="1" applyFont="1" applyFill="1" applyBorder="1" applyProtection="1">
      <alignment vertical="center"/>
      <protection locked="0"/>
    </xf>
    <xf numFmtId="41" fontId="0" fillId="9" borderId="1" xfId="1" applyFont="1" applyFill="1" applyBorder="1" applyProtection="1">
      <alignment vertical="center"/>
      <protection locked="0"/>
    </xf>
    <xf numFmtId="0" fontId="16" fillId="3" borderId="0" xfId="0" applyFont="1" applyFill="1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41" fontId="0" fillId="4" borderId="9" xfId="1" applyFont="1" applyFill="1" applyBorder="1">
      <alignment vertical="center"/>
    </xf>
    <xf numFmtId="41" fontId="0" fillId="6" borderId="3" xfId="1" applyFont="1" applyFill="1" applyBorder="1" applyProtection="1">
      <alignment vertical="center"/>
      <protection locked="0"/>
    </xf>
    <xf numFmtId="0" fontId="0" fillId="5" borderId="1" xfId="1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6" borderId="5" xfId="0" applyFont="1" applyFill="1" applyBorder="1" applyAlignment="1" applyProtection="1">
      <alignment horizontal="center" vertical="center"/>
      <protection locked="0"/>
    </xf>
    <xf numFmtId="0" fontId="9" fillId="6" borderId="6" xfId="0" applyFont="1" applyFill="1" applyBorder="1" applyAlignment="1" applyProtection="1">
      <alignment horizontal="center" vertical="center"/>
      <protection locked="0"/>
    </xf>
    <xf numFmtId="0" fontId="9" fillId="6" borderId="7" xfId="0" applyFont="1" applyFill="1" applyBorder="1" applyAlignment="1" applyProtection="1">
      <alignment horizontal="center" vertical="center"/>
      <protection locked="0"/>
    </xf>
    <xf numFmtId="41" fontId="0" fillId="4" borderId="5" xfId="1" applyFont="1" applyFill="1" applyBorder="1" applyAlignment="1">
      <alignment horizontal="center" vertical="center"/>
    </xf>
    <xf numFmtId="41" fontId="0" fillId="4" borderId="7" xfId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41" fontId="0" fillId="4" borderId="3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fmlaLink="$P$5" lockText="1" noThreeD="1"/>
</file>

<file path=xl/ctrlProps/ctrlProp10.xml><?xml version="1.0" encoding="utf-8"?>
<formControlPr xmlns="http://schemas.microsoft.com/office/spreadsheetml/2009/9/main" objectType="Drop" dropStyle="combo" dx="22" fmlaLink="$N$7" fmlaRange="제작_박은묘!$J$4:$J$11" noThreeD="1" sel="1" val="0"/>
</file>

<file path=xl/ctrlProps/ctrlProp100.xml><?xml version="1.0" encoding="utf-8"?>
<formControlPr xmlns="http://schemas.microsoft.com/office/spreadsheetml/2009/9/main" objectType="Drop" dropStyle="combo" dx="22" fmlaLink="$P$18" fmlaRange="제작_박은묘!$K$4:$K$5" noThreeD="1" sel="1" val="0"/>
</file>

<file path=xl/ctrlProps/ctrlProp101.xml><?xml version="1.0" encoding="utf-8"?>
<formControlPr xmlns="http://schemas.microsoft.com/office/spreadsheetml/2009/9/main" objectType="Drop" dropStyle="combo" dx="22" fmlaLink="$O$19" fmlaRange="제작_박은묘!$K$4:$K$5" noThreeD="1" sel="1" val="0"/>
</file>

<file path=xl/ctrlProps/ctrlProp102.xml><?xml version="1.0" encoding="utf-8"?>
<formControlPr xmlns="http://schemas.microsoft.com/office/spreadsheetml/2009/9/main" objectType="Drop" dropStyle="combo" dx="22" fmlaLink="$P$19" fmlaRange="제작_박은묘!$K$4:$K$5" noThreeD="1" sel="1" val="0"/>
</file>

<file path=xl/ctrlProps/ctrlProp103.xml><?xml version="1.0" encoding="utf-8"?>
<formControlPr xmlns="http://schemas.microsoft.com/office/spreadsheetml/2009/9/main" objectType="Drop" dropStyle="combo" dx="22" fmlaLink="$O$20" fmlaRange="제작_박은묘!$K$4:$K$5" noThreeD="1" sel="1" val="0"/>
</file>

<file path=xl/ctrlProps/ctrlProp104.xml><?xml version="1.0" encoding="utf-8"?>
<formControlPr xmlns="http://schemas.microsoft.com/office/spreadsheetml/2009/9/main" objectType="Drop" dropStyle="combo" dx="22" fmlaLink="$P$20" fmlaRange="제작_박은묘!$K$4:$K$5" noThreeD="1" sel="1" val="0"/>
</file>

<file path=xl/ctrlProps/ctrlProp105.xml><?xml version="1.0" encoding="utf-8"?>
<formControlPr xmlns="http://schemas.microsoft.com/office/spreadsheetml/2009/9/main" objectType="Drop" dropStyle="combo" dx="22" fmlaLink="$O$21" fmlaRange="제작_박은묘!$K$4:$K$5" noThreeD="1" sel="1" val="0"/>
</file>

<file path=xl/ctrlProps/ctrlProp106.xml><?xml version="1.0" encoding="utf-8"?>
<formControlPr xmlns="http://schemas.microsoft.com/office/spreadsheetml/2009/9/main" objectType="Drop" dropStyle="combo" dx="22" fmlaLink="$P$21" fmlaRange="제작_박은묘!$K$4:$K$5" noThreeD="1" sel="1" val="0"/>
</file>

<file path=xl/ctrlProps/ctrlProp107.xml><?xml version="1.0" encoding="utf-8"?>
<formControlPr xmlns="http://schemas.microsoft.com/office/spreadsheetml/2009/9/main" objectType="Drop" dropStyle="combo" dx="22" fmlaLink="$O$22" fmlaRange="제작_박은묘!$K$4:$K$5" noThreeD="1" sel="1" val="0"/>
</file>

<file path=xl/ctrlProps/ctrlProp108.xml><?xml version="1.0" encoding="utf-8"?>
<formControlPr xmlns="http://schemas.microsoft.com/office/spreadsheetml/2009/9/main" objectType="Drop" dropStyle="combo" dx="22" fmlaLink="$O$23" fmlaRange="제작_박은묘!$K$4:$K$5" noThreeD="1" sel="1" val="0"/>
</file>

<file path=xl/ctrlProps/ctrlProp109.xml><?xml version="1.0" encoding="utf-8"?>
<formControlPr xmlns="http://schemas.microsoft.com/office/spreadsheetml/2009/9/main" objectType="Drop" dropStyle="combo" dx="22" fmlaLink="$P$24" fmlaRange="제작_박은묘!$K$4:$K$5" noThreeD="1" sel="1" val="0"/>
</file>

<file path=xl/ctrlProps/ctrlProp11.xml><?xml version="1.0" encoding="utf-8"?>
<formControlPr xmlns="http://schemas.microsoft.com/office/spreadsheetml/2009/9/main" objectType="Drop" dropStyle="combo" dx="22" fmlaLink="$O$7" fmlaRange="제작_박은묘!$J$4:$J$11" noThreeD="1" sel="1" val="0"/>
</file>

<file path=xl/ctrlProps/ctrlProp110.xml><?xml version="1.0" encoding="utf-8"?>
<formControlPr xmlns="http://schemas.microsoft.com/office/spreadsheetml/2009/9/main" objectType="Drop" dropStyle="combo" dx="22" fmlaLink="$O$25" fmlaRange="제작_박은묘!$K$4:$K$5" noThreeD="1" sel="1" val="0"/>
</file>

<file path=xl/ctrlProps/ctrlProp111.xml><?xml version="1.0" encoding="utf-8"?>
<formControlPr xmlns="http://schemas.microsoft.com/office/spreadsheetml/2009/9/main" objectType="Drop" dropStyle="combo" dx="22" fmlaLink="$V$6" fmlaRange="제작_박은묘!$I$4:$I$9" noThreeD="1" sel="1" val="0"/>
</file>

<file path=xl/ctrlProps/ctrlProp112.xml><?xml version="1.0" encoding="utf-8"?>
<formControlPr xmlns="http://schemas.microsoft.com/office/spreadsheetml/2009/9/main" objectType="Drop" dropStyle="combo" dx="22" fmlaLink="$V$25" fmlaRange="제작_박은묘!$I$4:$I$9" noThreeD="1" sel="1" val="0"/>
</file>

<file path=xl/ctrlProps/ctrlProp113.xml><?xml version="1.0" encoding="utf-8"?>
<formControlPr xmlns="http://schemas.microsoft.com/office/spreadsheetml/2009/9/main" objectType="Drop" dropStyle="combo" dx="22" fmlaLink="$V$7" fmlaRange="제작_박은묘!$I$4:$I$9" noThreeD="1" sel="1" val="0"/>
</file>

<file path=xl/ctrlProps/ctrlProp114.xml><?xml version="1.0" encoding="utf-8"?>
<formControlPr xmlns="http://schemas.microsoft.com/office/spreadsheetml/2009/9/main" objectType="Drop" dropStyle="combo" dx="22" fmlaLink="$V$8" fmlaRange="제작_박은묘!$I$4:$I$9" noThreeD="1" sel="1" val="0"/>
</file>

<file path=xl/ctrlProps/ctrlProp115.xml><?xml version="1.0" encoding="utf-8"?>
<formControlPr xmlns="http://schemas.microsoft.com/office/spreadsheetml/2009/9/main" objectType="Drop" dropStyle="combo" dx="22" fmlaLink="$V$9" fmlaRange="제작_박은묘!$I$4:$I$9" noThreeD="1" sel="1" val="0"/>
</file>

<file path=xl/ctrlProps/ctrlProp116.xml><?xml version="1.0" encoding="utf-8"?>
<formControlPr xmlns="http://schemas.microsoft.com/office/spreadsheetml/2009/9/main" objectType="Drop" dropStyle="combo" dx="22" fmlaLink="$V$10" fmlaRange="제작_박은묘!$I$4:$I$9" noThreeD="1" sel="1" val="0"/>
</file>

<file path=xl/ctrlProps/ctrlProp117.xml><?xml version="1.0" encoding="utf-8"?>
<formControlPr xmlns="http://schemas.microsoft.com/office/spreadsheetml/2009/9/main" objectType="Drop" dropStyle="combo" dx="22" fmlaLink="$V$11" fmlaRange="제작_박은묘!$I$4:$I$9" noThreeD="1" sel="1" val="0"/>
</file>

<file path=xl/ctrlProps/ctrlProp118.xml><?xml version="1.0" encoding="utf-8"?>
<formControlPr xmlns="http://schemas.microsoft.com/office/spreadsheetml/2009/9/main" objectType="Drop" dropStyle="combo" dx="22" fmlaLink="$V$12" fmlaRange="제작_박은묘!$I$4:$I$9" noThreeD="1" sel="1" val="0"/>
</file>

<file path=xl/ctrlProps/ctrlProp119.xml><?xml version="1.0" encoding="utf-8"?>
<formControlPr xmlns="http://schemas.microsoft.com/office/spreadsheetml/2009/9/main" objectType="Drop" dropStyle="combo" dx="22" fmlaLink="$V$13" fmlaRange="제작_박은묘!$I$4:$I$9" noThreeD="1" sel="1" val="0"/>
</file>

<file path=xl/ctrlProps/ctrlProp12.xml><?xml version="1.0" encoding="utf-8"?>
<formControlPr xmlns="http://schemas.microsoft.com/office/spreadsheetml/2009/9/main" objectType="Drop" dropStyle="combo" dx="22" fmlaLink="$P$7" fmlaRange="제작_박은묘!$J$4:$J$6" noThreeD="1" sel="1" val="0"/>
</file>

<file path=xl/ctrlProps/ctrlProp120.xml><?xml version="1.0" encoding="utf-8"?>
<formControlPr xmlns="http://schemas.microsoft.com/office/spreadsheetml/2009/9/main" objectType="Drop" dropStyle="combo" dx="22" fmlaLink="$V$14" fmlaRange="제작_박은묘!$I$4:$I$9" noThreeD="1" sel="1" val="0"/>
</file>

<file path=xl/ctrlProps/ctrlProp121.xml><?xml version="1.0" encoding="utf-8"?>
<formControlPr xmlns="http://schemas.microsoft.com/office/spreadsheetml/2009/9/main" objectType="Drop" dropStyle="combo" dx="22" fmlaLink="$V$15" fmlaRange="제작_박은묘!$I$4:$I$9" noThreeD="1" sel="1" val="0"/>
</file>

<file path=xl/ctrlProps/ctrlProp122.xml><?xml version="1.0" encoding="utf-8"?>
<formControlPr xmlns="http://schemas.microsoft.com/office/spreadsheetml/2009/9/main" objectType="Drop" dropStyle="combo" dx="22" fmlaLink="$V$16" fmlaRange="제작_박은묘!$I$4:$I$9" noThreeD="1" sel="1" val="0"/>
</file>

<file path=xl/ctrlProps/ctrlProp123.xml><?xml version="1.0" encoding="utf-8"?>
<formControlPr xmlns="http://schemas.microsoft.com/office/spreadsheetml/2009/9/main" objectType="Drop" dropStyle="combo" dx="22" fmlaLink="$V$17" fmlaRange="제작_박은묘!$I$4:$I$9" noThreeD="1" sel="1" val="0"/>
</file>

<file path=xl/ctrlProps/ctrlProp124.xml><?xml version="1.0" encoding="utf-8"?>
<formControlPr xmlns="http://schemas.microsoft.com/office/spreadsheetml/2009/9/main" objectType="Drop" dropStyle="combo" dx="22" fmlaLink="$V$18" fmlaRange="제작_박은묘!$I$4:$I$9" noThreeD="1" sel="1" val="0"/>
</file>

<file path=xl/ctrlProps/ctrlProp125.xml><?xml version="1.0" encoding="utf-8"?>
<formControlPr xmlns="http://schemas.microsoft.com/office/spreadsheetml/2009/9/main" objectType="Drop" dropStyle="combo" dx="22" fmlaLink="$V$19" fmlaRange="제작_박은묘!$I$4:$I$9" noThreeD="1" sel="1" val="0"/>
</file>

<file path=xl/ctrlProps/ctrlProp126.xml><?xml version="1.0" encoding="utf-8"?>
<formControlPr xmlns="http://schemas.microsoft.com/office/spreadsheetml/2009/9/main" objectType="Drop" dropStyle="combo" dx="22" fmlaLink="$V$20" fmlaRange="제작_박은묘!$I$4:$I$9" noThreeD="1" sel="1" val="0"/>
</file>

<file path=xl/ctrlProps/ctrlProp127.xml><?xml version="1.0" encoding="utf-8"?>
<formControlPr xmlns="http://schemas.microsoft.com/office/spreadsheetml/2009/9/main" objectType="Drop" dropStyle="combo" dx="22" fmlaLink="$V$21" fmlaRange="제작_박은묘!$I$4:$I$9" noThreeD="1" sel="1" val="0"/>
</file>

<file path=xl/ctrlProps/ctrlProp128.xml><?xml version="1.0" encoding="utf-8"?>
<formControlPr xmlns="http://schemas.microsoft.com/office/spreadsheetml/2009/9/main" objectType="Drop" dropStyle="combo" dx="22" fmlaLink="$V$22" fmlaRange="제작_박은묘!$I$4:$I$9" noThreeD="1" sel="1" val="0"/>
</file>

<file path=xl/ctrlProps/ctrlProp129.xml><?xml version="1.0" encoding="utf-8"?>
<formControlPr xmlns="http://schemas.microsoft.com/office/spreadsheetml/2009/9/main" objectType="Drop" dropStyle="combo" dx="22" fmlaLink="$V$23" fmlaRange="제작_박은묘!$I$4:$I$9" noThreeD="1" sel="1" val="0"/>
</file>

<file path=xl/ctrlProps/ctrlProp13.xml><?xml version="1.0" encoding="utf-8"?>
<formControlPr xmlns="http://schemas.microsoft.com/office/spreadsheetml/2009/9/main" objectType="Drop" dropStyle="combo" dx="22" fmlaLink="$O$8" fmlaRange="제작_박은묘!$J$4:$J$11" noThreeD="1" sel="1" val="0"/>
</file>

<file path=xl/ctrlProps/ctrlProp130.xml><?xml version="1.0" encoding="utf-8"?>
<formControlPr xmlns="http://schemas.microsoft.com/office/spreadsheetml/2009/9/main" objectType="Drop" dropStyle="combo" dx="22" fmlaLink="$V$24" fmlaRange="제작_박은묘!$I$4:$I$9" noThreeD="1" sel="1" val="0"/>
</file>

<file path=xl/ctrlProps/ctrlProp131.xml><?xml version="1.0" encoding="utf-8"?>
<formControlPr xmlns="http://schemas.microsoft.com/office/spreadsheetml/2009/9/main" objectType="Drop" dropStyle="combo" dx="22" fmlaLink="$N$20" fmlaRange="제작_박은묘!$K$4:$K$5" noThreeD="1" sel="1" val="0"/>
</file>

<file path=xl/ctrlProps/ctrlProp132.xml><?xml version="1.0" encoding="utf-8"?>
<formControlPr xmlns="http://schemas.microsoft.com/office/spreadsheetml/2009/9/main" objectType="Drop" dropStyle="combo" dx="22" fmlaLink="$Q$22" fmlaRange="제작_박은묘!$K$4:$K$5" noThreeD="1" sel="1" val="0"/>
</file>

<file path=xl/ctrlProps/ctrlProp133.xml><?xml version="1.0" encoding="utf-8"?>
<formControlPr xmlns="http://schemas.microsoft.com/office/spreadsheetml/2009/9/main" objectType="Drop" dropStyle="combo" dx="22" fmlaLink="$P$23" fmlaRange="제작_박은묘!$K$4:$K$5" noThreeD="1" sel="1" val="0"/>
</file>

<file path=xl/ctrlProps/ctrlProp134.xml><?xml version="1.0" encoding="utf-8"?>
<formControlPr xmlns="http://schemas.microsoft.com/office/spreadsheetml/2009/9/main" objectType="CheckBox" fmlaLink="$R$2" lockText="1" noThreeD="1"/>
</file>

<file path=xl/ctrlProps/ctrlProp135.xml><?xml version="1.0" encoding="utf-8"?>
<formControlPr xmlns="http://schemas.microsoft.com/office/spreadsheetml/2009/9/main" objectType="Drop" dropStyle="combo" dx="22" fmlaLink="$N$6" fmlaRange="제작_박은묘!$J$4:$J$11" noThreeD="1" sel="1" val="0"/>
</file>

<file path=xl/ctrlProps/ctrlProp136.xml><?xml version="1.0" encoding="utf-8"?>
<formControlPr xmlns="http://schemas.microsoft.com/office/spreadsheetml/2009/9/main" objectType="Drop" dropStyle="combo" dx="22" fmlaLink="$O$6" fmlaRange="제작_박은묘!$J$4:$J$11" noThreeD="1" sel="1" val="0"/>
</file>

<file path=xl/ctrlProps/ctrlProp137.xml><?xml version="1.0" encoding="utf-8"?>
<formControlPr xmlns="http://schemas.microsoft.com/office/spreadsheetml/2009/9/main" objectType="Drop" dropStyle="combo" dx="22" fmlaLink="$Q$6" fmlaRange="제작_박은묘!$K$4:$K$5" noThreeD="1" sel="1" val="0"/>
</file>

<file path=xl/ctrlProps/ctrlProp138.xml><?xml version="1.0" encoding="utf-8"?>
<formControlPr xmlns="http://schemas.microsoft.com/office/spreadsheetml/2009/9/main" objectType="Drop" dropStyle="combo" dx="22" fmlaLink="$N$7" fmlaRange="제작_박은묘!$J$4:$J$11" noThreeD="1" sel="1" val="0"/>
</file>

<file path=xl/ctrlProps/ctrlProp139.xml><?xml version="1.0" encoding="utf-8"?>
<formControlPr xmlns="http://schemas.microsoft.com/office/spreadsheetml/2009/9/main" objectType="Drop" dropStyle="combo" dx="22" fmlaLink="$O$7" fmlaRange="제작_박은묘!$J$4:$J$11" noThreeD="1" sel="1" val="0"/>
</file>

<file path=xl/ctrlProps/ctrlProp14.xml><?xml version="1.0" encoding="utf-8"?>
<formControlPr xmlns="http://schemas.microsoft.com/office/spreadsheetml/2009/9/main" objectType="Drop" dropStyle="combo" dx="22" fmlaLink="$P$8" fmlaRange="제작_박은묘!$K$4:$K$5" noThreeD="1" sel="1" val="0"/>
</file>

<file path=xl/ctrlProps/ctrlProp140.xml><?xml version="1.0" encoding="utf-8"?>
<formControlPr xmlns="http://schemas.microsoft.com/office/spreadsheetml/2009/9/main" objectType="Drop" dropStyle="combo" dx="22" fmlaLink="$P$7" fmlaRange="제작_박은묘!$J$4:$J$6" noThreeD="1" sel="1" val="0"/>
</file>

<file path=xl/ctrlProps/ctrlProp141.xml><?xml version="1.0" encoding="utf-8"?>
<formControlPr xmlns="http://schemas.microsoft.com/office/spreadsheetml/2009/9/main" objectType="Drop" dropStyle="combo" dx="22" fmlaLink="$O$8" fmlaRange="제작_박은묘!$J$4:$J$11" noThreeD="1" sel="1" val="0"/>
</file>

<file path=xl/ctrlProps/ctrlProp142.xml><?xml version="1.0" encoding="utf-8"?>
<formControlPr xmlns="http://schemas.microsoft.com/office/spreadsheetml/2009/9/main" objectType="Drop" dropStyle="combo" dx="22" fmlaLink="$P$8" fmlaRange="제작_박은묘!$K$4:$K$5" noThreeD="1" sel="1" val="0"/>
</file>

<file path=xl/ctrlProps/ctrlProp143.xml><?xml version="1.0" encoding="utf-8"?>
<formControlPr xmlns="http://schemas.microsoft.com/office/spreadsheetml/2009/9/main" objectType="Drop" dropStyle="combo" dx="22" fmlaLink="$O$9" fmlaRange="제작_박은묘!$J$4:$J$11" noThreeD="1" sel="1" val="0"/>
</file>

<file path=xl/ctrlProps/ctrlProp144.xml><?xml version="1.0" encoding="utf-8"?>
<formControlPr xmlns="http://schemas.microsoft.com/office/spreadsheetml/2009/9/main" objectType="Drop" dropStyle="combo" dx="22" fmlaLink="$N$10" fmlaRange="제작_박은묘!$J$4:$J$11" noThreeD="1" sel="1" val="0"/>
</file>

<file path=xl/ctrlProps/ctrlProp145.xml><?xml version="1.0" encoding="utf-8"?>
<formControlPr xmlns="http://schemas.microsoft.com/office/spreadsheetml/2009/9/main" objectType="Drop" dropStyle="combo" dx="22" fmlaLink="$O$10" fmlaRange="제작_박은묘!$J$4:$J$11" noThreeD="1" sel="1" val="0"/>
</file>

<file path=xl/ctrlProps/ctrlProp146.xml><?xml version="1.0" encoding="utf-8"?>
<formControlPr xmlns="http://schemas.microsoft.com/office/spreadsheetml/2009/9/main" objectType="Drop" dropStyle="combo" dx="22" fmlaLink="$Q$10" fmlaRange="제작_박은묘!$K$4:$K$5" noThreeD="1" sel="1" val="0"/>
</file>

<file path=xl/ctrlProps/ctrlProp147.xml><?xml version="1.0" encoding="utf-8"?>
<formControlPr xmlns="http://schemas.microsoft.com/office/spreadsheetml/2009/9/main" objectType="Drop" dropStyle="combo" dx="22" fmlaLink="$O$11" fmlaRange="제작_박은묘!$J$4:$J$11" noThreeD="1" sel="1" val="0"/>
</file>

<file path=xl/ctrlProps/ctrlProp148.xml><?xml version="1.0" encoding="utf-8"?>
<formControlPr xmlns="http://schemas.microsoft.com/office/spreadsheetml/2009/9/main" objectType="Drop" dropStyle="combo" dx="22" fmlaLink="$Q$11" fmlaRange="제작_박은묘!$J$4:$J$6" noThreeD="1" sel="1" val="0"/>
</file>

<file path=xl/ctrlProps/ctrlProp149.xml><?xml version="1.0" encoding="utf-8"?>
<formControlPr xmlns="http://schemas.microsoft.com/office/spreadsheetml/2009/9/main" objectType="Drop" dropStyle="combo" dx="22" fmlaLink="$O$12" fmlaRange="제작_박은묘!$J$4:$J$11" noThreeD="1" sel="1" val="0"/>
</file>

<file path=xl/ctrlProps/ctrlProp15.xml><?xml version="1.0" encoding="utf-8"?>
<formControlPr xmlns="http://schemas.microsoft.com/office/spreadsheetml/2009/9/main" objectType="Drop" dropStyle="combo" dx="22" fmlaLink="$O$9" fmlaRange="제작_박은묘!$J$4:$J$11" noThreeD="1" sel="1" val="0"/>
</file>

<file path=xl/ctrlProps/ctrlProp150.xml><?xml version="1.0" encoding="utf-8"?>
<formControlPr xmlns="http://schemas.microsoft.com/office/spreadsheetml/2009/9/main" objectType="Drop" dropStyle="combo" dx="22" fmlaLink="$Q$12" fmlaRange="제작_박은묘!$J$4:$J$6" noThreeD="1" sel="1" val="0"/>
</file>

<file path=xl/ctrlProps/ctrlProp151.xml><?xml version="1.0" encoding="utf-8"?>
<formControlPr xmlns="http://schemas.microsoft.com/office/spreadsheetml/2009/9/main" objectType="Drop" dropStyle="combo" dx="22" fmlaLink="$N$13" fmlaRange="제작_박은묘!$J$4:$J$11" noThreeD="1" sel="1" val="0"/>
</file>

<file path=xl/ctrlProps/ctrlProp152.xml><?xml version="1.0" encoding="utf-8"?>
<formControlPr xmlns="http://schemas.microsoft.com/office/spreadsheetml/2009/9/main" objectType="Drop" dropStyle="combo" dx="22" fmlaLink="$O$13" fmlaRange="제작_박은묘!$J$4:$J$11" noThreeD="1" sel="1" val="0"/>
</file>

<file path=xl/ctrlProps/ctrlProp153.xml><?xml version="1.0" encoding="utf-8"?>
<formControlPr xmlns="http://schemas.microsoft.com/office/spreadsheetml/2009/9/main" objectType="Drop" dropStyle="combo" dx="22" fmlaLink="$P$13" fmlaRange="제작_박은묘!$J$4:$J$11" noThreeD="1" sel="1" val="0"/>
</file>

<file path=xl/ctrlProps/ctrlProp154.xml><?xml version="1.0" encoding="utf-8"?>
<formControlPr xmlns="http://schemas.microsoft.com/office/spreadsheetml/2009/9/main" objectType="Drop" dropStyle="combo" dx="22" fmlaLink="$N$14" fmlaRange="제작_박은묘!$J$4:$J$11" noThreeD="1" sel="1" val="0"/>
</file>

<file path=xl/ctrlProps/ctrlProp155.xml><?xml version="1.0" encoding="utf-8"?>
<formControlPr xmlns="http://schemas.microsoft.com/office/spreadsheetml/2009/9/main" objectType="Drop" dropStyle="combo" dx="22" fmlaLink="$O$14" fmlaRange="제작_박은묘!$J$4:$J$11" noThreeD="1" sel="1" val="0"/>
</file>

<file path=xl/ctrlProps/ctrlProp156.xml><?xml version="1.0" encoding="utf-8"?>
<formControlPr xmlns="http://schemas.microsoft.com/office/spreadsheetml/2009/9/main" objectType="Drop" dropStyle="combo" dx="22" fmlaLink="$Q$14" fmlaRange="제작_박은묘!$J$4:$J$11" noThreeD="1" sel="1" val="0"/>
</file>

<file path=xl/ctrlProps/ctrlProp157.xml><?xml version="1.0" encoding="utf-8"?>
<formControlPr xmlns="http://schemas.microsoft.com/office/spreadsheetml/2009/9/main" objectType="Drop" dropStyle="combo" dx="22" fmlaLink="$N$15" fmlaRange="제작_박은묘!$J$4:$J$11" noThreeD="1" sel="1" val="0"/>
</file>

<file path=xl/ctrlProps/ctrlProp158.xml><?xml version="1.0" encoding="utf-8"?>
<formControlPr xmlns="http://schemas.microsoft.com/office/spreadsheetml/2009/9/main" objectType="Drop" dropStyle="combo" dx="22" fmlaLink="$O$15" fmlaRange="제작_박은묘!$J$4:$J$11" noThreeD="1" sel="1" val="0"/>
</file>

<file path=xl/ctrlProps/ctrlProp159.xml><?xml version="1.0" encoding="utf-8"?>
<formControlPr xmlns="http://schemas.microsoft.com/office/spreadsheetml/2009/9/main" objectType="Drop" dropStyle="combo" dx="22" fmlaLink="$O$16" fmlaRange="제작_박은묘!$J$4:$J$11" noThreeD="1" sel="1" val="0"/>
</file>

<file path=xl/ctrlProps/ctrlProp16.xml><?xml version="1.0" encoding="utf-8"?>
<formControlPr xmlns="http://schemas.microsoft.com/office/spreadsheetml/2009/9/main" objectType="Drop" dropStyle="combo" dx="22" fmlaLink="$N$10" fmlaRange="제작_박은묘!$J$4:$J$11" noThreeD="1" sel="1" val="0"/>
</file>

<file path=xl/ctrlProps/ctrlProp160.xml><?xml version="1.0" encoding="utf-8"?>
<formControlPr xmlns="http://schemas.microsoft.com/office/spreadsheetml/2009/9/main" objectType="Drop" dropStyle="combo" dx="22" fmlaLink="$Q$16" fmlaRange="제작_박은묘!$K$4:$K$5" noThreeD="1" sel="1" val="0"/>
</file>

<file path=xl/ctrlProps/ctrlProp161.xml><?xml version="1.0" encoding="utf-8"?>
<formControlPr xmlns="http://schemas.microsoft.com/office/spreadsheetml/2009/9/main" objectType="Drop" dropStyle="combo" dx="22" fmlaLink="$N$17" fmlaRange="제작_박은묘!$K$4:$K$5" noThreeD="1" sel="1" val="0"/>
</file>

<file path=xl/ctrlProps/ctrlProp162.xml><?xml version="1.0" encoding="utf-8"?>
<formControlPr xmlns="http://schemas.microsoft.com/office/spreadsheetml/2009/9/main" objectType="Drop" dropStyle="combo" dx="22" fmlaLink="$O$17" fmlaRange="제작_박은묘!$J$4:$J$6" noThreeD="1" sel="1" val="0"/>
</file>

<file path=xl/ctrlProps/ctrlProp163.xml><?xml version="1.0" encoding="utf-8"?>
<formControlPr xmlns="http://schemas.microsoft.com/office/spreadsheetml/2009/9/main" objectType="Drop" dropStyle="combo" dx="22" fmlaLink="$O$18" fmlaRange="제작_박은묘!$K$4:$K$5" noThreeD="1" sel="1" val="0"/>
</file>

<file path=xl/ctrlProps/ctrlProp164.xml><?xml version="1.0" encoding="utf-8"?>
<formControlPr xmlns="http://schemas.microsoft.com/office/spreadsheetml/2009/9/main" objectType="Drop" dropStyle="combo" dx="22" fmlaLink="$P$18" fmlaRange="제작_박은묘!$K$4:$K$5" noThreeD="1" sel="1" val="0"/>
</file>

<file path=xl/ctrlProps/ctrlProp165.xml><?xml version="1.0" encoding="utf-8"?>
<formControlPr xmlns="http://schemas.microsoft.com/office/spreadsheetml/2009/9/main" objectType="Drop" dropStyle="combo" dx="22" fmlaLink="$O$19" fmlaRange="제작_박은묘!$K$4:$K$5" noThreeD="1" sel="1" val="0"/>
</file>

<file path=xl/ctrlProps/ctrlProp166.xml><?xml version="1.0" encoding="utf-8"?>
<formControlPr xmlns="http://schemas.microsoft.com/office/spreadsheetml/2009/9/main" objectType="Drop" dropStyle="combo" dx="22" fmlaLink="$P$19" fmlaRange="제작_박은묘!$K$4:$K$5" noThreeD="1" sel="1" val="0"/>
</file>

<file path=xl/ctrlProps/ctrlProp167.xml><?xml version="1.0" encoding="utf-8"?>
<formControlPr xmlns="http://schemas.microsoft.com/office/spreadsheetml/2009/9/main" objectType="Drop" dropStyle="combo" dx="22" fmlaLink="$O$20" fmlaRange="제작_박은묘!$K$4:$K$5" noThreeD="1" sel="1" val="0"/>
</file>

<file path=xl/ctrlProps/ctrlProp168.xml><?xml version="1.0" encoding="utf-8"?>
<formControlPr xmlns="http://schemas.microsoft.com/office/spreadsheetml/2009/9/main" objectType="Drop" dropStyle="combo" dx="22" fmlaLink="$P$20" fmlaRange="제작_박은묘!$K$4:$K$5" noThreeD="1" sel="1" val="0"/>
</file>

<file path=xl/ctrlProps/ctrlProp169.xml><?xml version="1.0" encoding="utf-8"?>
<formControlPr xmlns="http://schemas.microsoft.com/office/spreadsheetml/2009/9/main" objectType="Drop" dropStyle="combo" dx="22" fmlaLink="$O$21" fmlaRange="제작_박은묘!$K$4:$K$5" noThreeD="1" sel="1" val="0"/>
</file>

<file path=xl/ctrlProps/ctrlProp17.xml><?xml version="1.0" encoding="utf-8"?>
<formControlPr xmlns="http://schemas.microsoft.com/office/spreadsheetml/2009/9/main" objectType="Drop" dropStyle="combo" dx="22" fmlaLink="$O$10" fmlaRange="제작_박은묘!$J$4:$J$11" noThreeD="1" sel="1" val="0"/>
</file>

<file path=xl/ctrlProps/ctrlProp170.xml><?xml version="1.0" encoding="utf-8"?>
<formControlPr xmlns="http://schemas.microsoft.com/office/spreadsheetml/2009/9/main" objectType="Drop" dropStyle="combo" dx="22" fmlaLink="$P$21" fmlaRange="제작_박은묘!$K$4:$K$5" noThreeD="1" sel="1" val="0"/>
</file>

<file path=xl/ctrlProps/ctrlProp171.xml><?xml version="1.0" encoding="utf-8"?>
<formControlPr xmlns="http://schemas.microsoft.com/office/spreadsheetml/2009/9/main" objectType="Drop" dropStyle="combo" dx="22" fmlaLink="$O$22" fmlaRange="제작_박은묘!$K$4:$K$5" noThreeD="1" sel="1" val="0"/>
</file>

<file path=xl/ctrlProps/ctrlProp172.xml><?xml version="1.0" encoding="utf-8"?>
<formControlPr xmlns="http://schemas.microsoft.com/office/spreadsheetml/2009/9/main" objectType="Drop" dropStyle="combo" dx="22" fmlaLink="$O$23" fmlaRange="제작_박은묘!$K$4:$K$5" noThreeD="1" sel="1" val="0"/>
</file>

<file path=xl/ctrlProps/ctrlProp173.xml><?xml version="1.0" encoding="utf-8"?>
<formControlPr xmlns="http://schemas.microsoft.com/office/spreadsheetml/2009/9/main" objectType="Drop" dropStyle="combo" dx="22" fmlaLink="$P$24" fmlaRange="제작_박은묘!$K$4:$K$5" noThreeD="1" sel="1" val="0"/>
</file>

<file path=xl/ctrlProps/ctrlProp174.xml><?xml version="1.0" encoding="utf-8"?>
<formControlPr xmlns="http://schemas.microsoft.com/office/spreadsheetml/2009/9/main" objectType="Drop" dropStyle="combo" dx="22" fmlaLink="$O$25" fmlaRange="제작_박은묘!$K$4:$K$5" noThreeD="1" sel="1" val="0"/>
</file>

<file path=xl/ctrlProps/ctrlProp175.xml><?xml version="1.0" encoding="utf-8"?>
<formControlPr xmlns="http://schemas.microsoft.com/office/spreadsheetml/2009/9/main" objectType="Drop" dropStyle="combo" dx="22" fmlaLink="$V$6" fmlaRange="제작_박은묘!$I$4:$I$9" noThreeD="1" sel="1" val="0"/>
</file>

<file path=xl/ctrlProps/ctrlProp176.xml><?xml version="1.0" encoding="utf-8"?>
<formControlPr xmlns="http://schemas.microsoft.com/office/spreadsheetml/2009/9/main" objectType="Drop" dropStyle="combo" dx="22" fmlaLink="$V$25" fmlaRange="제작_박은묘!$I$4:$I$9" noThreeD="1" sel="1" val="0"/>
</file>

<file path=xl/ctrlProps/ctrlProp177.xml><?xml version="1.0" encoding="utf-8"?>
<formControlPr xmlns="http://schemas.microsoft.com/office/spreadsheetml/2009/9/main" objectType="Drop" dropStyle="combo" dx="22" fmlaLink="$V$7" fmlaRange="제작_박은묘!$I$4:$I$9" noThreeD="1" sel="1" val="0"/>
</file>

<file path=xl/ctrlProps/ctrlProp178.xml><?xml version="1.0" encoding="utf-8"?>
<formControlPr xmlns="http://schemas.microsoft.com/office/spreadsheetml/2009/9/main" objectType="Drop" dropStyle="combo" dx="22" fmlaLink="$V$8" fmlaRange="제작_박은묘!$I$4:$I$9" noThreeD="1" sel="1" val="0"/>
</file>

<file path=xl/ctrlProps/ctrlProp179.xml><?xml version="1.0" encoding="utf-8"?>
<formControlPr xmlns="http://schemas.microsoft.com/office/spreadsheetml/2009/9/main" objectType="Drop" dropStyle="combo" dx="22" fmlaLink="$V$9" fmlaRange="제작_박은묘!$I$4:$I$9" noThreeD="1" sel="1" val="0"/>
</file>

<file path=xl/ctrlProps/ctrlProp18.xml><?xml version="1.0" encoding="utf-8"?>
<formControlPr xmlns="http://schemas.microsoft.com/office/spreadsheetml/2009/9/main" objectType="Drop" dropStyle="combo" dx="22" fmlaLink="$Q$10" fmlaRange="제작_박은묘!$K$4:$K$5" noThreeD="1" sel="1" val="0"/>
</file>

<file path=xl/ctrlProps/ctrlProp180.xml><?xml version="1.0" encoding="utf-8"?>
<formControlPr xmlns="http://schemas.microsoft.com/office/spreadsheetml/2009/9/main" objectType="Drop" dropStyle="combo" dx="22" fmlaLink="$V$10" fmlaRange="제작_박은묘!$I$4:$I$9" noThreeD="1" sel="1" val="0"/>
</file>

<file path=xl/ctrlProps/ctrlProp181.xml><?xml version="1.0" encoding="utf-8"?>
<formControlPr xmlns="http://schemas.microsoft.com/office/spreadsheetml/2009/9/main" objectType="Drop" dropStyle="combo" dx="22" fmlaLink="$V$11" fmlaRange="제작_박은묘!$I$4:$I$9" noThreeD="1" sel="1" val="0"/>
</file>

<file path=xl/ctrlProps/ctrlProp182.xml><?xml version="1.0" encoding="utf-8"?>
<formControlPr xmlns="http://schemas.microsoft.com/office/spreadsheetml/2009/9/main" objectType="Drop" dropStyle="combo" dx="22" fmlaLink="$V$12" fmlaRange="제작_박은묘!$I$4:$I$9" noThreeD="1" sel="1" val="0"/>
</file>

<file path=xl/ctrlProps/ctrlProp183.xml><?xml version="1.0" encoding="utf-8"?>
<formControlPr xmlns="http://schemas.microsoft.com/office/spreadsheetml/2009/9/main" objectType="Drop" dropStyle="combo" dx="22" fmlaLink="$V$13" fmlaRange="제작_박은묘!$I$4:$I$9" noThreeD="1" sel="1" val="0"/>
</file>

<file path=xl/ctrlProps/ctrlProp184.xml><?xml version="1.0" encoding="utf-8"?>
<formControlPr xmlns="http://schemas.microsoft.com/office/spreadsheetml/2009/9/main" objectType="Drop" dropStyle="combo" dx="22" fmlaLink="$V$14" fmlaRange="제작_박은묘!$I$4:$I$9" noThreeD="1" sel="1" val="0"/>
</file>

<file path=xl/ctrlProps/ctrlProp185.xml><?xml version="1.0" encoding="utf-8"?>
<formControlPr xmlns="http://schemas.microsoft.com/office/spreadsheetml/2009/9/main" objectType="Drop" dropStyle="combo" dx="22" fmlaLink="$V$15" fmlaRange="제작_박은묘!$I$4:$I$9" noThreeD="1" sel="1" val="0"/>
</file>

<file path=xl/ctrlProps/ctrlProp186.xml><?xml version="1.0" encoding="utf-8"?>
<formControlPr xmlns="http://schemas.microsoft.com/office/spreadsheetml/2009/9/main" objectType="Drop" dropStyle="combo" dx="22" fmlaLink="$V$16" fmlaRange="제작_박은묘!$I$4:$I$9" noThreeD="1" sel="1" val="0"/>
</file>

<file path=xl/ctrlProps/ctrlProp187.xml><?xml version="1.0" encoding="utf-8"?>
<formControlPr xmlns="http://schemas.microsoft.com/office/spreadsheetml/2009/9/main" objectType="Drop" dropStyle="combo" dx="22" fmlaLink="$V$17" fmlaRange="제작_박은묘!$I$4:$I$9" noThreeD="1" sel="1" val="0"/>
</file>

<file path=xl/ctrlProps/ctrlProp188.xml><?xml version="1.0" encoding="utf-8"?>
<formControlPr xmlns="http://schemas.microsoft.com/office/spreadsheetml/2009/9/main" objectType="Drop" dropStyle="combo" dx="22" fmlaLink="$V$18" fmlaRange="제작_박은묘!$I$4:$I$9" noThreeD="1" sel="1" val="0"/>
</file>

<file path=xl/ctrlProps/ctrlProp189.xml><?xml version="1.0" encoding="utf-8"?>
<formControlPr xmlns="http://schemas.microsoft.com/office/spreadsheetml/2009/9/main" objectType="Drop" dropStyle="combo" dx="22" fmlaLink="$V$19" fmlaRange="제작_박은묘!$I$4:$I$9" noThreeD="1" sel="1" val="0"/>
</file>

<file path=xl/ctrlProps/ctrlProp19.xml><?xml version="1.0" encoding="utf-8"?>
<formControlPr xmlns="http://schemas.microsoft.com/office/spreadsheetml/2009/9/main" objectType="Drop" dropStyle="combo" dx="22" fmlaLink="$O$11" fmlaRange="제작_박은묘!$J$4:$J$11" noThreeD="1" sel="1" val="0"/>
</file>

<file path=xl/ctrlProps/ctrlProp190.xml><?xml version="1.0" encoding="utf-8"?>
<formControlPr xmlns="http://schemas.microsoft.com/office/spreadsheetml/2009/9/main" objectType="Drop" dropStyle="combo" dx="22" fmlaLink="$V$20" fmlaRange="제작_박은묘!$I$4:$I$9" noThreeD="1" sel="1" val="0"/>
</file>

<file path=xl/ctrlProps/ctrlProp191.xml><?xml version="1.0" encoding="utf-8"?>
<formControlPr xmlns="http://schemas.microsoft.com/office/spreadsheetml/2009/9/main" objectType="Drop" dropStyle="combo" dx="22" fmlaLink="$V$21" fmlaRange="제작_박은묘!$I$4:$I$9" noThreeD="1" sel="1" val="0"/>
</file>

<file path=xl/ctrlProps/ctrlProp192.xml><?xml version="1.0" encoding="utf-8"?>
<formControlPr xmlns="http://schemas.microsoft.com/office/spreadsheetml/2009/9/main" objectType="Drop" dropStyle="combo" dx="22" fmlaLink="$V$22" fmlaRange="제작_박은묘!$I$4:$I$9" noThreeD="1" sel="1" val="0"/>
</file>

<file path=xl/ctrlProps/ctrlProp193.xml><?xml version="1.0" encoding="utf-8"?>
<formControlPr xmlns="http://schemas.microsoft.com/office/spreadsheetml/2009/9/main" objectType="Drop" dropStyle="combo" dx="22" fmlaLink="$V$23" fmlaRange="제작_박은묘!$I$4:$I$9" noThreeD="1" sel="1" val="0"/>
</file>

<file path=xl/ctrlProps/ctrlProp194.xml><?xml version="1.0" encoding="utf-8"?>
<formControlPr xmlns="http://schemas.microsoft.com/office/spreadsheetml/2009/9/main" objectType="Drop" dropStyle="combo" dx="22" fmlaLink="$V$24" fmlaRange="제작_박은묘!$I$4:$I$9" noThreeD="1" sel="1" val="0"/>
</file>

<file path=xl/ctrlProps/ctrlProp195.xml><?xml version="1.0" encoding="utf-8"?>
<formControlPr xmlns="http://schemas.microsoft.com/office/spreadsheetml/2009/9/main" objectType="Drop" dropStyle="combo" dx="22" fmlaLink="$N$20" fmlaRange="제작_박은묘!$K$4:$K$5" noThreeD="1" sel="1" val="0"/>
</file>

<file path=xl/ctrlProps/ctrlProp196.xml><?xml version="1.0" encoding="utf-8"?>
<formControlPr xmlns="http://schemas.microsoft.com/office/spreadsheetml/2009/9/main" objectType="Drop" dropStyle="combo" dx="22" fmlaLink="$Q$22" fmlaRange="제작_박은묘!$K$4:$K$5" noThreeD="1" sel="1" val="0"/>
</file>

<file path=xl/ctrlProps/ctrlProp197.xml><?xml version="1.0" encoding="utf-8"?>
<formControlPr xmlns="http://schemas.microsoft.com/office/spreadsheetml/2009/9/main" objectType="Drop" dropStyle="combo" dx="22" fmlaLink="$P$23" fmlaRange="제작_박은묘!$K$4:$K$5" noThreeD="1" sel="1" val="0"/>
</file>

<file path=xl/ctrlProps/ctrlProp198.xml><?xml version="1.0" encoding="utf-8"?>
<formControlPr xmlns="http://schemas.microsoft.com/office/spreadsheetml/2009/9/main" objectType="CheckBox" fmlaLink="$R$2" lockText="1" noThreeD="1"/>
</file>

<file path=xl/ctrlProps/ctrlProp199.xml><?xml version="1.0" encoding="utf-8"?>
<formControlPr xmlns="http://schemas.microsoft.com/office/spreadsheetml/2009/9/main" objectType="Drop" dropStyle="combo" dx="22" fmlaLink="$N$6" fmlaRange="제작_박은묘!$J$4:$J$11" noThreeD="1" sel="1" val="0"/>
</file>

<file path=xl/ctrlProps/ctrlProp2.xml><?xml version="1.0" encoding="utf-8"?>
<formControlPr xmlns="http://schemas.microsoft.com/office/spreadsheetml/2009/9/main" objectType="CheckBox" fmlaLink="$P$6" lockText="1" noThreeD="1"/>
</file>

<file path=xl/ctrlProps/ctrlProp20.xml><?xml version="1.0" encoding="utf-8"?>
<formControlPr xmlns="http://schemas.microsoft.com/office/spreadsheetml/2009/9/main" objectType="Drop" dropStyle="combo" dx="22" fmlaLink="$Q$11" fmlaRange="제작_박은묘!$J$4:$J$6" noThreeD="1" sel="1" val="0"/>
</file>

<file path=xl/ctrlProps/ctrlProp200.xml><?xml version="1.0" encoding="utf-8"?>
<formControlPr xmlns="http://schemas.microsoft.com/office/spreadsheetml/2009/9/main" objectType="Drop" dropStyle="combo" dx="22" fmlaLink="$O$6" fmlaRange="제작_박은묘!$J$4:$J$11" noThreeD="1" sel="1" val="0"/>
</file>

<file path=xl/ctrlProps/ctrlProp201.xml><?xml version="1.0" encoding="utf-8"?>
<formControlPr xmlns="http://schemas.microsoft.com/office/spreadsheetml/2009/9/main" objectType="Drop" dropStyle="combo" dx="22" fmlaLink="$Q$6" fmlaRange="제작_박은묘!$K$4:$K$5" noThreeD="1" sel="1" val="0"/>
</file>

<file path=xl/ctrlProps/ctrlProp202.xml><?xml version="1.0" encoding="utf-8"?>
<formControlPr xmlns="http://schemas.microsoft.com/office/spreadsheetml/2009/9/main" objectType="Drop" dropStyle="combo" dx="22" fmlaLink="$N$7" fmlaRange="제작_박은묘!$J$4:$J$11" noThreeD="1" sel="1" val="0"/>
</file>

<file path=xl/ctrlProps/ctrlProp203.xml><?xml version="1.0" encoding="utf-8"?>
<formControlPr xmlns="http://schemas.microsoft.com/office/spreadsheetml/2009/9/main" objectType="Drop" dropStyle="combo" dx="22" fmlaLink="$O$7" fmlaRange="제작_박은묘!$J$4:$J$11" noThreeD="1" sel="1" val="0"/>
</file>

<file path=xl/ctrlProps/ctrlProp204.xml><?xml version="1.0" encoding="utf-8"?>
<formControlPr xmlns="http://schemas.microsoft.com/office/spreadsheetml/2009/9/main" objectType="Drop" dropStyle="combo" dx="22" fmlaLink="$P$7" fmlaRange="제작_박은묘!$J$4:$J$6" noThreeD="1" sel="1" val="0"/>
</file>

<file path=xl/ctrlProps/ctrlProp205.xml><?xml version="1.0" encoding="utf-8"?>
<formControlPr xmlns="http://schemas.microsoft.com/office/spreadsheetml/2009/9/main" objectType="Drop" dropStyle="combo" dx="22" fmlaLink="$O$8" fmlaRange="제작_박은묘!$J$4:$J$11" noThreeD="1" sel="1" val="0"/>
</file>

<file path=xl/ctrlProps/ctrlProp206.xml><?xml version="1.0" encoding="utf-8"?>
<formControlPr xmlns="http://schemas.microsoft.com/office/spreadsheetml/2009/9/main" objectType="Drop" dropStyle="combo" dx="22" fmlaLink="$P$8" fmlaRange="제작_박은묘!$K$4:$K$5" noThreeD="1" sel="1" val="0"/>
</file>

<file path=xl/ctrlProps/ctrlProp207.xml><?xml version="1.0" encoding="utf-8"?>
<formControlPr xmlns="http://schemas.microsoft.com/office/spreadsheetml/2009/9/main" objectType="Drop" dropStyle="combo" dx="22" fmlaLink="$O$9" fmlaRange="제작_박은묘!$J$4:$J$11" noThreeD="1" sel="1" val="0"/>
</file>

<file path=xl/ctrlProps/ctrlProp208.xml><?xml version="1.0" encoding="utf-8"?>
<formControlPr xmlns="http://schemas.microsoft.com/office/spreadsheetml/2009/9/main" objectType="Drop" dropStyle="combo" dx="22" fmlaLink="$N$10" fmlaRange="제작_박은묘!$J$4:$J$11" noThreeD="1" sel="1" val="0"/>
</file>

<file path=xl/ctrlProps/ctrlProp209.xml><?xml version="1.0" encoding="utf-8"?>
<formControlPr xmlns="http://schemas.microsoft.com/office/spreadsheetml/2009/9/main" objectType="Drop" dropStyle="combo" dx="22" fmlaLink="$O$10" fmlaRange="제작_박은묘!$J$4:$J$11" noThreeD="1" sel="1" val="0"/>
</file>

<file path=xl/ctrlProps/ctrlProp21.xml><?xml version="1.0" encoding="utf-8"?>
<formControlPr xmlns="http://schemas.microsoft.com/office/spreadsheetml/2009/9/main" objectType="Drop" dropStyle="combo" dx="22" fmlaLink="$O$12" fmlaRange="제작_박은묘!$J$4:$J$11" noThreeD="1" sel="1" val="0"/>
</file>

<file path=xl/ctrlProps/ctrlProp210.xml><?xml version="1.0" encoding="utf-8"?>
<formControlPr xmlns="http://schemas.microsoft.com/office/spreadsheetml/2009/9/main" objectType="Drop" dropStyle="combo" dx="22" fmlaLink="$Q$10" fmlaRange="제작_박은묘!$K$4:$K$5" noThreeD="1" sel="1" val="0"/>
</file>

<file path=xl/ctrlProps/ctrlProp211.xml><?xml version="1.0" encoding="utf-8"?>
<formControlPr xmlns="http://schemas.microsoft.com/office/spreadsheetml/2009/9/main" objectType="Drop" dropStyle="combo" dx="22" fmlaLink="$O$11" fmlaRange="제작_박은묘!$J$4:$J$11" noThreeD="1" sel="1" val="0"/>
</file>

<file path=xl/ctrlProps/ctrlProp212.xml><?xml version="1.0" encoding="utf-8"?>
<formControlPr xmlns="http://schemas.microsoft.com/office/spreadsheetml/2009/9/main" objectType="Drop" dropStyle="combo" dx="22" fmlaLink="$Q$11" fmlaRange="제작_박은묘!$J$4:$J$6" noThreeD="1" sel="1" val="0"/>
</file>

<file path=xl/ctrlProps/ctrlProp213.xml><?xml version="1.0" encoding="utf-8"?>
<formControlPr xmlns="http://schemas.microsoft.com/office/spreadsheetml/2009/9/main" objectType="Drop" dropStyle="combo" dx="22" fmlaLink="$O$12" fmlaRange="제작_박은묘!$J$4:$J$11" noThreeD="1" sel="1" val="0"/>
</file>

<file path=xl/ctrlProps/ctrlProp214.xml><?xml version="1.0" encoding="utf-8"?>
<formControlPr xmlns="http://schemas.microsoft.com/office/spreadsheetml/2009/9/main" objectType="Drop" dropStyle="combo" dx="22" fmlaLink="$Q$12" fmlaRange="제작_박은묘!$J$4:$J$6" noThreeD="1" sel="1" val="0"/>
</file>

<file path=xl/ctrlProps/ctrlProp215.xml><?xml version="1.0" encoding="utf-8"?>
<formControlPr xmlns="http://schemas.microsoft.com/office/spreadsheetml/2009/9/main" objectType="Drop" dropStyle="combo" dx="22" fmlaLink="$N$13" fmlaRange="제작_박은묘!$J$4:$J$11" noThreeD="1" sel="1" val="0"/>
</file>

<file path=xl/ctrlProps/ctrlProp216.xml><?xml version="1.0" encoding="utf-8"?>
<formControlPr xmlns="http://schemas.microsoft.com/office/spreadsheetml/2009/9/main" objectType="Drop" dropStyle="combo" dx="22" fmlaLink="$O$13" fmlaRange="제작_박은묘!$J$4:$J$11" noThreeD="1" sel="1" val="0"/>
</file>

<file path=xl/ctrlProps/ctrlProp217.xml><?xml version="1.0" encoding="utf-8"?>
<formControlPr xmlns="http://schemas.microsoft.com/office/spreadsheetml/2009/9/main" objectType="Drop" dropStyle="combo" dx="22" fmlaLink="$P$13" fmlaRange="제작_박은묘!$J$4:$J$11" noThreeD="1" sel="1" val="0"/>
</file>

<file path=xl/ctrlProps/ctrlProp218.xml><?xml version="1.0" encoding="utf-8"?>
<formControlPr xmlns="http://schemas.microsoft.com/office/spreadsheetml/2009/9/main" objectType="Drop" dropStyle="combo" dx="22" fmlaLink="$N$14" fmlaRange="제작_박은묘!$J$4:$J$11" noThreeD="1" sel="1" val="0"/>
</file>

<file path=xl/ctrlProps/ctrlProp219.xml><?xml version="1.0" encoding="utf-8"?>
<formControlPr xmlns="http://schemas.microsoft.com/office/spreadsheetml/2009/9/main" objectType="Drop" dropStyle="combo" dx="22" fmlaLink="$O$14" fmlaRange="제작_박은묘!$J$4:$J$11" noThreeD="1" sel="1" val="0"/>
</file>

<file path=xl/ctrlProps/ctrlProp22.xml><?xml version="1.0" encoding="utf-8"?>
<formControlPr xmlns="http://schemas.microsoft.com/office/spreadsheetml/2009/9/main" objectType="Drop" dropStyle="combo" dx="22" fmlaLink="$Q$12" fmlaRange="제작_박은묘!$J$4:$J$6" noThreeD="1" sel="1" val="0"/>
</file>

<file path=xl/ctrlProps/ctrlProp220.xml><?xml version="1.0" encoding="utf-8"?>
<formControlPr xmlns="http://schemas.microsoft.com/office/spreadsheetml/2009/9/main" objectType="Drop" dropStyle="combo" dx="22" fmlaLink="$Q$14" fmlaRange="제작_박은묘!$J$4:$J$11" noThreeD="1" sel="1" val="0"/>
</file>

<file path=xl/ctrlProps/ctrlProp221.xml><?xml version="1.0" encoding="utf-8"?>
<formControlPr xmlns="http://schemas.microsoft.com/office/spreadsheetml/2009/9/main" objectType="Drop" dropStyle="combo" dx="22" fmlaLink="$N$15" fmlaRange="제작_박은묘!$J$4:$J$11" noThreeD="1" sel="1" val="0"/>
</file>

<file path=xl/ctrlProps/ctrlProp222.xml><?xml version="1.0" encoding="utf-8"?>
<formControlPr xmlns="http://schemas.microsoft.com/office/spreadsheetml/2009/9/main" objectType="Drop" dropStyle="combo" dx="22" fmlaLink="$O$15" fmlaRange="제작_박은묘!$J$4:$J$11" noThreeD="1" sel="1" val="0"/>
</file>

<file path=xl/ctrlProps/ctrlProp223.xml><?xml version="1.0" encoding="utf-8"?>
<formControlPr xmlns="http://schemas.microsoft.com/office/spreadsheetml/2009/9/main" objectType="Drop" dropStyle="combo" dx="22" fmlaLink="$O$16" fmlaRange="제작_박은묘!$J$4:$J$11" noThreeD="1" sel="1" val="0"/>
</file>

<file path=xl/ctrlProps/ctrlProp224.xml><?xml version="1.0" encoding="utf-8"?>
<formControlPr xmlns="http://schemas.microsoft.com/office/spreadsheetml/2009/9/main" objectType="Drop" dropStyle="combo" dx="22" fmlaLink="$Q$16" fmlaRange="제작_박은묘!$K$4:$K$5" noThreeD="1" sel="1" val="0"/>
</file>

<file path=xl/ctrlProps/ctrlProp225.xml><?xml version="1.0" encoding="utf-8"?>
<formControlPr xmlns="http://schemas.microsoft.com/office/spreadsheetml/2009/9/main" objectType="Drop" dropStyle="combo" dx="22" fmlaLink="$N$17" fmlaRange="제작_박은묘!$K$4:$K$5" noThreeD="1" sel="1" val="0"/>
</file>

<file path=xl/ctrlProps/ctrlProp226.xml><?xml version="1.0" encoding="utf-8"?>
<formControlPr xmlns="http://schemas.microsoft.com/office/spreadsheetml/2009/9/main" objectType="Drop" dropStyle="combo" dx="22" fmlaLink="$O$17" fmlaRange="제작_박은묘!$J$4:$J$6" noThreeD="1" sel="1" val="0"/>
</file>

<file path=xl/ctrlProps/ctrlProp227.xml><?xml version="1.0" encoding="utf-8"?>
<formControlPr xmlns="http://schemas.microsoft.com/office/spreadsheetml/2009/9/main" objectType="Drop" dropStyle="combo" dx="22" fmlaLink="$O$18" fmlaRange="제작_박은묘!$K$4:$K$5" noThreeD="1" sel="1" val="0"/>
</file>

<file path=xl/ctrlProps/ctrlProp228.xml><?xml version="1.0" encoding="utf-8"?>
<formControlPr xmlns="http://schemas.microsoft.com/office/spreadsheetml/2009/9/main" objectType="Drop" dropStyle="combo" dx="22" fmlaLink="$P$18" fmlaRange="제작_박은묘!$K$4:$K$5" noThreeD="1" sel="1" val="0"/>
</file>

<file path=xl/ctrlProps/ctrlProp229.xml><?xml version="1.0" encoding="utf-8"?>
<formControlPr xmlns="http://schemas.microsoft.com/office/spreadsheetml/2009/9/main" objectType="Drop" dropStyle="combo" dx="22" fmlaLink="$O$19" fmlaRange="제작_박은묘!$K$4:$K$5" noThreeD="1" sel="1" val="0"/>
</file>

<file path=xl/ctrlProps/ctrlProp23.xml><?xml version="1.0" encoding="utf-8"?>
<formControlPr xmlns="http://schemas.microsoft.com/office/spreadsheetml/2009/9/main" objectType="Drop" dropStyle="combo" dx="22" fmlaLink="$N$13" fmlaRange="제작_박은묘!$J$4:$J$11" noThreeD="1" sel="1" val="0"/>
</file>

<file path=xl/ctrlProps/ctrlProp230.xml><?xml version="1.0" encoding="utf-8"?>
<formControlPr xmlns="http://schemas.microsoft.com/office/spreadsheetml/2009/9/main" objectType="Drop" dropStyle="combo" dx="22" fmlaLink="$P$19" fmlaRange="제작_박은묘!$K$4:$K$5" noThreeD="1" sel="1" val="0"/>
</file>

<file path=xl/ctrlProps/ctrlProp231.xml><?xml version="1.0" encoding="utf-8"?>
<formControlPr xmlns="http://schemas.microsoft.com/office/spreadsheetml/2009/9/main" objectType="Drop" dropStyle="combo" dx="22" fmlaLink="$O$20" fmlaRange="제작_박은묘!$K$4:$K$5" noThreeD="1" sel="1" val="0"/>
</file>

<file path=xl/ctrlProps/ctrlProp232.xml><?xml version="1.0" encoding="utf-8"?>
<formControlPr xmlns="http://schemas.microsoft.com/office/spreadsheetml/2009/9/main" objectType="Drop" dropStyle="combo" dx="22" fmlaLink="$P$20" fmlaRange="제작_박은묘!$K$4:$K$5" noThreeD="1" sel="1" val="0"/>
</file>

<file path=xl/ctrlProps/ctrlProp233.xml><?xml version="1.0" encoding="utf-8"?>
<formControlPr xmlns="http://schemas.microsoft.com/office/spreadsheetml/2009/9/main" objectType="Drop" dropStyle="combo" dx="22" fmlaLink="$O$21" fmlaRange="제작_박은묘!$K$4:$K$5" noThreeD="1" sel="1" val="0"/>
</file>

<file path=xl/ctrlProps/ctrlProp234.xml><?xml version="1.0" encoding="utf-8"?>
<formControlPr xmlns="http://schemas.microsoft.com/office/spreadsheetml/2009/9/main" objectType="Drop" dropStyle="combo" dx="22" fmlaLink="$P$21" fmlaRange="제작_박은묘!$K$4:$K$5" noThreeD="1" sel="1" val="0"/>
</file>

<file path=xl/ctrlProps/ctrlProp235.xml><?xml version="1.0" encoding="utf-8"?>
<formControlPr xmlns="http://schemas.microsoft.com/office/spreadsheetml/2009/9/main" objectType="Drop" dropStyle="combo" dx="22" fmlaLink="$O$22" fmlaRange="제작_박은묘!$K$4:$K$5" noThreeD="1" sel="1" val="0"/>
</file>

<file path=xl/ctrlProps/ctrlProp236.xml><?xml version="1.0" encoding="utf-8"?>
<formControlPr xmlns="http://schemas.microsoft.com/office/spreadsheetml/2009/9/main" objectType="Drop" dropStyle="combo" dx="22" fmlaLink="$O$23" fmlaRange="제작_박은묘!$K$4:$K$5" noThreeD="1" sel="1" val="0"/>
</file>

<file path=xl/ctrlProps/ctrlProp237.xml><?xml version="1.0" encoding="utf-8"?>
<formControlPr xmlns="http://schemas.microsoft.com/office/spreadsheetml/2009/9/main" objectType="Drop" dropStyle="combo" dx="22" fmlaLink="$P$24" fmlaRange="제작_박은묘!$K$4:$K$5" noThreeD="1" sel="1" val="0"/>
</file>

<file path=xl/ctrlProps/ctrlProp238.xml><?xml version="1.0" encoding="utf-8"?>
<formControlPr xmlns="http://schemas.microsoft.com/office/spreadsheetml/2009/9/main" objectType="Drop" dropStyle="combo" dx="22" fmlaLink="$O$25" fmlaRange="제작_박은묘!$K$4:$K$5" noThreeD="1" sel="1" val="0"/>
</file>

<file path=xl/ctrlProps/ctrlProp239.xml><?xml version="1.0" encoding="utf-8"?>
<formControlPr xmlns="http://schemas.microsoft.com/office/spreadsheetml/2009/9/main" objectType="Drop" dropStyle="combo" dx="22" fmlaLink="$V$6" fmlaRange="제작_박은묘!$I$4:$I$9" noThreeD="1" sel="1" val="0"/>
</file>

<file path=xl/ctrlProps/ctrlProp24.xml><?xml version="1.0" encoding="utf-8"?>
<formControlPr xmlns="http://schemas.microsoft.com/office/spreadsheetml/2009/9/main" objectType="Drop" dropStyle="combo" dx="22" fmlaLink="$O$13" fmlaRange="제작_박은묘!$J$4:$J$11" noThreeD="1" sel="1" val="0"/>
</file>

<file path=xl/ctrlProps/ctrlProp240.xml><?xml version="1.0" encoding="utf-8"?>
<formControlPr xmlns="http://schemas.microsoft.com/office/spreadsheetml/2009/9/main" objectType="Drop" dropStyle="combo" dx="22" fmlaLink="$V$25" fmlaRange="제작_박은묘!$I$4:$I$9" noThreeD="1" sel="1" val="0"/>
</file>

<file path=xl/ctrlProps/ctrlProp241.xml><?xml version="1.0" encoding="utf-8"?>
<formControlPr xmlns="http://schemas.microsoft.com/office/spreadsheetml/2009/9/main" objectType="Drop" dropStyle="combo" dx="22" fmlaLink="$V$7" fmlaRange="제작_박은묘!$I$4:$I$9" noThreeD="1" sel="1" val="0"/>
</file>

<file path=xl/ctrlProps/ctrlProp242.xml><?xml version="1.0" encoding="utf-8"?>
<formControlPr xmlns="http://schemas.microsoft.com/office/spreadsheetml/2009/9/main" objectType="Drop" dropStyle="combo" dx="22" fmlaLink="$V$8" fmlaRange="제작_박은묘!$I$4:$I$9" noThreeD="1" sel="1" val="0"/>
</file>

<file path=xl/ctrlProps/ctrlProp243.xml><?xml version="1.0" encoding="utf-8"?>
<formControlPr xmlns="http://schemas.microsoft.com/office/spreadsheetml/2009/9/main" objectType="Drop" dropStyle="combo" dx="22" fmlaLink="$V$9" fmlaRange="제작_박은묘!$I$4:$I$9" noThreeD="1" sel="1" val="0"/>
</file>

<file path=xl/ctrlProps/ctrlProp244.xml><?xml version="1.0" encoding="utf-8"?>
<formControlPr xmlns="http://schemas.microsoft.com/office/spreadsheetml/2009/9/main" objectType="Drop" dropStyle="combo" dx="22" fmlaLink="$V$10" fmlaRange="제작_박은묘!$I$4:$I$9" noThreeD="1" sel="1" val="0"/>
</file>

<file path=xl/ctrlProps/ctrlProp245.xml><?xml version="1.0" encoding="utf-8"?>
<formControlPr xmlns="http://schemas.microsoft.com/office/spreadsheetml/2009/9/main" objectType="Drop" dropStyle="combo" dx="22" fmlaLink="$V$11" fmlaRange="제작_박은묘!$I$4:$I$9" noThreeD="1" sel="1" val="0"/>
</file>

<file path=xl/ctrlProps/ctrlProp246.xml><?xml version="1.0" encoding="utf-8"?>
<formControlPr xmlns="http://schemas.microsoft.com/office/spreadsheetml/2009/9/main" objectType="Drop" dropStyle="combo" dx="22" fmlaLink="$V$12" fmlaRange="제작_박은묘!$I$4:$I$9" noThreeD="1" sel="1" val="0"/>
</file>

<file path=xl/ctrlProps/ctrlProp247.xml><?xml version="1.0" encoding="utf-8"?>
<formControlPr xmlns="http://schemas.microsoft.com/office/spreadsheetml/2009/9/main" objectType="Drop" dropStyle="combo" dx="22" fmlaLink="$V$13" fmlaRange="제작_박은묘!$I$4:$I$9" noThreeD="1" sel="1" val="0"/>
</file>

<file path=xl/ctrlProps/ctrlProp248.xml><?xml version="1.0" encoding="utf-8"?>
<formControlPr xmlns="http://schemas.microsoft.com/office/spreadsheetml/2009/9/main" objectType="Drop" dropStyle="combo" dx="22" fmlaLink="$V$14" fmlaRange="제작_박은묘!$I$4:$I$9" noThreeD="1" sel="1" val="0"/>
</file>

<file path=xl/ctrlProps/ctrlProp249.xml><?xml version="1.0" encoding="utf-8"?>
<formControlPr xmlns="http://schemas.microsoft.com/office/spreadsheetml/2009/9/main" objectType="Drop" dropStyle="combo" dx="22" fmlaLink="$V$15" fmlaRange="제작_박은묘!$I$4:$I$9" noThreeD="1" sel="1" val="0"/>
</file>

<file path=xl/ctrlProps/ctrlProp25.xml><?xml version="1.0" encoding="utf-8"?>
<formControlPr xmlns="http://schemas.microsoft.com/office/spreadsheetml/2009/9/main" objectType="Drop" dropStyle="combo" dx="22" fmlaLink="$P$13" fmlaRange="제작_박은묘!$J$4:$J$11" noThreeD="1" sel="1" val="0"/>
</file>

<file path=xl/ctrlProps/ctrlProp250.xml><?xml version="1.0" encoding="utf-8"?>
<formControlPr xmlns="http://schemas.microsoft.com/office/spreadsheetml/2009/9/main" objectType="Drop" dropStyle="combo" dx="22" fmlaLink="$V$16" fmlaRange="제작_박은묘!$I$4:$I$9" noThreeD="1" sel="1" val="0"/>
</file>

<file path=xl/ctrlProps/ctrlProp251.xml><?xml version="1.0" encoding="utf-8"?>
<formControlPr xmlns="http://schemas.microsoft.com/office/spreadsheetml/2009/9/main" objectType="Drop" dropStyle="combo" dx="22" fmlaLink="$V$17" fmlaRange="제작_박은묘!$I$4:$I$9" noThreeD="1" sel="1" val="0"/>
</file>

<file path=xl/ctrlProps/ctrlProp252.xml><?xml version="1.0" encoding="utf-8"?>
<formControlPr xmlns="http://schemas.microsoft.com/office/spreadsheetml/2009/9/main" objectType="Drop" dropStyle="combo" dx="22" fmlaLink="$V$18" fmlaRange="제작_박은묘!$I$4:$I$9" noThreeD="1" sel="1" val="0"/>
</file>

<file path=xl/ctrlProps/ctrlProp253.xml><?xml version="1.0" encoding="utf-8"?>
<formControlPr xmlns="http://schemas.microsoft.com/office/spreadsheetml/2009/9/main" objectType="Drop" dropStyle="combo" dx="22" fmlaLink="$V$19" fmlaRange="제작_박은묘!$I$4:$I$9" noThreeD="1" sel="1" val="0"/>
</file>

<file path=xl/ctrlProps/ctrlProp254.xml><?xml version="1.0" encoding="utf-8"?>
<formControlPr xmlns="http://schemas.microsoft.com/office/spreadsheetml/2009/9/main" objectType="Drop" dropStyle="combo" dx="22" fmlaLink="$V$20" fmlaRange="제작_박은묘!$I$4:$I$9" noThreeD="1" sel="1" val="0"/>
</file>

<file path=xl/ctrlProps/ctrlProp255.xml><?xml version="1.0" encoding="utf-8"?>
<formControlPr xmlns="http://schemas.microsoft.com/office/spreadsheetml/2009/9/main" objectType="Drop" dropStyle="combo" dx="22" fmlaLink="$V$21" fmlaRange="제작_박은묘!$I$4:$I$9" noThreeD="1" sel="1" val="0"/>
</file>

<file path=xl/ctrlProps/ctrlProp256.xml><?xml version="1.0" encoding="utf-8"?>
<formControlPr xmlns="http://schemas.microsoft.com/office/spreadsheetml/2009/9/main" objectType="Drop" dropStyle="combo" dx="22" fmlaLink="$V$22" fmlaRange="제작_박은묘!$I$4:$I$9" noThreeD="1" sel="1" val="0"/>
</file>

<file path=xl/ctrlProps/ctrlProp257.xml><?xml version="1.0" encoding="utf-8"?>
<formControlPr xmlns="http://schemas.microsoft.com/office/spreadsheetml/2009/9/main" objectType="Drop" dropStyle="combo" dx="22" fmlaLink="$V$23" fmlaRange="제작_박은묘!$I$4:$I$9" noThreeD="1" sel="1" val="0"/>
</file>

<file path=xl/ctrlProps/ctrlProp258.xml><?xml version="1.0" encoding="utf-8"?>
<formControlPr xmlns="http://schemas.microsoft.com/office/spreadsheetml/2009/9/main" objectType="Drop" dropStyle="combo" dx="22" fmlaLink="$V$24" fmlaRange="제작_박은묘!$I$4:$I$9" noThreeD="1" sel="1" val="0"/>
</file>

<file path=xl/ctrlProps/ctrlProp259.xml><?xml version="1.0" encoding="utf-8"?>
<formControlPr xmlns="http://schemas.microsoft.com/office/spreadsheetml/2009/9/main" objectType="Drop" dropStyle="combo" dx="22" fmlaLink="$N$20" fmlaRange="제작_박은묘!$K$4:$K$5" noThreeD="1" sel="1" val="0"/>
</file>

<file path=xl/ctrlProps/ctrlProp26.xml><?xml version="1.0" encoding="utf-8"?>
<formControlPr xmlns="http://schemas.microsoft.com/office/spreadsheetml/2009/9/main" objectType="Drop" dropStyle="combo" dx="22" fmlaLink="$N$14" fmlaRange="제작_박은묘!$J$4:$J$11" noThreeD="1" sel="1" val="0"/>
</file>

<file path=xl/ctrlProps/ctrlProp260.xml><?xml version="1.0" encoding="utf-8"?>
<formControlPr xmlns="http://schemas.microsoft.com/office/spreadsheetml/2009/9/main" objectType="Drop" dropStyle="combo" dx="22" fmlaLink="$Q$22" fmlaRange="제작_박은묘!$K$4:$K$5" noThreeD="1" sel="1" val="0"/>
</file>

<file path=xl/ctrlProps/ctrlProp261.xml><?xml version="1.0" encoding="utf-8"?>
<formControlPr xmlns="http://schemas.microsoft.com/office/spreadsheetml/2009/9/main" objectType="Drop" dropStyle="combo" dx="22" fmlaLink="$P$23" fmlaRange="제작_박은묘!$K$4:$K$5" noThreeD="1" sel="1" val="0"/>
</file>

<file path=xl/ctrlProps/ctrlProp262.xml><?xml version="1.0" encoding="utf-8"?>
<formControlPr xmlns="http://schemas.microsoft.com/office/spreadsheetml/2009/9/main" objectType="CheckBox" fmlaLink="$R$2" lockText="1" noThreeD="1"/>
</file>

<file path=xl/ctrlProps/ctrlProp263.xml><?xml version="1.0" encoding="utf-8"?>
<formControlPr xmlns="http://schemas.microsoft.com/office/spreadsheetml/2009/9/main" objectType="Drop" dropStyle="combo" dx="22" fmlaLink="$N$6" fmlaRange="제작_박은묘!$J$4:$J$11" noThreeD="1" sel="1" val="0"/>
</file>

<file path=xl/ctrlProps/ctrlProp264.xml><?xml version="1.0" encoding="utf-8"?>
<formControlPr xmlns="http://schemas.microsoft.com/office/spreadsheetml/2009/9/main" objectType="Drop" dropStyle="combo" dx="22" fmlaLink="$O$6" fmlaRange="제작_박은묘!$J$4:$J$11" noThreeD="1" sel="1" val="0"/>
</file>

<file path=xl/ctrlProps/ctrlProp265.xml><?xml version="1.0" encoding="utf-8"?>
<formControlPr xmlns="http://schemas.microsoft.com/office/spreadsheetml/2009/9/main" objectType="Drop" dropStyle="combo" dx="22" fmlaLink="$Q$6" fmlaRange="제작_박은묘!$K$4:$K$5" noThreeD="1" sel="1" val="0"/>
</file>

<file path=xl/ctrlProps/ctrlProp266.xml><?xml version="1.0" encoding="utf-8"?>
<formControlPr xmlns="http://schemas.microsoft.com/office/spreadsheetml/2009/9/main" objectType="Drop" dropStyle="combo" dx="22" fmlaLink="$N$7" fmlaRange="제작_박은묘!$J$4:$J$11" noThreeD="1" sel="1" val="0"/>
</file>

<file path=xl/ctrlProps/ctrlProp267.xml><?xml version="1.0" encoding="utf-8"?>
<formControlPr xmlns="http://schemas.microsoft.com/office/spreadsheetml/2009/9/main" objectType="Drop" dropStyle="combo" dx="22" fmlaLink="$O$7" fmlaRange="제작_박은묘!$J$4:$J$11" noThreeD="1" sel="1" val="0"/>
</file>

<file path=xl/ctrlProps/ctrlProp268.xml><?xml version="1.0" encoding="utf-8"?>
<formControlPr xmlns="http://schemas.microsoft.com/office/spreadsheetml/2009/9/main" objectType="Drop" dropStyle="combo" dx="22" fmlaLink="$P$7" fmlaRange="제작_박은묘!$J$4:$J$6" noThreeD="1" sel="1" val="0"/>
</file>

<file path=xl/ctrlProps/ctrlProp269.xml><?xml version="1.0" encoding="utf-8"?>
<formControlPr xmlns="http://schemas.microsoft.com/office/spreadsheetml/2009/9/main" objectType="Drop" dropStyle="combo" dx="22" fmlaLink="$O$8" fmlaRange="제작_박은묘!$J$4:$J$11" noThreeD="1" sel="1" val="0"/>
</file>

<file path=xl/ctrlProps/ctrlProp27.xml><?xml version="1.0" encoding="utf-8"?>
<formControlPr xmlns="http://schemas.microsoft.com/office/spreadsheetml/2009/9/main" objectType="Drop" dropStyle="combo" dx="22" fmlaLink="$O$14" fmlaRange="제작_박은묘!$J$4:$J$11" noThreeD="1" sel="1" val="0"/>
</file>

<file path=xl/ctrlProps/ctrlProp270.xml><?xml version="1.0" encoding="utf-8"?>
<formControlPr xmlns="http://schemas.microsoft.com/office/spreadsheetml/2009/9/main" objectType="Drop" dropStyle="combo" dx="22" fmlaLink="$P$8" fmlaRange="제작_박은묘!$K$4:$K$5" noThreeD="1" sel="1" val="0"/>
</file>

<file path=xl/ctrlProps/ctrlProp271.xml><?xml version="1.0" encoding="utf-8"?>
<formControlPr xmlns="http://schemas.microsoft.com/office/spreadsheetml/2009/9/main" objectType="Drop" dropStyle="combo" dx="22" fmlaLink="$O$9" fmlaRange="제작_박은묘!$J$4:$J$11" noThreeD="1" sel="1" val="0"/>
</file>

<file path=xl/ctrlProps/ctrlProp272.xml><?xml version="1.0" encoding="utf-8"?>
<formControlPr xmlns="http://schemas.microsoft.com/office/spreadsheetml/2009/9/main" objectType="Drop" dropStyle="combo" dx="22" fmlaLink="$N$10" fmlaRange="제작_박은묘!$J$4:$J$11" noThreeD="1" sel="1" val="0"/>
</file>

<file path=xl/ctrlProps/ctrlProp273.xml><?xml version="1.0" encoding="utf-8"?>
<formControlPr xmlns="http://schemas.microsoft.com/office/spreadsheetml/2009/9/main" objectType="Drop" dropStyle="combo" dx="22" fmlaLink="$O$10" fmlaRange="제작_박은묘!$J$4:$J$11" noThreeD="1" sel="1" val="0"/>
</file>

<file path=xl/ctrlProps/ctrlProp274.xml><?xml version="1.0" encoding="utf-8"?>
<formControlPr xmlns="http://schemas.microsoft.com/office/spreadsheetml/2009/9/main" objectType="Drop" dropStyle="combo" dx="22" fmlaLink="$Q$10" fmlaRange="제작_박은묘!$K$4:$K$5" noThreeD="1" sel="1" val="0"/>
</file>

<file path=xl/ctrlProps/ctrlProp275.xml><?xml version="1.0" encoding="utf-8"?>
<formControlPr xmlns="http://schemas.microsoft.com/office/spreadsheetml/2009/9/main" objectType="Drop" dropStyle="combo" dx="22" fmlaLink="$O$11" fmlaRange="제작_박은묘!$J$4:$J$11" noThreeD="1" sel="1" val="0"/>
</file>

<file path=xl/ctrlProps/ctrlProp276.xml><?xml version="1.0" encoding="utf-8"?>
<formControlPr xmlns="http://schemas.microsoft.com/office/spreadsheetml/2009/9/main" objectType="Drop" dropStyle="combo" dx="22" fmlaLink="$Q$11" fmlaRange="제작_박은묘!$J$4:$J$6" noThreeD="1" sel="1" val="0"/>
</file>

<file path=xl/ctrlProps/ctrlProp277.xml><?xml version="1.0" encoding="utf-8"?>
<formControlPr xmlns="http://schemas.microsoft.com/office/spreadsheetml/2009/9/main" objectType="Drop" dropStyle="combo" dx="22" fmlaLink="$O$12" fmlaRange="제작_박은묘!$J$4:$J$11" noThreeD="1" sel="1" val="0"/>
</file>

<file path=xl/ctrlProps/ctrlProp278.xml><?xml version="1.0" encoding="utf-8"?>
<formControlPr xmlns="http://schemas.microsoft.com/office/spreadsheetml/2009/9/main" objectType="Drop" dropStyle="combo" dx="22" fmlaLink="$Q$12" fmlaRange="제작_박은묘!$J$4:$J$6" noThreeD="1" sel="1" val="0"/>
</file>

<file path=xl/ctrlProps/ctrlProp279.xml><?xml version="1.0" encoding="utf-8"?>
<formControlPr xmlns="http://schemas.microsoft.com/office/spreadsheetml/2009/9/main" objectType="Drop" dropStyle="combo" dx="22" fmlaLink="$N$13" fmlaRange="제작_박은묘!$J$4:$J$11" noThreeD="1" sel="1" val="0"/>
</file>

<file path=xl/ctrlProps/ctrlProp28.xml><?xml version="1.0" encoding="utf-8"?>
<formControlPr xmlns="http://schemas.microsoft.com/office/spreadsheetml/2009/9/main" objectType="Drop" dropStyle="combo" dx="22" fmlaLink="$Q$14" fmlaRange="제작_박은묘!$J$4:$J$11" noThreeD="1" sel="1" val="0"/>
</file>

<file path=xl/ctrlProps/ctrlProp280.xml><?xml version="1.0" encoding="utf-8"?>
<formControlPr xmlns="http://schemas.microsoft.com/office/spreadsheetml/2009/9/main" objectType="Drop" dropStyle="combo" dx="22" fmlaLink="$O$13" fmlaRange="제작_박은묘!$J$4:$J$11" noThreeD="1" sel="1" val="0"/>
</file>

<file path=xl/ctrlProps/ctrlProp281.xml><?xml version="1.0" encoding="utf-8"?>
<formControlPr xmlns="http://schemas.microsoft.com/office/spreadsheetml/2009/9/main" objectType="Drop" dropStyle="combo" dx="22" fmlaLink="$P$13" fmlaRange="제작_박은묘!$J$4:$J$11" noThreeD="1" sel="1" val="0"/>
</file>

<file path=xl/ctrlProps/ctrlProp282.xml><?xml version="1.0" encoding="utf-8"?>
<formControlPr xmlns="http://schemas.microsoft.com/office/spreadsheetml/2009/9/main" objectType="Drop" dropStyle="combo" dx="22" fmlaLink="$N$14" fmlaRange="제작_박은묘!$J$4:$J$11" noThreeD="1" sel="1" val="0"/>
</file>

<file path=xl/ctrlProps/ctrlProp283.xml><?xml version="1.0" encoding="utf-8"?>
<formControlPr xmlns="http://schemas.microsoft.com/office/spreadsheetml/2009/9/main" objectType="Drop" dropStyle="combo" dx="22" fmlaLink="$O$14" fmlaRange="제작_박은묘!$J$4:$J$11" noThreeD="1" sel="1" val="0"/>
</file>

<file path=xl/ctrlProps/ctrlProp284.xml><?xml version="1.0" encoding="utf-8"?>
<formControlPr xmlns="http://schemas.microsoft.com/office/spreadsheetml/2009/9/main" objectType="Drop" dropStyle="combo" dx="22" fmlaLink="$Q$14" fmlaRange="제작_박은묘!$J$4:$J$11" noThreeD="1" sel="1" val="0"/>
</file>

<file path=xl/ctrlProps/ctrlProp285.xml><?xml version="1.0" encoding="utf-8"?>
<formControlPr xmlns="http://schemas.microsoft.com/office/spreadsheetml/2009/9/main" objectType="Drop" dropStyle="combo" dx="22" fmlaLink="$N$15" fmlaRange="제작_박은묘!$J$4:$J$11" noThreeD="1" sel="1" val="0"/>
</file>

<file path=xl/ctrlProps/ctrlProp286.xml><?xml version="1.0" encoding="utf-8"?>
<formControlPr xmlns="http://schemas.microsoft.com/office/spreadsheetml/2009/9/main" objectType="Drop" dropStyle="combo" dx="22" fmlaLink="$O$15" fmlaRange="제작_박은묘!$J$4:$J$11" noThreeD="1" sel="1" val="0"/>
</file>

<file path=xl/ctrlProps/ctrlProp287.xml><?xml version="1.0" encoding="utf-8"?>
<formControlPr xmlns="http://schemas.microsoft.com/office/spreadsheetml/2009/9/main" objectType="Drop" dropStyle="combo" dx="22" fmlaLink="$O$16" fmlaRange="제작_박은묘!$J$4:$J$11" noThreeD="1" sel="1" val="0"/>
</file>

<file path=xl/ctrlProps/ctrlProp288.xml><?xml version="1.0" encoding="utf-8"?>
<formControlPr xmlns="http://schemas.microsoft.com/office/spreadsheetml/2009/9/main" objectType="Drop" dropStyle="combo" dx="22" fmlaLink="$Q$16" fmlaRange="제작_박은묘!$K$4:$K$5" noThreeD="1" sel="1" val="0"/>
</file>

<file path=xl/ctrlProps/ctrlProp289.xml><?xml version="1.0" encoding="utf-8"?>
<formControlPr xmlns="http://schemas.microsoft.com/office/spreadsheetml/2009/9/main" objectType="Drop" dropStyle="combo" dx="22" fmlaLink="$N$17" fmlaRange="제작_박은묘!$K$4:$K$5" noThreeD="1" sel="1" val="0"/>
</file>

<file path=xl/ctrlProps/ctrlProp29.xml><?xml version="1.0" encoding="utf-8"?>
<formControlPr xmlns="http://schemas.microsoft.com/office/spreadsheetml/2009/9/main" objectType="Drop" dropStyle="combo" dx="22" fmlaLink="$N$15" fmlaRange="제작_박은묘!$J$4:$J$11" noThreeD="1" sel="1" val="0"/>
</file>

<file path=xl/ctrlProps/ctrlProp290.xml><?xml version="1.0" encoding="utf-8"?>
<formControlPr xmlns="http://schemas.microsoft.com/office/spreadsheetml/2009/9/main" objectType="Drop" dropStyle="combo" dx="22" fmlaLink="$O$17" fmlaRange="제작_박은묘!$J$4:$J$6" noThreeD="1" sel="1" val="0"/>
</file>

<file path=xl/ctrlProps/ctrlProp291.xml><?xml version="1.0" encoding="utf-8"?>
<formControlPr xmlns="http://schemas.microsoft.com/office/spreadsheetml/2009/9/main" objectType="Drop" dropStyle="combo" dx="22" fmlaLink="$O$18" fmlaRange="제작_박은묘!$K$4:$K$5" noThreeD="1" sel="1" val="0"/>
</file>

<file path=xl/ctrlProps/ctrlProp292.xml><?xml version="1.0" encoding="utf-8"?>
<formControlPr xmlns="http://schemas.microsoft.com/office/spreadsheetml/2009/9/main" objectType="Drop" dropStyle="combo" dx="22" fmlaLink="$P$18" fmlaRange="제작_박은묘!$K$4:$K$5" noThreeD="1" sel="1" val="0"/>
</file>

<file path=xl/ctrlProps/ctrlProp293.xml><?xml version="1.0" encoding="utf-8"?>
<formControlPr xmlns="http://schemas.microsoft.com/office/spreadsheetml/2009/9/main" objectType="Drop" dropStyle="combo" dx="22" fmlaLink="$O$19" fmlaRange="제작_박은묘!$K$4:$K$5" noThreeD="1" sel="1" val="0"/>
</file>

<file path=xl/ctrlProps/ctrlProp294.xml><?xml version="1.0" encoding="utf-8"?>
<formControlPr xmlns="http://schemas.microsoft.com/office/spreadsheetml/2009/9/main" objectType="Drop" dropStyle="combo" dx="22" fmlaLink="$P$19" fmlaRange="제작_박은묘!$K$4:$K$5" noThreeD="1" sel="1" val="0"/>
</file>

<file path=xl/ctrlProps/ctrlProp295.xml><?xml version="1.0" encoding="utf-8"?>
<formControlPr xmlns="http://schemas.microsoft.com/office/spreadsheetml/2009/9/main" objectType="Drop" dropStyle="combo" dx="22" fmlaLink="$O$20" fmlaRange="제작_박은묘!$K$4:$K$5" noThreeD="1" sel="1" val="0"/>
</file>

<file path=xl/ctrlProps/ctrlProp296.xml><?xml version="1.0" encoding="utf-8"?>
<formControlPr xmlns="http://schemas.microsoft.com/office/spreadsheetml/2009/9/main" objectType="Drop" dropStyle="combo" dx="22" fmlaLink="$P$20" fmlaRange="제작_박은묘!$K$4:$K$5" noThreeD="1" sel="1" val="0"/>
</file>

<file path=xl/ctrlProps/ctrlProp297.xml><?xml version="1.0" encoding="utf-8"?>
<formControlPr xmlns="http://schemas.microsoft.com/office/spreadsheetml/2009/9/main" objectType="Drop" dropStyle="combo" dx="22" fmlaLink="$O$21" fmlaRange="제작_박은묘!$K$4:$K$5" noThreeD="1" sel="1" val="0"/>
</file>

<file path=xl/ctrlProps/ctrlProp298.xml><?xml version="1.0" encoding="utf-8"?>
<formControlPr xmlns="http://schemas.microsoft.com/office/spreadsheetml/2009/9/main" objectType="Drop" dropStyle="combo" dx="22" fmlaLink="$P$21" fmlaRange="제작_박은묘!$K$4:$K$5" noThreeD="1" sel="1" val="0"/>
</file>

<file path=xl/ctrlProps/ctrlProp299.xml><?xml version="1.0" encoding="utf-8"?>
<formControlPr xmlns="http://schemas.microsoft.com/office/spreadsheetml/2009/9/main" objectType="Drop" dropStyle="combo" dx="22" fmlaLink="$O$22" fmlaRange="제작_박은묘!$K$4:$K$5" noThreeD="1" sel="1" val="0"/>
</file>

<file path=xl/ctrlProps/ctrlProp3.xml><?xml version="1.0" encoding="utf-8"?>
<formControlPr xmlns="http://schemas.microsoft.com/office/spreadsheetml/2009/9/main" objectType="CheckBox" fmlaLink="$P$7" lockText="1" noThreeD="1"/>
</file>

<file path=xl/ctrlProps/ctrlProp30.xml><?xml version="1.0" encoding="utf-8"?>
<formControlPr xmlns="http://schemas.microsoft.com/office/spreadsheetml/2009/9/main" objectType="Drop" dropStyle="combo" dx="22" fmlaLink="$O$15" fmlaRange="제작_박은묘!$J$4:$J$11" noThreeD="1" sel="1" val="0"/>
</file>

<file path=xl/ctrlProps/ctrlProp300.xml><?xml version="1.0" encoding="utf-8"?>
<formControlPr xmlns="http://schemas.microsoft.com/office/spreadsheetml/2009/9/main" objectType="Drop" dropStyle="combo" dx="22" fmlaLink="$O$23" fmlaRange="제작_박은묘!$K$4:$K$5" noThreeD="1" sel="1" val="0"/>
</file>

<file path=xl/ctrlProps/ctrlProp301.xml><?xml version="1.0" encoding="utf-8"?>
<formControlPr xmlns="http://schemas.microsoft.com/office/spreadsheetml/2009/9/main" objectType="Drop" dropStyle="combo" dx="22" fmlaLink="$P$24" fmlaRange="제작_박은묘!$K$4:$K$5" noThreeD="1" sel="1" val="0"/>
</file>

<file path=xl/ctrlProps/ctrlProp302.xml><?xml version="1.0" encoding="utf-8"?>
<formControlPr xmlns="http://schemas.microsoft.com/office/spreadsheetml/2009/9/main" objectType="Drop" dropStyle="combo" dx="22" fmlaLink="$O$25" fmlaRange="제작_박은묘!$K$4:$K$5" noThreeD="1" sel="1" val="0"/>
</file>

<file path=xl/ctrlProps/ctrlProp303.xml><?xml version="1.0" encoding="utf-8"?>
<formControlPr xmlns="http://schemas.microsoft.com/office/spreadsheetml/2009/9/main" objectType="Drop" dropStyle="combo" dx="22" fmlaLink="$V$6" fmlaRange="제작_박은묘!$I$4:$I$9" noThreeD="1" sel="1" val="0"/>
</file>

<file path=xl/ctrlProps/ctrlProp304.xml><?xml version="1.0" encoding="utf-8"?>
<formControlPr xmlns="http://schemas.microsoft.com/office/spreadsheetml/2009/9/main" objectType="Drop" dropStyle="combo" dx="22" fmlaLink="$V$25" fmlaRange="제작_박은묘!$I$4:$I$9" noThreeD="1" sel="1" val="0"/>
</file>

<file path=xl/ctrlProps/ctrlProp305.xml><?xml version="1.0" encoding="utf-8"?>
<formControlPr xmlns="http://schemas.microsoft.com/office/spreadsheetml/2009/9/main" objectType="Drop" dropStyle="combo" dx="22" fmlaLink="$V$7" fmlaRange="제작_박은묘!$I$4:$I$9" noThreeD="1" sel="1" val="0"/>
</file>

<file path=xl/ctrlProps/ctrlProp306.xml><?xml version="1.0" encoding="utf-8"?>
<formControlPr xmlns="http://schemas.microsoft.com/office/spreadsheetml/2009/9/main" objectType="Drop" dropStyle="combo" dx="22" fmlaLink="$V$8" fmlaRange="제작_박은묘!$I$4:$I$9" noThreeD="1" sel="1" val="0"/>
</file>

<file path=xl/ctrlProps/ctrlProp307.xml><?xml version="1.0" encoding="utf-8"?>
<formControlPr xmlns="http://schemas.microsoft.com/office/spreadsheetml/2009/9/main" objectType="Drop" dropStyle="combo" dx="22" fmlaLink="$V$9" fmlaRange="제작_박은묘!$I$4:$I$9" noThreeD="1" sel="1" val="0"/>
</file>

<file path=xl/ctrlProps/ctrlProp308.xml><?xml version="1.0" encoding="utf-8"?>
<formControlPr xmlns="http://schemas.microsoft.com/office/spreadsheetml/2009/9/main" objectType="Drop" dropStyle="combo" dx="22" fmlaLink="$V$10" fmlaRange="제작_박은묘!$I$4:$I$9" noThreeD="1" sel="1" val="0"/>
</file>

<file path=xl/ctrlProps/ctrlProp309.xml><?xml version="1.0" encoding="utf-8"?>
<formControlPr xmlns="http://schemas.microsoft.com/office/spreadsheetml/2009/9/main" objectType="Drop" dropStyle="combo" dx="22" fmlaLink="$V$11" fmlaRange="제작_박은묘!$I$4:$I$9" noThreeD="1" sel="1" val="0"/>
</file>

<file path=xl/ctrlProps/ctrlProp31.xml><?xml version="1.0" encoding="utf-8"?>
<formControlPr xmlns="http://schemas.microsoft.com/office/spreadsheetml/2009/9/main" objectType="Drop" dropStyle="combo" dx="22" fmlaLink="$O$16" fmlaRange="제작_박은묘!$J$4:$J$11" noThreeD="1" sel="1" val="0"/>
</file>

<file path=xl/ctrlProps/ctrlProp310.xml><?xml version="1.0" encoding="utf-8"?>
<formControlPr xmlns="http://schemas.microsoft.com/office/spreadsheetml/2009/9/main" objectType="Drop" dropStyle="combo" dx="22" fmlaLink="$V$12" fmlaRange="제작_박은묘!$I$4:$I$9" noThreeD="1" sel="1" val="0"/>
</file>

<file path=xl/ctrlProps/ctrlProp311.xml><?xml version="1.0" encoding="utf-8"?>
<formControlPr xmlns="http://schemas.microsoft.com/office/spreadsheetml/2009/9/main" objectType="Drop" dropStyle="combo" dx="22" fmlaLink="$V$13" fmlaRange="제작_박은묘!$I$4:$I$9" noThreeD="1" sel="1" val="0"/>
</file>

<file path=xl/ctrlProps/ctrlProp312.xml><?xml version="1.0" encoding="utf-8"?>
<formControlPr xmlns="http://schemas.microsoft.com/office/spreadsheetml/2009/9/main" objectType="Drop" dropStyle="combo" dx="22" fmlaLink="$V$14" fmlaRange="제작_박은묘!$I$4:$I$9" noThreeD="1" sel="1" val="0"/>
</file>

<file path=xl/ctrlProps/ctrlProp313.xml><?xml version="1.0" encoding="utf-8"?>
<formControlPr xmlns="http://schemas.microsoft.com/office/spreadsheetml/2009/9/main" objectType="Drop" dropStyle="combo" dx="22" fmlaLink="$V$15" fmlaRange="제작_박은묘!$I$4:$I$9" noThreeD="1" sel="1" val="0"/>
</file>

<file path=xl/ctrlProps/ctrlProp314.xml><?xml version="1.0" encoding="utf-8"?>
<formControlPr xmlns="http://schemas.microsoft.com/office/spreadsheetml/2009/9/main" objectType="Drop" dropStyle="combo" dx="22" fmlaLink="$V$16" fmlaRange="제작_박은묘!$I$4:$I$9" noThreeD="1" sel="1" val="0"/>
</file>

<file path=xl/ctrlProps/ctrlProp315.xml><?xml version="1.0" encoding="utf-8"?>
<formControlPr xmlns="http://schemas.microsoft.com/office/spreadsheetml/2009/9/main" objectType="Drop" dropStyle="combo" dx="22" fmlaLink="$V$17" fmlaRange="제작_박은묘!$I$4:$I$9" noThreeD="1" sel="1" val="0"/>
</file>

<file path=xl/ctrlProps/ctrlProp316.xml><?xml version="1.0" encoding="utf-8"?>
<formControlPr xmlns="http://schemas.microsoft.com/office/spreadsheetml/2009/9/main" objectType="Drop" dropStyle="combo" dx="22" fmlaLink="$V$18" fmlaRange="제작_박은묘!$I$4:$I$9" noThreeD="1" sel="1" val="0"/>
</file>

<file path=xl/ctrlProps/ctrlProp317.xml><?xml version="1.0" encoding="utf-8"?>
<formControlPr xmlns="http://schemas.microsoft.com/office/spreadsheetml/2009/9/main" objectType="Drop" dropStyle="combo" dx="22" fmlaLink="$V$19" fmlaRange="제작_박은묘!$I$4:$I$9" noThreeD="1" sel="1" val="0"/>
</file>

<file path=xl/ctrlProps/ctrlProp318.xml><?xml version="1.0" encoding="utf-8"?>
<formControlPr xmlns="http://schemas.microsoft.com/office/spreadsheetml/2009/9/main" objectType="Drop" dropStyle="combo" dx="22" fmlaLink="$V$20" fmlaRange="제작_박은묘!$I$4:$I$9" noThreeD="1" sel="1" val="0"/>
</file>

<file path=xl/ctrlProps/ctrlProp319.xml><?xml version="1.0" encoding="utf-8"?>
<formControlPr xmlns="http://schemas.microsoft.com/office/spreadsheetml/2009/9/main" objectType="Drop" dropStyle="combo" dx="22" fmlaLink="$V$21" fmlaRange="제작_박은묘!$I$4:$I$9" noThreeD="1" sel="1" val="0"/>
</file>

<file path=xl/ctrlProps/ctrlProp32.xml><?xml version="1.0" encoding="utf-8"?>
<formControlPr xmlns="http://schemas.microsoft.com/office/spreadsheetml/2009/9/main" objectType="Drop" dropStyle="combo" dx="22" fmlaLink="$Q$16" fmlaRange="제작_박은묘!$K$4:$K$5" noThreeD="1" sel="1" val="0"/>
</file>

<file path=xl/ctrlProps/ctrlProp320.xml><?xml version="1.0" encoding="utf-8"?>
<formControlPr xmlns="http://schemas.microsoft.com/office/spreadsheetml/2009/9/main" objectType="Drop" dropStyle="combo" dx="22" fmlaLink="$V$22" fmlaRange="제작_박은묘!$I$4:$I$9" noThreeD="1" sel="1" val="0"/>
</file>

<file path=xl/ctrlProps/ctrlProp321.xml><?xml version="1.0" encoding="utf-8"?>
<formControlPr xmlns="http://schemas.microsoft.com/office/spreadsheetml/2009/9/main" objectType="Drop" dropStyle="combo" dx="22" fmlaLink="$V$23" fmlaRange="제작_박은묘!$I$4:$I$9" noThreeD="1" sel="1" val="0"/>
</file>

<file path=xl/ctrlProps/ctrlProp322.xml><?xml version="1.0" encoding="utf-8"?>
<formControlPr xmlns="http://schemas.microsoft.com/office/spreadsheetml/2009/9/main" objectType="Drop" dropStyle="combo" dx="22" fmlaLink="$V$24" fmlaRange="제작_박은묘!$I$4:$I$9" noThreeD="1" sel="1" val="0"/>
</file>

<file path=xl/ctrlProps/ctrlProp323.xml><?xml version="1.0" encoding="utf-8"?>
<formControlPr xmlns="http://schemas.microsoft.com/office/spreadsheetml/2009/9/main" objectType="Drop" dropStyle="combo" dx="22" fmlaLink="$N$20" fmlaRange="제작_박은묘!$K$4:$K$5" noThreeD="1" sel="1" val="0"/>
</file>

<file path=xl/ctrlProps/ctrlProp324.xml><?xml version="1.0" encoding="utf-8"?>
<formControlPr xmlns="http://schemas.microsoft.com/office/spreadsheetml/2009/9/main" objectType="Drop" dropStyle="combo" dx="22" fmlaLink="$Q$22" fmlaRange="제작_박은묘!$K$4:$K$5" noThreeD="1" sel="1" val="0"/>
</file>

<file path=xl/ctrlProps/ctrlProp325.xml><?xml version="1.0" encoding="utf-8"?>
<formControlPr xmlns="http://schemas.microsoft.com/office/spreadsheetml/2009/9/main" objectType="Drop" dropStyle="combo" dx="22" fmlaLink="$P$23" fmlaRange="제작_박은묘!$K$4:$K$5" noThreeD="1" sel="1" val="0"/>
</file>

<file path=xl/ctrlProps/ctrlProp326.xml><?xml version="1.0" encoding="utf-8"?>
<formControlPr xmlns="http://schemas.microsoft.com/office/spreadsheetml/2009/9/main" objectType="CheckBox" fmlaLink="$R$2" lockText="1" noThreeD="1"/>
</file>

<file path=xl/ctrlProps/ctrlProp327.xml><?xml version="1.0" encoding="utf-8"?>
<formControlPr xmlns="http://schemas.microsoft.com/office/spreadsheetml/2009/9/main" objectType="Drop" dropLines="9" dropStyle="combo" dx="22" fmlaLink="$M$5" fmlaRange="제작_박은묘!$I$23:$I$31" noThreeD="1" sel="1" val="0"/>
</file>

<file path=xl/ctrlProps/ctrlProp328.xml><?xml version="1.0" encoding="utf-8"?>
<formControlPr xmlns="http://schemas.microsoft.com/office/spreadsheetml/2009/9/main" objectType="Drop" dropStyle="combo" dx="22" fmlaLink="$N$5" fmlaRange="제작_박은묘!$K$23:$K$30" noThreeD="1" sel="1" val="0"/>
</file>

<file path=xl/ctrlProps/ctrlProp329.xml><?xml version="1.0" encoding="utf-8"?>
<formControlPr xmlns="http://schemas.microsoft.com/office/spreadsheetml/2009/9/main" objectType="Drop" dropLines="9" dropStyle="combo" dx="22" fmlaLink="$M$6" fmlaRange="제작_박은묘!$I$23:$I$31" noThreeD="1" sel="1" val="0"/>
</file>

<file path=xl/ctrlProps/ctrlProp33.xml><?xml version="1.0" encoding="utf-8"?>
<formControlPr xmlns="http://schemas.microsoft.com/office/spreadsheetml/2009/9/main" objectType="Drop" dropStyle="combo" dx="22" fmlaLink="$N$17" fmlaRange="제작_박은묘!$K$4:$K$5" noThreeD="1" sel="1" val="0"/>
</file>

<file path=xl/ctrlProps/ctrlProp330.xml><?xml version="1.0" encoding="utf-8"?>
<formControlPr xmlns="http://schemas.microsoft.com/office/spreadsheetml/2009/9/main" objectType="Drop" dropStyle="combo" dx="22" fmlaLink="$N$6" fmlaRange="제작_박은묘!$K$23:$K$30" noThreeD="1" sel="1" val="0"/>
</file>

<file path=xl/ctrlProps/ctrlProp331.xml><?xml version="1.0" encoding="utf-8"?>
<formControlPr xmlns="http://schemas.microsoft.com/office/spreadsheetml/2009/9/main" objectType="CheckBox" fmlaLink="$O$6" lockText="1" noThreeD="1"/>
</file>

<file path=xl/ctrlProps/ctrlProp332.xml><?xml version="1.0" encoding="utf-8"?>
<formControlPr xmlns="http://schemas.microsoft.com/office/spreadsheetml/2009/9/main" objectType="Drop" dropLines="9" dropStyle="combo" dx="22" fmlaLink="$M$7" fmlaRange="제작_박은묘!$I$23:$I$31" noThreeD="1" sel="1" val="0"/>
</file>

<file path=xl/ctrlProps/ctrlProp333.xml><?xml version="1.0" encoding="utf-8"?>
<formControlPr xmlns="http://schemas.microsoft.com/office/spreadsheetml/2009/9/main" objectType="Drop" dropStyle="combo" dx="22" fmlaLink="$N$7" fmlaRange="제작_박은묘!$K$23:$K$30" noThreeD="1" sel="1" val="0"/>
</file>

<file path=xl/ctrlProps/ctrlProp334.xml><?xml version="1.0" encoding="utf-8"?>
<formControlPr xmlns="http://schemas.microsoft.com/office/spreadsheetml/2009/9/main" objectType="Drop" dropLines="9" dropStyle="combo" dx="22" fmlaLink="$M$8" fmlaRange="제작_박은묘!$I$23:$I$31" noThreeD="1" sel="1" val="0"/>
</file>

<file path=xl/ctrlProps/ctrlProp335.xml><?xml version="1.0" encoding="utf-8"?>
<formControlPr xmlns="http://schemas.microsoft.com/office/spreadsheetml/2009/9/main" objectType="Drop" dropStyle="combo" dx="22" fmlaLink="$N$8" fmlaRange="제작_박은묘!$K$23:$K$30" noThreeD="1" sel="1" val="0"/>
</file>

<file path=xl/ctrlProps/ctrlProp336.xml><?xml version="1.0" encoding="utf-8"?>
<formControlPr xmlns="http://schemas.microsoft.com/office/spreadsheetml/2009/9/main" objectType="Drop" dropLines="9" dropStyle="combo" dx="22" fmlaLink="$M$9" fmlaRange="제작_박은묘!$I$23:$I$31" noThreeD="1" sel="1" val="0"/>
</file>

<file path=xl/ctrlProps/ctrlProp337.xml><?xml version="1.0" encoding="utf-8"?>
<formControlPr xmlns="http://schemas.microsoft.com/office/spreadsheetml/2009/9/main" objectType="Drop" dropStyle="combo" dx="22" fmlaLink="$N$9" fmlaRange="제작_박은묘!$K$23:$K$30" noThreeD="1" sel="1" val="0"/>
</file>

<file path=xl/ctrlProps/ctrlProp338.xml><?xml version="1.0" encoding="utf-8"?>
<formControlPr xmlns="http://schemas.microsoft.com/office/spreadsheetml/2009/9/main" objectType="Drop" dropLines="9" dropStyle="combo" dx="22" fmlaLink="$M$10" fmlaRange="제작_박은묘!$I$23:$I$31" noThreeD="1" sel="1" val="0"/>
</file>

<file path=xl/ctrlProps/ctrlProp339.xml><?xml version="1.0" encoding="utf-8"?>
<formControlPr xmlns="http://schemas.microsoft.com/office/spreadsheetml/2009/9/main" objectType="Drop" dropStyle="combo" dx="22" fmlaLink="$N$10" fmlaRange="제작_박은묘!$K$23:$K$30" noThreeD="1" sel="1" val="0"/>
</file>

<file path=xl/ctrlProps/ctrlProp34.xml><?xml version="1.0" encoding="utf-8"?>
<formControlPr xmlns="http://schemas.microsoft.com/office/spreadsheetml/2009/9/main" objectType="Drop" dropStyle="combo" dx="22" fmlaLink="$O$17" fmlaRange="제작_박은묘!$J$4:$J$6" noThreeD="1" sel="1" val="0"/>
</file>

<file path=xl/ctrlProps/ctrlProp340.xml><?xml version="1.0" encoding="utf-8"?>
<formControlPr xmlns="http://schemas.microsoft.com/office/spreadsheetml/2009/9/main" objectType="CheckBox" fmlaLink="$O$10" lockText="1" noThreeD="1"/>
</file>

<file path=xl/ctrlProps/ctrlProp341.xml><?xml version="1.0" encoding="utf-8"?>
<formControlPr xmlns="http://schemas.microsoft.com/office/spreadsheetml/2009/9/main" objectType="Drop" dropLines="9" dropStyle="combo" dx="22" fmlaLink="$M$11" fmlaRange="제작_박은묘!$I$23:$I$31" noThreeD="1" sel="1" val="0"/>
</file>

<file path=xl/ctrlProps/ctrlProp342.xml><?xml version="1.0" encoding="utf-8"?>
<formControlPr xmlns="http://schemas.microsoft.com/office/spreadsheetml/2009/9/main" objectType="Drop" dropStyle="combo" dx="22" fmlaLink="$N$11" fmlaRange="제작_박은묘!$K$23:$K$30" noThreeD="1" sel="1" val="0"/>
</file>

<file path=xl/ctrlProps/ctrlProp343.xml><?xml version="1.0" encoding="utf-8"?>
<formControlPr xmlns="http://schemas.microsoft.com/office/spreadsheetml/2009/9/main" objectType="CheckBox" fmlaLink="$O$11" lockText="1" noThreeD="1"/>
</file>

<file path=xl/ctrlProps/ctrlProp344.xml><?xml version="1.0" encoding="utf-8"?>
<formControlPr xmlns="http://schemas.microsoft.com/office/spreadsheetml/2009/9/main" objectType="Drop" dropLines="9" dropStyle="combo" dx="22" fmlaLink="$M$12" fmlaRange="제작_박은묘!$I$23:$I$31" noThreeD="1" sel="1" val="0"/>
</file>

<file path=xl/ctrlProps/ctrlProp345.xml><?xml version="1.0" encoding="utf-8"?>
<formControlPr xmlns="http://schemas.microsoft.com/office/spreadsheetml/2009/9/main" objectType="Drop" dropStyle="combo" dx="22" fmlaLink="$N$12" fmlaRange="제작_박은묘!$K$23:$K$30" noThreeD="1" sel="1" val="0"/>
</file>

<file path=xl/ctrlProps/ctrlProp346.xml><?xml version="1.0" encoding="utf-8"?>
<formControlPr xmlns="http://schemas.microsoft.com/office/spreadsheetml/2009/9/main" objectType="CheckBox" fmlaLink="$O$12" lockText="1" noThreeD="1"/>
</file>

<file path=xl/ctrlProps/ctrlProp347.xml><?xml version="1.0" encoding="utf-8"?>
<formControlPr xmlns="http://schemas.microsoft.com/office/spreadsheetml/2009/9/main" objectType="Drop" dropLines="9" dropStyle="combo" dx="22" fmlaLink="$M$13" fmlaRange="제작_박은묘!$I$23:$I$31" noThreeD="1" sel="1" val="0"/>
</file>

<file path=xl/ctrlProps/ctrlProp348.xml><?xml version="1.0" encoding="utf-8"?>
<formControlPr xmlns="http://schemas.microsoft.com/office/spreadsheetml/2009/9/main" objectType="Drop" dropStyle="combo" dx="22" fmlaLink="$N$13" fmlaRange="제작_박은묘!$K$23:$K$30" noThreeD="1" sel="1" val="0"/>
</file>

<file path=xl/ctrlProps/ctrlProp349.xml><?xml version="1.0" encoding="utf-8"?>
<formControlPr xmlns="http://schemas.microsoft.com/office/spreadsheetml/2009/9/main" objectType="CheckBox" fmlaLink="$O$13" lockText="1" noThreeD="1"/>
</file>

<file path=xl/ctrlProps/ctrlProp35.xml><?xml version="1.0" encoding="utf-8"?>
<formControlPr xmlns="http://schemas.microsoft.com/office/spreadsheetml/2009/9/main" objectType="Drop" dropStyle="combo" dx="22" fmlaLink="$O$18" fmlaRange="제작_박은묘!$K$4:$K$5" noThreeD="1" sel="1" val="0"/>
</file>

<file path=xl/ctrlProps/ctrlProp350.xml><?xml version="1.0" encoding="utf-8"?>
<formControlPr xmlns="http://schemas.microsoft.com/office/spreadsheetml/2009/9/main" objectType="Drop" dropLines="9" dropStyle="combo" dx="22" fmlaLink="$M$14" fmlaRange="제작_박은묘!$I$23:$I$31" noThreeD="1" sel="1" val="0"/>
</file>

<file path=xl/ctrlProps/ctrlProp351.xml><?xml version="1.0" encoding="utf-8"?>
<formControlPr xmlns="http://schemas.microsoft.com/office/spreadsheetml/2009/9/main" objectType="Drop" dropStyle="combo" dx="22" fmlaLink="$N$14" fmlaRange="제작_박은묘!$K$23:$K$30" noThreeD="1" sel="1" val="0"/>
</file>

<file path=xl/ctrlProps/ctrlProp352.xml><?xml version="1.0" encoding="utf-8"?>
<formControlPr xmlns="http://schemas.microsoft.com/office/spreadsheetml/2009/9/main" objectType="CheckBox" fmlaLink="$O$14" lockText="1" noThreeD="1"/>
</file>

<file path=xl/ctrlProps/ctrlProp353.xml><?xml version="1.0" encoding="utf-8"?>
<formControlPr xmlns="http://schemas.microsoft.com/office/spreadsheetml/2009/9/main" objectType="Drop" dropLines="9" dropStyle="combo" dx="22" fmlaLink="$M$15" fmlaRange="제작_박은묘!$I$23:$I$31" noThreeD="1" sel="1" val="0"/>
</file>

<file path=xl/ctrlProps/ctrlProp354.xml><?xml version="1.0" encoding="utf-8"?>
<formControlPr xmlns="http://schemas.microsoft.com/office/spreadsheetml/2009/9/main" objectType="Drop" dropStyle="combo" dx="22" fmlaLink="$N$15" fmlaRange="제작_박은묘!$K$23:$K$30" noThreeD="1" sel="1" val="0"/>
</file>

<file path=xl/ctrlProps/ctrlProp355.xml><?xml version="1.0" encoding="utf-8"?>
<formControlPr xmlns="http://schemas.microsoft.com/office/spreadsheetml/2009/9/main" objectType="CheckBox" fmlaLink="$O$15" lockText="1" noThreeD="1"/>
</file>

<file path=xl/ctrlProps/ctrlProp356.xml><?xml version="1.0" encoding="utf-8"?>
<formControlPr xmlns="http://schemas.microsoft.com/office/spreadsheetml/2009/9/main" objectType="Drop" dropLines="9" dropStyle="combo" dx="22" fmlaLink="$M$16" fmlaRange="제작_박은묘!$I$23:$I$31" noThreeD="1" sel="1" val="0"/>
</file>

<file path=xl/ctrlProps/ctrlProp357.xml><?xml version="1.0" encoding="utf-8"?>
<formControlPr xmlns="http://schemas.microsoft.com/office/spreadsheetml/2009/9/main" objectType="Drop" dropStyle="combo" dx="22" fmlaLink="$N$16" fmlaRange="제작_박은묘!$K$23:$K$30" noThreeD="1" sel="1" val="0"/>
</file>

<file path=xl/ctrlProps/ctrlProp358.xml><?xml version="1.0" encoding="utf-8"?>
<formControlPr xmlns="http://schemas.microsoft.com/office/spreadsheetml/2009/9/main" objectType="CheckBox" fmlaLink="$O$16" lockText="1" noThreeD="1"/>
</file>

<file path=xl/ctrlProps/ctrlProp359.xml><?xml version="1.0" encoding="utf-8"?>
<formControlPr xmlns="http://schemas.microsoft.com/office/spreadsheetml/2009/9/main" objectType="Drop" dropLines="9" dropStyle="combo" dx="22" fmlaLink="$M$17" fmlaRange="제작_박은묘!$I$23:$I$31" noThreeD="1" sel="1" val="0"/>
</file>

<file path=xl/ctrlProps/ctrlProp36.xml><?xml version="1.0" encoding="utf-8"?>
<formControlPr xmlns="http://schemas.microsoft.com/office/spreadsheetml/2009/9/main" objectType="Drop" dropStyle="combo" dx="22" fmlaLink="$P$18" fmlaRange="제작_박은묘!$K$4:$K$5" noThreeD="1" sel="1" val="0"/>
</file>

<file path=xl/ctrlProps/ctrlProp360.xml><?xml version="1.0" encoding="utf-8"?>
<formControlPr xmlns="http://schemas.microsoft.com/office/spreadsheetml/2009/9/main" objectType="Drop" dropStyle="combo" dx="22" fmlaLink="$N$17" fmlaRange="제작_박은묘!$K$23:$K$30" noThreeD="1" sel="1" val="0"/>
</file>

<file path=xl/ctrlProps/ctrlProp361.xml><?xml version="1.0" encoding="utf-8"?>
<formControlPr xmlns="http://schemas.microsoft.com/office/spreadsheetml/2009/9/main" objectType="CheckBox" fmlaLink="$O$17" lockText="1" noThreeD="1"/>
</file>

<file path=xl/ctrlProps/ctrlProp362.xml><?xml version="1.0" encoding="utf-8"?>
<formControlPr xmlns="http://schemas.microsoft.com/office/spreadsheetml/2009/9/main" objectType="Drop" dropLines="9" dropStyle="combo" dx="22" fmlaLink="$M$18" fmlaRange="제작_박은묘!$I$23:$I$31" noThreeD="1" sel="1" val="0"/>
</file>

<file path=xl/ctrlProps/ctrlProp363.xml><?xml version="1.0" encoding="utf-8"?>
<formControlPr xmlns="http://schemas.microsoft.com/office/spreadsheetml/2009/9/main" objectType="Drop" dropStyle="combo" dx="22" fmlaLink="$N$18" fmlaRange="제작_박은묘!$K$23:$K$30" noThreeD="1" sel="1" val="0"/>
</file>

<file path=xl/ctrlProps/ctrlProp364.xml><?xml version="1.0" encoding="utf-8"?>
<formControlPr xmlns="http://schemas.microsoft.com/office/spreadsheetml/2009/9/main" objectType="CheckBox" fmlaLink="$O$18" lockText="1" noThreeD="1"/>
</file>

<file path=xl/ctrlProps/ctrlProp365.xml><?xml version="1.0" encoding="utf-8"?>
<formControlPr xmlns="http://schemas.microsoft.com/office/spreadsheetml/2009/9/main" objectType="CheckBox" fmlaLink="$O$5" lockText="1" noThreeD="1"/>
</file>

<file path=xl/ctrlProps/ctrlProp366.xml><?xml version="1.0" encoding="utf-8"?>
<formControlPr xmlns="http://schemas.microsoft.com/office/spreadsheetml/2009/9/main" objectType="CheckBox" fmlaLink="$O$7" lockText="1" noThreeD="1"/>
</file>

<file path=xl/ctrlProps/ctrlProp367.xml><?xml version="1.0" encoding="utf-8"?>
<formControlPr xmlns="http://schemas.microsoft.com/office/spreadsheetml/2009/9/main" objectType="CheckBox" fmlaLink="$O$8" lockText="1" noThreeD="1"/>
</file>

<file path=xl/ctrlProps/ctrlProp368.xml><?xml version="1.0" encoding="utf-8"?>
<formControlPr xmlns="http://schemas.microsoft.com/office/spreadsheetml/2009/9/main" objectType="CheckBox" fmlaLink="$O$9" lockText="1" noThreeD="1"/>
</file>

<file path=xl/ctrlProps/ctrlProp369.xml><?xml version="1.0" encoding="utf-8"?>
<formControlPr xmlns="http://schemas.microsoft.com/office/spreadsheetml/2009/9/main" objectType="Drop" dropStyle="combo" dx="22" fmlaLink="$P$5" fmlaRange="제작_박은묘!$J$4:$J$11" noThreeD="1" sel="1" val="0"/>
</file>

<file path=xl/ctrlProps/ctrlProp37.xml><?xml version="1.0" encoding="utf-8"?>
<formControlPr xmlns="http://schemas.microsoft.com/office/spreadsheetml/2009/9/main" objectType="Drop" dropStyle="combo" dx="22" fmlaLink="$O$19" fmlaRange="제작_박은묘!$K$4:$K$5" noThreeD="1" sel="1" val="0"/>
</file>

<file path=xl/ctrlProps/ctrlProp370.xml><?xml version="1.0" encoding="utf-8"?>
<formControlPr xmlns="http://schemas.microsoft.com/office/spreadsheetml/2009/9/main" objectType="Drop" dropStyle="combo" dx="22" fmlaLink="$P$6" fmlaRange="제작_박은묘!$J$4:$J$11" noThreeD="1" sel="1" val="0"/>
</file>

<file path=xl/ctrlProps/ctrlProp371.xml><?xml version="1.0" encoding="utf-8"?>
<formControlPr xmlns="http://schemas.microsoft.com/office/spreadsheetml/2009/9/main" objectType="Drop" dropStyle="combo" dx="22" fmlaLink="$P$7" fmlaRange="제작_박은묘!$J$4:$J$11" noThreeD="1" sel="1" val="0"/>
</file>

<file path=xl/ctrlProps/ctrlProp372.xml><?xml version="1.0" encoding="utf-8"?>
<formControlPr xmlns="http://schemas.microsoft.com/office/spreadsheetml/2009/9/main" objectType="Drop" dropStyle="combo" dx="22" fmlaLink="$P$8" fmlaRange="제작_박은묘!$J$4:$J$11" noThreeD="1" sel="1" val="0"/>
</file>

<file path=xl/ctrlProps/ctrlProp373.xml><?xml version="1.0" encoding="utf-8"?>
<formControlPr xmlns="http://schemas.microsoft.com/office/spreadsheetml/2009/9/main" objectType="Drop" dropStyle="combo" dx="22" fmlaLink="$P$9" fmlaRange="제작_박은묘!$J$4:$J$11" noThreeD="1" sel="1" val="0"/>
</file>

<file path=xl/ctrlProps/ctrlProp374.xml><?xml version="1.0" encoding="utf-8"?>
<formControlPr xmlns="http://schemas.microsoft.com/office/spreadsheetml/2009/9/main" objectType="Drop" dropStyle="combo" dx="22" fmlaLink="$P$10" fmlaRange="제작_박은묘!$J$4:$J$11" noThreeD="1" sel="1" val="0"/>
</file>

<file path=xl/ctrlProps/ctrlProp375.xml><?xml version="1.0" encoding="utf-8"?>
<formControlPr xmlns="http://schemas.microsoft.com/office/spreadsheetml/2009/9/main" objectType="Drop" dropStyle="combo" dx="22" fmlaLink="$P$11" fmlaRange="제작_박은묘!$J$4:$J$11" noThreeD="1" sel="1" val="0"/>
</file>

<file path=xl/ctrlProps/ctrlProp376.xml><?xml version="1.0" encoding="utf-8"?>
<formControlPr xmlns="http://schemas.microsoft.com/office/spreadsheetml/2009/9/main" objectType="Drop" dropStyle="combo" dx="22" fmlaLink="$P$12" fmlaRange="제작_박은묘!$J$4:$J$11" noThreeD="1" sel="1" val="0"/>
</file>

<file path=xl/ctrlProps/ctrlProp377.xml><?xml version="1.0" encoding="utf-8"?>
<formControlPr xmlns="http://schemas.microsoft.com/office/spreadsheetml/2009/9/main" objectType="Drop" dropStyle="combo" dx="22" fmlaLink="$P$13" fmlaRange="제작_박은묘!$J$4:$J$11" noThreeD="1" sel="1" val="0"/>
</file>

<file path=xl/ctrlProps/ctrlProp378.xml><?xml version="1.0" encoding="utf-8"?>
<formControlPr xmlns="http://schemas.microsoft.com/office/spreadsheetml/2009/9/main" objectType="Drop" dropStyle="combo" dx="22" fmlaLink="$P$14" fmlaRange="제작_박은묘!$J$4:$J$11" noThreeD="1" sel="1" val="0"/>
</file>

<file path=xl/ctrlProps/ctrlProp379.xml><?xml version="1.0" encoding="utf-8"?>
<formControlPr xmlns="http://schemas.microsoft.com/office/spreadsheetml/2009/9/main" objectType="Drop" dropStyle="combo" dx="22" fmlaLink="$P$15" fmlaRange="제작_박은묘!$J$4:$J$11" noThreeD="1" sel="1" val="0"/>
</file>

<file path=xl/ctrlProps/ctrlProp38.xml><?xml version="1.0" encoding="utf-8"?>
<formControlPr xmlns="http://schemas.microsoft.com/office/spreadsheetml/2009/9/main" objectType="Drop" dropStyle="combo" dx="22" fmlaLink="$P$19" fmlaRange="제작_박은묘!$K$4:$K$5" noThreeD="1" sel="1" val="0"/>
</file>

<file path=xl/ctrlProps/ctrlProp380.xml><?xml version="1.0" encoding="utf-8"?>
<formControlPr xmlns="http://schemas.microsoft.com/office/spreadsheetml/2009/9/main" objectType="Drop" dropStyle="combo" dx="22" fmlaLink="$P$16" fmlaRange="제작_박은묘!$J$4:$J$11" noThreeD="1" sel="1" val="0"/>
</file>

<file path=xl/ctrlProps/ctrlProp381.xml><?xml version="1.0" encoding="utf-8"?>
<formControlPr xmlns="http://schemas.microsoft.com/office/spreadsheetml/2009/9/main" objectType="Drop" dropStyle="combo" dx="22" fmlaLink="$P$17" fmlaRange="제작_박은묘!$J$4:$J$11" noThreeD="1" sel="1" val="0"/>
</file>

<file path=xl/ctrlProps/ctrlProp382.xml><?xml version="1.0" encoding="utf-8"?>
<formControlPr xmlns="http://schemas.microsoft.com/office/spreadsheetml/2009/9/main" objectType="Drop" dropStyle="combo" dx="22" fmlaLink="$P$18" fmlaRange="제작_박은묘!$J$4:$J$11" noThreeD="1" sel="1" val="0"/>
</file>

<file path=xl/ctrlProps/ctrlProp39.xml><?xml version="1.0" encoding="utf-8"?>
<formControlPr xmlns="http://schemas.microsoft.com/office/spreadsheetml/2009/9/main" objectType="Drop" dropStyle="combo" dx="22" fmlaLink="$O$20" fmlaRange="제작_박은묘!$K$4:$K$5" noThreeD="1" sel="1" val="0"/>
</file>

<file path=xl/ctrlProps/ctrlProp4.xml><?xml version="1.0" encoding="utf-8"?>
<formControlPr xmlns="http://schemas.microsoft.com/office/spreadsheetml/2009/9/main" objectType="CheckBox" fmlaLink="$P$8" lockText="1" noThreeD="1"/>
</file>

<file path=xl/ctrlProps/ctrlProp40.xml><?xml version="1.0" encoding="utf-8"?>
<formControlPr xmlns="http://schemas.microsoft.com/office/spreadsheetml/2009/9/main" objectType="Drop" dropStyle="combo" dx="22" fmlaLink="$P$20" fmlaRange="제작_박은묘!$K$4:$K$5" noThreeD="1" sel="1" val="0"/>
</file>

<file path=xl/ctrlProps/ctrlProp41.xml><?xml version="1.0" encoding="utf-8"?>
<formControlPr xmlns="http://schemas.microsoft.com/office/spreadsheetml/2009/9/main" objectType="Drop" dropStyle="combo" dx="22" fmlaLink="$O$21" fmlaRange="제작_박은묘!$K$4:$K$5" noThreeD="1" sel="1" val="0"/>
</file>

<file path=xl/ctrlProps/ctrlProp42.xml><?xml version="1.0" encoding="utf-8"?>
<formControlPr xmlns="http://schemas.microsoft.com/office/spreadsheetml/2009/9/main" objectType="Drop" dropStyle="combo" dx="22" fmlaLink="$P$21" fmlaRange="제작_박은묘!$K$4:$K$5" noThreeD="1" sel="1" val="0"/>
</file>

<file path=xl/ctrlProps/ctrlProp43.xml><?xml version="1.0" encoding="utf-8"?>
<formControlPr xmlns="http://schemas.microsoft.com/office/spreadsheetml/2009/9/main" objectType="Drop" dropStyle="combo" dx="22" fmlaLink="$O$22" fmlaRange="제작_박은묘!$K$4:$K$5" noThreeD="1" sel="1" val="0"/>
</file>

<file path=xl/ctrlProps/ctrlProp44.xml><?xml version="1.0" encoding="utf-8"?>
<formControlPr xmlns="http://schemas.microsoft.com/office/spreadsheetml/2009/9/main" objectType="Drop" dropStyle="combo" dx="22" fmlaLink="$O$23" fmlaRange="제작_박은묘!$K$4:$K$5" noThreeD="1" sel="1" val="0"/>
</file>

<file path=xl/ctrlProps/ctrlProp45.xml><?xml version="1.0" encoding="utf-8"?>
<formControlPr xmlns="http://schemas.microsoft.com/office/spreadsheetml/2009/9/main" objectType="Drop" dropStyle="combo" dx="22" fmlaLink="$P$24" fmlaRange="제작_박은묘!$K$4:$K$5" noThreeD="1" sel="1" val="0"/>
</file>

<file path=xl/ctrlProps/ctrlProp46.xml><?xml version="1.0" encoding="utf-8"?>
<formControlPr xmlns="http://schemas.microsoft.com/office/spreadsheetml/2009/9/main" objectType="Drop" dropStyle="combo" dx="22" fmlaLink="$O$25" fmlaRange="제작_박은묘!$K$4:$K$5" noThreeD="1" sel="1" val="0"/>
</file>

<file path=xl/ctrlProps/ctrlProp47.xml><?xml version="1.0" encoding="utf-8"?>
<formControlPr xmlns="http://schemas.microsoft.com/office/spreadsheetml/2009/9/main" objectType="Drop" dropStyle="combo" dx="22" fmlaLink="$V$6" fmlaRange="제작_박은묘!$I$4:$I$9" noThreeD="1" sel="1" val="0"/>
</file>

<file path=xl/ctrlProps/ctrlProp48.xml><?xml version="1.0" encoding="utf-8"?>
<formControlPr xmlns="http://schemas.microsoft.com/office/spreadsheetml/2009/9/main" objectType="Drop" dropStyle="combo" dx="22" fmlaLink="$V$25" fmlaRange="제작_박은묘!$I$4:$I$9" noThreeD="1" sel="1" val="0"/>
</file>

<file path=xl/ctrlProps/ctrlProp49.xml><?xml version="1.0" encoding="utf-8"?>
<formControlPr xmlns="http://schemas.microsoft.com/office/spreadsheetml/2009/9/main" objectType="Drop" dropStyle="combo" dx="22" fmlaLink="$V$7" fmlaRange="제작_박은묘!$I$4:$I$9" noThreeD="1" sel="1" val="0"/>
</file>

<file path=xl/ctrlProps/ctrlProp5.xml><?xml version="1.0" encoding="utf-8"?>
<formControlPr xmlns="http://schemas.microsoft.com/office/spreadsheetml/2009/9/main" objectType="CheckBox" fmlaLink="$P$9" lockText="1" noThreeD="1"/>
</file>

<file path=xl/ctrlProps/ctrlProp50.xml><?xml version="1.0" encoding="utf-8"?>
<formControlPr xmlns="http://schemas.microsoft.com/office/spreadsheetml/2009/9/main" objectType="Drop" dropStyle="combo" dx="22" fmlaLink="$V$8" fmlaRange="제작_박은묘!$I$4:$I$9" noThreeD="1" sel="1" val="0"/>
</file>

<file path=xl/ctrlProps/ctrlProp51.xml><?xml version="1.0" encoding="utf-8"?>
<formControlPr xmlns="http://schemas.microsoft.com/office/spreadsheetml/2009/9/main" objectType="Drop" dropStyle="combo" dx="22" fmlaLink="$V$9" fmlaRange="제작_박은묘!$I$4:$I$9" noThreeD="1" sel="1" val="0"/>
</file>

<file path=xl/ctrlProps/ctrlProp52.xml><?xml version="1.0" encoding="utf-8"?>
<formControlPr xmlns="http://schemas.microsoft.com/office/spreadsheetml/2009/9/main" objectType="Drop" dropStyle="combo" dx="22" fmlaLink="$V$10" fmlaRange="제작_박은묘!$I$4:$I$9" noThreeD="1" sel="1" val="0"/>
</file>

<file path=xl/ctrlProps/ctrlProp53.xml><?xml version="1.0" encoding="utf-8"?>
<formControlPr xmlns="http://schemas.microsoft.com/office/spreadsheetml/2009/9/main" objectType="Drop" dropStyle="combo" dx="22" fmlaLink="$V$11" fmlaRange="제작_박은묘!$I$4:$I$9" noThreeD="1" sel="1" val="0"/>
</file>

<file path=xl/ctrlProps/ctrlProp54.xml><?xml version="1.0" encoding="utf-8"?>
<formControlPr xmlns="http://schemas.microsoft.com/office/spreadsheetml/2009/9/main" objectType="Drop" dropStyle="combo" dx="22" fmlaLink="$V$12" fmlaRange="제작_박은묘!$I$4:$I$9" noThreeD="1" sel="1" val="0"/>
</file>

<file path=xl/ctrlProps/ctrlProp55.xml><?xml version="1.0" encoding="utf-8"?>
<formControlPr xmlns="http://schemas.microsoft.com/office/spreadsheetml/2009/9/main" objectType="Drop" dropStyle="combo" dx="22" fmlaLink="$V$13" fmlaRange="제작_박은묘!$I$4:$I$9" noThreeD="1" sel="1" val="0"/>
</file>

<file path=xl/ctrlProps/ctrlProp56.xml><?xml version="1.0" encoding="utf-8"?>
<formControlPr xmlns="http://schemas.microsoft.com/office/spreadsheetml/2009/9/main" objectType="Drop" dropStyle="combo" dx="22" fmlaLink="$V$14" fmlaRange="제작_박은묘!$I$4:$I$9" noThreeD="1" sel="1" val="0"/>
</file>

<file path=xl/ctrlProps/ctrlProp57.xml><?xml version="1.0" encoding="utf-8"?>
<formControlPr xmlns="http://schemas.microsoft.com/office/spreadsheetml/2009/9/main" objectType="Drop" dropStyle="combo" dx="22" fmlaLink="$V$15" fmlaRange="제작_박은묘!$I$4:$I$9" noThreeD="1" sel="1" val="0"/>
</file>

<file path=xl/ctrlProps/ctrlProp58.xml><?xml version="1.0" encoding="utf-8"?>
<formControlPr xmlns="http://schemas.microsoft.com/office/spreadsheetml/2009/9/main" objectType="Drop" dropStyle="combo" dx="22" fmlaLink="$V$16" fmlaRange="제작_박은묘!$I$4:$I$9" noThreeD="1" sel="1" val="0"/>
</file>

<file path=xl/ctrlProps/ctrlProp59.xml><?xml version="1.0" encoding="utf-8"?>
<formControlPr xmlns="http://schemas.microsoft.com/office/spreadsheetml/2009/9/main" objectType="Drop" dropStyle="combo" dx="22" fmlaLink="$V$17" fmlaRange="제작_박은묘!$I$4:$I$9" noThreeD="1" sel="1" val="0"/>
</file>

<file path=xl/ctrlProps/ctrlProp6.xml><?xml version="1.0" encoding="utf-8"?>
<formControlPr xmlns="http://schemas.microsoft.com/office/spreadsheetml/2009/9/main" objectType="CheckBox" fmlaLink="$P$10" lockText="1" noThreeD="1"/>
</file>

<file path=xl/ctrlProps/ctrlProp60.xml><?xml version="1.0" encoding="utf-8"?>
<formControlPr xmlns="http://schemas.microsoft.com/office/spreadsheetml/2009/9/main" objectType="Drop" dropStyle="combo" dx="22" fmlaLink="$V$18" fmlaRange="제작_박은묘!$I$4:$I$9" noThreeD="1" sel="1" val="0"/>
</file>

<file path=xl/ctrlProps/ctrlProp61.xml><?xml version="1.0" encoding="utf-8"?>
<formControlPr xmlns="http://schemas.microsoft.com/office/spreadsheetml/2009/9/main" objectType="Drop" dropStyle="combo" dx="22" fmlaLink="$V$19" fmlaRange="제작_박은묘!$I$4:$I$9" noThreeD="1" sel="1" val="0"/>
</file>

<file path=xl/ctrlProps/ctrlProp62.xml><?xml version="1.0" encoding="utf-8"?>
<formControlPr xmlns="http://schemas.microsoft.com/office/spreadsheetml/2009/9/main" objectType="Drop" dropStyle="combo" dx="22" fmlaLink="$V$20" fmlaRange="제작_박은묘!$I$4:$I$9" noThreeD="1" sel="1" val="0"/>
</file>

<file path=xl/ctrlProps/ctrlProp63.xml><?xml version="1.0" encoding="utf-8"?>
<formControlPr xmlns="http://schemas.microsoft.com/office/spreadsheetml/2009/9/main" objectType="Drop" dropStyle="combo" dx="22" fmlaLink="$V$21" fmlaRange="제작_박은묘!$I$4:$I$9" noThreeD="1" sel="1" val="0"/>
</file>

<file path=xl/ctrlProps/ctrlProp64.xml><?xml version="1.0" encoding="utf-8"?>
<formControlPr xmlns="http://schemas.microsoft.com/office/spreadsheetml/2009/9/main" objectType="Drop" dropStyle="combo" dx="22" fmlaLink="$V$22" fmlaRange="제작_박은묘!$I$4:$I$9" noThreeD="1" sel="1" val="0"/>
</file>

<file path=xl/ctrlProps/ctrlProp65.xml><?xml version="1.0" encoding="utf-8"?>
<formControlPr xmlns="http://schemas.microsoft.com/office/spreadsheetml/2009/9/main" objectType="Drop" dropStyle="combo" dx="22" fmlaLink="$V$23" fmlaRange="제작_박은묘!$I$4:$I$9" noThreeD="1" sel="1" val="0"/>
</file>

<file path=xl/ctrlProps/ctrlProp66.xml><?xml version="1.0" encoding="utf-8"?>
<formControlPr xmlns="http://schemas.microsoft.com/office/spreadsheetml/2009/9/main" objectType="Drop" dropStyle="combo" dx="22" fmlaLink="$V$24" fmlaRange="제작_박은묘!$I$4:$I$9" noThreeD="1" sel="1" val="0"/>
</file>

<file path=xl/ctrlProps/ctrlProp67.xml><?xml version="1.0" encoding="utf-8"?>
<formControlPr xmlns="http://schemas.microsoft.com/office/spreadsheetml/2009/9/main" objectType="Drop" dropStyle="combo" dx="22" fmlaLink="$N$20" fmlaRange="제작_박은묘!$K$4:$K$5" noThreeD="1" sel="1" val="0"/>
</file>

<file path=xl/ctrlProps/ctrlProp68.xml><?xml version="1.0" encoding="utf-8"?>
<formControlPr xmlns="http://schemas.microsoft.com/office/spreadsheetml/2009/9/main" objectType="Drop" dropStyle="combo" dx="22" fmlaLink="$Q$22" fmlaRange="제작_박은묘!$K$4:$K$5" noThreeD="1" sel="1" val="0"/>
</file>

<file path=xl/ctrlProps/ctrlProp69.xml><?xml version="1.0" encoding="utf-8"?>
<formControlPr xmlns="http://schemas.microsoft.com/office/spreadsheetml/2009/9/main" objectType="Drop" dropStyle="combo" dx="22" fmlaLink="$P$23" fmlaRange="제작_박은묘!$K$4:$K$5" noThreeD="1" sel="1" val="0"/>
</file>

<file path=xl/ctrlProps/ctrlProp7.xml><?xml version="1.0" encoding="utf-8"?>
<formControlPr xmlns="http://schemas.microsoft.com/office/spreadsheetml/2009/9/main" objectType="Drop" dropStyle="combo" dx="22" fmlaLink="$N$6" fmlaRange="제작_박은묘!$J$4:$J$11" noThreeD="1" sel="1" val="0"/>
</file>

<file path=xl/ctrlProps/ctrlProp70.xml><?xml version="1.0" encoding="utf-8"?>
<formControlPr xmlns="http://schemas.microsoft.com/office/spreadsheetml/2009/9/main" objectType="CheckBox" fmlaLink="$R$2" lockText="1" noThreeD="1"/>
</file>

<file path=xl/ctrlProps/ctrlProp71.xml><?xml version="1.0" encoding="utf-8"?>
<formControlPr xmlns="http://schemas.microsoft.com/office/spreadsheetml/2009/9/main" objectType="Drop" dropStyle="combo" dx="22" fmlaLink="$N$6" fmlaRange="제작_박은묘!$J$4:$J$11" noThreeD="1" sel="1" val="0"/>
</file>

<file path=xl/ctrlProps/ctrlProp72.xml><?xml version="1.0" encoding="utf-8"?>
<formControlPr xmlns="http://schemas.microsoft.com/office/spreadsheetml/2009/9/main" objectType="Drop" dropStyle="combo" dx="22" fmlaLink="$O$6" fmlaRange="제작_박은묘!$J$4:$J$11" noThreeD="1" sel="1" val="0"/>
</file>

<file path=xl/ctrlProps/ctrlProp73.xml><?xml version="1.0" encoding="utf-8"?>
<formControlPr xmlns="http://schemas.microsoft.com/office/spreadsheetml/2009/9/main" objectType="Drop" dropStyle="combo" dx="22" fmlaLink="$Q$6" fmlaRange="제작_박은묘!$K$4:$K$5" noThreeD="1" sel="1" val="0"/>
</file>

<file path=xl/ctrlProps/ctrlProp74.xml><?xml version="1.0" encoding="utf-8"?>
<formControlPr xmlns="http://schemas.microsoft.com/office/spreadsheetml/2009/9/main" objectType="Drop" dropStyle="combo" dx="22" fmlaLink="$N$7" fmlaRange="제작_박은묘!$J$4:$J$11" noThreeD="1" sel="1" val="0"/>
</file>

<file path=xl/ctrlProps/ctrlProp75.xml><?xml version="1.0" encoding="utf-8"?>
<formControlPr xmlns="http://schemas.microsoft.com/office/spreadsheetml/2009/9/main" objectType="Drop" dropStyle="combo" dx="22" fmlaLink="$O$7" fmlaRange="제작_박은묘!$J$4:$J$11" noThreeD="1" sel="1" val="0"/>
</file>

<file path=xl/ctrlProps/ctrlProp76.xml><?xml version="1.0" encoding="utf-8"?>
<formControlPr xmlns="http://schemas.microsoft.com/office/spreadsheetml/2009/9/main" objectType="Drop" dropStyle="combo" dx="22" fmlaLink="$P$7" fmlaRange="제작_박은묘!$J$4:$J$6" noThreeD="1" sel="1" val="0"/>
</file>

<file path=xl/ctrlProps/ctrlProp77.xml><?xml version="1.0" encoding="utf-8"?>
<formControlPr xmlns="http://schemas.microsoft.com/office/spreadsheetml/2009/9/main" objectType="Drop" dropStyle="combo" dx="22" fmlaLink="$O$8" fmlaRange="제작_박은묘!$J$4:$J$11" noThreeD="1" sel="1" val="0"/>
</file>

<file path=xl/ctrlProps/ctrlProp78.xml><?xml version="1.0" encoding="utf-8"?>
<formControlPr xmlns="http://schemas.microsoft.com/office/spreadsheetml/2009/9/main" objectType="Drop" dropStyle="combo" dx="22" fmlaLink="$P$8" fmlaRange="제작_박은묘!$K$4:$K$5" noThreeD="1" sel="1" val="0"/>
</file>

<file path=xl/ctrlProps/ctrlProp79.xml><?xml version="1.0" encoding="utf-8"?>
<formControlPr xmlns="http://schemas.microsoft.com/office/spreadsheetml/2009/9/main" objectType="Drop" dropStyle="combo" dx="22" fmlaLink="$O$9" fmlaRange="제작_박은묘!$J$4:$J$11" noThreeD="1" sel="1" val="0"/>
</file>

<file path=xl/ctrlProps/ctrlProp8.xml><?xml version="1.0" encoding="utf-8"?>
<formControlPr xmlns="http://schemas.microsoft.com/office/spreadsheetml/2009/9/main" objectType="Drop" dropStyle="combo" dx="22" fmlaLink="$O$6" fmlaRange="제작_박은묘!$J$4:$J$11" noThreeD="1" sel="1" val="0"/>
</file>

<file path=xl/ctrlProps/ctrlProp80.xml><?xml version="1.0" encoding="utf-8"?>
<formControlPr xmlns="http://schemas.microsoft.com/office/spreadsheetml/2009/9/main" objectType="Drop" dropStyle="combo" dx="22" fmlaLink="$N$10" fmlaRange="제작_박은묘!$J$4:$J$11" noThreeD="1" sel="1" val="0"/>
</file>

<file path=xl/ctrlProps/ctrlProp81.xml><?xml version="1.0" encoding="utf-8"?>
<formControlPr xmlns="http://schemas.microsoft.com/office/spreadsheetml/2009/9/main" objectType="Drop" dropStyle="combo" dx="22" fmlaLink="$O$10" fmlaRange="제작_박은묘!$J$4:$J$11" noThreeD="1" sel="1" val="0"/>
</file>

<file path=xl/ctrlProps/ctrlProp82.xml><?xml version="1.0" encoding="utf-8"?>
<formControlPr xmlns="http://schemas.microsoft.com/office/spreadsheetml/2009/9/main" objectType="Drop" dropStyle="combo" dx="22" fmlaLink="$Q$10" fmlaRange="제작_박은묘!$K$4:$K$5" noThreeD="1" sel="1" val="0"/>
</file>

<file path=xl/ctrlProps/ctrlProp83.xml><?xml version="1.0" encoding="utf-8"?>
<formControlPr xmlns="http://schemas.microsoft.com/office/spreadsheetml/2009/9/main" objectType="Drop" dropStyle="combo" dx="22" fmlaLink="$O$11" fmlaRange="제작_박은묘!$J$4:$J$11" noThreeD="1" sel="1" val="0"/>
</file>

<file path=xl/ctrlProps/ctrlProp84.xml><?xml version="1.0" encoding="utf-8"?>
<formControlPr xmlns="http://schemas.microsoft.com/office/spreadsheetml/2009/9/main" objectType="Drop" dropStyle="combo" dx="22" fmlaLink="$Q$11" fmlaRange="제작_박은묘!$J$4:$J$6" noThreeD="1" sel="1" val="0"/>
</file>

<file path=xl/ctrlProps/ctrlProp85.xml><?xml version="1.0" encoding="utf-8"?>
<formControlPr xmlns="http://schemas.microsoft.com/office/spreadsheetml/2009/9/main" objectType="Drop" dropStyle="combo" dx="22" fmlaLink="$O$12" fmlaRange="제작_박은묘!$J$4:$J$11" noThreeD="1" sel="1" val="0"/>
</file>

<file path=xl/ctrlProps/ctrlProp86.xml><?xml version="1.0" encoding="utf-8"?>
<formControlPr xmlns="http://schemas.microsoft.com/office/spreadsheetml/2009/9/main" objectType="Drop" dropStyle="combo" dx="22" fmlaLink="$Q$12" fmlaRange="제작_박은묘!$J$4:$J$6" noThreeD="1" sel="1" val="0"/>
</file>

<file path=xl/ctrlProps/ctrlProp87.xml><?xml version="1.0" encoding="utf-8"?>
<formControlPr xmlns="http://schemas.microsoft.com/office/spreadsheetml/2009/9/main" objectType="Drop" dropStyle="combo" dx="22" fmlaLink="$N$13" fmlaRange="제작_박은묘!$J$4:$J$11" noThreeD="1" sel="1" val="0"/>
</file>

<file path=xl/ctrlProps/ctrlProp88.xml><?xml version="1.0" encoding="utf-8"?>
<formControlPr xmlns="http://schemas.microsoft.com/office/spreadsheetml/2009/9/main" objectType="Drop" dropStyle="combo" dx="22" fmlaLink="$O$13" fmlaRange="제작_박은묘!$J$4:$J$11" noThreeD="1" sel="1" val="0"/>
</file>

<file path=xl/ctrlProps/ctrlProp89.xml><?xml version="1.0" encoding="utf-8"?>
<formControlPr xmlns="http://schemas.microsoft.com/office/spreadsheetml/2009/9/main" objectType="Drop" dropStyle="combo" dx="22" fmlaLink="$P$13" fmlaRange="제작_박은묘!$J$4:$J$11" noThreeD="1" sel="1" val="0"/>
</file>

<file path=xl/ctrlProps/ctrlProp9.xml><?xml version="1.0" encoding="utf-8"?>
<formControlPr xmlns="http://schemas.microsoft.com/office/spreadsheetml/2009/9/main" objectType="Drop" dropStyle="combo" dx="22" fmlaLink="$Q$6" fmlaRange="제작_박은묘!$K$4:$K$5" noThreeD="1" sel="1" val="0"/>
</file>

<file path=xl/ctrlProps/ctrlProp90.xml><?xml version="1.0" encoding="utf-8"?>
<formControlPr xmlns="http://schemas.microsoft.com/office/spreadsheetml/2009/9/main" objectType="Drop" dropStyle="combo" dx="22" fmlaLink="$N$14" fmlaRange="제작_박은묘!$J$4:$J$11" noThreeD="1" sel="1" val="0"/>
</file>

<file path=xl/ctrlProps/ctrlProp91.xml><?xml version="1.0" encoding="utf-8"?>
<formControlPr xmlns="http://schemas.microsoft.com/office/spreadsheetml/2009/9/main" objectType="Drop" dropStyle="combo" dx="22" fmlaLink="$O$14" fmlaRange="제작_박은묘!$J$4:$J$11" noThreeD="1" sel="1" val="0"/>
</file>

<file path=xl/ctrlProps/ctrlProp92.xml><?xml version="1.0" encoding="utf-8"?>
<formControlPr xmlns="http://schemas.microsoft.com/office/spreadsheetml/2009/9/main" objectType="Drop" dropStyle="combo" dx="22" fmlaLink="$Q$14" fmlaRange="제작_박은묘!$J$4:$J$11" noThreeD="1" sel="1" val="0"/>
</file>

<file path=xl/ctrlProps/ctrlProp93.xml><?xml version="1.0" encoding="utf-8"?>
<formControlPr xmlns="http://schemas.microsoft.com/office/spreadsheetml/2009/9/main" objectType="Drop" dropStyle="combo" dx="22" fmlaLink="$N$15" fmlaRange="제작_박은묘!$J$4:$J$11" noThreeD="1" sel="1" val="0"/>
</file>

<file path=xl/ctrlProps/ctrlProp94.xml><?xml version="1.0" encoding="utf-8"?>
<formControlPr xmlns="http://schemas.microsoft.com/office/spreadsheetml/2009/9/main" objectType="Drop" dropStyle="combo" dx="22" fmlaLink="$O$15" fmlaRange="제작_박은묘!$J$4:$J$11" noThreeD="1" sel="1" val="0"/>
</file>

<file path=xl/ctrlProps/ctrlProp95.xml><?xml version="1.0" encoding="utf-8"?>
<formControlPr xmlns="http://schemas.microsoft.com/office/spreadsheetml/2009/9/main" objectType="Drop" dropStyle="combo" dx="22" fmlaLink="$O$16" fmlaRange="제작_박은묘!$J$4:$J$11" noThreeD="1" sel="1" val="0"/>
</file>

<file path=xl/ctrlProps/ctrlProp96.xml><?xml version="1.0" encoding="utf-8"?>
<formControlPr xmlns="http://schemas.microsoft.com/office/spreadsheetml/2009/9/main" objectType="Drop" dropStyle="combo" dx="22" fmlaLink="$Q$16" fmlaRange="제작_박은묘!$K$4:$K$5" noThreeD="1" sel="1" val="0"/>
</file>

<file path=xl/ctrlProps/ctrlProp97.xml><?xml version="1.0" encoding="utf-8"?>
<formControlPr xmlns="http://schemas.microsoft.com/office/spreadsheetml/2009/9/main" objectType="Drop" dropStyle="combo" dx="22" fmlaLink="$N$17" fmlaRange="제작_박은묘!$K$4:$K$5" noThreeD="1" sel="1" val="0"/>
</file>

<file path=xl/ctrlProps/ctrlProp98.xml><?xml version="1.0" encoding="utf-8"?>
<formControlPr xmlns="http://schemas.microsoft.com/office/spreadsheetml/2009/9/main" objectType="Drop" dropStyle="combo" dx="22" fmlaLink="$O$17" fmlaRange="제작_박은묘!$J$4:$J$6" noThreeD="1" sel="1" val="0"/>
</file>

<file path=xl/ctrlProps/ctrlProp99.xml><?xml version="1.0" encoding="utf-8"?>
<formControlPr xmlns="http://schemas.microsoft.com/office/spreadsheetml/2009/9/main" objectType="Drop" dropStyle="combo" dx="22" fmlaLink="$O$18" fmlaRange="제작_박은묘!$K$4:$K$5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247650</xdr:colOff>
          <xdr:row>3</xdr:row>
          <xdr:rowOff>190500</xdr:rowOff>
        </xdr:from>
        <xdr:to>
          <xdr:col>1</xdr:col>
          <xdr:colOff>476250</xdr:colOff>
          <xdr:row>5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247650</xdr:colOff>
          <xdr:row>4</xdr:row>
          <xdr:rowOff>190500</xdr:rowOff>
        </xdr:from>
        <xdr:to>
          <xdr:col>1</xdr:col>
          <xdr:colOff>476250</xdr:colOff>
          <xdr:row>6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247650</xdr:colOff>
          <xdr:row>5</xdr:row>
          <xdr:rowOff>190500</xdr:rowOff>
        </xdr:from>
        <xdr:to>
          <xdr:col>1</xdr:col>
          <xdr:colOff>476250</xdr:colOff>
          <xdr:row>7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247650</xdr:colOff>
          <xdr:row>6</xdr:row>
          <xdr:rowOff>190500</xdr:rowOff>
        </xdr:from>
        <xdr:to>
          <xdr:col>1</xdr:col>
          <xdr:colOff>476250</xdr:colOff>
          <xdr:row>8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247650</xdr:colOff>
          <xdr:row>7</xdr:row>
          <xdr:rowOff>190500</xdr:rowOff>
        </xdr:from>
        <xdr:to>
          <xdr:col>1</xdr:col>
          <xdr:colOff>476250</xdr:colOff>
          <xdr:row>9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247650</xdr:colOff>
          <xdr:row>8</xdr:row>
          <xdr:rowOff>190500</xdr:rowOff>
        </xdr:from>
        <xdr:to>
          <xdr:col>1</xdr:col>
          <xdr:colOff>476250</xdr:colOff>
          <xdr:row>10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5</xdr:row>
          <xdr:rowOff>0</xdr:rowOff>
        </xdr:from>
        <xdr:to>
          <xdr:col>2</xdr:col>
          <xdr:colOff>571500</xdr:colOff>
          <xdr:row>5</xdr:row>
          <xdr:rowOff>190500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5</xdr:row>
          <xdr:rowOff>0</xdr:rowOff>
        </xdr:from>
        <xdr:to>
          <xdr:col>3</xdr:col>
          <xdr:colOff>571500</xdr:colOff>
          <xdr:row>5</xdr:row>
          <xdr:rowOff>190500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5</xdr:row>
          <xdr:rowOff>0</xdr:rowOff>
        </xdr:from>
        <xdr:to>
          <xdr:col>5</xdr:col>
          <xdr:colOff>571500</xdr:colOff>
          <xdr:row>5</xdr:row>
          <xdr:rowOff>190500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6</xdr:row>
          <xdr:rowOff>0</xdr:rowOff>
        </xdr:from>
        <xdr:to>
          <xdr:col>2</xdr:col>
          <xdr:colOff>571500</xdr:colOff>
          <xdr:row>6</xdr:row>
          <xdr:rowOff>190500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6</xdr:row>
          <xdr:rowOff>0</xdr:rowOff>
        </xdr:from>
        <xdr:to>
          <xdr:col>3</xdr:col>
          <xdr:colOff>571500</xdr:colOff>
          <xdr:row>6</xdr:row>
          <xdr:rowOff>190500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6</xdr:row>
          <xdr:rowOff>0</xdr:rowOff>
        </xdr:from>
        <xdr:to>
          <xdr:col>4</xdr:col>
          <xdr:colOff>571500</xdr:colOff>
          <xdr:row>6</xdr:row>
          <xdr:rowOff>190500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7</xdr:row>
          <xdr:rowOff>0</xdr:rowOff>
        </xdr:from>
        <xdr:to>
          <xdr:col>3</xdr:col>
          <xdr:colOff>571500</xdr:colOff>
          <xdr:row>7</xdr:row>
          <xdr:rowOff>190500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7</xdr:row>
          <xdr:rowOff>0</xdr:rowOff>
        </xdr:from>
        <xdr:to>
          <xdr:col>4</xdr:col>
          <xdr:colOff>571500</xdr:colOff>
          <xdr:row>7</xdr:row>
          <xdr:rowOff>190500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8</xdr:row>
          <xdr:rowOff>0</xdr:rowOff>
        </xdr:from>
        <xdr:to>
          <xdr:col>3</xdr:col>
          <xdr:colOff>571500</xdr:colOff>
          <xdr:row>8</xdr:row>
          <xdr:rowOff>190500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9</xdr:row>
          <xdr:rowOff>0</xdr:rowOff>
        </xdr:from>
        <xdr:to>
          <xdr:col>2</xdr:col>
          <xdr:colOff>571500</xdr:colOff>
          <xdr:row>9</xdr:row>
          <xdr:rowOff>190500</xdr:rowOff>
        </xdr:to>
        <xdr:sp macro="" textlink="">
          <xdr:nvSpPr>
            <xdr:cNvPr id="1140" name="Drop Down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9</xdr:row>
          <xdr:rowOff>0</xdr:rowOff>
        </xdr:from>
        <xdr:to>
          <xdr:col>3</xdr:col>
          <xdr:colOff>571500</xdr:colOff>
          <xdr:row>9</xdr:row>
          <xdr:rowOff>190500</xdr:rowOff>
        </xdr:to>
        <xdr:sp macro="" textlink="">
          <xdr:nvSpPr>
            <xdr:cNvPr id="1141" name="Drop Down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9</xdr:row>
          <xdr:rowOff>0</xdr:rowOff>
        </xdr:from>
        <xdr:to>
          <xdr:col>5</xdr:col>
          <xdr:colOff>571500</xdr:colOff>
          <xdr:row>9</xdr:row>
          <xdr:rowOff>190500</xdr:rowOff>
        </xdr:to>
        <xdr:sp macro="" textlink="">
          <xdr:nvSpPr>
            <xdr:cNvPr id="1143" name="Drop Dow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10</xdr:row>
          <xdr:rowOff>0</xdr:rowOff>
        </xdr:from>
        <xdr:to>
          <xdr:col>3</xdr:col>
          <xdr:colOff>571500</xdr:colOff>
          <xdr:row>10</xdr:row>
          <xdr:rowOff>180975</xdr:rowOff>
        </xdr:to>
        <xdr:sp macro="" textlink="">
          <xdr:nvSpPr>
            <xdr:cNvPr id="1145" name="Drop Dow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10</xdr:row>
          <xdr:rowOff>0</xdr:rowOff>
        </xdr:from>
        <xdr:to>
          <xdr:col>5</xdr:col>
          <xdr:colOff>571500</xdr:colOff>
          <xdr:row>10</xdr:row>
          <xdr:rowOff>180975</xdr:rowOff>
        </xdr:to>
        <xdr:sp macro="" textlink="">
          <xdr:nvSpPr>
            <xdr:cNvPr id="1147" name="Drop Down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11</xdr:row>
          <xdr:rowOff>0</xdr:rowOff>
        </xdr:from>
        <xdr:to>
          <xdr:col>3</xdr:col>
          <xdr:colOff>571500</xdr:colOff>
          <xdr:row>11</xdr:row>
          <xdr:rowOff>180975</xdr:rowOff>
        </xdr:to>
        <xdr:sp macro="" textlink="">
          <xdr:nvSpPr>
            <xdr:cNvPr id="1149" name="Drop Down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11</xdr:row>
          <xdr:rowOff>0</xdr:rowOff>
        </xdr:from>
        <xdr:to>
          <xdr:col>5</xdr:col>
          <xdr:colOff>571500</xdr:colOff>
          <xdr:row>11</xdr:row>
          <xdr:rowOff>180975</xdr:rowOff>
        </xdr:to>
        <xdr:sp macro="" textlink="">
          <xdr:nvSpPr>
            <xdr:cNvPr id="1151" name="Drop Down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12</xdr:row>
          <xdr:rowOff>0</xdr:rowOff>
        </xdr:from>
        <xdr:to>
          <xdr:col>2</xdr:col>
          <xdr:colOff>571500</xdr:colOff>
          <xdr:row>12</xdr:row>
          <xdr:rowOff>180975</xdr:rowOff>
        </xdr:to>
        <xdr:sp macro="" textlink="">
          <xdr:nvSpPr>
            <xdr:cNvPr id="1152" name="Drop Dow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12</xdr:row>
          <xdr:rowOff>0</xdr:rowOff>
        </xdr:from>
        <xdr:to>
          <xdr:col>3</xdr:col>
          <xdr:colOff>571500</xdr:colOff>
          <xdr:row>12</xdr:row>
          <xdr:rowOff>180975</xdr:rowOff>
        </xdr:to>
        <xdr:sp macro="" textlink="">
          <xdr:nvSpPr>
            <xdr:cNvPr id="1153" name="Drop Down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12</xdr:row>
          <xdr:rowOff>0</xdr:rowOff>
        </xdr:from>
        <xdr:to>
          <xdr:col>4</xdr:col>
          <xdr:colOff>571500</xdr:colOff>
          <xdr:row>12</xdr:row>
          <xdr:rowOff>180975</xdr:rowOff>
        </xdr:to>
        <xdr:sp macro="" textlink="">
          <xdr:nvSpPr>
            <xdr:cNvPr id="1154" name="Drop Dow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13</xdr:row>
          <xdr:rowOff>0</xdr:rowOff>
        </xdr:from>
        <xdr:to>
          <xdr:col>2</xdr:col>
          <xdr:colOff>571500</xdr:colOff>
          <xdr:row>13</xdr:row>
          <xdr:rowOff>180975</xdr:rowOff>
        </xdr:to>
        <xdr:sp macro="" textlink="">
          <xdr:nvSpPr>
            <xdr:cNvPr id="1156" name="Drop Down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1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13</xdr:row>
          <xdr:rowOff>0</xdr:rowOff>
        </xdr:from>
        <xdr:to>
          <xdr:col>3</xdr:col>
          <xdr:colOff>571500</xdr:colOff>
          <xdr:row>13</xdr:row>
          <xdr:rowOff>180975</xdr:rowOff>
        </xdr:to>
        <xdr:sp macro="" textlink="">
          <xdr:nvSpPr>
            <xdr:cNvPr id="1157" name="Drop Dow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13</xdr:row>
          <xdr:rowOff>0</xdr:rowOff>
        </xdr:from>
        <xdr:to>
          <xdr:col>5</xdr:col>
          <xdr:colOff>571500</xdr:colOff>
          <xdr:row>13</xdr:row>
          <xdr:rowOff>180975</xdr:rowOff>
        </xdr:to>
        <xdr:sp macro="" textlink="">
          <xdr:nvSpPr>
            <xdr:cNvPr id="1159" name="Drop Down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14</xdr:row>
          <xdr:rowOff>0</xdr:rowOff>
        </xdr:from>
        <xdr:to>
          <xdr:col>2</xdr:col>
          <xdr:colOff>571500</xdr:colOff>
          <xdr:row>14</xdr:row>
          <xdr:rowOff>180975</xdr:rowOff>
        </xdr:to>
        <xdr:sp macro="" textlink="">
          <xdr:nvSpPr>
            <xdr:cNvPr id="1160" name="Drop Dow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14</xdr:row>
          <xdr:rowOff>0</xdr:rowOff>
        </xdr:from>
        <xdr:to>
          <xdr:col>3</xdr:col>
          <xdr:colOff>571500</xdr:colOff>
          <xdr:row>14</xdr:row>
          <xdr:rowOff>180975</xdr:rowOff>
        </xdr:to>
        <xdr:sp macro="" textlink="">
          <xdr:nvSpPr>
            <xdr:cNvPr id="1161" name="Drop Down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14</xdr:row>
          <xdr:rowOff>200025</xdr:rowOff>
        </xdr:from>
        <xdr:to>
          <xdr:col>3</xdr:col>
          <xdr:colOff>571500</xdr:colOff>
          <xdr:row>15</xdr:row>
          <xdr:rowOff>180975</xdr:rowOff>
        </xdr:to>
        <xdr:sp macro="" textlink="">
          <xdr:nvSpPr>
            <xdr:cNvPr id="1165" name="Drop Down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14</xdr:row>
          <xdr:rowOff>200025</xdr:rowOff>
        </xdr:from>
        <xdr:to>
          <xdr:col>5</xdr:col>
          <xdr:colOff>571500</xdr:colOff>
          <xdr:row>15</xdr:row>
          <xdr:rowOff>180975</xdr:rowOff>
        </xdr:to>
        <xdr:sp macro="" textlink="">
          <xdr:nvSpPr>
            <xdr:cNvPr id="1167" name="Drop Down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15</xdr:row>
          <xdr:rowOff>200025</xdr:rowOff>
        </xdr:from>
        <xdr:to>
          <xdr:col>2</xdr:col>
          <xdr:colOff>571500</xdr:colOff>
          <xdr:row>16</xdr:row>
          <xdr:rowOff>180975</xdr:rowOff>
        </xdr:to>
        <xdr:sp macro="" textlink="">
          <xdr:nvSpPr>
            <xdr:cNvPr id="1168" name="Drop Down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15</xdr:row>
          <xdr:rowOff>200025</xdr:rowOff>
        </xdr:from>
        <xdr:to>
          <xdr:col>3</xdr:col>
          <xdr:colOff>571500</xdr:colOff>
          <xdr:row>16</xdr:row>
          <xdr:rowOff>180975</xdr:rowOff>
        </xdr:to>
        <xdr:sp macro="" textlink="">
          <xdr:nvSpPr>
            <xdr:cNvPr id="1169" name="Drop Down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16</xdr:row>
          <xdr:rowOff>200025</xdr:rowOff>
        </xdr:from>
        <xdr:to>
          <xdr:col>3</xdr:col>
          <xdr:colOff>571500</xdr:colOff>
          <xdr:row>17</xdr:row>
          <xdr:rowOff>180975</xdr:rowOff>
        </xdr:to>
        <xdr:sp macro="" textlink="">
          <xdr:nvSpPr>
            <xdr:cNvPr id="1173" name="Drop Down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16</xdr:row>
          <xdr:rowOff>200025</xdr:rowOff>
        </xdr:from>
        <xdr:to>
          <xdr:col>4</xdr:col>
          <xdr:colOff>571500</xdr:colOff>
          <xdr:row>17</xdr:row>
          <xdr:rowOff>180975</xdr:rowOff>
        </xdr:to>
        <xdr:sp macro="" textlink="">
          <xdr:nvSpPr>
            <xdr:cNvPr id="1174" name="Drop Down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17</xdr:row>
          <xdr:rowOff>200025</xdr:rowOff>
        </xdr:from>
        <xdr:to>
          <xdr:col>3</xdr:col>
          <xdr:colOff>571500</xdr:colOff>
          <xdr:row>18</xdr:row>
          <xdr:rowOff>180975</xdr:rowOff>
        </xdr:to>
        <xdr:sp macro="" textlink="">
          <xdr:nvSpPr>
            <xdr:cNvPr id="1177" name="Drop Down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1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17</xdr:row>
          <xdr:rowOff>200025</xdr:rowOff>
        </xdr:from>
        <xdr:to>
          <xdr:col>4</xdr:col>
          <xdr:colOff>571500</xdr:colOff>
          <xdr:row>18</xdr:row>
          <xdr:rowOff>180975</xdr:rowOff>
        </xdr:to>
        <xdr:sp macro="" textlink="">
          <xdr:nvSpPr>
            <xdr:cNvPr id="1178" name="Drop Down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19</xdr:row>
          <xdr:rowOff>0</xdr:rowOff>
        </xdr:from>
        <xdr:to>
          <xdr:col>3</xdr:col>
          <xdr:colOff>571500</xdr:colOff>
          <xdr:row>19</xdr:row>
          <xdr:rowOff>180975</xdr:rowOff>
        </xdr:to>
        <xdr:sp macro="" textlink="">
          <xdr:nvSpPr>
            <xdr:cNvPr id="1181" name="Drop Dow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19</xdr:row>
          <xdr:rowOff>0</xdr:rowOff>
        </xdr:from>
        <xdr:to>
          <xdr:col>4</xdr:col>
          <xdr:colOff>571500</xdr:colOff>
          <xdr:row>19</xdr:row>
          <xdr:rowOff>180975</xdr:rowOff>
        </xdr:to>
        <xdr:sp macro="" textlink="">
          <xdr:nvSpPr>
            <xdr:cNvPr id="1182" name="Drop Down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1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20</xdr:row>
          <xdr:rowOff>0</xdr:rowOff>
        </xdr:from>
        <xdr:to>
          <xdr:col>3</xdr:col>
          <xdr:colOff>571500</xdr:colOff>
          <xdr:row>20</xdr:row>
          <xdr:rowOff>180975</xdr:rowOff>
        </xdr:to>
        <xdr:sp macro="" textlink="">
          <xdr:nvSpPr>
            <xdr:cNvPr id="1185" name="Drop Down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20</xdr:row>
          <xdr:rowOff>0</xdr:rowOff>
        </xdr:from>
        <xdr:to>
          <xdr:col>4</xdr:col>
          <xdr:colOff>571500</xdr:colOff>
          <xdr:row>20</xdr:row>
          <xdr:rowOff>180975</xdr:rowOff>
        </xdr:to>
        <xdr:sp macro="" textlink="">
          <xdr:nvSpPr>
            <xdr:cNvPr id="1186" name="Drop Down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21</xdr:row>
          <xdr:rowOff>0</xdr:rowOff>
        </xdr:from>
        <xdr:to>
          <xdr:col>3</xdr:col>
          <xdr:colOff>571500</xdr:colOff>
          <xdr:row>21</xdr:row>
          <xdr:rowOff>190500</xdr:rowOff>
        </xdr:to>
        <xdr:sp macro="" textlink="">
          <xdr:nvSpPr>
            <xdr:cNvPr id="1189" name="Drop Down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22</xdr:row>
          <xdr:rowOff>0</xdr:rowOff>
        </xdr:from>
        <xdr:to>
          <xdr:col>3</xdr:col>
          <xdr:colOff>571500</xdr:colOff>
          <xdr:row>22</xdr:row>
          <xdr:rowOff>190500</xdr:rowOff>
        </xdr:to>
        <xdr:sp macro="" textlink="">
          <xdr:nvSpPr>
            <xdr:cNvPr id="1193" name="Drop Down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1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23</xdr:row>
          <xdr:rowOff>0</xdr:rowOff>
        </xdr:from>
        <xdr:to>
          <xdr:col>4</xdr:col>
          <xdr:colOff>571500</xdr:colOff>
          <xdr:row>23</xdr:row>
          <xdr:rowOff>190500</xdr:rowOff>
        </xdr:to>
        <xdr:sp macro="" textlink="">
          <xdr:nvSpPr>
            <xdr:cNvPr id="1197" name="Drop Down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1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24</xdr:row>
          <xdr:rowOff>0</xdr:rowOff>
        </xdr:from>
        <xdr:to>
          <xdr:col>3</xdr:col>
          <xdr:colOff>571500</xdr:colOff>
          <xdr:row>24</xdr:row>
          <xdr:rowOff>190500</xdr:rowOff>
        </xdr:to>
        <xdr:sp macro="" textlink="">
          <xdr:nvSpPr>
            <xdr:cNvPr id="1201" name="Drop Down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1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5</xdr:row>
          <xdr:rowOff>0</xdr:rowOff>
        </xdr:from>
        <xdr:to>
          <xdr:col>6</xdr:col>
          <xdr:colOff>571500</xdr:colOff>
          <xdr:row>5</xdr:row>
          <xdr:rowOff>190500</xdr:rowOff>
        </xdr:to>
        <xdr:sp macro="" textlink="">
          <xdr:nvSpPr>
            <xdr:cNvPr id="1203" name="Drop Down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1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24</xdr:row>
          <xdr:rowOff>0</xdr:rowOff>
        </xdr:from>
        <xdr:to>
          <xdr:col>6</xdr:col>
          <xdr:colOff>571500</xdr:colOff>
          <xdr:row>24</xdr:row>
          <xdr:rowOff>190500</xdr:rowOff>
        </xdr:to>
        <xdr:sp macro="" textlink="">
          <xdr:nvSpPr>
            <xdr:cNvPr id="1204" name="Drop Down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1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6</xdr:row>
          <xdr:rowOff>0</xdr:rowOff>
        </xdr:from>
        <xdr:to>
          <xdr:col>6</xdr:col>
          <xdr:colOff>571500</xdr:colOff>
          <xdr:row>6</xdr:row>
          <xdr:rowOff>190500</xdr:rowOff>
        </xdr:to>
        <xdr:sp macro="" textlink="">
          <xdr:nvSpPr>
            <xdr:cNvPr id="1205" name="Drop Down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1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7</xdr:row>
          <xdr:rowOff>0</xdr:rowOff>
        </xdr:from>
        <xdr:to>
          <xdr:col>6</xdr:col>
          <xdr:colOff>571500</xdr:colOff>
          <xdr:row>7</xdr:row>
          <xdr:rowOff>190500</xdr:rowOff>
        </xdr:to>
        <xdr:sp macro="" textlink="">
          <xdr:nvSpPr>
            <xdr:cNvPr id="1206" name="Drop Down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1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8</xdr:row>
          <xdr:rowOff>0</xdr:rowOff>
        </xdr:from>
        <xdr:to>
          <xdr:col>6</xdr:col>
          <xdr:colOff>571500</xdr:colOff>
          <xdr:row>8</xdr:row>
          <xdr:rowOff>190500</xdr:rowOff>
        </xdr:to>
        <xdr:sp macro="" textlink="">
          <xdr:nvSpPr>
            <xdr:cNvPr id="1207" name="Drop Down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1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9</xdr:row>
          <xdr:rowOff>0</xdr:rowOff>
        </xdr:from>
        <xdr:to>
          <xdr:col>6</xdr:col>
          <xdr:colOff>571500</xdr:colOff>
          <xdr:row>9</xdr:row>
          <xdr:rowOff>190500</xdr:rowOff>
        </xdr:to>
        <xdr:sp macro="" textlink="">
          <xdr:nvSpPr>
            <xdr:cNvPr id="1208" name="Drop Down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1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10</xdr:row>
          <xdr:rowOff>0</xdr:rowOff>
        </xdr:from>
        <xdr:to>
          <xdr:col>6</xdr:col>
          <xdr:colOff>571500</xdr:colOff>
          <xdr:row>10</xdr:row>
          <xdr:rowOff>190500</xdr:rowOff>
        </xdr:to>
        <xdr:sp macro="" textlink="">
          <xdr:nvSpPr>
            <xdr:cNvPr id="1209" name="Drop Down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1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11</xdr:row>
          <xdr:rowOff>0</xdr:rowOff>
        </xdr:from>
        <xdr:to>
          <xdr:col>6</xdr:col>
          <xdr:colOff>571500</xdr:colOff>
          <xdr:row>11</xdr:row>
          <xdr:rowOff>190500</xdr:rowOff>
        </xdr:to>
        <xdr:sp macro="" textlink="">
          <xdr:nvSpPr>
            <xdr:cNvPr id="1210" name="Drop Down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1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12</xdr:row>
          <xdr:rowOff>0</xdr:rowOff>
        </xdr:from>
        <xdr:to>
          <xdr:col>6</xdr:col>
          <xdr:colOff>571500</xdr:colOff>
          <xdr:row>12</xdr:row>
          <xdr:rowOff>190500</xdr:rowOff>
        </xdr:to>
        <xdr:sp macro="" textlink="">
          <xdr:nvSpPr>
            <xdr:cNvPr id="1211" name="Drop Down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1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13</xdr:row>
          <xdr:rowOff>0</xdr:rowOff>
        </xdr:from>
        <xdr:to>
          <xdr:col>6</xdr:col>
          <xdr:colOff>571500</xdr:colOff>
          <xdr:row>13</xdr:row>
          <xdr:rowOff>190500</xdr:rowOff>
        </xdr:to>
        <xdr:sp macro="" textlink="">
          <xdr:nvSpPr>
            <xdr:cNvPr id="1212" name="Drop Down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1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14</xdr:row>
          <xdr:rowOff>0</xdr:rowOff>
        </xdr:from>
        <xdr:to>
          <xdr:col>6</xdr:col>
          <xdr:colOff>571500</xdr:colOff>
          <xdr:row>14</xdr:row>
          <xdr:rowOff>190500</xdr:rowOff>
        </xdr:to>
        <xdr:sp macro="" textlink="">
          <xdr:nvSpPr>
            <xdr:cNvPr id="1213" name="Drop Down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1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15</xdr:row>
          <xdr:rowOff>0</xdr:rowOff>
        </xdr:from>
        <xdr:to>
          <xdr:col>6</xdr:col>
          <xdr:colOff>571500</xdr:colOff>
          <xdr:row>15</xdr:row>
          <xdr:rowOff>190500</xdr:rowOff>
        </xdr:to>
        <xdr:sp macro="" textlink="">
          <xdr:nvSpPr>
            <xdr:cNvPr id="1214" name="Drop Down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1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16</xdr:row>
          <xdr:rowOff>0</xdr:rowOff>
        </xdr:from>
        <xdr:to>
          <xdr:col>6</xdr:col>
          <xdr:colOff>571500</xdr:colOff>
          <xdr:row>16</xdr:row>
          <xdr:rowOff>190500</xdr:rowOff>
        </xdr:to>
        <xdr:sp macro="" textlink="">
          <xdr:nvSpPr>
            <xdr:cNvPr id="1215" name="Drop Down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1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17</xdr:row>
          <xdr:rowOff>0</xdr:rowOff>
        </xdr:from>
        <xdr:to>
          <xdr:col>6</xdr:col>
          <xdr:colOff>571500</xdr:colOff>
          <xdr:row>17</xdr:row>
          <xdr:rowOff>190500</xdr:rowOff>
        </xdr:to>
        <xdr:sp macro="" textlink="">
          <xdr:nvSpPr>
            <xdr:cNvPr id="1216" name="Drop Down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1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18</xdr:row>
          <xdr:rowOff>0</xdr:rowOff>
        </xdr:from>
        <xdr:to>
          <xdr:col>6</xdr:col>
          <xdr:colOff>571500</xdr:colOff>
          <xdr:row>18</xdr:row>
          <xdr:rowOff>190500</xdr:rowOff>
        </xdr:to>
        <xdr:sp macro="" textlink="">
          <xdr:nvSpPr>
            <xdr:cNvPr id="1217" name="Drop Down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1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19</xdr:row>
          <xdr:rowOff>0</xdr:rowOff>
        </xdr:from>
        <xdr:to>
          <xdr:col>6</xdr:col>
          <xdr:colOff>571500</xdr:colOff>
          <xdr:row>19</xdr:row>
          <xdr:rowOff>190500</xdr:rowOff>
        </xdr:to>
        <xdr:sp macro="" textlink="">
          <xdr:nvSpPr>
            <xdr:cNvPr id="1218" name="Drop Down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1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20</xdr:row>
          <xdr:rowOff>0</xdr:rowOff>
        </xdr:from>
        <xdr:to>
          <xdr:col>6</xdr:col>
          <xdr:colOff>571500</xdr:colOff>
          <xdr:row>20</xdr:row>
          <xdr:rowOff>190500</xdr:rowOff>
        </xdr:to>
        <xdr:sp macro="" textlink="">
          <xdr:nvSpPr>
            <xdr:cNvPr id="1219" name="Drop Down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1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21</xdr:row>
          <xdr:rowOff>0</xdr:rowOff>
        </xdr:from>
        <xdr:to>
          <xdr:col>6</xdr:col>
          <xdr:colOff>571500</xdr:colOff>
          <xdr:row>21</xdr:row>
          <xdr:rowOff>190500</xdr:rowOff>
        </xdr:to>
        <xdr:sp macro="" textlink="">
          <xdr:nvSpPr>
            <xdr:cNvPr id="1220" name="Drop Down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1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22</xdr:row>
          <xdr:rowOff>0</xdr:rowOff>
        </xdr:from>
        <xdr:to>
          <xdr:col>6</xdr:col>
          <xdr:colOff>571500</xdr:colOff>
          <xdr:row>22</xdr:row>
          <xdr:rowOff>190500</xdr:rowOff>
        </xdr:to>
        <xdr:sp macro="" textlink="">
          <xdr:nvSpPr>
            <xdr:cNvPr id="1221" name="Drop Down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1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23</xdr:row>
          <xdr:rowOff>0</xdr:rowOff>
        </xdr:from>
        <xdr:to>
          <xdr:col>6</xdr:col>
          <xdr:colOff>571500</xdr:colOff>
          <xdr:row>23</xdr:row>
          <xdr:rowOff>190500</xdr:rowOff>
        </xdr:to>
        <xdr:sp macro="" textlink="">
          <xdr:nvSpPr>
            <xdr:cNvPr id="1222" name="Drop Dow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1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19</xdr:row>
          <xdr:rowOff>0</xdr:rowOff>
        </xdr:from>
        <xdr:to>
          <xdr:col>2</xdr:col>
          <xdr:colOff>571500</xdr:colOff>
          <xdr:row>19</xdr:row>
          <xdr:rowOff>180975</xdr:rowOff>
        </xdr:to>
        <xdr:sp macro="" textlink="">
          <xdr:nvSpPr>
            <xdr:cNvPr id="1225" name="Drop Down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1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21</xdr:row>
          <xdr:rowOff>0</xdr:rowOff>
        </xdr:from>
        <xdr:to>
          <xdr:col>5</xdr:col>
          <xdr:colOff>571500</xdr:colOff>
          <xdr:row>21</xdr:row>
          <xdr:rowOff>190500</xdr:rowOff>
        </xdr:to>
        <xdr:sp macro="" textlink="">
          <xdr:nvSpPr>
            <xdr:cNvPr id="1226" name="Drop Down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1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22</xdr:row>
          <xdr:rowOff>0</xdr:rowOff>
        </xdr:from>
        <xdr:to>
          <xdr:col>4</xdr:col>
          <xdr:colOff>571500</xdr:colOff>
          <xdr:row>22</xdr:row>
          <xdr:rowOff>190500</xdr:rowOff>
        </xdr:to>
        <xdr:sp macro="" textlink="">
          <xdr:nvSpPr>
            <xdr:cNvPr id="1228" name="Drop Down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1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57150</xdr:colOff>
          <xdr:row>5</xdr:row>
          <xdr:rowOff>180975</xdr:rowOff>
        </xdr:from>
        <xdr:to>
          <xdr:col>10</xdr:col>
          <xdr:colOff>285750</xdr:colOff>
          <xdr:row>7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1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5</xdr:row>
          <xdr:rowOff>0</xdr:rowOff>
        </xdr:from>
        <xdr:to>
          <xdr:col>2</xdr:col>
          <xdr:colOff>571500</xdr:colOff>
          <xdr:row>5</xdr:row>
          <xdr:rowOff>190500</xdr:rowOff>
        </xdr:to>
        <xdr:sp macro="" textlink="">
          <xdr:nvSpPr>
            <xdr:cNvPr id="23553" name="Drop Down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2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5</xdr:row>
          <xdr:rowOff>0</xdr:rowOff>
        </xdr:from>
        <xdr:to>
          <xdr:col>3</xdr:col>
          <xdr:colOff>571500</xdr:colOff>
          <xdr:row>5</xdr:row>
          <xdr:rowOff>190500</xdr:rowOff>
        </xdr:to>
        <xdr:sp macro="" textlink="">
          <xdr:nvSpPr>
            <xdr:cNvPr id="23554" name="Drop Down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2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5</xdr:row>
          <xdr:rowOff>0</xdr:rowOff>
        </xdr:from>
        <xdr:to>
          <xdr:col>5</xdr:col>
          <xdr:colOff>571500</xdr:colOff>
          <xdr:row>5</xdr:row>
          <xdr:rowOff>190500</xdr:rowOff>
        </xdr:to>
        <xdr:sp macro="" textlink="">
          <xdr:nvSpPr>
            <xdr:cNvPr id="23555" name="Drop Down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2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6</xdr:row>
          <xdr:rowOff>0</xdr:rowOff>
        </xdr:from>
        <xdr:to>
          <xdr:col>2</xdr:col>
          <xdr:colOff>571500</xdr:colOff>
          <xdr:row>6</xdr:row>
          <xdr:rowOff>190500</xdr:rowOff>
        </xdr:to>
        <xdr:sp macro="" textlink="">
          <xdr:nvSpPr>
            <xdr:cNvPr id="23556" name="Drop Down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2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6</xdr:row>
          <xdr:rowOff>0</xdr:rowOff>
        </xdr:from>
        <xdr:to>
          <xdr:col>3</xdr:col>
          <xdr:colOff>571500</xdr:colOff>
          <xdr:row>6</xdr:row>
          <xdr:rowOff>190500</xdr:rowOff>
        </xdr:to>
        <xdr:sp macro="" textlink="">
          <xdr:nvSpPr>
            <xdr:cNvPr id="23557" name="Drop Down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2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6</xdr:row>
          <xdr:rowOff>0</xdr:rowOff>
        </xdr:from>
        <xdr:to>
          <xdr:col>4</xdr:col>
          <xdr:colOff>571500</xdr:colOff>
          <xdr:row>6</xdr:row>
          <xdr:rowOff>190500</xdr:rowOff>
        </xdr:to>
        <xdr:sp macro="" textlink="">
          <xdr:nvSpPr>
            <xdr:cNvPr id="23558" name="Drop Down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2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7</xdr:row>
          <xdr:rowOff>0</xdr:rowOff>
        </xdr:from>
        <xdr:to>
          <xdr:col>3</xdr:col>
          <xdr:colOff>571500</xdr:colOff>
          <xdr:row>7</xdr:row>
          <xdr:rowOff>190500</xdr:rowOff>
        </xdr:to>
        <xdr:sp macro="" textlink="">
          <xdr:nvSpPr>
            <xdr:cNvPr id="23559" name="Drop Down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2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7</xdr:row>
          <xdr:rowOff>0</xdr:rowOff>
        </xdr:from>
        <xdr:to>
          <xdr:col>4</xdr:col>
          <xdr:colOff>571500</xdr:colOff>
          <xdr:row>7</xdr:row>
          <xdr:rowOff>190500</xdr:rowOff>
        </xdr:to>
        <xdr:sp macro="" textlink="">
          <xdr:nvSpPr>
            <xdr:cNvPr id="23560" name="Drop Down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2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8</xdr:row>
          <xdr:rowOff>0</xdr:rowOff>
        </xdr:from>
        <xdr:to>
          <xdr:col>3</xdr:col>
          <xdr:colOff>571500</xdr:colOff>
          <xdr:row>8</xdr:row>
          <xdr:rowOff>190500</xdr:rowOff>
        </xdr:to>
        <xdr:sp macro="" textlink="">
          <xdr:nvSpPr>
            <xdr:cNvPr id="23561" name="Drop Down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2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9</xdr:row>
          <xdr:rowOff>0</xdr:rowOff>
        </xdr:from>
        <xdr:to>
          <xdr:col>2</xdr:col>
          <xdr:colOff>571500</xdr:colOff>
          <xdr:row>9</xdr:row>
          <xdr:rowOff>190500</xdr:rowOff>
        </xdr:to>
        <xdr:sp macro="" textlink="">
          <xdr:nvSpPr>
            <xdr:cNvPr id="23562" name="Drop Down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2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9</xdr:row>
          <xdr:rowOff>0</xdr:rowOff>
        </xdr:from>
        <xdr:to>
          <xdr:col>3</xdr:col>
          <xdr:colOff>571500</xdr:colOff>
          <xdr:row>9</xdr:row>
          <xdr:rowOff>190500</xdr:rowOff>
        </xdr:to>
        <xdr:sp macro="" textlink="">
          <xdr:nvSpPr>
            <xdr:cNvPr id="23563" name="Drop Down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2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9</xdr:row>
          <xdr:rowOff>0</xdr:rowOff>
        </xdr:from>
        <xdr:to>
          <xdr:col>5</xdr:col>
          <xdr:colOff>571500</xdr:colOff>
          <xdr:row>9</xdr:row>
          <xdr:rowOff>190500</xdr:rowOff>
        </xdr:to>
        <xdr:sp macro="" textlink="">
          <xdr:nvSpPr>
            <xdr:cNvPr id="23564" name="Drop Down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2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10</xdr:row>
          <xdr:rowOff>0</xdr:rowOff>
        </xdr:from>
        <xdr:to>
          <xdr:col>3</xdr:col>
          <xdr:colOff>571500</xdr:colOff>
          <xdr:row>10</xdr:row>
          <xdr:rowOff>180975</xdr:rowOff>
        </xdr:to>
        <xdr:sp macro="" textlink="">
          <xdr:nvSpPr>
            <xdr:cNvPr id="23565" name="Drop Down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2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10</xdr:row>
          <xdr:rowOff>0</xdr:rowOff>
        </xdr:from>
        <xdr:to>
          <xdr:col>5</xdr:col>
          <xdr:colOff>571500</xdr:colOff>
          <xdr:row>10</xdr:row>
          <xdr:rowOff>180975</xdr:rowOff>
        </xdr:to>
        <xdr:sp macro="" textlink="">
          <xdr:nvSpPr>
            <xdr:cNvPr id="23566" name="Drop Down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2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11</xdr:row>
          <xdr:rowOff>0</xdr:rowOff>
        </xdr:from>
        <xdr:to>
          <xdr:col>3</xdr:col>
          <xdr:colOff>571500</xdr:colOff>
          <xdr:row>11</xdr:row>
          <xdr:rowOff>180975</xdr:rowOff>
        </xdr:to>
        <xdr:sp macro="" textlink="">
          <xdr:nvSpPr>
            <xdr:cNvPr id="23567" name="Drop Down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2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11</xdr:row>
          <xdr:rowOff>0</xdr:rowOff>
        </xdr:from>
        <xdr:to>
          <xdr:col>5</xdr:col>
          <xdr:colOff>571500</xdr:colOff>
          <xdr:row>11</xdr:row>
          <xdr:rowOff>180975</xdr:rowOff>
        </xdr:to>
        <xdr:sp macro="" textlink="">
          <xdr:nvSpPr>
            <xdr:cNvPr id="23568" name="Drop Down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2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12</xdr:row>
          <xdr:rowOff>0</xdr:rowOff>
        </xdr:from>
        <xdr:to>
          <xdr:col>2</xdr:col>
          <xdr:colOff>571500</xdr:colOff>
          <xdr:row>12</xdr:row>
          <xdr:rowOff>180975</xdr:rowOff>
        </xdr:to>
        <xdr:sp macro="" textlink="">
          <xdr:nvSpPr>
            <xdr:cNvPr id="23569" name="Drop Down 17" hidden="1">
              <a:extLst>
                <a:ext uri="{63B3BB69-23CF-44E3-9099-C40C66FF867C}">
                  <a14:compatExt spid="_x0000_s23569"/>
                </a:ext>
                <a:ext uri="{FF2B5EF4-FFF2-40B4-BE49-F238E27FC236}">
                  <a16:creationId xmlns:a16="http://schemas.microsoft.com/office/drawing/2014/main" id="{00000000-0008-0000-0200-00001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12</xdr:row>
          <xdr:rowOff>0</xdr:rowOff>
        </xdr:from>
        <xdr:to>
          <xdr:col>3</xdr:col>
          <xdr:colOff>571500</xdr:colOff>
          <xdr:row>12</xdr:row>
          <xdr:rowOff>180975</xdr:rowOff>
        </xdr:to>
        <xdr:sp macro="" textlink="">
          <xdr:nvSpPr>
            <xdr:cNvPr id="23570" name="Drop Down 18" hidden="1">
              <a:extLst>
                <a:ext uri="{63B3BB69-23CF-44E3-9099-C40C66FF867C}">
                  <a14:compatExt spid="_x0000_s23570"/>
                </a:ext>
                <a:ext uri="{FF2B5EF4-FFF2-40B4-BE49-F238E27FC236}">
                  <a16:creationId xmlns:a16="http://schemas.microsoft.com/office/drawing/2014/main" id="{00000000-0008-0000-0200-00001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12</xdr:row>
          <xdr:rowOff>0</xdr:rowOff>
        </xdr:from>
        <xdr:to>
          <xdr:col>4</xdr:col>
          <xdr:colOff>571500</xdr:colOff>
          <xdr:row>12</xdr:row>
          <xdr:rowOff>180975</xdr:rowOff>
        </xdr:to>
        <xdr:sp macro="" textlink="">
          <xdr:nvSpPr>
            <xdr:cNvPr id="23571" name="Drop Down 19" hidden="1">
              <a:extLst>
                <a:ext uri="{63B3BB69-23CF-44E3-9099-C40C66FF867C}">
                  <a14:compatExt spid="_x0000_s23571"/>
                </a:ext>
                <a:ext uri="{FF2B5EF4-FFF2-40B4-BE49-F238E27FC236}">
                  <a16:creationId xmlns:a16="http://schemas.microsoft.com/office/drawing/2014/main" id="{00000000-0008-0000-0200-00001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13</xdr:row>
          <xdr:rowOff>0</xdr:rowOff>
        </xdr:from>
        <xdr:to>
          <xdr:col>2</xdr:col>
          <xdr:colOff>571500</xdr:colOff>
          <xdr:row>13</xdr:row>
          <xdr:rowOff>180975</xdr:rowOff>
        </xdr:to>
        <xdr:sp macro="" textlink="">
          <xdr:nvSpPr>
            <xdr:cNvPr id="23572" name="Drop Down 20" hidden="1">
              <a:extLst>
                <a:ext uri="{63B3BB69-23CF-44E3-9099-C40C66FF867C}">
                  <a14:compatExt spid="_x0000_s23572"/>
                </a:ext>
                <a:ext uri="{FF2B5EF4-FFF2-40B4-BE49-F238E27FC236}">
                  <a16:creationId xmlns:a16="http://schemas.microsoft.com/office/drawing/2014/main" id="{00000000-0008-0000-0200-00001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13</xdr:row>
          <xdr:rowOff>0</xdr:rowOff>
        </xdr:from>
        <xdr:to>
          <xdr:col>3</xdr:col>
          <xdr:colOff>571500</xdr:colOff>
          <xdr:row>13</xdr:row>
          <xdr:rowOff>180975</xdr:rowOff>
        </xdr:to>
        <xdr:sp macro="" textlink="">
          <xdr:nvSpPr>
            <xdr:cNvPr id="23573" name="Drop Down 21" hidden="1">
              <a:extLst>
                <a:ext uri="{63B3BB69-23CF-44E3-9099-C40C66FF867C}">
                  <a14:compatExt spid="_x0000_s23573"/>
                </a:ext>
                <a:ext uri="{FF2B5EF4-FFF2-40B4-BE49-F238E27FC236}">
                  <a16:creationId xmlns:a16="http://schemas.microsoft.com/office/drawing/2014/main" id="{00000000-0008-0000-0200-00001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13</xdr:row>
          <xdr:rowOff>0</xdr:rowOff>
        </xdr:from>
        <xdr:to>
          <xdr:col>5</xdr:col>
          <xdr:colOff>571500</xdr:colOff>
          <xdr:row>13</xdr:row>
          <xdr:rowOff>180975</xdr:rowOff>
        </xdr:to>
        <xdr:sp macro="" textlink="">
          <xdr:nvSpPr>
            <xdr:cNvPr id="23574" name="Drop Down 22" hidden="1">
              <a:extLst>
                <a:ext uri="{63B3BB69-23CF-44E3-9099-C40C66FF867C}">
                  <a14:compatExt spid="_x0000_s23574"/>
                </a:ext>
                <a:ext uri="{FF2B5EF4-FFF2-40B4-BE49-F238E27FC236}">
                  <a16:creationId xmlns:a16="http://schemas.microsoft.com/office/drawing/2014/main" id="{00000000-0008-0000-0200-00001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14</xdr:row>
          <xdr:rowOff>0</xdr:rowOff>
        </xdr:from>
        <xdr:to>
          <xdr:col>2</xdr:col>
          <xdr:colOff>571500</xdr:colOff>
          <xdr:row>14</xdr:row>
          <xdr:rowOff>180975</xdr:rowOff>
        </xdr:to>
        <xdr:sp macro="" textlink="">
          <xdr:nvSpPr>
            <xdr:cNvPr id="23575" name="Drop Down 23" hidden="1">
              <a:extLst>
                <a:ext uri="{63B3BB69-23CF-44E3-9099-C40C66FF867C}">
                  <a14:compatExt spid="_x0000_s23575"/>
                </a:ext>
                <a:ext uri="{FF2B5EF4-FFF2-40B4-BE49-F238E27FC236}">
                  <a16:creationId xmlns:a16="http://schemas.microsoft.com/office/drawing/2014/main" id="{00000000-0008-0000-0200-00001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14</xdr:row>
          <xdr:rowOff>0</xdr:rowOff>
        </xdr:from>
        <xdr:to>
          <xdr:col>3</xdr:col>
          <xdr:colOff>571500</xdr:colOff>
          <xdr:row>14</xdr:row>
          <xdr:rowOff>180975</xdr:rowOff>
        </xdr:to>
        <xdr:sp macro="" textlink="">
          <xdr:nvSpPr>
            <xdr:cNvPr id="23576" name="Drop Down 24" hidden="1">
              <a:extLst>
                <a:ext uri="{63B3BB69-23CF-44E3-9099-C40C66FF867C}">
                  <a14:compatExt spid="_x0000_s23576"/>
                </a:ext>
                <a:ext uri="{FF2B5EF4-FFF2-40B4-BE49-F238E27FC236}">
                  <a16:creationId xmlns:a16="http://schemas.microsoft.com/office/drawing/2014/main" id="{00000000-0008-0000-0200-00001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14</xdr:row>
          <xdr:rowOff>200025</xdr:rowOff>
        </xdr:from>
        <xdr:to>
          <xdr:col>3</xdr:col>
          <xdr:colOff>571500</xdr:colOff>
          <xdr:row>15</xdr:row>
          <xdr:rowOff>180975</xdr:rowOff>
        </xdr:to>
        <xdr:sp macro="" textlink="">
          <xdr:nvSpPr>
            <xdr:cNvPr id="23577" name="Drop Down 25" hidden="1">
              <a:extLst>
                <a:ext uri="{63B3BB69-23CF-44E3-9099-C40C66FF867C}">
                  <a14:compatExt spid="_x0000_s23577"/>
                </a:ext>
                <a:ext uri="{FF2B5EF4-FFF2-40B4-BE49-F238E27FC236}">
                  <a16:creationId xmlns:a16="http://schemas.microsoft.com/office/drawing/2014/main" id="{00000000-0008-0000-0200-00001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14</xdr:row>
          <xdr:rowOff>200025</xdr:rowOff>
        </xdr:from>
        <xdr:to>
          <xdr:col>5</xdr:col>
          <xdr:colOff>571500</xdr:colOff>
          <xdr:row>15</xdr:row>
          <xdr:rowOff>180975</xdr:rowOff>
        </xdr:to>
        <xdr:sp macro="" textlink="">
          <xdr:nvSpPr>
            <xdr:cNvPr id="23578" name="Drop Down 26" hidden="1">
              <a:extLst>
                <a:ext uri="{63B3BB69-23CF-44E3-9099-C40C66FF867C}">
                  <a14:compatExt spid="_x0000_s23578"/>
                </a:ext>
                <a:ext uri="{FF2B5EF4-FFF2-40B4-BE49-F238E27FC236}">
                  <a16:creationId xmlns:a16="http://schemas.microsoft.com/office/drawing/2014/main" id="{00000000-0008-0000-0200-00001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15</xdr:row>
          <xdr:rowOff>200025</xdr:rowOff>
        </xdr:from>
        <xdr:to>
          <xdr:col>2</xdr:col>
          <xdr:colOff>571500</xdr:colOff>
          <xdr:row>16</xdr:row>
          <xdr:rowOff>180975</xdr:rowOff>
        </xdr:to>
        <xdr:sp macro="" textlink="">
          <xdr:nvSpPr>
            <xdr:cNvPr id="23579" name="Drop Down 27" hidden="1">
              <a:extLst>
                <a:ext uri="{63B3BB69-23CF-44E3-9099-C40C66FF867C}">
                  <a14:compatExt spid="_x0000_s23579"/>
                </a:ext>
                <a:ext uri="{FF2B5EF4-FFF2-40B4-BE49-F238E27FC236}">
                  <a16:creationId xmlns:a16="http://schemas.microsoft.com/office/drawing/2014/main" id="{00000000-0008-0000-0200-00001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15</xdr:row>
          <xdr:rowOff>200025</xdr:rowOff>
        </xdr:from>
        <xdr:to>
          <xdr:col>3</xdr:col>
          <xdr:colOff>571500</xdr:colOff>
          <xdr:row>16</xdr:row>
          <xdr:rowOff>180975</xdr:rowOff>
        </xdr:to>
        <xdr:sp macro="" textlink="">
          <xdr:nvSpPr>
            <xdr:cNvPr id="23580" name="Drop Down 28" hidden="1">
              <a:extLst>
                <a:ext uri="{63B3BB69-23CF-44E3-9099-C40C66FF867C}">
                  <a14:compatExt spid="_x0000_s23580"/>
                </a:ext>
                <a:ext uri="{FF2B5EF4-FFF2-40B4-BE49-F238E27FC236}">
                  <a16:creationId xmlns:a16="http://schemas.microsoft.com/office/drawing/2014/main" id="{00000000-0008-0000-0200-00001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16</xdr:row>
          <xdr:rowOff>200025</xdr:rowOff>
        </xdr:from>
        <xdr:to>
          <xdr:col>3</xdr:col>
          <xdr:colOff>571500</xdr:colOff>
          <xdr:row>17</xdr:row>
          <xdr:rowOff>180975</xdr:rowOff>
        </xdr:to>
        <xdr:sp macro="" textlink="">
          <xdr:nvSpPr>
            <xdr:cNvPr id="23581" name="Drop Down 29" hidden="1">
              <a:extLst>
                <a:ext uri="{63B3BB69-23CF-44E3-9099-C40C66FF867C}">
                  <a14:compatExt spid="_x0000_s23581"/>
                </a:ext>
                <a:ext uri="{FF2B5EF4-FFF2-40B4-BE49-F238E27FC236}">
                  <a16:creationId xmlns:a16="http://schemas.microsoft.com/office/drawing/2014/main" id="{00000000-0008-0000-0200-00001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16</xdr:row>
          <xdr:rowOff>200025</xdr:rowOff>
        </xdr:from>
        <xdr:to>
          <xdr:col>4</xdr:col>
          <xdr:colOff>571500</xdr:colOff>
          <xdr:row>17</xdr:row>
          <xdr:rowOff>180975</xdr:rowOff>
        </xdr:to>
        <xdr:sp macro="" textlink="">
          <xdr:nvSpPr>
            <xdr:cNvPr id="23582" name="Drop Down 30" hidden="1">
              <a:extLst>
                <a:ext uri="{63B3BB69-23CF-44E3-9099-C40C66FF867C}">
                  <a14:compatExt spid="_x0000_s23582"/>
                </a:ext>
                <a:ext uri="{FF2B5EF4-FFF2-40B4-BE49-F238E27FC236}">
                  <a16:creationId xmlns:a16="http://schemas.microsoft.com/office/drawing/2014/main" id="{00000000-0008-0000-0200-00001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17</xdr:row>
          <xdr:rowOff>200025</xdr:rowOff>
        </xdr:from>
        <xdr:to>
          <xdr:col>3</xdr:col>
          <xdr:colOff>571500</xdr:colOff>
          <xdr:row>18</xdr:row>
          <xdr:rowOff>180975</xdr:rowOff>
        </xdr:to>
        <xdr:sp macro="" textlink="">
          <xdr:nvSpPr>
            <xdr:cNvPr id="23583" name="Drop Down 31" hidden="1">
              <a:extLst>
                <a:ext uri="{63B3BB69-23CF-44E3-9099-C40C66FF867C}">
                  <a14:compatExt spid="_x0000_s23583"/>
                </a:ext>
                <a:ext uri="{FF2B5EF4-FFF2-40B4-BE49-F238E27FC236}">
                  <a16:creationId xmlns:a16="http://schemas.microsoft.com/office/drawing/2014/main" id="{00000000-0008-0000-0200-00001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17</xdr:row>
          <xdr:rowOff>200025</xdr:rowOff>
        </xdr:from>
        <xdr:to>
          <xdr:col>4</xdr:col>
          <xdr:colOff>571500</xdr:colOff>
          <xdr:row>18</xdr:row>
          <xdr:rowOff>180975</xdr:rowOff>
        </xdr:to>
        <xdr:sp macro="" textlink="">
          <xdr:nvSpPr>
            <xdr:cNvPr id="23584" name="Drop Down 32" hidden="1">
              <a:extLst>
                <a:ext uri="{63B3BB69-23CF-44E3-9099-C40C66FF867C}">
                  <a14:compatExt spid="_x0000_s23584"/>
                </a:ext>
                <a:ext uri="{FF2B5EF4-FFF2-40B4-BE49-F238E27FC236}">
                  <a16:creationId xmlns:a16="http://schemas.microsoft.com/office/drawing/2014/main" id="{00000000-0008-0000-0200-00002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19</xdr:row>
          <xdr:rowOff>0</xdr:rowOff>
        </xdr:from>
        <xdr:to>
          <xdr:col>3</xdr:col>
          <xdr:colOff>571500</xdr:colOff>
          <xdr:row>19</xdr:row>
          <xdr:rowOff>180975</xdr:rowOff>
        </xdr:to>
        <xdr:sp macro="" textlink="">
          <xdr:nvSpPr>
            <xdr:cNvPr id="23585" name="Drop Down 33" hidden="1">
              <a:extLst>
                <a:ext uri="{63B3BB69-23CF-44E3-9099-C40C66FF867C}">
                  <a14:compatExt spid="_x0000_s23585"/>
                </a:ext>
                <a:ext uri="{FF2B5EF4-FFF2-40B4-BE49-F238E27FC236}">
                  <a16:creationId xmlns:a16="http://schemas.microsoft.com/office/drawing/2014/main" id="{00000000-0008-0000-0200-00002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19</xdr:row>
          <xdr:rowOff>0</xdr:rowOff>
        </xdr:from>
        <xdr:to>
          <xdr:col>4</xdr:col>
          <xdr:colOff>571500</xdr:colOff>
          <xdr:row>19</xdr:row>
          <xdr:rowOff>180975</xdr:rowOff>
        </xdr:to>
        <xdr:sp macro="" textlink="">
          <xdr:nvSpPr>
            <xdr:cNvPr id="23586" name="Drop Down 34" hidden="1">
              <a:extLst>
                <a:ext uri="{63B3BB69-23CF-44E3-9099-C40C66FF867C}">
                  <a14:compatExt spid="_x0000_s23586"/>
                </a:ext>
                <a:ext uri="{FF2B5EF4-FFF2-40B4-BE49-F238E27FC236}">
                  <a16:creationId xmlns:a16="http://schemas.microsoft.com/office/drawing/2014/main" id="{00000000-0008-0000-0200-00002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20</xdr:row>
          <xdr:rowOff>0</xdr:rowOff>
        </xdr:from>
        <xdr:to>
          <xdr:col>3</xdr:col>
          <xdr:colOff>571500</xdr:colOff>
          <xdr:row>20</xdr:row>
          <xdr:rowOff>180975</xdr:rowOff>
        </xdr:to>
        <xdr:sp macro="" textlink="">
          <xdr:nvSpPr>
            <xdr:cNvPr id="23587" name="Drop Down 35" hidden="1">
              <a:extLst>
                <a:ext uri="{63B3BB69-23CF-44E3-9099-C40C66FF867C}">
                  <a14:compatExt spid="_x0000_s23587"/>
                </a:ext>
                <a:ext uri="{FF2B5EF4-FFF2-40B4-BE49-F238E27FC236}">
                  <a16:creationId xmlns:a16="http://schemas.microsoft.com/office/drawing/2014/main" id="{00000000-0008-0000-0200-00002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20</xdr:row>
          <xdr:rowOff>0</xdr:rowOff>
        </xdr:from>
        <xdr:to>
          <xdr:col>4</xdr:col>
          <xdr:colOff>571500</xdr:colOff>
          <xdr:row>20</xdr:row>
          <xdr:rowOff>180975</xdr:rowOff>
        </xdr:to>
        <xdr:sp macro="" textlink="">
          <xdr:nvSpPr>
            <xdr:cNvPr id="23588" name="Drop Down 36" hidden="1">
              <a:extLst>
                <a:ext uri="{63B3BB69-23CF-44E3-9099-C40C66FF867C}">
                  <a14:compatExt spid="_x0000_s23588"/>
                </a:ext>
                <a:ext uri="{FF2B5EF4-FFF2-40B4-BE49-F238E27FC236}">
                  <a16:creationId xmlns:a16="http://schemas.microsoft.com/office/drawing/2014/main" id="{00000000-0008-0000-0200-00002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21</xdr:row>
          <xdr:rowOff>0</xdr:rowOff>
        </xdr:from>
        <xdr:to>
          <xdr:col>3</xdr:col>
          <xdr:colOff>571500</xdr:colOff>
          <xdr:row>21</xdr:row>
          <xdr:rowOff>190500</xdr:rowOff>
        </xdr:to>
        <xdr:sp macro="" textlink="">
          <xdr:nvSpPr>
            <xdr:cNvPr id="23589" name="Drop Down 37" hidden="1">
              <a:extLst>
                <a:ext uri="{63B3BB69-23CF-44E3-9099-C40C66FF867C}">
                  <a14:compatExt spid="_x0000_s23589"/>
                </a:ext>
                <a:ext uri="{FF2B5EF4-FFF2-40B4-BE49-F238E27FC236}">
                  <a16:creationId xmlns:a16="http://schemas.microsoft.com/office/drawing/2014/main" id="{00000000-0008-0000-0200-00002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22</xdr:row>
          <xdr:rowOff>0</xdr:rowOff>
        </xdr:from>
        <xdr:to>
          <xdr:col>3</xdr:col>
          <xdr:colOff>571500</xdr:colOff>
          <xdr:row>22</xdr:row>
          <xdr:rowOff>190500</xdr:rowOff>
        </xdr:to>
        <xdr:sp macro="" textlink="">
          <xdr:nvSpPr>
            <xdr:cNvPr id="23590" name="Drop Down 38" hidden="1">
              <a:extLst>
                <a:ext uri="{63B3BB69-23CF-44E3-9099-C40C66FF867C}">
                  <a14:compatExt spid="_x0000_s23590"/>
                </a:ext>
                <a:ext uri="{FF2B5EF4-FFF2-40B4-BE49-F238E27FC236}">
                  <a16:creationId xmlns:a16="http://schemas.microsoft.com/office/drawing/2014/main" id="{00000000-0008-0000-0200-00002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23</xdr:row>
          <xdr:rowOff>0</xdr:rowOff>
        </xdr:from>
        <xdr:to>
          <xdr:col>4</xdr:col>
          <xdr:colOff>571500</xdr:colOff>
          <xdr:row>23</xdr:row>
          <xdr:rowOff>190500</xdr:rowOff>
        </xdr:to>
        <xdr:sp macro="" textlink="">
          <xdr:nvSpPr>
            <xdr:cNvPr id="23591" name="Drop Down 39" hidden="1">
              <a:extLst>
                <a:ext uri="{63B3BB69-23CF-44E3-9099-C40C66FF867C}">
                  <a14:compatExt spid="_x0000_s23591"/>
                </a:ext>
                <a:ext uri="{FF2B5EF4-FFF2-40B4-BE49-F238E27FC236}">
                  <a16:creationId xmlns:a16="http://schemas.microsoft.com/office/drawing/2014/main" id="{00000000-0008-0000-0200-00002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24</xdr:row>
          <xdr:rowOff>0</xdr:rowOff>
        </xdr:from>
        <xdr:to>
          <xdr:col>3</xdr:col>
          <xdr:colOff>571500</xdr:colOff>
          <xdr:row>24</xdr:row>
          <xdr:rowOff>190500</xdr:rowOff>
        </xdr:to>
        <xdr:sp macro="" textlink="">
          <xdr:nvSpPr>
            <xdr:cNvPr id="23592" name="Drop Down 40" hidden="1">
              <a:extLst>
                <a:ext uri="{63B3BB69-23CF-44E3-9099-C40C66FF867C}">
                  <a14:compatExt spid="_x0000_s23592"/>
                </a:ext>
                <a:ext uri="{FF2B5EF4-FFF2-40B4-BE49-F238E27FC236}">
                  <a16:creationId xmlns:a16="http://schemas.microsoft.com/office/drawing/2014/main" id="{00000000-0008-0000-0200-00002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5</xdr:row>
          <xdr:rowOff>0</xdr:rowOff>
        </xdr:from>
        <xdr:to>
          <xdr:col>6</xdr:col>
          <xdr:colOff>571500</xdr:colOff>
          <xdr:row>5</xdr:row>
          <xdr:rowOff>190500</xdr:rowOff>
        </xdr:to>
        <xdr:sp macro="" textlink="">
          <xdr:nvSpPr>
            <xdr:cNvPr id="23593" name="Drop Down 41" hidden="1">
              <a:extLst>
                <a:ext uri="{63B3BB69-23CF-44E3-9099-C40C66FF867C}">
                  <a14:compatExt spid="_x0000_s23593"/>
                </a:ext>
                <a:ext uri="{FF2B5EF4-FFF2-40B4-BE49-F238E27FC236}">
                  <a16:creationId xmlns:a16="http://schemas.microsoft.com/office/drawing/2014/main" id="{00000000-0008-0000-0200-00002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24</xdr:row>
          <xdr:rowOff>0</xdr:rowOff>
        </xdr:from>
        <xdr:to>
          <xdr:col>6</xdr:col>
          <xdr:colOff>571500</xdr:colOff>
          <xdr:row>24</xdr:row>
          <xdr:rowOff>190500</xdr:rowOff>
        </xdr:to>
        <xdr:sp macro="" textlink="">
          <xdr:nvSpPr>
            <xdr:cNvPr id="23594" name="Drop Down 42" hidden="1">
              <a:extLst>
                <a:ext uri="{63B3BB69-23CF-44E3-9099-C40C66FF867C}">
                  <a14:compatExt spid="_x0000_s23594"/>
                </a:ext>
                <a:ext uri="{FF2B5EF4-FFF2-40B4-BE49-F238E27FC236}">
                  <a16:creationId xmlns:a16="http://schemas.microsoft.com/office/drawing/2014/main" id="{00000000-0008-0000-0200-00002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6</xdr:row>
          <xdr:rowOff>0</xdr:rowOff>
        </xdr:from>
        <xdr:to>
          <xdr:col>6</xdr:col>
          <xdr:colOff>571500</xdr:colOff>
          <xdr:row>6</xdr:row>
          <xdr:rowOff>190500</xdr:rowOff>
        </xdr:to>
        <xdr:sp macro="" textlink="">
          <xdr:nvSpPr>
            <xdr:cNvPr id="23595" name="Drop Down 43" hidden="1">
              <a:extLst>
                <a:ext uri="{63B3BB69-23CF-44E3-9099-C40C66FF867C}">
                  <a14:compatExt spid="_x0000_s23595"/>
                </a:ext>
                <a:ext uri="{FF2B5EF4-FFF2-40B4-BE49-F238E27FC236}">
                  <a16:creationId xmlns:a16="http://schemas.microsoft.com/office/drawing/2014/main" id="{00000000-0008-0000-0200-00002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7</xdr:row>
          <xdr:rowOff>0</xdr:rowOff>
        </xdr:from>
        <xdr:to>
          <xdr:col>6</xdr:col>
          <xdr:colOff>571500</xdr:colOff>
          <xdr:row>7</xdr:row>
          <xdr:rowOff>190500</xdr:rowOff>
        </xdr:to>
        <xdr:sp macro="" textlink="">
          <xdr:nvSpPr>
            <xdr:cNvPr id="23596" name="Drop Down 44" hidden="1">
              <a:extLst>
                <a:ext uri="{63B3BB69-23CF-44E3-9099-C40C66FF867C}">
                  <a14:compatExt spid="_x0000_s23596"/>
                </a:ext>
                <a:ext uri="{FF2B5EF4-FFF2-40B4-BE49-F238E27FC236}">
                  <a16:creationId xmlns:a16="http://schemas.microsoft.com/office/drawing/2014/main" id="{00000000-0008-0000-0200-00002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8</xdr:row>
          <xdr:rowOff>0</xdr:rowOff>
        </xdr:from>
        <xdr:to>
          <xdr:col>6</xdr:col>
          <xdr:colOff>571500</xdr:colOff>
          <xdr:row>8</xdr:row>
          <xdr:rowOff>190500</xdr:rowOff>
        </xdr:to>
        <xdr:sp macro="" textlink="">
          <xdr:nvSpPr>
            <xdr:cNvPr id="23597" name="Drop Down 45" hidden="1">
              <a:extLst>
                <a:ext uri="{63B3BB69-23CF-44E3-9099-C40C66FF867C}">
                  <a14:compatExt spid="_x0000_s23597"/>
                </a:ext>
                <a:ext uri="{FF2B5EF4-FFF2-40B4-BE49-F238E27FC236}">
                  <a16:creationId xmlns:a16="http://schemas.microsoft.com/office/drawing/2014/main" id="{00000000-0008-0000-0200-00002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9</xdr:row>
          <xdr:rowOff>0</xdr:rowOff>
        </xdr:from>
        <xdr:to>
          <xdr:col>6</xdr:col>
          <xdr:colOff>571500</xdr:colOff>
          <xdr:row>9</xdr:row>
          <xdr:rowOff>190500</xdr:rowOff>
        </xdr:to>
        <xdr:sp macro="" textlink="">
          <xdr:nvSpPr>
            <xdr:cNvPr id="23598" name="Drop Down 46" hidden="1">
              <a:extLst>
                <a:ext uri="{63B3BB69-23CF-44E3-9099-C40C66FF867C}">
                  <a14:compatExt spid="_x0000_s23598"/>
                </a:ext>
                <a:ext uri="{FF2B5EF4-FFF2-40B4-BE49-F238E27FC236}">
                  <a16:creationId xmlns:a16="http://schemas.microsoft.com/office/drawing/2014/main" id="{00000000-0008-0000-0200-00002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10</xdr:row>
          <xdr:rowOff>0</xdr:rowOff>
        </xdr:from>
        <xdr:to>
          <xdr:col>6</xdr:col>
          <xdr:colOff>571500</xdr:colOff>
          <xdr:row>10</xdr:row>
          <xdr:rowOff>190500</xdr:rowOff>
        </xdr:to>
        <xdr:sp macro="" textlink="">
          <xdr:nvSpPr>
            <xdr:cNvPr id="23599" name="Drop Down 47" hidden="1">
              <a:extLst>
                <a:ext uri="{63B3BB69-23CF-44E3-9099-C40C66FF867C}">
                  <a14:compatExt spid="_x0000_s23599"/>
                </a:ext>
                <a:ext uri="{FF2B5EF4-FFF2-40B4-BE49-F238E27FC236}">
                  <a16:creationId xmlns:a16="http://schemas.microsoft.com/office/drawing/2014/main" id="{00000000-0008-0000-0200-00002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11</xdr:row>
          <xdr:rowOff>0</xdr:rowOff>
        </xdr:from>
        <xdr:to>
          <xdr:col>6</xdr:col>
          <xdr:colOff>571500</xdr:colOff>
          <xdr:row>11</xdr:row>
          <xdr:rowOff>190500</xdr:rowOff>
        </xdr:to>
        <xdr:sp macro="" textlink="">
          <xdr:nvSpPr>
            <xdr:cNvPr id="23600" name="Drop Down 48" hidden="1">
              <a:extLst>
                <a:ext uri="{63B3BB69-23CF-44E3-9099-C40C66FF867C}">
                  <a14:compatExt spid="_x0000_s23600"/>
                </a:ext>
                <a:ext uri="{FF2B5EF4-FFF2-40B4-BE49-F238E27FC236}">
                  <a16:creationId xmlns:a16="http://schemas.microsoft.com/office/drawing/2014/main" id="{00000000-0008-0000-0200-00003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12</xdr:row>
          <xdr:rowOff>0</xdr:rowOff>
        </xdr:from>
        <xdr:to>
          <xdr:col>6</xdr:col>
          <xdr:colOff>571500</xdr:colOff>
          <xdr:row>12</xdr:row>
          <xdr:rowOff>190500</xdr:rowOff>
        </xdr:to>
        <xdr:sp macro="" textlink="">
          <xdr:nvSpPr>
            <xdr:cNvPr id="23601" name="Drop Down 49" hidden="1">
              <a:extLst>
                <a:ext uri="{63B3BB69-23CF-44E3-9099-C40C66FF867C}">
                  <a14:compatExt spid="_x0000_s23601"/>
                </a:ext>
                <a:ext uri="{FF2B5EF4-FFF2-40B4-BE49-F238E27FC236}">
                  <a16:creationId xmlns:a16="http://schemas.microsoft.com/office/drawing/2014/main" id="{00000000-0008-0000-0200-00003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13</xdr:row>
          <xdr:rowOff>0</xdr:rowOff>
        </xdr:from>
        <xdr:to>
          <xdr:col>6</xdr:col>
          <xdr:colOff>571500</xdr:colOff>
          <xdr:row>13</xdr:row>
          <xdr:rowOff>190500</xdr:rowOff>
        </xdr:to>
        <xdr:sp macro="" textlink="">
          <xdr:nvSpPr>
            <xdr:cNvPr id="23602" name="Drop Down 50" hidden="1">
              <a:extLst>
                <a:ext uri="{63B3BB69-23CF-44E3-9099-C40C66FF867C}">
                  <a14:compatExt spid="_x0000_s23602"/>
                </a:ext>
                <a:ext uri="{FF2B5EF4-FFF2-40B4-BE49-F238E27FC236}">
                  <a16:creationId xmlns:a16="http://schemas.microsoft.com/office/drawing/2014/main" id="{00000000-0008-0000-0200-00003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14</xdr:row>
          <xdr:rowOff>0</xdr:rowOff>
        </xdr:from>
        <xdr:to>
          <xdr:col>6</xdr:col>
          <xdr:colOff>571500</xdr:colOff>
          <xdr:row>14</xdr:row>
          <xdr:rowOff>190500</xdr:rowOff>
        </xdr:to>
        <xdr:sp macro="" textlink="">
          <xdr:nvSpPr>
            <xdr:cNvPr id="23603" name="Drop Down 51" hidden="1">
              <a:extLst>
                <a:ext uri="{63B3BB69-23CF-44E3-9099-C40C66FF867C}">
                  <a14:compatExt spid="_x0000_s23603"/>
                </a:ext>
                <a:ext uri="{FF2B5EF4-FFF2-40B4-BE49-F238E27FC236}">
                  <a16:creationId xmlns:a16="http://schemas.microsoft.com/office/drawing/2014/main" id="{00000000-0008-0000-0200-00003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15</xdr:row>
          <xdr:rowOff>0</xdr:rowOff>
        </xdr:from>
        <xdr:to>
          <xdr:col>6</xdr:col>
          <xdr:colOff>571500</xdr:colOff>
          <xdr:row>15</xdr:row>
          <xdr:rowOff>190500</xdr:rowOff>
        </xdr:to>
        <xdr:sp macro="" textlink="">
          <xdr:nvSpPr>
            <xdr:cNvPr id="23604" name="Drop Down 52" hidden="1">
              <a:extLst>
                <a:ext uri="{63B3BB69-23CF-44E3-9099-C40C66FF867C}">
                  <a14:compatExt spid="_x0000_s23604"/>
                </a:ext>
                <a:ext uri="{FF2B5EF4-FFF2-40B4-BE49-F238E27FC236}">
                  <a16:creationId xmlns:a16="http://schemas.microsoft.com/office/drawing/2014/main" id="{00000000-0008-0000-0200-00003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16</xdr:row>
          <xdr:rowOff>0</xdr:rowOff>
        </xdr:from>
        <xdr:to>
          <xdr:col>6</xdr:col>
          <xdr:colOff>571500</xdr:colOff>
          <xdr:row>16</xdr:row>
          <xdr:rowOff>190500</xdr:rowOff>
        </xdr:to>
        <xdr:sp macro="" textlink="">
          <xdr:nvSpPr>
            <xdr:cNvPr id="23605" name="Drop Down 53" hidden="1">
              <a:extLst>
                <a:ext uri="{63B3BB69-23CF-44E3-9099-C40C66FF867C}">
                  <a14:compatExt spid="_x0000_s23605"/>
                </a:ext>
                <a:ext uri="{FF2B5EF4-FFF2-40B4-BE49-F238E27FC236}">
                  <a16:creationId xmlns:a16="http://schemas.microsoft.com/office/drawing/2014/main" id="{00000000-0008-0000-0200-00003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17</xdr:row>
          <xdr:rowOff>0</xdr:rowOff>
        </xdr:from>
        <xdr:to>
          <xdr:col>6</xdr:col>
          <xdr:colOff>571500</xdr:colOff>
          <xdr:row>17</xdr:row>
          <xdr:rowOff>190500</xdr:rowOff>
        </xdr:to>
        <xdr:sp macro="" textlink="">
          <xdr:nvSpPr>
            <xdr:cNvPr id="23606" name="Drop Down 54" hidden="1">
              <a:extLst>
                <a:ext uri="{63B3BB69-23CF-44E3-9099-C40C66FF867C}">
                  <a14:compatExt spid="_x0000_s23606"/>
                </a:ext>
                <a:ext uri="{FF2B5EF4-FFF2-40B4-BE49-F238E27FC236}">
                  <a16:creationId xmlns:a16="http://schemas.microsoft.com/office/drawing/2014/main" id="{00000000-0008-0000-0200-00003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18</xdr:row>
          <xdr:rowOff>0</xdr:rowOff>
        </xdr:from>
        <xdr:to>
          <xdr:col>6</xdr:col>
          <xdr:colOff>571500</xdr:colOff>
          <xdr:row>18</xdr:row>
          <xdr:rowOff>190500</xdr:rowOff>
        </xdr:to>
        <xdr:sp macro="" textlink="">
          <xdr:nvSpPr>
            <xdr:cNvPr id="23607" name="Drop Down 55" hidden="1">
              <a:extLst>
                <a:ext uri="{63B3BB69-23CF-44E3-9099-C40C66FF867C}">
                  <a14:compatExt spid="_x0000_s23607"/>
                </a:ext>
                <a:ext uri="{FF2B5EF4-FFF2-40B4-BE49-F238E27FC236}">
                  <a16:creationId xmlns:a16="http://schemas.microsoft.com/office/drawing/2014/main" id="{00000000-0008-0000-0200-00003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19</xdr:row>
          <xdr:rowOff>0</xdr:rowOff>
        </xdr:from>
        <xdr:to>
          <xdr:col>6</xdr:col>
          <xdr:colOff>571500</xdr:colOff>
          <xdr:row>19</xdr:row>
          <xdr:rowOff>190500</xdr:rowOff>
        </xdr:to>
        <xdr:sp macro="" textlink="">
          <xdr:nvSpPr>
            <xdr:cNvPr id="23608" name="Drop Down 56" hidden="1">
              <a:extLst>
                <a:ext uri="{63B3BB69-23CF-44E3-9099-C40C66FF867C}">
                  <a14:compatExt spid="_x0000_s23608"/>
                </a:ext>
                <a:ext uri="{FF2B5EF4-FFF2-40B4-BE49-F238E27FC236}">
                  <a16:creationId xmlns:a16="http://schemas.microsoft.com/office/drawing/2014/main" id="{00000000-0008-0000-0200-00003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20</xdr:row>
          <xdr:rowOff>0</xdr:rowOff>
        </xdr:from>
        <xdr:to>
          <xdr:col>6</xdr:col>
          <xdr:colOff>571500</xdr:colOff>
          <xdr:row>20</xdr:row>
          <xdr:rowOff>190500</xdr:rowOff>
        </xdr:to>
        <xdr:sp macro="" textlink="">
          <xdr:nvSpPr>
            <xdr:cNvPr id="23609" name="Drop Down 57" hidden="1">
              <a:extLst>
                <a:ext uri="{63B3BB69-23CF-44E3-9099-C40C66FF867C}">
                  <a14:compatExt spid="_x0000_s23609"/>
                </a:ext>
                <a:ext uri="{FF2B5EF4-FFF2-40B4-BE49-F238E27FC236}">
                  <a16:creationId xmlns:a16="http://schemas.microsoft.com/office/drawing/2014/main" id="{00000000-0008-0000-0200-00003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21</xdr:row>
          <xdr:rowOff>0</xdr:rowOff>
        </xdr:from>
        <xdr:to>
          <xdr:col>6</xdr:col>
          <xdr:colOff>571500</xdr:colOff>
          <xdr:row>21</xdr:row>
          <xdr:rowOff>190500</xdr:rowOff>
        </xdr:to>
        <xdr:sp macro="" textlink="">
          <xdr:nvSpPr>
            <xdr:cNvPr id="23610" name="Drop Down 58" hidden="1">
              <a:extLst>
                <a:ext uri="{63B3BB69-23CF-44E3-9099-C40C66FF867C}">
                  <a14:compatExt spid="_x0000_s23610"/>
                </a:ext>
                <a:ext uri="{FF2B5EF4-FFF2-40B4-BE49-F238E27FC236}">
                  <a16:creationId xmlns:a16="http://schemas.microsoft.com/office/drawing/2014/main" id="{00000000-0008-0000-0200-00003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22</xdr:row>
          <xdr:rowOff>0</xdr:rowOff>
        </xdr:from>
        <xdr:to>
          <xdr:col>6</xdr:col>
          <xdr:colOff>571500</xdr:colOff>
          <xdr:row>22</xdr:row>
          <xdr:rowOff>190500</xdr:rowOff>
        </xdr:to>
        <xdr:sp macro="" textlink="">
          <xdr:nvSpPr>
            <xdr:cNvPr id="23611" name="Drop Down 59" hidden="1">
              <a:extLst>
                <a:ext uri="{63B3BB69-23CF-44E3-9099-C40C66FF867C}">
                  <a14:compatExt spid="_x0000_s23611"/>
                </a:ext>
                <a:ext uri="{FF2B5EF4-FFF2-40B4-BE49-F238E27FC236}">
                  <a16:creationId xmlns:a16="http://schemas.microsoft.com/office/drawing/2014/main" id="{00000000-0008-0000-0200-00003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23</xdr:row>
          <xdr:rowOff>0</xdr:rowOff>
        </xdr:from>
        <xdr:to>
          <xdr:col>6</xdr:col>
          <xdr:colOff>571500</xdr:colOff>
          <xdr:row>23</xdr:row>
          <xdr:rowOff>190500</xdr:rowOff>
        </xdr:to>
        <xdr:sp macro="" textlink="">
          <xdr:nvSpPr>
            <xdr:cNvPr id="23612" name="Drop Down 60" hidden="1">
              <a:extLst>
                <a:ext uri="{63B3BB69-23CF-44E3-9099-C40C66FF867C}">
                  <a14:compatExt spid="_x0000_s23612"/>
                </a:ext>
                <a:ext uri="{FF2B5EF4-FFF2-40B4-BE49-F238E27FC236}">
                  <a16:creationId xmlns:a16="http://schemas.microsoft.com/office/drawing/2014/main" id="{00000000-0008-0000-0200-00003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19</xdr:row>
          <xdr:rowOff>0</xdr:rowOff>
        </xdr:from>
        <xdr:to>
          <xdr:col>2</xdr:col>
          <xdr:colOff>571500</xdr:colOff>
          <xdr:row>19</xdr:row>
          <xdr:rowOff>180975</xdr:rowOff>
        </xdr:to>
        <xdr:sp macro="" textlink="">
          <xdr:nvSpPr>
            <xdr:cNvPr id="23613" name="Drop Down 61" hidden="1">
              <a:extLst>
                <a:ext uri="{63B3BB69-23CF-44E3-9099-C40C66FF867C}">
                  <a14:compatExt spid="_x0000_s23613"/>
                </a:ext>
                <a:ext uri="{FF2B5EF4-FFF2-40B4-BE49-F238E27FC236}">
                  <a16:creationId xmlns:a16="http://schemas.microsoft.com/office/drawing/2014/main" id="{00000000-0008-0000-0200-00003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21</xdr:row>
          <xdr:rowOff>0</xdr:rowOff>
        </xdr:from>
        <xdr:to>
          <xdr:col>5</xdr:col>
          <xdr:colOff>571500</xdr:colOff>
          <xdr:row>21</xdr:row>
          <xdr:rowOff>190500</xdr:rowOff>
        </xdr:to>
        <xdr:sp macro="" textlink="">
          <xdr:nvSpPr>
            <xdr:cNvPr id="23614" name="Drop Down 62" hidden="1">
              <a:extLst>
                <a:ext uri="{63B3BB69-23CF-44E3-9099-C40C66FF867C}">
                  <a14:compatExt spid="_x0000_s23614"/>
                </a:ext>
                <a:ext uri="{FF2B5EF4-FFF2-40B4-BE49-F238E27FC236}">
                  <a16:creationId xmlns:a16="http://schemas.microsoft.com/office/drawing/2014/main" id="{00000000-0008-0000-0200-00003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22</xdr:row>
          <xdr:rowOff>0</xdr:rowOff>
        </xdr:from>
        <xdr:to>
          <xdr:col>4</xdr:col>
          <xdr:colOff>571500</xdr:colOff>
          <xdr:row>22</xdr:row>
          <xdr:rowOff>190500</xdr:rowOff>
        </xdr:to>
        <xdr:sp macro="" textlink="">
          <xdr:nvSpPr>
            <xdr:cNvPr id="23615" name="Drop Down 63" hidden="1">
              <a:extLst>
                <a:ext uri="{63B3BB69-23CF-44E3-9099-C40C66FF867C}">
                  <a14:compatExt spid="_x0000_s23615"/>
                </a:ext>
                <a:ext uri="{FF2B5EF4-FFF2-40B4-BE49-F238E27FC236}">
                  <a16:creationId xmlns:a16="http://schemas.microsoft.com/office/drawing/2014/main" id="{00000000-0008-0000-0200-00003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57150</xdr:colOff>
          <xdr:row>5</xdr:row>
          <xdr:rowOff>180975</xdr:rowOff>
        </xdr:from>
        <xdr:to>
          <xdr:col>10</xdr:col>
          <xdr:colOff>285750</xdr:colOff>
          <xdr:row>7</xdr:row>
          <xdr:rowOff>0</xdr:rowOff>
        </xdr:to>
        <xdr:sp macro="" textlink="">
          <xdr:nvSpPr>
            <xdr:cNvPr id="23616" name="Check Box 64" hidden="1">
              <a:extLst>
                <a:ext uri="{63B3BB69-23CF-44E3-9099-C40C66FF867C}">
                  <a14:compatExt spid="_x0000_s23616"/>
                </a:ext>
                <a:ext uri="{FF2B5EF4-FFF2-40B4-BE49-F238E27FC236}">
                  <a16:creationId xmlns:a16="http://schemas.microsoft.com/office/drawing/2014/main" id="{00000000-0008-0000-0200-00004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5</xdr:row>
          <xdr:rowOff>0</xdr:rowOff>
        </xdr:from>
        <xdr:to>
          <xdr:col>2</xdr:col>
          <xdr:colOff>571500</xdr:colOff>
          <xdr:row>5</xdr:row>
          <xdr:rowOff>190500</xdr:rowOff>
        </xdr:to>
        <xdr:sp macro="" textlink="">
          <xdr:nvSpPr>
            <xdr:cNvPr id="24577" name="Drop Down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5</xdr:row>
          <xdr:rowOff>0</xdr:rowOff>
        </xdr:from>
        <xdr:to>
          <xdr:col>3</xdr:col>
          <xdr:colOff>571500</xdr:colOff>
          <xdr:row>5</xdr:row>
          <xdr:rowOff>190500</xdr:rowOff>
        </xdr:to>
        <xdr:sp macro="" textlink="">
          <xdr:nvSpPr>
            <xdr:cNvPr id="24578" name="Drop Down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3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5</xdr:row>
          <xdr:rowOff>0</xdr:rowOff>
        </xdr:from>
        <xdr:to>
          <xdr:col>5</xdr:col>
          <xdr:colOff>571500</xdr:colOff>
          <xdr:row>5</xdr:row>
          <xdr:rowOff>190500</xdr:rowOff>
        </xdr:to>
        <xdr:sp macro="" textlink="">
          <xdr:nvSpPr>
            <xdr:cNvPr id="24579" name="Drop Down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3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6</xdr:row>
          <xdr:rowOff>0</xdr:rowOff>
        </xdr:from>
        <xdr:to>
          <xdr:col>2</xdr:col>
          <xdr:colOff>571500</xdr:colOff>
          <xdr:row>6</xdr:row>
          <xdr:rowOff>190500</xdr:rowOff>
        </xdr:to>
        <xdr:sp macro="" textlink="">
          <xdr:nvSpPr>
            <xdr:cNvPr id="24580" name="Drop Down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3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6</xdr:row>
          <xdr:rowOff>0</xdr:rowOff>
        </xdr:from>
        <xdr:to>
          <xdr:col>3</xdr:col>
          <xdr:colOff>571500</xdr:colOff>
          <xdr:row>6</xdr:row>
          <xdr:rowOff>190500</xdr:rowOff>
        </xdr:to>
        <xdr:sp macro="" textlink="">
          <xdr:nvSpPr>
            <xdr:cNvPr id="24581" name="Drop Down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3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6</xdr:row>
          <xdr:rowOff>0</xdr:rowOff>
        </xdr:from>
        <xdr:to>
          <xdr:col>4</xdr:col>
          <xdr:colOff>571500</xdr:colOff>
          <xdr:row>6</xdr:row>
          <xdr:rowOff>190500</xdr:rowOff>
        </xdr:to>
        <xdr:sp macro="" textlink="">
          <xdr:nvSpPr>
            <xdr:cNvPr id="24582" name="Drop Down 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3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7</xdr:row>
          <xdr:rowOff>0</xdr:rowOff>
        </xdr:from>
        <xdr:to>
          <xdr:col>3</xdr:col>
          <xdr:colOff>571500</xdr:colOff>
          <xdr:row>7</xdr:row>
          <xdr:rowOff>190500</xdr:rowOff>
        </xdr:to>
        <xdr:sp macro="" textlink="">
          <xdr:nvSpPr>
            <xdr:cNvPr id="24583" name="Drop Down 7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0000000-0008-0000-03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7</xdr:row>
          <xdr:rowOff>0</xdr:rowOff>
        </xdr:from>
        <xdr:to>
          <xdr:col>4</xdr:col>
          <xdr:colOff>571500</xdr:colOff>
          <xdr:row>7</xdr:row>
          <xdr:rowOff>190500</xdr:rowOff>
        </xdr:to>
        <xdr:sp macro="" textlink="">
          <xdr:nvSpPr>
            <xdr:cNvPr id="24584" name="Drop Down 8" hidden="1">
              <a:extLst>
                <a:ext uri="{63B3BB69-23CF-44E3-9099-C40C66FF867C}">
                  <a14:compatExt spid="_x0000_s24584"/>
                </a:ext>
                <a:ext uri="{FF2B5EF4-FFF2-40B4-BE49-F238E27FC236}">
                  <a16:creationId xmlns:a16="http://schemas.microsoft.com/office/drawing/2014/main" id="{00000000-0008-0000-0300-00000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8</xdr:row>
          <xdr:rowOff>0</xdr:rowOff>
        </xdr:from>
        <xdr:to>
          <xdr:col>3</xdr:col>
          <xdr:colOff>571500</xdr:colOff>
          <xdr:row>8</xdr:row>
          <xdr:rowOff>190500</xdr:rowOff>
        </xdr:to>
        <xdr:sp macro="" textlink="">
          <xdr:nvSpPr>
            <xdr:cNvPr id="24585" name="Drop Down 9" hidden="1">
              <a:extLst>
                <a:ext uri="{63B3BB69-23CF-44E3-9099-C40C66FF867C}">
                  <a14:compatExt spid="_x0000_s24585"/>
                </a:ext>
                <a:ext uri="{FF2B5EF4-FFF2-40B4-BE49-F238E27FC236}">
                  <a16:creationId xmlns:a16="http://schemas.microsoft.com/office/drawing/2014/main" id="{00000000-0008-0000-0300-00000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9</xdr:row>
          <xdr:rowOff>0</xdr:rowOff>
        </xdr:from>
        <xdr:to>
          <xdr:col>2</xdr:col>
          <xdr:colOff>571500</xdr:colOff>
          <xdr:row>9</xdr:row>
          <xdr:rowOff>190500</xdr:rowOff>
        </xdr:to>
        <xdr:sp macro="" textlink="">
          <xdr:nvSpPr>
            <xdr:cNvPr id="24586" name="Drop Down 10" hidden="1">
              <a:extLst>
                <a:ext uri="{63B3BB69-23CF-44E3-9099-C40C66FF867C}">
                  <a14:compatExt spid="_x0000_s24586"/>
                </a:ext>
                <a:ext uri="{FF2B5EF4-FFF2-40B4-BE49-F238E27FC236}">
                  <a16:creationId xmlns:a16="http://schemas.microsoft.com/office/drawing/2014/main" id="{00000000-0008-0000-0300-00000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9</xdr:row>
          <xdr:rowOff>0</xdr:rowOff>
        </xdr:from>
        <xdr:to>
          <xdr:col>3</xdr:col>
          <xdr:colOff>571500</xdr:colOff>
          <xdr:row>9</xdr:row>
          <xdr:rowOff>190500</xdr:rowOff>
        </xdr:to>
        <xdr:sp macro="" textlink="">
          <xdr:nvSpPr>
            <xdr:cNvPr id="24587" name="Drop Down 11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id="{00000000-0008-0000-0300-00000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9</xdr:row>
          <xdr:rowOff>0</xdr:rowOff>
        </xdr:from>
        <xdr:to>
          <xdr:col>5</xdr:col>
          <xdr:colOff>571500</xdr:colOff>
          <xdr:row>9</xdr:row>
          <xdr:rowOff>190500</xdr:rowOff>
        </xdr:to>
        <xdr:sp macro="" textlink="">
          <xdr:nvSpPr>
            <xdr:cNvPr id="24588" name="Drop Down 12" hidden="1">
              <a:extLst>
                <a:ext uri="{63B3BB69-23CF-44E3-9099-C40C66FF867C}">
                  <a14:compatExt spid="_x0000_s24588"/>
                </a:ext>
                <a:ext uri="{FF2B5EF4-FFF2-40B4-BE49-F238E27FC236}">
                  <a16:creationId xmlns:a16="http://schemas.microsoft.com/office/drawing/2014/main" id="{00000000-0008-0000-0300-00000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10</xdr:row>
          <xdr:rowOff>0</xdr:rowOff>
        </xdr:from>
        <xdr:to>
          <xdr:col>3</xdr:col>
          <xdr:colOff>571500</xdr:colOff>
          <xdr:row>10</xdr:row>
          <xdr:rowOff>180975</xdr:rowOff>
        </xdr:to>
        <xdr:sp macro="" textlink="">
          <xdr:nvSpPr>
            <xdr:cNvPr id="24589" name="Drop Down 13" hidden="1">
              <a:extLst>
                <a:ext uri="{63B3BB69-23CF-44E3-9099-C40C66FF867C}">
                  <a14:compatExt spid="_x0000_s24589"/>
                </a:ext>
                <a:ext uri="{FF2B5EF4-FFF2-40B4-BE49-F238E27FC236}">
                  <a16:creationId xmlns:a16="http://schemas.microsoft.com/office/drawing/2014/main" id="{00000000-0008-0000-0300-00000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10</xdr:row>
          <xdr:rowOff>0</xdr:rowOff>
        </xdr:from>
        <xdr:to>
          <xdr:col>5</xdr:col>
          <xdr:colOff>571500</xdr:colOff>
          <xdr:row>10</xdr:row>
          <xdr:rowOff>180975</xdr:rowOff>
        </xdr:to>
        <xdr:sp macro="" textlink="">
          <xdr:nvSpPr>
            <xdr:cNvPr id="24590" name="Drop Down 14" hidden="1">
              <a:extLst>
                <a:ext uri="{63B3BB69-23CF-44E3-9099-C40C66FF867C}">
                  <a14:compatExt spid="_x0000_s24590"/>
                </a:ext>
                <a:ext uri="{FF2B5EF4-FFF2-40B4-BE49-F238E27FC236}">
                  <a16:creationId xmlns:a16="http://schemas.microsoft.com/office/drawing/2014/main" id="{00000000-0008-0000-0300-00000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11</xdr:row>
          <xdr:rowOff>0</xdr:rowOff>
        </xdr:from>
        <xdr:to>
          <xdr:col>3</xdr:col>
          <xdr:colOff>571500</xdr:colOff>
          <xdr:row>11</xdr:row>
          <xdr:rowOff>180975</xdr:rowOff>
        </xdr:to>
        <xdr:sp macro="" textlink="">
          <xdr:nvSpPr>
            <xdr:cNvPr id="24591" name="Drop Down 15" hidden="1">
              <a:extLst>
                <a:ext uri="{63B3BB69-23CF-44E3-9099-C40C66FF867C}">
                  <a14:compatExt spid="_x0000_s24591"/>
                </a:ext>
                <a:ext uri="{FF2B5EF4-FFF2-40B4-BE49-F238E27FC236}">
                  <a16:creationId xmlns:a16="http://schemas.microsoft.com/office/drawing/2014/main" id="{00000000-0008-0000-0300-00000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11</xdr:row>
          <xdr:rowOff>0</xdr:rowOff>
        </xdr:from>
        <xdr:to>
          <xdr:col>5</xdr:col>
          <xdr:colOff>571500</xdr:colOff>
          <xdr:row>11</xdr:row>
          <xdr:rowOff>180975</xdr:rowOff>
        </xdr:to>
        <xdr:sp macro="" textlink="">
          <xdr:nvSpPr>
            <xdr:cNvPr id="24592" name="Drop Down 16" hidden="1">
              <a:extLst>
                <a:ext uri="{63B3BB69-23CF-44E3-9099-C40C66FF867C}">
                  <a14:compatExt spid="_x0000_s24592"/>
                </a:ext>
                <a:ext uri="{FF2B5EF4-FFF2-40B4-BE49-F238E27FC236}">
                  <a16:creationId xmlns:a16="http://schemas.microsoft.com/office/drawing/2014/main" id="{00000000-0008-0000-0300-00001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12</xdr:row>
          <xdr:rowOff>0</xdr:rowOff>
        </xdr:from>
        <xdr:to>
          <xdr:col>2</xdr:col>
          <xdr:colOff>571500</xdr:colOff>
          <xdr:row>12</xdr:row>
          <xdr:rowOff>180975</xdr:rowOff>
        </xdr:to>
        <xdr:sp macro="" textlink="">
          <xdr:nvSpPr>
            <xdr:cNvPr id="24593" name="Drop Down 17" hidden="1">
              <a:extLst>
                <a:ext uri="{63B3BB69-23CF-44E3-9099-C40C66FF867C}">
                  <a14:compatExt spid="_x0000_s24593"/>
                </a:ext>
                <a:ext uri="{FF2B5EF4-FFF2-40B4-BE49-F238E27FC236}">
                  <a16:creationId xmlns:a16="http://schemas.microsoft.com/office/drawing/2014/main" id="{00000000-0008-0000-0300-00001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12</xdr:row>
          <xdr:rowOff>0</xdr:rowOff>
        </xdr:from>
        <xdr:to>
          <xdr:col>3</xdr:col>
          <xdr:colOff>571500</xdr:colOff>
          <xdr:row>12</xdr:row>
          <xdr:rowOff>180975</xdr:rowOff>
        </xdr:to>
        <xdr:sp macro="" textlink="">
          <xdr:nvSpPr>
            <xdr:cNvPr id="24594" name="Drop Down 18" hidden="1">
              <a:extLst>
                <a:ext uri="{63B3BB69-23CF-44E3-9099-C40C66FF867C}">
                  <a14:compatExt spid="_x0000_s24594"/>
                </a:ext>
                <a:ext uri="{FF2B5EF4-FFF2-40B4-BE49-F238E27FC236}">
                  <a16:creationId xmlns:a16="http://schemas.microsoft.com/office/drawing/2014/main" id="{00000000-0008-0000-0300-00001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12</xdr:row>
          <xdr:rowOff>0</xdr:rowOff>
        </xdr:from>
        <xdr:to>
          <xdr:col>4</xdr:col>
          <xdr:colOff>571500</xdr:colOff>
          <xdr:row>12</xdr:row>
          <xdr:rowOff>180975</xdr:rowOff>
        </xdr:to>
        <xdr:sp macro="" textlink="">
          <xdr:nvSpPr>
            <xdr:cNvPr id="24595" name="Drop Down 19" hidden="1">
              <a:extLst>
                <a:ext uri="{63B3BB69-23CF-44E3-9099-C40C66FF867C}">
                  <a14:compatExt spid="_x0000_s24595"/>
                </a:ext>
                <a:ext uri="{FF2B5EF4-FFF2-40B4-BE49-F238E27FC236}">
                  <a16:creationId xmlns:a16="http://schemas.microsoft.com/office/drawing/2014/main" id="{00000000-0008-0000-0300-00001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13</xdr:row>
          <xdr:rowOff>0</xdr:rowOff>
        </xdr:from>
        <xdr:to>
          <xdr:col>2</xdr:col>
          <xdr:colOff>571500</xdr:colOff>
          <xdr:row>13</xdr:row>
          <xdr:rowOff>180975</xdr:rowOff>
        </xdr:to>
        <xdr:sp macro="" textlink="">
          <xdr:nvSpPr>
            <xdr:cNvPr id="24596" name="Drop Down 20" hidden="1">
              <a:extLst>
                <a:ext uri="{63B3BB69-23CF-44E3-9099-C40C66FF867C}">
                  <a14:compatExt spid="_x0000_s24596"/>
                </a:ext>
                <a:ext uri="{FF2B5EF4-FFF2-40B4-BE49-F238E27FC236}">
                  <a16:creationId xmlns:a16="http://schemas.microsoft.com/office/drawing/2014/main" id="{00000000-0008-0000-0300-00001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13</xdr:row>
          <xdr:rowOff>0</xdr:rowOff>
        </xdr:from>
        <xdr:to>
          <xdr:col>3</xdr:col>
          <xdr:colOff>571500</xdr:colOff>
          <xdr:row>13</xdr:row>
          <xdr:rowOff>180975</xdr:rowOff>
        </xdr:to>
        <xdr:sp macro="" textlink="">
          <xdr:nvSpPr>
            <xdr:cNvPr id="24597" name="Drop Down 21" hidden="1">
              <a:extLst>
                <a:ext uri="{63B3BB69-23CF-44E3-9099-C40C66FF867C}">
                  <a14:compatExt spid="_x0000_s24597"/>
                </a:ext>
                <a:ext uri="{FF2B5EF4-FFF2-40B4-BE49-F238E27FC236}">
                  <a16:creationId xmlns:a16="http://schemas.microsoft.com/office/drawing/2014/main" id="{00000000-0008-0000-0300-00001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13</xdr:row>
          <xdr:rowOff>0</xdr:rowOff>
        </xdr:from>
        <xdr:to>
          <xdr:col>5</xdr:col>
          <xdr:colOff>571500</xdr:colOff>
          <xdr:row>13</xdr:row>
          <xdr:rowOff>180975</xdr:rowOff>
        </xdr:to>
        <xdr:sp macro="" textlink="">
          <xdr:nvSpPr>
            <xdr:cNvPr id="24598" name="Drop Down 22" hidden="1">
              <a:extLst>
                <a:ext uri="{63B3BB69-23CF-44E3-9099-C40C66FF867C}">
                  <a14:compatExt spid="_x0000_s24598"/>
                </a:ext>
                <a:ext uri="{FF2B5EF4-FFF2-40B4-BE49-F238E27FC236}">
                  <a16:creationId xmlns:a16="http://schemas.microsoft.com/office/drawing/2014/main" id="{00000000-0008-0000-0300-00001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14</xdr:row>
          <xdr:rowOff>0</xdr:rowOff>
        </xdr:from>
        <xdr:to>
          <xdr:col>2</xdr:col>
          <xdr:colOff>571500</xdr:colOff>
          <xdr:row>14</xdr:row>
          <xdr:rowOff>180975</xdr:rowOff>
        </xdr:to>
        <xdr:sp macro="" textlink="">
          <xdr:nvSpPr>
            <xdr:cNvPr id="24599" name="Drop Down 23" hidden="1">
              <a:extLst>
                <a:ext uri="{63B3BB69-23CF-44E3-9099-C40C66FF867C}">
                  <a14:compatExt spid="_x0000_s24599"/>
                </a:ext>
                <a:ext uri="{FF2B5EF4-FFF2-40B4-BE49-F238E27FC236}">
                  <a16:creationId xmlns:a16="http://schemas.microsoft.com/office/drawing/2014/main" id="{00000000-0008-0000-0300-00001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14</xdr:row>
          <xdr:rowOff>0</xdr:rowOff>
        </xdr:from>
        <xdr:to>
          <xdr:col>3</xdr:col>
          <xdr:colOff>571500</xdr:colOff>
          <xdr:row>14</xdr:row>
          <xdr:rowOff>180975</xdr:rowOff>
        </xdr:to>
        <xdr:sp macro="" textlink="">
          <xdr:nvSpPr>
            <xdr:cNvPr id="24600" name="Drop Down 24" hidden="1">
              <a:extLst>
                <a:ext uri="{63B3BB69-23CF-44E3-9099-C40C66FF867C}">
                  <a14:compatExt spid="_x0000_s24600"/>
                </a:ext>
                <a:ext uri="{FF2B5EF4-FFF2-40B4-BE49-F238E27FC236}">
                  <a16:creationId xmlns:a16="http://schemas.microsoft.com/office/drawing/2014/main" id="{00000000-0008-0000-0300-00001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14</xdr:row>
          <xdr:rowOff>200025</xdr:rowOff>
        </xdr:from>
        <xdr:to>
          <xdr:col>3</xdr:col>
          <xdr:colOff>571500</xdr:colOff>
          <xdr:row>15</xdr:row>
          <xdr:rowOff>180975</xdr:rowOff>
        </xdr:to>
        <xdr:sp macro="" textlink="">
          <xdr:nvSpPr>
            <xdr:cNvPr id="24601" name="Drop Down 25" hidden="1">
              <a:extLst>
                <a:ext uri="{63B3BB69-23CF-44E3-9099-C40C66FF867C}">
                  <a14:compatExt spid="_x0000_s24601"/>
                </a:ext>
                <a:ext uri="{FF2B5EF4-FFF2-40B4-BE49-F238E27FC236}">
                  <a16:creationId xmlns:a16="http://schemas.microsoft.com/office/drawing/2014/main" id="{00000000-0008-0000-0300-00001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14</xdr:row>
          <xdr:rowOff>200025</xdr:rowOff>
        </xdr:from>
        <xdr:to>
          <xdr:col>5</xdr:col>
          <xdr:colOff>571500</xdr:colOff>
          <xdr:row>15</xdr:row>
          <xdr:rowOff>180975</xdr:rowOff>
        </xdr:to>
        <xdr:sp macro="" textlink="">
          <xdr:nvSpPr>
            <xdr:cNvPr id="24602" name="Drop Down 26" hidden="1">
              <a:extLst>
                <a:ext uri="{63B3BB69-23CF-44E3-9099-C40C66FF867C}">
                  <a14:compatExt spid="_x0000_s24602"/>
                </a:ext>
                <a:ext uri="{FF2B5EF4-FFF2-40B4-BE49-F238E27FC236}">
                  <a16:creationId xmlns:a16="http://schemas.microsoft.com/office/drawing/2014/main" id="{00000000-0008-0000-0300-00001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15</xdr:row>
          <xdr:rowOff>200025</xdr:rowOff>
        </xdr:from>
        <xdr:to>
          <xdr:col>2</xdr:col>
          <xdr:colOff>571500</xdr:colOff>
          <xdr:row>16</xdr:row>
          <xdr:rowOff>180975</xdr:rowOff>
        </xdr:to>
        <xdr:sp macro="" textlink="">
          <xdr:nvSpPr>
            <xdr:cNvPr id="24603" name="Drop Down 27" hidden="1">
              <a:extLst>
                <a:ext uri="{63B3BB69-23CF-44E3-9099-C40C66FF867C}">
                  <a14:compatExt spid="_x0000_s24603"/>
                </a:ext>
                <a:ext uri="{FF2B5EF4-FFF2-40B4-BE49-F238E27FC236}">
                  <a16:creationId xmlns:a16="http://schemas.microsoft.com/office/drawing/2014/main" id="{00000000-0008-0000-0300-00001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15</xdr:row>
          <xdr:rowOff>200025</xdr:rowOff>
        </xdr:from>
        <xdr:to>
          <xdr:col>3</xdr:col>
          <xdr:colOff>571500</xdr:colOff>
          <xdr:row>16</xdr:row>
          <xdr:rowOff>180975</xdr:rowOff>
        </xdr:to>
        <xdr:sp macro="" textlink="">
          <xdr:nvSpPr>
            <xdr:cNvPr id="24604" name="Drop Down 28" hidden="1">
              <a:extLst>
                <a:ext uri="{63B3BB69-23CF-44E3-9099-C40C66FF867C}">
                  <a14:compatExt spid="_x0000_s24604"/>
                </a:ext>
                <a:ext uri="{FF2B5EF4-FFF2-40B4-BE49-F238E27FC236}">
                  <a16:creationId xmlns:a16="http://schemas.microsoft.com/office/drawing/2014/main" id="{00000000-0008-0000-0300-00001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16</xdr:row>
          <xdr:rowOff>200025</xdr:rowOff>
        </xdr:from>
        <xdr:to>
          <xdr:col>3</xdr:col>
          <xdr:colOff>571500</xdr:colOff>
          <xdr:row>17</xdr:row>
          <xdr:rowOff>180975</xdr:rowOff>
        </xdr:to>
        <xdr:sp macro="" textlink="">
          <xdr:nvSpPr>
            <xdr:cNvPr id="24605" name="Drop Down 29" hidden="1">
              <a:extLst>
                <a:ext uri="{63B3BB69-23CF-44E3-9099-C40C66FF867C}">
                  <a14:compatExt spid="_x0000_s24605"/>
                </a:ext>
                <a:ext uri="{FF2B5EF4-FFF2-40B4-BE49-F238E27FC236}">
                  <a16:creationId xmlns:a16="http://schemas.microsoft.com/office/drawing/2014/main" id="{00000000-0008-0000-0300-00001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16</xdr:row>
          <xdr:rowOff>200025</xdr:rowOff>
        </xdr:from>
        <xdr:to>
          <xdr:col>4</xdr:col>
          <xdr:colOff>571500</xdr:colOff>
          <xdr:row>17</xdr:row>
          <xdr:rowOff>180975</xdr:rowOff>
        </xdr:to>
        <xdr:sp macro="" textlink="">
          <xdr:nvSpPr>
            <xdr:cNvPr id="24606" name="Drop Down 30" hidden="1">
              <a:extLst>
                <a:ext uri="{63B3BB69-23CF-44E3-9099-C40C66FF867C}">
                  <a14:compatExt spid="_x0000_s24606"/>
                </a:ext>
                <a:ext uri="{FF2B5EF4-FFF2-40B4-BE49-F238E27FC236}">
                  <a16:creationId xmlns:a16="http://schemas.microsoft.com/office/drawing/2014/main" id="{00000000-0008-0000-0300-00001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17</xdr:row>
          <xdr:rowOff>200025</xdr:rowOff>
        </xdr:from>
        <xdr:to>
          <xdr:col>3</xdr:col>
          <xdr:colOff>571500</xdr:colOff>
          <xdr:row>18</xdr:row>
          <xdr:rowOff>180975</xdr:rowOff>
        </xdr:to>
        <xdr:sp macro="" textlink="">
          <xdr:nvSpPr>
            <xdr:cNvPr id="24607" name="Drop Down 31" hidden="1">
              <a:extLst>
                <a:ext uri="{63B3BB69-23CF-44E3-9099-C40C66FF867C}">
                  <a14:compatExt spid="_x0000_s24607"/>
                </a:ext>
                <a:ext uri="{FF2B5EF4-FFF2-40B4-BE49-F238E27FC236}">
                  <a16:creationId xmlns:a16="http://schemas.microsoft.com/office/drawing/2014/main" id="{00000000-0008-0000-0300-00001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17</xdr:row>
          <xdr:rowOff>200025</xdr:rowOff>
        </xdr:from>
        <xdr:to>
          <xdr:col>4</xdr:col>
          <xdr:colOff>571500</xdr:colOff>
          <xdr:row>18</xdr:row>
          <xdr:rowOff>180975</xdr:rowOff>
        </xdr:to>
        <xdr:sp macro="" textlink="">
          <xdr:nvSpPr>
            <xdr:cNvPr id="24608" name="Drop Down 32" hidden="1">
              <a:extLst>
                <a:ext uri="{63B3BB69-23CF-44E3-9099-C40C66FF867C}">
                  <a14:compatExt spid="_x0000_s24608"/>
                </a:ext>
                <a:ext uri="{FF2B5EF4-FFF2-40B4-BE49-F238E27FC236}">
                  <a16:creationId xmlns:a16="http://schemas.microsoft.com/office/drawing/2014/main" id="{00000000-0008-0000-0300-00002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19</xdr:row>
          <xdr:rowOff>0</xdr:rowOff>
        </xdr:from>
        <xdr:to>
          <xdr:col>3</xdr:col>
          <xdr:colOff>571500</xdr:colOff>
          <xdr:row>19</xdr:row>
          <xdr:rowOff>180975</xdr:rowOff>
        </xdr:to>
        <xdr:sp macro="" textlink="">
          <xdr:nvSpPr>
            <xdr:cNvPr id="24609" name="Drop Down 33" hidden="1">
              <a:extLst>
                <a:ext uri="{63B3BB69-23CF-44E3-9099-C40C66FF867C}">
                  <a14:compatExt spid="_x0000_s24609"/>
                </a:ext>
                <a:ext uri="{FF2B5EF4-FFF2-40B4-BE49-F238E27FC236}">
                  <a16:creationId xmlns:a16="http://schemas.microsoft.com/office/drawing/2014/main" id="{00000000-0008-0000-0300-00002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19</xdr:row>
          <xdr:rowOff>0</xdr:rowOff>
        </xdr:from>
        <xdr:to>
          <xdr:col>4</xdr:col>
          <xdr:colOff>571500</xdr:colOff>
          <xdr:row>19</xdr:row>
          <xdr:rowOff>180975</xdr:rowOff>
        </xdr:to>
        <xdr:sp macro="" textlink="">
          <xdr:nvSpPr>
            <xdr:cNvPr id="24610" name="Drop Down 34" hidden="1">
              <a:extLst>
                <a:ext uri="{63B3BB69-23CF-44E3-9099-C40C66FF867C}">
                  <a14:compatExt spid="_x0000_s24610"/>
                </a:ext>
                <a:ext uri="{FF2B5EF4-FFF2-40B4-BE49-F238E27FC236}">
                  <a16:creationId xmlns:a16="http://schemas.microsoft.com/office/drawing/2014/main" id="{00000000-0008-0000-0300-00002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20</xdr:row>
          <xdr:rowOff>0</xdr:rowOff>
        </xdr:from>
        <xdr:to>
          <xdr:col>3</xdr:col>
          <xdr:colOff>571500</xdr:colOff>
          <xdr:row>20</xdr:row>
          <xdr:rowOff>180975</xdr:rowOff>
        </xdr:to>
        <xdr:sp macro="" textlink="">
          <xdr:nvSpPr>
            <xdr:cNvPr id="24611" name="Drop Down 35" hidden="1">
              <a:extLst>
                <a:ext uri="{63B3BB69-23CF-44E3-9099-C40C66FF867C}">
                  <a14:compatExt spid="_x0000_s24611"/>
                </a:ext>
                <a:ext uri="{FF2B5EF4-FFF2-40B4-BE49-F238E27FC236}">
                  <a16:creationId xmlns:a16="http://schemas.microsoft.com/office/drawing/2014/main" id="{00000000-0008-0000-0300-00002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20</xdr:row>
          <xdr:rowOff>0</xdr:rowOff>
        </xdr:from>
        <xdr:to>
          <xdr:col>4</xdr:col>
          <xdr:colOff>571500</xdr:colOff>
          <xdr:row>20</xdr:row>
          <xdr:rowOff>180975</xdr:rowOff>
        </xdr:to>
        <xdr:sp macro="" textlink="">
          <xdr:nvSpPr>
            <xdr:cNvPr id="24612" name="Drop Down 36" hidden="1">
              <a:extLst>
                <a:ext uri="{63B3BB69-23CF-44E3-9099-C40C66FF867C}">
                  <a14:compatExt spid="_x0000_s24612"/>
                </a:ext>
                <a:ext uri="{FF2B5EF4-FFF2-40B4-BE49-F238E27FC236}">
                  <a16:creationId xmlns:a16="http://schemas.microsoft.com/office/drawing/2014/main" id="{00000000-0008-0000-0300-00002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21</xdr:row>
          <xdr:rowOff>0</xdr:rowOff>
        </xdr:from>
        <xdr:to>
          <xdr:col>3</xdr:col>
          <xdr:colOff>571500</xdr:colOff>
          <xdr:row>21</xdr:row>
          <xdr:rowOff>190500</xdr:rowOff>
        </xdr:to>
        <xdr:sp macro="" textlink="">
          <xdr:nvSpPr>
            <xdr:cNvPr id="24613" name="Drop Down 37" hidden="1">
              <a:extLst>
                <a:ext uri="{63B3BB69-23CF-44E3-9099-C40C66FF867C}">
                  <a14:compatExt spid="_x0000_s24613"/>
                </a:ext>
                <a:ext uri="{FF2B5EF4-FFF2-40B4-BE49-F238E27FC236}">
                  <a16:creationId xmlns:a16="http://schemas.microsoft.com/office/drawing/2014/main" id="{00000000-0008-0000-0300-00002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22</xdr:row>
          <xdr:rowOff>0</xdr:rowOff>
        </xdr:from>
        <xdr:to>
          <xdr:col>3</xdr:col>
          <xdr:colOff>571500</xdr:colOff>
          <xdr:row>22</xdr:row>
          <xdr:rowOff>190500</xdr:rowOff>
        </xdr:to>
        <xdr:sp macro="" textlink="">
          <xdr:nvSpPr>
            <xdr:cNvPr id="24614" name="Drop Down 38" hidden="1">
              <a:extLst>
                <a:ext uri="{63B3BB69-23CF-44E3-9099-C40C66FF867C}">
                  <a14:compatExt spid="_x0000_s24614"/>
                </a:ext>
                <a:ext uri="{FF2B5EF4-FFF2-40B4-BE49-F238E27FC236}">
                  <a16:creationId xmlns:a16="http://schemas.microsoft.com/office/drawing/2014/main" id="{00000000-0008-0000-0300-00002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23</xdr:row>
          <xdr:rowOff>0</xdr:rowOff>
        </xdr:from>
        <xdr:to>
          <xdr:col>4</xdr:col>
          <xdr:colOff>571500</xdr:colOff>
          <xdr:row>23</xdr:row>
          <xdr:rowOff>190500</xdr:rowOff>
        </xdr:to>
        <xdr:sp macro="" textlink="">
          <xdr:nvSpPr>
            <xdr:cNvPr id="24615" name="Drop Down 39" hidden="1">
              <a:extLst>
                <a:ext uri="{63B3BB69-23CF-44E3-9099-C40C66FF867C}">
                  <a14:compatExt spid="_x0000_s24615"/>
                </a:ext>
                <a:ext uri="{FF2B5EF4-FFF2-40B4-BE49-F238E27FC236}">
                  <a16:creationId xmlns:a16="http://schemas.microsoft.com/office/drawing/2014/main" id="{00000000-0008-0000-0300-00002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24</xdr:row>
          <xdr:rowOff>0</xdr:rowOff>
        </xdr:from>
        <xdr:to>
          <xdr:col>3</xdr:col>
          <xdr:colOff>571500</xdr:colOff>
          <xdr:row>24</xdr:row>
          <xdr:rowOff>190500</xdr:rowOff>
        </xdr:to>
        <xdr:sp macro="" textlink="">
          <xdr:nvSpPr>
            <xdr:cNvPr id="24616" name="Drop Down 40" hidden="1">
              <a:extLst>
                <a:ext uri="{63B3BB69-23CF-44E3-9099-C40C66FF867C}">
                  <a14:compatExt spid="_x0000_s24616"/>
                </a:ext>
                <a:ext uri="{FF2B5EF4-FFF2-40B4-BE49-F238E27FC236}">
                  <a16:creationId xmlns:a16="http://schemas.microsoft.com/office/drawing/2014/main" id="{00000000-0008-0000-0300-00002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5</xdr:row>
          <xdr:rowOff>0</xdr:rowOff>
        </xdr:from>
        <xdr:to>
          <xdr:col>6</xdr:col>
          <xdr:colOff>571500</xdr:colOff>
          <xdr:row>5</xdr:row>
          <xdr:rowOff>190500</xdr:rowOff>
        </xdr:to>
        <xdr:sp macro="" textlink="">
          <xdr:nvSpPr>
            <xdr:cNvPr id="24617" name="Drop Down 41" hidden="1">
              <a:extLst>
                <a:ext uri="{63B3BB69-23CF-44E3-9099-C40C66FF867C}">
                  <a14:compatExt spid="_x0000_s24617"/>
                </a:ext>
                <a:ext uri="{FF2B5EF4-FFF2-40B4-BE49-F238E27FC236}">
                  <a16:creationId xmlns:a16="http://schemas.microsoft.com/office/drawing/2014/main" id="{00000000-0008-0000-0300-00002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24</xdr:row>
          <xdr:rowOff>0</xdr:rowOff>
        </xdr:from>
        <xdr:to>
          <xdr:col>6</xdr:col>
          <xdr:colOff>571500</xdr:colOff>
          <xdr:row>24</xdr:row>
          <xdr:rowOff>190500</xdr:rowOff>
        </xdr:to>
        <xdr:sp macro="" textlink="">
          <xdr:nvSpPr>
            <xdr:cNvPr id="24618" name="Drop Down 42" hidden="1">
              <a:extLst>
                <a:ext uri="{63B3BB69-23CF-44E3-9099-C40C66FF867C}">
                  <a14:compatExt spid="_x0000_s24618"/>
                </a:ext>
                <a:ext uri="{FF2B5EF4-FFF2-40B4-BE49-F238E27FC236}">
                  <a16:creationId xmlns:a16="http://schemas.microsoft.com/office/drawing/2014/main" id="{00000000-0008-0000-0300-00002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6</xdr:row>
          <xdr:rowOff>0</xdr:rowOff>
        </xdr:from>
        <xdr:to>
          <xdr:col>6</xdr:col>
          <xdr:colOff>571500</xdr:colOff>
          <xdr:row>6</xdr:row>
          <xdr:rowOff>190500</xdr:rowOff>
        </xdr:to>
        <xdr:sp macro="" textlink="">
          <xdr:nvSpPr>
            <xdr:cNvPr id="24619" name="Drop Down 43" hidden="1">
              <a:extLst>
                <a:ext uri="{63B3BB69-23CF-44E3-9099-C40C66FF867C}">
                  <a14:compatExt spid="_x0000_s24619"/>
                </a:ext>
                <a:ext uri="{FF2B5EF4-FFF2-40B4-BE49-F238E27FC236}">
                  <a16:creationId xmlns:a16="http://schemas.microsoft.com/office/drawing/2014/main" id="{00000000-0008-0000-0300-00002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7</xdr:row>
          <xdr:rowOff>0</xdr:rowOff>
        </xdr:from>
        <xdr:to>
          <xdr:col>6</xdr:col>
          <xdr:colOff>571500</xdr:colOff>
          <xdr:row>7</xdr:row>
          <xdr:rowOff>190500</xdr:rowOff>
        </xdr:to>
        <xdr:sp macro="" textlink="">
          <xdr:nvSpPr>
            <xdr:cNvPr id="24620" name="Drop Down 44" hidden="1">
              <a:extLst>
                <a:ext uri="{63B3BB69-23CF-44E3-9099-C40C66FF867C}">
                  <a14:compatExt spid="_x0000_s24620"/>
                </a:ext>
                <a:ext uri="{FF2B5EF4-FFF2-40B4-BE49-F238E27FC236}">
                  <a16:creationId xmlns:a16="http://schemas.microsoft.com/office/drawing/2014/main" id="{00000000-0008-0000-0300-00002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8</xdr:row>
          <xdr:rowOff>0</xdr:rowOff>
        </xdr:from>
        <xdr:to>
          <xdr:col>6</xdr:col>
          <xdr:colOff>571500</xdr:colOff>
          <xdr:row>8</xdr:row>
          <xdr:rowOff>190500</xdr:rowOff>
        </xdr:to>
        <xdr:sp macro="" textlink="">
          <xdr:nvSpPr>
            <xdr:cNvPr id="24621" name="Drop Down 45" hidden="1">
              <a:extLst>
                <a:ext uri="{63B3BB69-23CF-44E3-9099-C40C66FF867C}">
                  <a14:compatExt spid="_x0000_s24621"/>
                </a:ext>
                <a:ext uri="{FF2B5EF4-FFF2-40B4-BE49-F238E27FC236}">
                  <a16:creationId xmlns:a16="http://schemas.microsoft.com/office/drawing/2014/main" id="{00000000-0008-0000-0300-00002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9</xdr:row>
          <xdr:rowOff>0</xdr:rowOff>
        </xdr:from>
        <xdr:to>
          <xdr:col>6</xdr:col>
          <xdr:colOff>571500</xdr:colOff>
          <xdr:row>9</xdr:row>
          <xdr:rowOff>190500</xdr:rowOff>
        </xdr:to>
        <xdr:sp macro="" textlink="">
          <xdr:nvSpPr>
            <xdr:cNvPr id="24622" name="Drop Down 46" hidden="1">
              <a:extLst>
                <a:ext uri="{63B3BB69-23CF-44E3-9099-C40C66FF867C}">
                  <a14:compatExt spid="_x0000_s24622"/>
                </a:ext>
                <a:ext uri="{FF2B5EF4-FFF2-40B4-BE49-F238E27FC236}">
                  <a16:creationId xmlns:a16="http://schemas.microsoft.com/office/drawing/2014/main" id="{00000000-0008-0000-0300-00002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10</xdr:row>
          <xdr:rowOff>0</xdr:rowOff>
        </xdr:from>
        <xdr:to>
          <xdr:col>6</xdr:col>
          <xdr:colOff>571500</xdr:colOff>
          <xdr:row>10</xdr:row>
          <xdr:rowOff>190500</xdr:rowOff>
        </xdr:to>
        <xdr:sp macro="" textlink="">
          <xdr:nvSpPr>
            <xdr:cNvPr id="24623" name="Drop Down 47" hidden="1">
              <a:extLst>
                <a:ext uri="{63B3BB69-23CF-44E3-9099-C40C66FF867C}">
                  <a14:compatExt spid="_x0000_s24623"/>
                </a:ext>
                <a:ext uri="{FF2B5EF4-FFF2-40B4-BE49-F238E27FC236}">
                  <a16:creationId xmlns:a16="http://schemas.microsoft.com/office/drawing/2014/main" id="{00000000-0008-0000-0300-00002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11</xdr:row>
          <xdr:rowOff>0</xdr:rowOff>
        </xdr:from>
        <xdr:to>
          <xdr:col>6</xdr:col>
          <xdr:colOff>571500</xdr:colOff>
          <xdr:row>11</xdr:row>
          <xdr:rowOff>190500</xdr:rowOff>
        </xdr:to>
        <xdr:sp macro="" textlink="">
          <xdr:nvSpPr>
            <xdr:cNvPr id="24624" name="Drop Down 48" hidden="1">
              <a:extLst>
                <a:ext uri="{63B3BB69-23CF-44E3-9099-C40C66FF867C}">
                  <a14:compatExt spid="_x0000_s24624"/>
                </a:ext>
                <a:ext uri="{FF2B5EF4-FFF2-40B4-BE49-F238E27FC236}">
                  <a16:creationId xmlns:a16="http://schemas.microsoft.com/office/drawing/2014/main" id="{00000000-0008-0000-0300-00003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12</xdr:row>
          <xdr:rowOff>0</xdr:rowOff>
        </xdr:from>
        <xdr:to>
          <xdr:col>6</xdr:col>
          <xdr:colOff>571500</xdr:colOff>
          <xdr:row>12</xdr:row>
          <xdr:rowOff>190500</xdr:rowOff>
        </xdr:to>
        <xdr:sp macro="" textlink="">
          <xdr:nvSpPr>
            <xdr:cNvPr id="24625" name="Drop Down 49" hidden="1">
              <a:extLst>
                <a:ext uri="{63B3BB69-23CF-44E3-9099-C40C66FF867C}">
                  <a14:compatExt spid="_x0000_s24625"/>
                </a:ext>
                <a:ext uri="{FF2B5EF4-FFF2-40B4-BE49-F238E27FC236}">
                  <a16:creationId xmlns:a16="http://schemas.microsoft.com/office/drawing/2014/main" id="{00000000-0008-0000-0300-00003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13</xdr:row>
          <xdr:rowOff>0</xdr:rowOff>
        </xdr:from>
        <xdr:to>
          <xdr:col>6</xdr:col>
          <xdr:colOff>571500</xdr:colOff>
          <xdr:row>13</xdr:row>
          <xdr:rowOff>190500</xdr:rowOff>
        </xdr:to>
        <xdr:sp macro="" textlink="">
          <xdr:nvSpPr>
            <xdr:cNvPr id="24626" name="Drop Down 50" hidden="1">
              <a:extLst>
                <a:ext uri="{63B3BB69-23CF-44E3-9099-C40C66FF867C}">
                  <a14:compatExt spid="_x0000_s24626"/>
                </a:ext>
                <a:ext uri="{FF2B5EF4-FFF2-40B4-BE49-F238E27FC236}">
                  <a16:creationId xmlns:a16="http://schemas.microsoft.com/office/drawing/2014/main" id="{00000000-0008-0000-0300-00003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14</xdr:row>
          <xdr:rowOff>0</xdr:rowOff>
        </xdr:from>
        <xdr:to>
          <xdr:col>6</xdr:col>
          <xdr:colOff>571500</xdr:colOff>
          <xdr:row>14</xdr:row>
          <xdr:rowOff>190500</xdr:rowOff>
        </xdr:to>
        <xdr:sp macro="" textlink="">
          <xdr:nvSpPr>
            <xdr:cNvPr id="24627" name="Drop Down 51" hidden="1">
              <a:extLst>
                <a:ext uri="{63B3BB69-23CF-44E3-9099-C40C66FF867C}">
                  <a14:compatExt spid="_x0000_s24627"/>
                </a:ext>
                <a:ext uri="{FF2B5EF4-FFF2-40B4-BE49-F238E27FC236}">
                  <a16:creationId xmlns:a16="http://schemas.microsoft.com/office/drawing/2014/main" id="{00000000-0008-0000-0300-00003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15</xdr:row>
          <xdr:rowOff>0</xdr:rowOff>
        </xdr:from>
        <xdr:to>
          <xdr:col>6</xdr:col>
          <xdr:colOff>571500</xdr:colOff>
          <xdr:row>15</xdr:row>
          <xdr:rowOff>190500</xdr:rowOff>
        </xdr:to>
        <xdr:sp macro="" textlink="">
          <xdr:nvSpPr>
            <xdr:cNvPr id="24628" name="Drop Down 52" hidden="1">
              <a:extLst>
                <a:ext uri="{63B3BB69-23CF-44E3-9099-C40C66FF867C}">
                  <a14:compatExt spid="_x0000_s24628"/>
                </a:ext>
                <a:ext uri="{FF2B5EF4-FFF2-40B4-BE49-F238E27FC236}">
                  <a16:creationId xmlns:a16="http://schemas.microsoft.com/office/drawing/2014/main" id="{00000000-0008-0000-0300-00003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16</xdr:row>
          <xdr:rowOff>0</xdr:rowOff>
        </xdr:from>
        <xdr:to>
          <xdr:col>6</xdr:col>
          <xdr:colOff>571500</xdr:colOff>
          <xdr:row>16</xdr:row>
          <xdr:rowOff>190500</xdr:rowOff>
        </xdr:to>
        <xdr:sp macro="" textlink="">
          <xdr:nvSpPr>
            <xdr:cNvPr id="24629" name="Drop Down 53" hidden="1">
              <a:extLst>
                <a:ext uri="{63B3BB69-23CF-44E3-9099-C40C66FF867C}">
                  <a14:compatExt spid="_x0000_s24629"/>
                </a:ext>
                <a:ext uri="{FF2B5EF4-FFF2-40B4-BE49-F238E27FC236}">
                  <a16:creationId xmlns:a16="http://schemas.microsoft.com/office/drawing/2014/main" id="{00000000-0008-0000-0300-00003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17</xdr:row>
          <xdr:rowOff>0</xdr:rowOff>
        </xdr:from>
        <xdr:to>
          <xdr:col>6</xdr:col>
          <xdr:colOff>571500</xdr:colOff>
          <xdr:row>17</xdr:row>
          <xdr:rowOff>190500</xdr:rowOff>
        </xdr:to>
        <xdr:sp macro="" textlink="">
          <xdr:nvSpPr>
            <xdr:cNvPr id="24630" name="Drop Down 54" hidden="1">
              <a:extLst>
                <a:ext uri="{63B3BB69-23CF-44E3-9099-C40C66FF867C}">
                  <a14:compatExt spid="_x0000_s24630"/>
                </a:ext>
                <a:ext uri="{FF2B5EF4-FFF2-40B4-BE49-F238E27FC236}">
                  <a16:creationId xmlns:a16="http://schemas.microsoft.com/office/drawing/2014/main" id="{00000000-0008-0000-0300-00003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18</xdr:row>
          <xdr:rowOff>0</xdr:rowOff>
        </xdr:from>
        <xdr:to>
          <xdr:col>6</xdr:col>
          <xdr:colOff>571500</xdr:colOff>
          <xdr:row>18</xdr:row>
          <xdr:rowOff>190500</xdr:rowOff>
        </xdr:to>
        <xdr:sp macro="" textlink="">
          <xdr:nvSpPr>
            <xdr:cNvPr id="24631" name="Drop Down 55" hidden="1">
              <a:extLst>
                <a:ext uri="{63B3BB69-23CF-44E3-9099-C40C66FF867C}">
                  <a14:compatExt spid="_x0000_s24631"/>
                </a:ext>
                <a:ext uri="{FF2B5EF4-FFF2-40B4-BE49-F238E27FC236}">
                  <a16:creationId xmlns:a16="http://schemas.microsoft.com/office/drawing/2014/main" id="{00000000-0008-0000-0300-00003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19</xdr:row>
          <xdr:rowOff>0</xdr:rowOff>
        </xdr:from>
        <xdr:to>
          <xdr:col>6</xdr:col>
          <xdr:colOff>571500</xdr:colOff>
          <xdr:row>19</xdr:row>
          <xdr:rowOff>190500</xdr:rowOff>
        </xdr:to>
        <xdr:sp macro="" textlink="">
          <xdr:nvSpPr>
            <xdr:cNvPr id="24632" name="Drop Down 56" hidden="1">
              <a:extLst>
                <a:ext uri="{63B3BB69-23CF-44E3-9099-C40C66FF867C}">
                  <a14:compatExt spid="_x0000_s24632"/>
                </a:ext>
                <a:ext uri="{FF2B5EF4-FFF2-40B4-BE49-F238E27FC236}">
                  <a16:creationId xmlns:a16="http://schemas.microsoft.com/office/drawing/2014/main" id="{00000000-0008-0000-0300-00003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20</xdr:row>
          <xdr:rowOff>0</xdr:rowOff>
        </xdr:from>
        <xdr:to>
          <xdr:col>6</xdr:col>
          <xdr:colOff>571500</xdr:colOff>
          <xdr:row>20</xdr:row>
          <xdr:rowOff>190500</xdr:rowOff>
        </xdr:to>
        <xdr:sp macro="" textlink="">
          <xdr:nvSpPr>
            <xdr:cNvPr id="24633" name="Drop Down 57" hidden="1">
              <a:extLst>
                <a:ext uri="{63B3BB69-23CF-44E3-9099-C40C66FF867C}">
                  <a14:compatExt spid="_x0000_s24633"/>
                </a:ext>
                <a:ext uri="{FF2B5EF4-FFF2-40B4-BE49-F238E27FC236}">
                  <a16:creationId xmlns:a16="http://schemas.microsoft.com/office/drawing/2014/main" id="{00000000-0008-0000-0300-00003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21</xdr:row>
          <xdr:rowOff>0</xdr:rowOff>
        </xdr:from>
        <xdr:to>
          <xdr:col>6</xdr:col>
          <xdr:colOff>571500</xdr:colOff>
          <xdr:row>21</xdr:row>
          <xdr:rowOff>190500</xdr:rowOff>
        </xdr:to>
        <xdr:sp macro="" textlink="">
          <xdr:nvSpPr>
            <xdr:cNvPr id="24634" name="Drop Down 58" hidden="1">
              <a:extLst>
                <a:ext uri="{63B3BB69-23CF-44E3-9099-C40C66FF867C}">
                  <a14:compatExt spid="_x0000_s24634"/>
                </a:ext>
                <a:ext uri="{FF2B5EF4-FFF2-40B4-BE49-F238E27FC236}">
                  <a16:creationId xmlns:a16="http://schemas.microsoft.com/office/drawing/2014/main" id="{00000000-0008-0000-0300-00003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22</xdr:row>
          <xdr:rowOff>0</xdr:rowOff>
        </xdr:from>
        <xdr:to>
          <xdr:col>6</xdr:col>
          <xdr:colOff>571500</xdr:colOff>
          <xdr:row>22</xdr:row>
          <xdr:rowOff>190500</xdr:rowOff>
        </xdr:to>
        <xdr:sp macro="" textlink="">
          <xdr:nvSpPr>
            <xdr:cNvPr id="24635" name="Drop Down 59" hidden="1">
              <a:extLst>
                <a:ext uri="{63B3BB69-23CF-44E3-9099-C40C66FF867C}">
                  <a14:compatExt spid="_x0000_s24635"/>
                </a:ext>
                <a:ext uri="{FF2B5EF4-FFF2-40B4-BE49-F238E27FC236}">
                  <a16:creationId xmlns:a16="http://schemas.microsoft.com/office/drawing/2014/main" id="{00000000-0008-0000-0300-00003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23</xdr:row>
          <xdr:rowOff>0</xdr:rowOff>
        </xdr:from>
        <xdr:to>
          <xdr:col>6</xdr:col>
          <xdr:colOff>571500</xdr:colOff>
          <xdr:row>23</xdr:row>
          <xdr:rowOff>190500</xdr:rowOff>
        </xdr:to>
        <xdr:sp macro="" textlink="">
          <xdr:nvSpPr>
            <xdr:cNvPr id="24636" name="Drop Down 60" hidden="1">
              <a:extLst>
                <a:ext uri="{63B3BB69-23CF-44E3-9099-C40C66FF867C}">
                  <a14:compatExt spid="_x0000_s24636"/>
                </a:ext>
                <a:ext uri="{FF2B5EF4-FFF2-40B4-BE49-F238E27FC236}">
                  <a16:creationId xmlns:a16="http://schemas.microsoft.com/office/drawing/2014/main" id="{00000000-0008-0000-0300-00003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19</xdr:row>
          <xdr:rowOff>0</xdr:rowOff>
        </xdr:from>
        <xdr:to>
          <xdr:col>2</xdr:col>
          <xdr:colOff>571500</xdr:colOff>
          <xdr:row>19</xdr:row>
          <xdr:rowOff>180975</xdr:rowOff>
        </xdr:to>
        <xdr:sp macro="" textlink="">
          <xdr:nvSpPr>
            <xdr:cNvPr id="24637" name="Drop Down 61" hidden="1">
              <a:extLst>
                <a:ext uri="{63B3BB69-23CF-44E3-9099-C40C66FF867C}">
                  <a14:compatExt spid="_x0000_s24637"/>
                </a:ext>
                <a:ext uri="{FF2B5EF4-FFF2-40B4-BE49-F238E27FC236}">
                  <a16:creationId xmlns:a16="http://schemas.microsoft.com/office/drawing/2014/main" id="{00000000-0008-0000-0300-00003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21</xdr:row>
          <xdr:rowOff>0</xdr:rowOff>
        </xdr:from>
        <xdr:to>
          <xdr:col>5</xdr:col>
          <xdr:colOff>571500</xdr:colOff>
          <xdr:row>21</xdr:row>
          <xdr:rowOff>190500</xdr:rowOff>
        </xdr:to>
        <xdr:sp macro="" textlink="">
          <xdr:nvSpPr>
            <xdr:cNvPr id="24638" name="Drop Down 62" hidden="1">
              <a:extLst>
                <a:ext uri="{63B3BB69-23CF-44E3-9099-C40C66FF867C}">
                  <a14:compatExt spid="_x0000_s24638"/>
                </a:ext>
                <a:ext uri="{FF2B5EF4-FFF2-40B4-BE49-F238E27FC236}">
                  <a16:creationId xmlns:a16="http://schemas.microsoft.com/office/drawing/2014/main" id="{00000000-0008-0000-0300-00003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22</xdr:row>
          <xdr:rowOff>0</xdr:rowOff>
        </xdr:from>
        <xdr:to>
          <xdr:col>4</xdr:col>
          <xdr:colOff>571500</xdr:colOff>
          <xdr:row>22</xdr:row>
          <xdr:rowOff>190500</xdr:rowOff>
        </xdr:to>
        <xdr:sp macro="" textlink="">
          <xdr:nvSpPr>
            <xdr:cNvPr id="24639" name="Drop Down 63" hidden="1">
              <a:extLst>
                <a:ext uri="{63B3BB69-23CF-44E3-9099-C40C66FF867C}">
                  <a14:compatExt spid="_x0000_s24639"/>
                </a:ext>
                <a:ext uri="{FF2B5EF4-FFF2-40B4-BE49-F238E27FC236}">
                  <a16:creationId xmlns:a16="http://schemas.microsoft.com/office/drawing/2014/main" id="{00000000-0008-0000-0300-00003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57150</xdr:colOff>
          <xdr:row>5</xdr:row>
          <xdr:rowOff>180975</xdr:rowOff>
        </xdr:from>
        <xdr:to>
          <xdr:col>10</xdr:col>
          <xdr:colOff>285750</xdr:colOff>
          <xdr:row>7</xdr:row>
          <xdr:rowOff>0</xdr:rowOff>
        </xdr:to>
        <xdr:sp macro="" textlink="">
          <xdr:nvSpPr>
            <xdr:cNvPr id="24640" name="Check Box 64" hidden="1">
              <a:extLst>
                <a:ext uri="{63B3BB69-23CF-44E3-9099-C40C66FF867C}">
                  <a14:compatExt spid="_x0000_s24640"/>
                </a:ext>
                <a:ext uri="{FF2B5EF4-FFF2-40B4-BE49-F238E27FC236}">
                  <a16:creationId xmlns:a16="http://schemas.microsoft.com/office/drawing/2014/main" id="{00000000-0008-0000-0300-00004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5</xdr:row>
          <xdr:rowOff>0</xdr:rowOff>
        </xdr:from>
        <xdr:to>
          <xdr:col>2</xdr:col>
          <xdr:colOff>571500</xdr:colOff>
          <xdr:row>5</xdr:row>
          <xdr:rowOff>190500</xdr:rowOff>
        </xdr:to>
        <xdr:sp macro="" textlink="">
          <xdr:nvSpPr>
            <xdr:cNvPr id="25601" name="Drop Dow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4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5</xdr:row>
          <xdr:rowOff>0</xdr:rowOff>
        </xdr:from>
        <xdr:to>
          <xdr:col>3</xdr:col>
          <xdr:colOff>571500</xdr:colOff>
          <xdr:row>5</xdr:row>
          <xdr:rowOff>190500</xdr:rowOff>
        </xdr:to>
        <xdr:sp macro="" textlink="">
          <xdr:nvSpPr>
            <xdr:cNvPr id="25602" name="Drop Dow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4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5</xdr:row>
          <xdr:rowOff>0</xdr:rowOff>
        </xdr:from>
        <xdr:to>
          <xdr:col>5</xdr:col>
          <xdr:colOff>571500</xdr:colOff>
          <xdr:row>5</xdr:row>
          <xdr:rowOff>190500</xdr:rowOff>
        </xdr:to>
        <xdr:sp macro="" textlink="">
          <xdr:nvSpPr>
            <xdr:cNvPr id="25603" name="Drop Down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4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6</xdr:row>
          <xdr:rowOff>0</xdr:rowOff>
        </xdr:from>
        <xdr:to>
          <xdr:col>2</xdr:col>
          <xdr:colOff>571500</xdr:colOff>
          <xdr:row>6</xdr:row>
          <xdr:rowOff>190500</xdr:rowOff>
        </xdr:to>
        <xdr:sp macro="" textlink="">
          <xdr:nvSpPr>
            <xdr:cNvPr id="25604" name="Drop Down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4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6</xdr:row>
          <xdr:rowOff>0</xdr:rowOff>
        </xdr:from>
        <xdr:to>
          <xdr:col>3</xdr:col>
          <xdr:colOff>571500</xdr:colOff>
          <xdr:row>6</xdr:row>
          <xdr:rowOff>190500</xdr:rowOff>
        </xdr:to>
        <xdr:sp macro="" textlink="">
          <xdr:nvSpPr>
            <xdr:cNvPr id="25605" name="Drop Down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4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6</xdr:row>
          <xdr:rowOff>0</xdr:rowOff>
        </xdr:from>
        <xdr:to>
          <xdr:col>4</xdr:col>
          <xdr:colOff>571500</xdr:colOff>
          <xdr:row>6</xdr:row>
          <xdr:rowOff>190500</xdr:rowOff>
        </xdr:to>
        <xdr:sp macro="" textlink="">
          <xdr:nvSpPr>
            <xdr:cNvPr id="25606" name="Drop Down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4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7</xdr:row>
          <xdr:rowOff>0</xdr:rowOff>
        </xdr:from>
        <xdr:to>
          <xdr:col>3</xdr:col>
          <xdr:colOff>571500</xdr:colOff>
          <xdr:row>7</xdr:row>
          <xdr:rowOff>190500</xdr:rowOff>
        </xdr:to>
        <xdr:sp macro="" textlink="">
          <xdr:nvSpPr>
            <xdr:cNvPr id="25607" name="Drop Down 7" hidden="1">
              <a:extLst>
                <a:ext uri="{63B3BB69-23CF-44E3-9099-C40C66FF867C}">
                  <a14:compatExt spid="_x0000_s25607"/>
                </a:ext>
                <a:ext uri="{FF2B5EF4-FFF2-40B4-BE49-F238E27FC236}">
                  <a16:creationId xmlns:a16="http://schemas.microsoft.com/office/drawing/2014/main" id="{00000000-0008-0000-0400-00000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7</xdr:row>
          <xdr:rowOff>0</xdr:rowOff>
        </xdr:from>
        <xdr:to>
          <xdr:col>4</xdr:col>
          <xdr:colOff>571500</xdr:colOff>
          <xdr:row>7</xdr:row>
          <xdr:rowOff>190500</xdr:rowOff>
        </xdr:to>
        <xdr:sp macro="" textlink="">
          <xdr:nvSpPr>
            <xdr:cNvPr id="25608" name="Drop Down 8" hidden="1">
              <a:extLst>
                <a:ext uri="{63B3BB69-23CF-44E3-9099-C40C66FF867C}">
                  <a14:compatExt spid="_x0000_s25608"/>
                </a:ext>
                <a:ext uri="{FF2B5EF4-FFF2-40B4-BE49-F238E27FC236}">
                  <a16:creationId xmlns:a16="http://schemas.microsoft.com/office/drawing/2014/main" id="{00000000-0008-0000-0400-00000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8</xdr:row>
          <xdr:rowOff>0</xdr:rowOff>
        </xdr:from>
        <xdr:to>
          <xdr:col>3</xdr:col>
          <xdr:colOff>571500</xdr:colOff>
          <xdr:row>8</xdr:row>
          <xdr:rowOff>190500</xdr:rowOff>
        </xdr:to>
        <xdr:sp macro="" textlink="">
          <xdr:nvSpPr>
            <xdr:cNvPr id="25609" name="Drop Down 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4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9</xdr:row>
          <xdr:rowOff>0</xdr:rowOff>
        </xdr:from>
        <xdr:to>
          <xdr:col>2</xdr:col>
          <xdr:colOff>571500</xdr:colOff>
          <xdr:row>9</xdr:row>
          <xdr:rowOff>190500</xdr:rowOff>
        </xdr:to>
        <xdr:sp macro="" textlink="">
          <xdr:nvSpPr>
            <xdr:cNvPr id="25610" name="Drop Down 10" hidden="1">
              <a:extLst>
                <a:ext uri="{63B3BB69-23CF-44E3-9099-C40C66FF867C}">
                  <a14:compatExt spid="_x0000_s25610"/>
                </a:ext>
                <a:ext uri="{FF2B5EF4-FFF2-40B4-BE49-F238E27FC236}">
                  <a16:creationId xmlns:a16="http://schemas.microsoft.com/office/drawing/2014/main" id="{00000000-0008-0000-0400-00000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9</xdr:row>
          <xdr:rowOff>0</xdr:rowOff>
        </xdr:from>
        <xdr:to>
          <xdr:col>3</xdr:col>
          <xdr:colOff>571500</xdr:colOff>
          <xdr:row>9</xdr:row>
          <xdr:rowOff>190500</xdr:rowOff>
        </xdr:to>
        <xdr:sp macro="" textlink="">
          <xdr:nvSpPr>
            <xdr:cNvPr id="25611" name="Drop Down 11" hidden="1">
              <a:extLst>
                <a:ext uri="{63B3BB69-23CF-44E3-9099-C40C66FF867C}">
                  <a14:compatExt spid="_x0000_s25611"/>
                </a:ext>
                <a:ext uri="{FF2B5EF4-FFF2-40B4-BE49-F238E27FC236}">
                  <a16:creationId xmlns:a16="http://schemas.microsoft.com/office/drawing/2014/main" id="{00000000-0008-0000-0400-00000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9</xdr:row>
          <xdr:rowOff>0</xdr:rowOff>
        </xdr:from>
        <xdr:to>
          <xdr:col>5</xdr:col>
          <xdr:colOff>571500</xdr:colOff>
          <xdr:row>9</xdr:row>
          <xdr:rowOff>190500</xdr:rowOff>
        </xdr:to>
        <xdr:sp macro="" textlink="">
          <xdr:nvSpPr>
            <xdr:cNvPr id="25612" name="Drop Down 12" hidden="1">
              <a:extLst>
                <a:ext uri="{63B3BB69-23CF-44E3-9099-C40C66FF867C}">
                  <a14:compatExt spid="_x0000_s25612"/>
                </a:ext>
                <a:ext uri="{FF2B5EF4-FFF2-40B4-BE49-F238E27FC236}">
                  <a16:creationId xmlns:a16="http://schemas.microsoft.com/office/drawing/2014/main" id="{00000000-0008-0000-0400-00000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10</xdr:row>
          <xdr:rowOff>0</xdr:rowOff>
        </xdr:from>
        <xdr:to>
          <xdr:col>3</xdr:col>
          <xdr:colOff>571500</xdr:colOff>
          <xdr:row>10</xdr:row>
          <xdr:rowOff>180975</xdr:rowOff>
        </xdr:to>
        <xdr:sp macro="" textlink="">
          <xdr:nvSpPr>
            <xdr:cNvPr id="25613" name="Drop Down 13" hidden="1">
              <a:extLst>
                <a:ext uri="{63B3BB69-23CF-44E3-9099-C40C66FF867C}">
                  <a14:compatExt spid="_x0000_s25613"/>
                </a:ext>
                <a:ext uri="{FF2B5EF4-FFF2-40B4-BE49-F238E27FC236}">
                  <a16:creationId xmlns:a16="http://schemas.microsoft.com/office/drawing/2014/main" id="{00000000-0008-0000-0400-00000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10</xdr:row>
          <xdr:rowOff>0</xdr:rowOff>
        </xdr:from>
        <xdr:to>
          <xdr:col>5</xdr:col>
          <xdr:colOff>571500</xdr:colOff>
          <xdr:row>10</xdr:row>
          <xdr:rowOff>180975</xdr:rowOff>
        </xdr:to>
        <xdr:sp macro="" textlink="">
          <xdr:nvSpPr>
            <xdr:cNvPr id="25614" name="Drop Down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4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11</xdr:row>
          <xdr:rowOff>0</xdr:rowOff>
        </xdr:from>
        <xdr:to>
          <xdr:col>3</xdr:col>
          <xdr:colOff>571500</xdr:colOff>
          <xdr:row>11</xdr:row>
          <xdr:rowOff>180975</xdr:rowOff>
        </xdr:to>
        <xdr:sp macro="" textlink="">
          <xdr:nvSpPr>
            <xdr:cNvPr id="25615" name="Drop Down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4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11</xdr:row>
          <xdr:rowOff>0</xdr:rowOff>
        </xdr:from>
        <xdr:to>
          <xdr:col>5</xdr:col>
          <xdr:colOff>571500</xdr:colOff>
          <xdr:row>11</xdr:row>
          <xdr:rowOff>180975</xdr:rowOff>
        </xdr:to>
        <xdr:sp macro="" textlink="">
          <xdr:nvSpPr>
            <xdr:cNvPr id="25616" name="Drop Down 16" hidden="1">
              <a:extLst>
                <a:ext uri="{63B3BB69-23CF-44E3-9099-C40C66FF867C}">
                  <a14:compatExt spid="_x0000_s25616"/>
                </a:ext>
                <a:ext uri="{FF2B5EF4-FFF2-40B4-BE49-F238E27FC236}">
                  <a16:creationId xmlns:a16="http://schemas.microsoft.com/office/drawing/2014/main" id="{00000000-0008-0000-0400-00001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12</xdr:row>
          <xdr:rowOff>0</xdr:rowOff>
        </xdr:from>
        <xdr:to>
          <xdr:col>2</xdr:col>
          <xdr:colOff>571500</xdr:colOff>
          <xdr:row>12</xdr:row>
          <xdr:rowOff>180975</xdr:rowOff>
        </xdr:to>
        <xdr:sp macro="" textlink="">
          <xdr:nvSpPr>
            <xdr:cNvPr id="25617" name="Drop Down 17" hidden="1">
              <a:extLst>
                <a:ext uri="{63B3BB69-23CF-44E3-9099-C40C66FF867C}">
                  <a14:compatExt spid="_x0000_s25617"/>
                </a:ext>
                <a:ext uri="{FF2B5EF4-FFF2-40B4-BE49-F238E27FC236}">
                  <a16:creationId xmlns:a16="http://schemas.microsoft.com/office/drawing/2014/main" id="{00000000-0008-0000-0400-00001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12</xdr:row>
          <xdr:rowOff>0</xdr:rowOff>
        </xdr:from>
        <xdr:to>
          <xdr:col>3</xdr:col>
          <xdr:colOff>571500</xdr:colOff>
          <xdr:row>12</xdr:row>
          <xdr:rowOff>180975</xdr:rowOff>
        </xdr:to>
        <xdr:sp macro="" textlink="">
          <xdr:nvSpPr>
            <xdr:cNvPr id="25618" name="Drop Down 18" hidden="1">
              <a:extLst>
                <a:ext uri="{63B3BB69-23CF-44E3-9099-C40C66FF867C}">
                  <a14:compatExt spid="_x0000_s25618"/>
                </a:ext>
                <a:ext uri="{FF2B5EF4-FFF2-40B4-BE49-F238E27FC236}">
                  <a16:creationId xmlns:a16="http://schemas.microsoft.com/office/drawing/2014/main" id="{00000000-0008-0000-0400-00001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12</xdr:row>
          <xdr:rowOff>0</xdr:rowOff>
        </xdr:from>
        <xdr:to>
          <xdr:col>4</xdr:col>
          <xdr:colOff>571500</xdr:colOff>
          <xdr:row>12</xdr:row>
          <xdr:rowOff>180975</xdr:rowOff>
        </xdr:to>
        <xdr:sp macro="" textlink="">
          <xdr:nvSpPr>
            <xdr:cNvPr id="25619" name="Drop Down 19" hidden="1">
              <a:extLst>
                <a:ext uri="{63B3BB69-23CF-44E3-9099-C40C66FF867C}">
                  <a14:compatExt spid="_x0000_s25619"/>
                </a:ext>
                <a:ext uri="{FF2B5EF4-FFF2-40B4-BE49-F238E27FC236}">
                  <a16:creationId xmlns:a16="http://schemas.microsoft.com/office/drawing/2014/main" id="{00000000-0008-0000-0400-00001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13</xdr:row>
          <xdr:rowOff>0</xdr:rowOff>
        </xdr:from>
        <xdr:to>
          <xdr:col>2</xdr:col>
          <xdr:colOff>571500</xdr:colOff>
          <xdr:row>13</xdr:row>
          <xdr:rowOff>180975</xdr:rowOff>
        </xdr:to>
        <xdr:sp macro="" textlink="">
          <xdr:nvSpPr>
            <xdr:cNvPr id="25620" name="Drop Down 20" hidden="1">
              <a:extLst>
                <a:ext uri="{63B3BB69-23CF-44E3-9099-C40C66FF867C}">
                  <a14:compatExt spid="_x0000_s25620"/>
                </a:ext>
                <a:ext uri="{FF2B5EF4-FFF2-40B4-BE49-F238E27FC236}">
                  <a16:creationId xmlns:a16="http://schemas.microsoft.com/office/drawing/2014/main" id="{00000000-0008-0000-0400-00001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13</xdr:row>
          <xdr:rowOff>0</xdr:rowOff>
        </xdr:from>
        <xdr:to>
          <xdr:col>3</xdr:col>
          <xdr:colOff>571500</xdr:colOff>
          <xdr:row>13</xdr:row>
          <xdr:rowOff>180975</xdr:rowOff>
        </xdr:to>
        <xdr:sp macro="" textlink="">
          <xdr:nvSpPr>
            <xdr:cNvPr id="25621" name="Drop Down 21" hidden="1">
              <a:extLst>
                <a:ext uri="{63B3BB69-23CF-44E3-9099-C40C66FF867C}">
                  <a14:compatExt spid="_x0000_s25621"/>
                </a:ext>
                <a:ext uri="{FF2B5EF4-FFF2-40B4-BE49-F238E27FC236}">
                  <a16:creationId xmlns:a16="http://schemas.microsoft.com/office/drawing/2014/main" id="{00000000-0008-0000-0400-00001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13</xdr:row>
          <xdr:rowOff>0</xdr:rowOff>
        </xdr:from>
        <xdr:to>
          <xdr:col>5</xdr:col>
          <xdr:colOff>571500</xdr:colOff>
          <xdr:row>13</xdr:row>
          <xdr:rowOff>180975</xdr:rowOff>
        </xdr:to>
        <xdr:sp macro="" textlink="">
          <xdr:nvSpPr>
            <xdr:cNvPr id="25622" name="Drop Down 22" hidden="1">
              <a:extLst>
                <a:ext uri="{63B3BB69-23CF-44E3-9099-C40C66FF867C}">
                  <a14:compatExt spid="_x0000_s25622"/>
                </a:ext>
                <a:ext uri="{FF2B5EF4-FFF2-40B4-BE49-F238E27FC236}">
                  <a16:creationId xmlns:a16="http://schemas.microsoft.com/office/drawing/2014/main" id="{00000000-0008-0000-0400-00001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14</xdr:row>
          <xdr:rowOff>0</xdr:rowOff>
        </xdr:from>
        <xdr:to>
          <xdr:col>2</xdr:col>
          <xdr:colOff>571500</xdr:colOff>
          <xdr:row>14</xdr:row>
          <xdr:rowOff>180975</xdr:rowOff>
        </xdr:to>
        <xdr:sp macro="" textlink="">
          <xdr:nvSpPr>
            <xdr:cNvPr id="25623" name="Drop Down 23" hidden="1">
              <a:extLst>
                <a:ext uri="{63B3BB69-23CF-44E3-9099-C40C66FF867C}">
                  <a14:compatExt spid="_x0000_s25623"/>
                </a:ext>
                <a:ext uri="{FF2B5EF4-FFF2-40B4-BE49-F238E27FC236}">
                  <a16:creationId xmlns:a16="http://schemas.microsoft.com/office/drawing/2014/main" id="{00000000-0008-0000-0400-00001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14</xdr:row>
          <xdr:rowOff>0</xdr:rowOff>
        </xdr:from>
        <xdr:to>
          <xdr:col>3</xdr:col>
          <xdr:colOff>571500</xdr:colOff>
          <xdr:row>14</xdr:row>
          <xdr:rowOff>180975</xdr:rowOff>
        </xdr:to>
        <xdr:sp macro="" textlink="">
          <xdr:nvSpPr>
            <xdr:cNvPr id="25624" name="Drop Down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4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14</xdr:row>
          <xdr:rowOff>200025</xdr:rowOff>
        </xdr:from>
        <xdr:to>
          <xdr:col>3</xdr:col>
          <xdr:colOff>571500</xdr:colOff>
          <xdr:row>15</xdr:row>
          <xdr:rowOff>180975</xdr:rowOff>
        </xdr:to>
        <xdr:sp macro="" textlink="">
          <xdr:nvSpPr>
            <xdr:cNvPr id="25625" name="Drop Down 25" hidden="1">
              <a:extLst>
                <a:ext uri="{63B3BB69-23CF-44E3-9099-C40C66FF867C}">
                  <a14:compatExt spid="_x0000_s25625"/>
                </a:ext>
                <a:ext uri="{FF2B5EF4-FFF2-40B4-BE49-F238E27FC236}">
                  <a16:creationId xmlns:a16="http://schemas.microsoft.com/office/drawing/2014/main" id="{00000000-0008-0000-0400-00001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14</xdr:row>
          <xdr:rowOff>200025</xdr:rowOff>
        </xdr:from>
        <xdr:to>
          <xdr:col>5</xdr:col>
          <xdr:colOff>571500</xdr:colOff>
          <xdr:row>15</xdr:row>
          <xdr:rowOff>180975</xdr:rowOff>
        </xdr:to>
        <xdr:sp macro="" textlink="">
          <xdr:nvSpPr>
            <xdr:cNvPr id="25626" name="Drop Down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4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15</xdr:row>
          <xdr:rowOff>200025</xdr:rowOff>
        </xdr:from>
        <xdr:to>
          <xdr:col>2</xdr:col>
          <xdr:colOff>571500</xdr:colOff>
          <xdr:row>16</xdr:row>
          <xdr:rowOff>180975</xdr:rowOff>
        </xdr:to>
        <xdr:sp macro="" textlink="">
          <xdr:nvSpPr>
            <xdr:cNvPr id="25627" name="Drop Down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00000000-0008-0000-0400-00001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15</xdr:row>
          <xdr:rowOff>200025</xdr:rowOff>
        </xdr:from>
        <xdr:to>
          <xdr:col>3</xdr:col>
          <xdr:colOff>571500</xdr:colOff>
          <xdr:row>16</xdr:row>
          <xdr:rowOff>180975</xdr:rowOff>
        </xdr:to>
        <xdr:sp macro="" textlink="">
          <xdr:nvSpPr>
            <xdr:cNvPr id="25628" name="Drop Down 28" hidden="1">
              <a:extLst>
                <a:ext uri="{63B3BB69-23CF-44E3-9099-C40C66FF867C}">
                  <a14:compatExt spid="_x0000_s25628"/>
                </a:ext>
                <a:ext uri="{FF2B5EF4-FFF2-40B4-BE49-F238E27FC236}">
                  <a16:creationId xmlns:a16="http://schemas.microsoft.com/office/drawing/2014/main" id="{00000000-0008-0000-0400-00001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16</xdr:row>
          <xdr:rowOff>200025</xdr:rowOff>
        </xdr:from>
        <xdr:to>
          <xdr:col>3</xdr:col>
          <xdr:colOff>571500</xdr:colOff>
          <xdr:row>17</xdr:row>
          <xdr:rowOff>180975</xdr:rowOff>
        </xdr:to>
        <xdr:sp macro="" textlink="">
          <xdr:nvSpPr>
            <xdr:cNvPr id="25629" name="Drop Down 29" hidden="1">
              <a:extLst>
                <a:ext uri="{63B3BB69-23CF-44E3-9099-C40C66FF867C}">
                  <a14:compatExt spid="_x0000_s25629"/>
                </a:ext>
                <a:ext uri="{FF2B5EF4-FFF2-40B4-BE49-F238E27FC236}">
                  <a16:creationId xmlns:a16="http://schemas.microsoft.com/office/drawing/2014/main" id="{00000000-0008-0000-0400-00001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16</xdr:row>
          <xdr:rowOff>200025</xdr:rowOff>
        </xdr:from>
        <xdr:to>
          <xdr:col>4</xdr:col>
          <xdr:colOff>571500</xdr:colOff>
          <xdr:row>17</xdr:row>
          <xdr:rowOff>180975</xdr:rowOff>
        </xdr:to>
        <xdr:sp macro="" textlink="">
          <xdr:nvSpPr>
            <xdr:cNvPr id="25630" name="Drop Down 30" hidden="1">
              <a:extLst>
                <a:ext uri="{63B3BB69-23CF-44E3-9099-C40C66FF867C}">
                  <a14:compatExt spid="_x0000_s25630"/>
                </a:ext>
                <a:ext uri="{FF2B5EF4-FFF2-40B4-BE49-F238E27FC236}">
                  <a16:creationId xmlns:a16="http://schemas.microsoft.com/office/drawing/2014/main" id="{00000000-0008-0000-0400-00001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17</xdr:row>
          <xdr:rowOff>200025</xdr:rowOff>
        </xdr:from>
        <xdr:to>
          <xdr:col>3</xdr:col>
          <xdr:colOff>571500</xdr:colOff>
          <xdr:row>18</xdr:row>
          <xdr:rowOff>180975</xdr:rowOff>
        </xdr:to>
        <xdr:sp macro="" textlink="">
          <xdr:nvSpPr>
            <xdr:cNvPr id="25631" name="Drop Down 31" hidden="1">
              <a:extLst>
                <a:ext uri="{63B3BB69-23CF-44E3-9099-C40C66FF867C}">
                  <a14:compatExt spid="_x0000_s25631"/>
                </a:ext>
                <a:ext uri="{FF2B5EF4-FFF2-40B4-BE49-F238E27FC236}">
                  <a16:creationId xmlns:a16="http://schemas.microsoft.com/office/drawing/2014/main" id="{00000000-0008-0000-0400-00001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17</xdr:row>
          <xdr:rowOff>200025</xdr:rowOff>
        </xdr:from>
        <xdr:to>
          <xdr:col>4</xdr:col>
          <xdr:colOff>571500</xdr:colOff>
          <xdr:row>18</xdr:row>
          <xdr:rowOff>180975</xdr:rowOff>
        </xdr:to>
        <xdr:sp macro="" textlink="">
          <xdr:nvSpPr>
            <xdr:cNvPr id="25632" name="Drop Down 32" hidden="1">
              <a:extLst>
                <a:ext uri="{63B3BB69-23CF-44E3-9099-C40C66FF867C}">
                  <a14:compatExt spid="_x0000_s25632"/>
                </a:ext>
                <a:ext uri="{FF2B5EF4-FFF2-40B4-BE49-F238E27FC236}">
                  <a16:creationId xmlns:a16="http://schemas.microsoft.com/office/drawing/2014/main" id="{00000000-0008-0000-0400-00002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19</xdr:row>
          <xdr:rowOff>0</xdr:rowOff>
        </xdr:from>
        <xdr:to>
          <xdr:col>3</xdr:col>
          <xdr:colOff>571500</xdr:colOff>
          <xdr:row>19</xdr:row>
          <xdr:rowOff>180975</xdr:rowOff>
        </xdr:to>
        <xdr:sp macro="" textlink="">
          <xdr:nvSpPr>
            <xdr:cNvPr id="25633" name="Drop Down 33" hidden="1">
              <a:extLst>
                <a:ext uri="{63B3BB69-23CF-44E3-9099-C40C66FF867C}">
                  <a14:compatExt spid="_x0000_s25633"/>
                </a:ext>
                <a:ext uri="{FF2B5EF4-FFF2-40B4-BE49-F238E27FC236}">
                  <a16:creationId xmlns:a16="http://schemas.microsoft.com/office/drawing/2014/main" id="{00000000-0008-0000-0400-00002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19</xdr:row>
          <xdr:rowOff>0</xdr:rowOff>
        </xdr:from>
        <xdr:to>
          <xdr:col>4</xdr:col>
          <xdr:colOff>571500</xdr:colOff>
          <xdr:row>19</xdr:row>
          <xdr:rowOff>180975</xdr:rowOff>
        </xdr:to>
        <xdr:sp macro="" textlink="">
          <xdr:nvSpPr>
            <xdr:cNvPr id="25634" name="Drop Down 34" hidden="1">
              <a:extLst>
                <a:ext uri="{63B3BB69-23CF-44E3-9099-C40C66FF867C}">
                  <a14:compatExt spid="_x0000_s25634"/>
                </a:ext>
                <a:ext uri="{FF2B5EF4-FFF2-40B4-BE49-F238E27FC236}">
                  <a16:creationId xmlns:a16="http://schemas.microsoft.com/office/drawing/2014/main" id="{00000000-0008-0000-0400-00002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20</xdr:row>
          <xdr:rowOff>0</xdr:rowOff>
        </xdr:from>
        <xdr:to>
          <xdr:col>3</xdr:col>
          <xdr:colOff>571500</xdr:colOff>
          <xdr:row>20</xdr:row>
          <xdr:rowOff>180975</xdr:rowOff>
        </xdr:to>
        <xdr:sp macro="" textlink="">
          <xdr:nvSpPr>
            <xdr:cNvPr id="25635" name="Drop Down 35" hidden="1">
              <a:extLst>
                <a:ext uri="{63B3BB69-23CF-44E3-9099-C40C66FF867C}">
                  <a14:compatExt spid="_x0000_s25635"/>
                </a:ext>
                <a:ext uri="{FF2B5EF4-FFF2-40B4-BE49-F238E27FC236}">
                  <a16:creationId xmlns:a16="http://schemas.microsoft.com/office/drawing/2014/main" id="{00000000-0008-0000-0400-00002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20</xdr:row>
          <xdr:rowOff>0</xdr:rowOff>
        </xdr:from>
        <xdr:to>
          <xdr:col>4</xdr:col>
          <xdr:colOff>571500</xdr:colOff>
          <xdr:row>20</xdr:row>
          <xdr:rowOff>180975</xdr:rowOff>
        </xdr:to>
        <xdr:sp macro="" textlink="">
          <xdr:nvSpPr>
            <xdr:cNvPr id="25636" name="Drop Down 36" hidden="1">
              <a:extLst>
                <a:ext uri="{63B3BB69-23CF-44E3-9099-C40C66FF867C}">
                  <a14:compatExt spid="_x0000_s25636"/>
                </a:ext>
                <a:ext uri="{FF2B5EF4-FFF2-40B4-BE49-F238E27FC236}">
                  <a16:creationId xmlns:a16="http://schemas.microsoft.com/office/drawing/2014/main" id="{00000000-0008-0000-0400-00002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21</xdr:row>
          <xdr:rowOff>0</xdr:rowOff>
        </xdr:from>
        <xdr:to>
          <xdr:col>3</xdr:col>
          <xdr:colOff>571500</xdr:colOff>
          <xdr:row>21</xdr:row>
          <xdr:rowOff>190500</xdr:rowOff>
        </xdr:to>
        <xdr:sp macro="" textlink="">
          <xdr:nvSpPr>
            <xdr:cNvPr id="25637" name="Drop Down 37" hidden="1">
              <a:extLst>
                <a:ext uri="{63B3BB69-23CF-44E3-9099-C40C66FF867C}">
                  <a14:compatExt spid="_x0000_s25637"/>
                </a:ext>
                <a:ext uri="{FF2B5EF4-FFF2-40B4-BE49-F238E27FC236}">
                  <a16:creationId xmlns:a16="http://schemas.microsoft.com/office/drawing/2014/main" id="{00000000-0008-0000-0400-00002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22</xdr:row>
          <xdr:rowOff>0</xdr:rowOff>
        </xdr:from>
        <xdr:to>
          <xdr:col>3</xdr:col>
          <xdr:colOff>571500</xdr:colOff>
          <xdr:row>22</xdr:row>
          <xdr:rowOff>190500</xdr:rowOff>
        </xdr:to>
        <xdr:sp macro="" textlink="">
          <xdr:nvSpPr>
            <xdr:cNvPr id="25638" name="Drop Down 38" hidden="1">
              <a:extLst>
                <a:ext uri="{63B3BB69-23CF-44E3-9099-C40C66FF867C}">
                  <a14:compatExt spid="_x0000_s25638"/>
                </a:ext>
                <a:ext uri="{FF2B5EF4-FFF2-40B4-BE49-F238E27FC236}">
                  <a16:creationId xmlns:a16="http://schemas.microsoft.com/office/drawing/2014/main" id="{00000000-0008-0000-0400-00002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23</xdr:row>
          <xdr:rowOff>0</xdr:rowOff>
        </xdr:from>
        <xdr:to>
          <xdr:col>4</xdr:col>
          <xdr:colOff>571500</xdr:colOff>
          <xdr:row>23</xdr:row>
          <xdr:rowOff>190500</xdr:rowOff>
        </xdr:to>
        <xdr:sp macro="" textlink="">
          <xdr:nvSpPr>
            <xdr:cNvPr id="25639" name="Drop Down 39" hidden="1">
              <a:extLst>
                <a:ext uri="{63B3BB69-23CF-44E3-9099-C40C66FF867C}">
                  <a14:compatExt spid="_x0000_s25639"/>
                </a:ext>
                <a:ext uri="{FF2B5EF4-FFF2-40B4-BE49-F238E27FC236}">
                  <a16:creationId xmlns:a16="http://schemas.microsoft.com/office/drawing/2014/main" id="{00000000-0008-0000-0400-00002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24</xdr:row>
          <xdr:rowOff>0</xdr:rowOff>
        </xdr:from>
        <xdr:to>
          <xdr:col>3</xdr:col>
          <xdr:colOff>571500</xdr:colOff>
          <xdr:row>24</xdr:row>
          <xdr:rowOff>190500</xdr:rowOff>
        </xdr:to>
        <xdr:sp macro="" textlink="">
          <xdr:nvSpPr>
            <xdr:cNvPr id="25640" name="Drop Down 40" hidden="1">
              <a:extLst>
                <a:ext uri="{63B3BB69-23CF-44E3-9099-C40C66FF867C}">
                  <a14:compatExt spid="_x0000_s25640"/>
                </a:ext>
                <a:ext uri="{FF2B5EF4-FFF2-40B4-BE49-F238E27FC236}">
                  <a16:creationId xmlns:a16="http://schemas.microsoft.com/office/drawing/2014/main" id="{00000000-0008-0000-0400-00002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5</xdr:row>
          <xdr:rowOff>0</xdr:rowOff>
        </xdr:from>
        <xdr:to>
          <xdr:col>6</xdr:col>
          <xdr:colOff>571500</xdr:colOff>
          <xdr:row>5</xdr:row>
          <xdr:rowOff>190500</xdr:rowOff>
        </xdr:to>
        <xdr:sp macro="" textlink="">
          <xdr:nvSpPr>
            <xdr:cNvPr id="25641" name="Drop Down 41" hidden="1">
              <a:extLst>
                <a:ext uri="{63B3BB69-23CF-44E3-9099-C40C66FF867C}">
                  <a14:compatExt spid="_x0000_s25641"/>
                </a:ext>
                <a:ext uri="{FF2B5EF4-FFF2-40B4-BE49-F238E27FC236}">
                  <a16:creationId xmlns:a16="http://schemas.microsoft.com/office/drawing/2014/main" id="{00000000-0008-0000-0400-00002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24</xdr:row>
          <xdr:rowOff>0</xdr:rowOff>
        </xdr:from>
        <xdr:to>
          <xdr:col>6</xdr:col>
          <xdr:colOff>571500</xdr:colOff>
          <xdr:row>24</xdr:row>
          <xdr:rowOff>190500</xdr:rowOff>
        </xdr:to>
        <xdr:sp macro="" textlink="">
          <xdr:nvSpPr>
            <xdr:cNvPr id="25642" name="Drop Down 42" hidden="1">
              <a:extLst>
                <a:ext uri="{63B3BB69-23CF-44E3-9099-C40C66FF867C}">
                  <a14:compatExt spid="_x0000_s25642"/>
                </a:ext>
                <a:ext uri="{FF2B5EF4-FFF2-40B4-BE49-F238E27FC236}">
                  <a16:creationId xmlns:a16="http://schemas.microsoft.com/office/drawing/2014/main" id="{00000000-0008-0000-0400-00002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6</xdr:row>
          <xdr:rowOff>0</xdr:rowOff>
        </xdr:from>
        <xdr:to>
          <xdr:col>6</xdr:col>
          <xdr:colOff>571500</xdr:colOff>
          <xdr:row>6</xdr:row>
          <xdr:rowOff>190500</xdr:rowOff>
        </xdr:to>
        <xdr:sp macro="" textlink="">
          <xdr:nvSpPr>
            <xdr:cNvPr id="25643" name="Drop Down 43" hidden="1">
              <a:extLst>
                <a:ext uri="{63B3BB69-23CF-44E3-9099-C40C66FF867C}">
                  <a14:compatExt spid="_x0000_s25643"/>
                </a:ext>
                <a:ext uri="{FF2B5EF4-FFF2-40B4-BE49-F238E27FC236}">
                  <a16:creationId xmlns:a16="http://schemas.microsoft.com/office/drawing/2014/main" id="{00000000-0008-0000-0400-00002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7</xdr:row>
          <xdr:rowOff>0</xdr:rowOff>
        </xdr:from>
        <xdr:to>
          <xdr:col>6</xdr:col>
          <xdr:colOff>571500</xdr:colOff>
          <xdr:row>7</xdr:row>
          <xdr:rowOff>190500</xdr:rowOff>
        </xdr:to>
        <xdr:sp macro="" textlink="">
          <xdr:nvSpPr>
            <xdr:cNvPr id="25644" name="Drop Down 44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4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8</xdr:row>
          <xdr:rowOff>0</xdr:rowOff>
        </xdr:from>
        <xdr:to>
          <xdr:col>6</xdr:col>
          <xdr:colOff>571500</xdr:colOff>
          <xdr:row>8</xdr:row>
          <xdr:rowOff>190500</xdr:rowOff>
        </xdr:to>
        <xdr:sp macro="" textlink="">
          <xdr:nvSpPr>
            <xdr:cNvPr id="25645" name="Drop Down 45" hidden="1">
              <a:extLst>
                <a:ext uri="{63B3BB69-23CF-44E3-9099-C40C66FF867C}">
                  <a14:compatExt spid="_x0000_s25645"/>
                </a:ext>
                <a:ext uri="{FF2B5EF4-FFF2-40B4-BE49-F238E27FC236}">
                  <a16:creationId xmlns:a16="http://schemas.microsoft.com/office/drawing/2014/main" id="{00000000-0008-0000-0400-00002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9</xdr:row>
          <xdr:rowOff>0</xdr:rowOff>
        </xdr:from>
        <xdr:to>
          <xdr:col>6</xdr:col>
          <xdr:colOff>571500</xdr:colOff>
          <xdr:row>9</xdr:row>
          <xdr:rowOff>190500</xdr:rowOff>
        </xdr:to>
        <xdr:sp macro="" textlink="">
          <xdr:nvSpPr>
            <xdr:cNvPr id="25646" name="Drop Down 46" hidden="1">
              <a:extLst>
                <a:ext uri="{63B3BB69-23CF-44E3-9099-C40C66FF867C}">
                  <a14:compatExt spid="_x0000_s25646"/>
                </a:ext>
                <a:ext uri="{FF2B5EF4-FFF2-40B4-BE49-F238E27FC236}">
                  <a16:creationId xmlns:a16="http://schemas.microsoft.com/office/drawing/2014/main" id="{00000000-0008-0000-0400-00002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10</xdr:row>
          <xdr:rowOff>0</xdr:rowOff>
        </xdr:from>
        <xdr:to>
          <xdr:col>6</xdr:col>
          <xdr:colOff>571500</xdr:colOff>
          <xdr:row>10</xdr:row>
          <xdr:rowOff>190500</xdr:rowOff>
        </xdr:to>
        <xdr:sp macro="" textlink="">
          <xdr:nvSpPr>
            <xdr:cNvPr id="25647" name="Drop Down 47" hidden="1">
              <a:extLst>
                <a:ext uri="{63B3BB69-23CF-44E3-9099-C40C66FF867C}">
                  <a14:compatExt spid="_x0000_s25647"/>
                </a:ext>
                <a:ext uri="{FF2B5EF4-FFF2-40B4-BE49-F238E27FC236}">
                  <a16:creationId xmlns:a16="http://schemas.microsoft.com/office/drawing/2014/main" id="{00000000-0008-0000-0400-00002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11</xdr:row>
          <xdr:rowOff>0</xdr:rowOff>
        </xdr:from>
        <xdr:to>
          <xdr:col>6</xdr:col>
          <xdr:colOff>571500</xdr:colOff>
          <xdr:row>11</xdr:row>
          <xdr:rowOff>190500</xdr:rowOff>
        </xdr:to>
        <xdr:sp macro="" textlink="">
          <xdr:nvSpPr>
            <xdr:cNvPr id="25648" name="Drop Down 48" hidden="1">
              <a:extLst>
                <a:ext uri="{63B3BB69-23CF-44E3-9099-C40C66FF867C}">
                  <a14:compatExt spid="_x0000_s25648"/>
                </a:ext>
                <a:ext uri="{FF2B5EF4-FFF2-40B4-BE49-F238E27FC236}">
                  <a16:creationId xmlns:a16="http://schemas.microsoft.com/office/drawing/2014/main" id="{00000000-0008-0000-0400-00003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12</xdr:row>
          <xdr:rowOff>0</xdr:rowOff>
        </xdr:from>
        <xdr:to>
          <xdr:col>6</xdr:col>
          <xdr:colOff>571500</xdr:colOff>
          <xdr:row>12</xdr:row>
          <xdr:rowOff>190500</xdr:rowOff>
        </xdr:to>
        <xdr:sp macro="" textlink="">
          <xdr:nvSpPr>
            <xdr:cNvPr id="25649" name="Drop Down 49" hidden="1">
              <a:extLst>
                <a:ext uri="{63B3BB69-23CF-44E3-9099-C40C66FF867C}">
                  <a14:compatExt spid="_x0000_s25649"/>
                </a:ext>
                <a:ext uri="{FF2B5EF4-FFF2-40B4-BE49-F238E27FC236}">
                  <a16:creationId xmlns:a16="http://schemas.microsoft.com/office/drawing/2014/main" id="{00000000-0008-0000-0400-00003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13</xdr:row>
          <xdr:rowOff>0</xdr:rowOff>
        </xdr:from>
        <xdr:to>
          <xdr:col>6</xdr:col>
          <xdr:colOff>571500</xdr:colOff>
          <xdr:row>13</xdr:row>
          <xdr:rowOff>190500</xdr:rowOff>
        </xdr:to>
        <xdr:sp macro="" textlink="">
          <xdr:nvSpPr>
            <xdr:cNvPr id="25650" name="Drop Down 50" hidden="1">
              <a:extLst>
                <a:ext uri="{63B3BB69-23CF-44E3-9099-C40C66FF867C}">
                  <a14:compatExt spid="_x0000_s25650"/>
                </a:ext>
                <a:ext uri="{FF2B5EF4-FFF2-40B4-BE49-F238E27FC236}">
                  <a16:creationId xmlns:a16="http://schemas.microsoft.com/office/drawing/2014/main" id="{00000000-0008-0000-0400-00003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14</xdr:row>
          <xdr:rowOff>0</xdr:rowOff>
        </xdr:from>
        <xdr:to>
          <xdr:col>6</xdr:col>
          <xdr:colOff>571500</xdr:colOff>
          <xdr:row>14</xdr:row>
          <xdr:rowOff>190500</xdr:rowOff>
        </xdr:to>
        <xdr:sp macro="" textlink="">
          <xdr:nvSpPr>
            <xdr:cNvPr id="25651" name="Drop Down 51" hidden="1">
              <a:extLst>
                <a:ext uri="{63B3BB69-23CF-44E3-9099-C40C66FF867C}">
                  <a14:compatExt spid="_x0000_s25651"/>
                </a:ext>
                <a:ext uri="{FF2B5EF4-FFF2-40B4-BE49-F238E27FC236}">
                  <a16:creationId xmlns:a16="http://schemas.microsoft.com/office/drawing/2014/main" id="{00000000-0008-0000-0400-00003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15</xdr:row>
          <xdr:rowOff>0</xdr:rowOff>
        </xdr:from>
        <xdr:to>
          <xdr:col>6</xdr:col>
          <xdr:colOff>571500</xdr:colOff>
          <xdr:row>15</xdr:row>
          <xdr:rowOff>190500</xdr:rowOff>
        </xdr:to>
        <xdr:sp macro="" textlink="">
          <xdr:nvSpPr>
            <xdr:cNvPr id="25652" name="Drop Down 52" hidden="1">
              <a:extLst>
                <a:ext uri="{63B3BB69-23CF-44E3-9099-C40C66FF867C}">
                  <a14:compatExt spid="_x0000_s25652"/>
                </a:ext>
                <a:ext uri="{FF2B5EF4-FFF2-40B4-BE49-F238E27FC236}">
                  <a16:creationId xmlns:a16="http://schemas.microsoft.com/office/drawing/2014/main" id="{00000000-0008-0000-0400-00003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16</xdr:row>
          <xdr:rowOff>0</xdr:rowOff>
        </xdr:from>
        <xdr:to>
          <xdr:col>6</xdr:col>
          <xdr:colOff>571500</xdr:colOff>
          <xdr:row>16</xdr:row>
          <xdr:rowOff>190500</xdr:rowOff>
        </xdr:to>
        <xdr:sp macro="" textlink="">
          <xdr:nvSpPr>
            <xdr:cNvPr id="25653" name="Drop Down 53" hidden="1">
              <a:extLst>
                <a:ext uri="{63B3BB69-23CF-44E3-9099-C40C66FF867C}">
                  <a14:compatExt spid="_x0000_s25653"/>
                </a:ext>
                <a:ext uri="{FF2B5EF4-FFF2-40B4-BE49-F238E27FC236}">
                  <a16:creationId xmlns:a16="http://schemas.microsoft.com/office/drawing/2014/main" id="{00000000-0008-0000-0400-00003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17</xdr:row>
          <xdr:rowOff>0</xdr:rowOff>
        </xdr:from>
        <xdr:to>
          <xdr:col>6</xdr:col>
          <xdr:colOff>571500</xdr:colOff>
          <xdr:row>17</xdr:row>
          <xdr:rowOff>190500</xdr:rowOff>
        </xdr:to>
        <xdr:sp macro="" textlink="">
          <xdr:nvSpPr>
            <xdr:cNvPr id="25654" name="Drop Down 54" hidden="1">
              <a:extLst>
                <a:ext uri="{63B3BB69-23CF-44E3-9099-C40C66FF867C}">
                  <a14:compatExt spid="_x0000_s25654"/>
                </a:ext>
                <a:ext uri="{FF2B5EF4-FFF2-40B4-BE49-F238E27FC236}">
                  <a16:creationId xmlns:a16="http://schemas.microsoft.com/office/drawing/2014/main" id="{00000000-0008-0000-0400-00003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18</xdr:row>
          <xdr:rowOff>0</xdr:rowOff>
        </xdr:from>
        <xdr:to>
          <xdr:col>6</xdr:col>
          <xdr:colOff>571500</xdr:colOff>
          <xdr:row>18</xdr:row>
          <xdr:rowOff>190500</xdr:rowOff>
        </xdr:to>
        <xdr:sp macro="" textlink="">
          <xdr:nvSpPr>
            <xdr:cNvPr id="25655" name="Drop Down 55" hidden="1">
              <a:extLst>
                <a:ext uri="{63B3BB69-23CF-44E3-9099-C40C66FF867C}">
                  <a14:compatExt spid="_x0000_s25655"/>
                </a:ext>
                <a:ext uri="{FF2B5EF4-FFF2-40B4-BE49-F238E27FC236}">
                  <a16:creationId xmlns:a16="http://schemas.microsoft.com/office/drawing/2014/main" id="{00000000-0008-0000-0400-00003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19</xdr:row>
          <xdr:rowOff>0</xdr:rowOff>
        </xdr:from>
        <xdr:to>
          <xdr:col>6</xdr:col>
          <xdr:colOff>571500</xdr:colOff>
          <xdr:row>19</xdr:row>
          <xdr:rowOff>190500</xdr:rowOff>
        </xdr:to>
        <xdr:sp macro="" textlink="">
          <xdr:nvSpPr>
            <xdr:cNvPr id="25656" name="Drop Down 56" hidden="1">
              <a:extLst>
                <a:ext uri="{63B3BB69-23CF-44E3-9099-C40C66FF867C}">
                  <a14:compatExt spid="_x0000_s25656"/>
                </a:ext>
                <a:ext uri="{FF2B5EF4-FFF2-40B4-BE49-F238E27FC236}">
                  <a16:creationId xmlns:a16="http://schemas.microsoft.com/office/drawing/2014/main" id="{00000000-0008-0000-0400-00003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20</xdr:row>
          <xdr:rowOff>0</xdr:rowOff>
        </xdr:from>
        <xdr:to>
          <xdr:col>6</xdr:col>
          <xdr:colOff>571500</xdr:colOff>
          <xdr:row>20</xdr:row>
          <xdr:rowOff>190500</xdr:rowOff>
        </xdr:to>
        <xdr:sp macro="" textlink="">
          <xdr:nvSpPr>
            <xdr:cNvPr id="25657" name="Drop Down 57" hidden="1">
              <a:extLst>
                <a:ext uri="{63B3BB69-23CF-44E3-9099-C40C66FF867C}">
                  <a14:compatExt spid="_x0000_s25657"/>
                </a:ext>
                <a:ext uri="{FF2B5EF4-FFF2-40B4-BE49-F238E27FC236}">
                  <a16:creationId xmlns:a16="http://schemas.microsoft.com/office/drawing/2014/main" id="{00000000-0008-0000-0400-00003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21</xdr:row>
          <xdr:rowOff>0</xdr:rowOff>
        </xdr:from>
        <xdr:to>
          <xdr:col>6</xdr:col>
          <xdr:colOff>571500</xdr:colOff>
          <xdr:row>21</xdr:row>
          <xdr:rowOff>190500</xdr:rowOff>
        </xdr:to>
        <xdr:sp macro="" textlink="">
          <xdr:nvSpPr>
            <xdr:cNvPr id="25658" name="Drop Down 58" hidden="1">
              <a:extLst>
                <a:ext uri="{63B3BB69-23CF-44E3-9099-C40C66FF867C}">
                  <a14:compatExt spid="_x0000_s25658"/>
                </a:ext>
                <a:ext uri="{FF2B5EF4-FFF2-40B4-BE49-F238E27FC236}">
                  <a16:creationId xmlns:a16="http://schemas.microsoft.com/office/drawing/2014/main" id="{00000000-0008-0000-0400-00003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22</xdr:row>
          <xdr:rowOff>0</xdr:rowOff>
        </xdr:from>
        <xdr:to>
          <xdr:col>6</xdr:col>
          <xdr:colOff>571500</xdr:colOff>
          <xdr:row>22</xdr:row>
          <xdr:rowOff>190500</xdr:rowOff>
        </xdr:to>
        <xdr:sp macro="" textlink="">
          <xdr:nvSpPr>
            <xdr:cNvPr id="25659" name="Drop Down 59" hidden="1">
              <a:extLst>
                <a:ext uri="{63B3BB69-23CF-44E3-9099-C40C66FF867C}">
                  <a14:compatExt spid="_x0000_s25659"/>
                </a:ext>
                <a:ext uri="{FF2B5EF4-FFF2-40B4-BE49-F238E27FC236}">
                  <a16:creationId xmlns:a16="http://schemas.microsoft.com/office/drawing/2014/main" id="{00000000-0008-0000-0400-00003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23</xdr:row>
          <xdr:rowOff>0</xdr:rowOff>
        </xdr:from>
        <xdr:to>
          <xdr:col>6</xdr:col>
          <xdr:colOff>571500</xdr:colOff>
          <xdr:row>23</xdr:row>
          <xdr:rowOff>190500</xdr:rowOff>
        </xdr:to>
        <xdr:sp macro="" textlink="">
          <xdr:nvSpPr>
            <xdr:cNvPr id="25660" name="Drop Down 60" hidden="1">
              <a:extLst>
                <a:ext uri="{63B3BB69-23CF-44E3-9099-C40C66FF867C}">
                  <a14:compatExt spid="_x0000_s25660"/>
                </a:ext>
                <a:ext uri="{FF2B5EF4-FFF2-40B4-BE49-F238E27FC236}">
                  <a16:creationId xmlns:a16="http://schemas.microsoft.com/office/drawing/2014/main" id="{00000000-0008-0000-0400-00003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19</xdr:row>
          <xdr:rowOff>0</xdr:rowOff>
        </xdr:from>
        <xdr:to>
          <xdr:col>2</xdr:col>
          <xdr:colOff>571500</xdr:colOff>
          <xdr:row>19</xdr:row>
          <xdr:rowOff>180975</xdr:rowOff>
        </xdr:to>
        <xdr:sp macro="" textlink="">
          <xdr:nvSpPr>
            <xdr:cNvPr id="25661" name="Drop Down 61" hidden="1">
              <a:extLst>
                <a:ext uri="{63B3BB69-23CF-44E3-9099-C40C66FF867C}">
                  <a14:compatExt spid="_x0000_s25661"/>
                </a:ext>
                <a:ext uri="{FF2B5EF4-FFF2-40B4-BE49-F238E27FC236}">
                  <a16:creationId xmlns:a16="http://schemas.microsoft.com/office/drawing/2014/main" id="{00000000-0008-0000-0400-00003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21</xdr:row>
          <xdr:rowOff>0</xdr:rowOff>
        </xdr:from>
        <xdr:to>
          <xdr:col>5</xdr:col>
          <xdr:colOff>571500</xdr:colOff>
          <xdr:row>21</xdr:row>
          <xdr:rowOff>190500</xdr:rowOff>
        </xdr:to>
        <xdr:sp macro="" textlink="">
          <xdr:nvSpPr>
            <xdr:cNvPr id="25662" name="Drop Down 62" hidden="1">
              <a:extLst>
                <a:ext uri="{63B3BB69-23CF-44E3-9099-C40C66FF867C}">
                  <a14:compatExt spid="_x0000_s25662"/>
                </a:ext>
                <a:ext uri="{FF2B5EF4-FFF2-40B4-BE49-F238E27FC236}">
                  <a16:creationId xmlns:a16="http://schemas.microsoft.com/office/drawing/2014/main" id="{00000000-0008-0000-0400-00003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22</xdr:row>
          <xdr:rowOff>0</xdr:rowOff>
        </xdr:from>
        <xdr:to>
          <xdr:col>4</xdr:col>
          <xdr:colOff>571500</xdr:colOff>
          <xdr:row>22</xdr:row>
          <xdr:rowOff>190500</xdr:rowOff>
        </xdr:to>
        <xdr:sp macro="" textlink="">
          <xdr:nvSpPr>
            <xdr:cNvPr id="25663" name="Drop Down 63" hidden="1">
              <a:extLst>
                <a:ext uri="{63B3BB69-23CF-44E3-9099-C40C66FF867C}">
                  <a14:compatExt spid="_x0000_s25663"/>
                </a:ext>
                <a:ext uri="{FF2B5EF4-FFF2-40B4-BE49-F238E27FC236}">
                  <a16:creationId xmlns:a16="http://schemas.microsoft.com/office/drawing/2014/main" id="{00000000-0008-0000-0400-00003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57150</xdr:colOff>
          <xdr:row>5</xdr:row>
          <xdr:rowOff>180975</xdr:rowOff>
        </xdr:from>
        <xdr:to>
          <xdr:col>10</xdr:col>
          <xdr:colOff>285750</xdr:colOff>
          <xdr:row>7</xdr:row>
          <xdr:rowOff>0</xdr:rowOff>
        </xdr:to>
        <xdr:sp macro="" textlink="">
          <xdr:nvSpPr>
            <xdr:cNvPr id="25664" name="Check Box 64" hidden="1">
              <a:extLst>
                <a:ext uri="{63B3BB69-23CF-44E3-9099-C40C66FF867C}">
                  <a14:compatExt spid="_x0000_s25664"/>
                </a:ext>
                <a:ext uri="{FF2B5EF4-FFF2-40B4-BE49-F238E27FC236}">
                  <a16:creationId xmlns:a16="http://schemas.microsoft.com/office/drawing/2014/main" id="{00000000-0008-0000-0400-00004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5</xdr:row>
          <xdr:rowOff>0</xdr:rowOff>
        </xdr:from>
        <xdr:to>
          <xdr:col>2</xdr:col>
          <xdr:colOff>571500</xdr:colOff>
          <xdr:row>5</xdr:row>
          <xdr:rowOff>190500</xdr:rowOff>
        </xdr:to>
        <xdr:sp macro="" textlink="">
          <xdr:nvSpPr>
            <xdr:cNvPr id="26625" name="Drop Down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5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5</xdr:row>
          <xdr:rowOff>0</xdr:rowOff>
        </xdr:from>
        <xdr:to>
          <xdr:col>3</xdr:col>
          <xdr:colOff>571500</xdr:colOff>
          <xdr:row>5</xdr:row>
          <xdr:rowOff>190500</xdr:rowOff>
        </xdr:to>
        <xdr:sp macro="" textlink="">
          <xdr:nvSpPr>
            <xdr:cNvPr id="26626" name="Drop Down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5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5</xdr:row>
          <xdr:rowOff>0</xdr:rowOff>
        </xdr:from>
        <xdr:to>
          <xdr:col>5</xdr:col>
          <xdr:colOff>571500</xdr:colOff>
          <xdr:row>5</xdr:row>
          <xdr:rowOff>190500</xdr:rowOff>
        </xdr:to>
        <xdr:sp macro="" textlink="">
          <xdr:nvSpPr>
            <xdr:cNvPr id="26627" name="Drop Down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5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6</xdr:row>
          <xdr:rowOff>0</xdr:rowOff>
        </xdr:from>
        <xdr:to>
          <xdr:col>2</xdr:col>
          <xdr:colOff>571500</xdr:colOff>
          <xdr:row>6</xdr:row>
          <xdr:rowOff>190500</xdr:rowOff>
        </xdr:to>
        <xdr:sp macro="" textlink="">
          <xdr:nvSpPr>
            <xdr:cNvPr id="26628" name="Drop Down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5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6</xdr:row>
          <xdr:rowOff>0</xdr:rowOff>
        </xdr:from>
        <xdr:to>
          <xdr:col>3</xdr:col>
          <xdr:colOff>571500</xdr:colOff>
          <xdr:row>6</xdr:row>
          <xdr:rowOff>190500</xdr:rowOff>
        </xdr:to>
        <xdr:sp macro="" textlink="">
          <xdr:nvSpPr>
            <xdr:cNvPr id="26629" name="Drop Down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5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6</xdr:row>
          <xdr:rowOff>0</xdr:rowOff>
        </xdr:from>
        <xdr:to>
          <xdr:col>4</xdr:col>
          <xdr:colOff>571500</xdr:colOff>
          <xdr:row>6</xdr:row>
          <xdr:rowOff>190500</xdr:rowOff>
        </xdr:to>
        <xdr:sp macro="" textlink="">
          <xdr:nvSpPr>
            <xdr:cNvPr id="26630" name="Drop Down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5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7</xdr:row>
          <xdr:rowOff>0</xdr:rowOff>
        </xdr:from>
        <xdr:to>
          <xdr:col>3</xdr:col>
          <xdr:colOff>571500</xdr:colOff>
          <xdr:row>7</xdr:row>
          <xdr:rowOff>190500</xdr:rowOff>
        </xdr:to>
        <xdr:sp macro="" textlink="">
          <xdr:nvSpPr>
            <xdr:cNvPr id="26631" name="Drop Down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5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7</xdr:row>
          <xdr:rowOff>0</xdr:rowOff>
        </xdr:from>
        <xdr:to>
          <xdr:col>4</xdr:col>
          <xdr:colOff>571500</xdr:colOff>
          <xdr:row>7</xdr:row>
          <xdr:rowOff>190500</xdr:rowOff>
        </xdr:to>
        <xdr:sp macro="" textlink="">
          <xdr:nvSpPr>
            <xdr:cNvPr id="26632" name="Drop Down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5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8</xdr:row>
          <xdr:rowOff>0</xdr:rowOff>
        </xdr:from>
        <xdr:to>
          <xdr:col>3</xdr:col>
          <xdr:colOff>571500</xdr:colOff>
          <xdr:row>8</xdr:row>
          <xdr:rowOff>190500</xdr:rowOff>
        </xdr:to>
        <xdr:sp macro="" textlink="">
          <xdr:nvSpPr>
            <xdr:cNvPr id="26633" name="Drop Down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5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9</xdr:row>
          <xdr:rowOff>0</xdr:rowOff>
        </xdr:from>
        <xdr:to>
          <xdr:col>2</xdr:col>
          <xdr:colOff>571500</xdr:colOff>
          <xdr:row>9</xdr:row>
          <xdr:rowOff>190500</xdr:rowOff>
        </xdr:to>
        <xdr:sp macro="" textlink="">
          <xdr:nvSpPr>
            <xdr:cNvPr id="26634" name="Drop Down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5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9</xdr:row>
          <xdr:rowOff>0</xdr:rowOff>
        </xdr:from>
        <xdr:to>
          <xdr:col>3</xdr:col>
          <xdr:colOff>571500</xdr:colOff>
          <xdr:row>9</xdr:row>
          <xdr:rowOff>190500</xdr:rowOff>
        </xdr:to>
        <xdr:sp macro="" textlink="">
          <xdr:nvSpPr>
            <xdr:cNvPr id="26635" name="Drop Down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5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9</xdr:row>
          <xdr:rowOff>0</xdr:rowOff>
        </xdr:from>
        <xdr:to>
          <xdr:col>5</xdr:col>
          <xdr:colOff>571500</xdr:colOff>
          <xdr:row>9</xdr:row>
          <xdr:rowOff>190500</xdr:rowOff>
        </xdr:to>
        <xdr:sp macro="" textlink="">
          <xdr:nvSpPr>
            <xdr:cNvPr id="26636" name="Drop Down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5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10</xdr:row>
          <xdr:rowOff>0</xdr:rowOff>
        </xdr:from>
        <xdr:to>
          <xdr:col>3</xdr:col>
          <xdr:colOff>571500</xdr:colOff>
          <xdr:row>10</xdr:row>
          <xdr:rowOff>180975</xdr:rowOff>
        </xdr:to>
        <xdr:sp macro="" textlink="">
          <xdr:nvSpPr>
            <xdr:cNvPr id="26637" name="Drop Down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5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10</xdr:row>
          <xdr:rowOff>0</xdr:rowOff>
        </xdr:from>
        <xdr:to>
          <xdr:col>5</xdr:col>
          <xdr:colOff>571500</xdr:colOff>
          <xdr:row>10</xdr:row>
          <xdr:rowOff>180975</xdr:rowOff>
        </xdr:to>
        <xdr:sp macro="" textlink="">
          <xdr:nvSpPr>
            <xdr:cNvPr id="26638" name="Drop Down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5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11</xdr:row>
          <xdr:rowOff>0</xdr:rowOff>
        </xdr:from>
        <xdr:to>
          <xdr:col>3</xdr:col>
          <xdr:colOff>571500</xdr:colOff>
          <xdr:row>11</xdr:row>
          <xdr:rowOff>180975</xdr:rowOff>
        </xdr:to>
        <xdr:sp macro="" textlink="">
          <xdr:nvSpPr>
            <xdr:cNvPr id="26639" name="Drop Down 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5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11</xdr:row>
          <xdr:rowOff>0</xdr:rowOff>
        </xdr:from>
        <xdr:to>
          <xdr:col>5</xdr:col>
          <xdr:colOff>571500</xdr:colOff>
          <xdr:row>11</xdr:row>
          <xdr:rowOff>180975</xdr:rowOff>
        </xdr:to>
        <xdr:sp macro="" textlink="">
          <xdr:nvSpPr>
            <xdr:cNvPr id="26640" name="Drop Down 16" hidden="1">
              <a:extLst>
                <a:ext uri="{63B3BB69-23CF-44E3-9099-C40C66FF867C}">
                  <a14:compatExt spid="_x0000_s26640"/>
                </a:ext>
                <a:ext uri="{FF2B5EF4-FFF2-40B4-BE49-F238E27FC236}">
                  <a16:creationId xmlns:a16="http://schemas.microsoft.com/office/drawing/2014/main" id="{00000000-0008-0000-0500-00001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12</xdr:row>
          <xdr:rowOff>0</xdr:rowOff>
        </xdr:from>
        <xdr:to>
          <xdr:col>2</xdr:col>
          <xdr:colOff>571500</xdr:colOff>
          <xdr:row>12</xdr:row>
          <xdr:rowOff>180975</xdr:rowOff>
        </xdr:to>
        <xdr:sp macro="" textlink="">
          <xdr:nvSpPr>
            <xdr:cNvPr id="26641" name="Drop Down 17" hidden="1">
              <a:extLst>
                <a:ext uri="{63B3BB69-23CF-44E3-9099-C40C66FF867C}">
                  <a14:compatExt spid="_x0000_s26641"/>
                </a:ext>
                <a:ext uri="{FF2B5EF4-FFF2-40B4-BE49-F238E27FC236}">
                  <a16:creationId xmlns:a16="http://schemas.microsoft.com/office/drawing/2014/main" id="{00000000-0008-0000-0500-00001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12</xdr:row>
          <xdr:rowOff>0</xdr:rowOff>
        </xdr:from>
        <xdr:to>
          <xdr:col>3</xdr:col>
          <xdr:colOff>571500</xdr:colOff>
          <xdr:row>12</xdr:row>
          <xdr:rowOff>180975</xdr:rowOff>
        </xdr:to>
        <xdr:sp macro="" textlink="">
          <xdr:nvSpPr>
            <xdr:cNvPr id="26642" name="Drop Down 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:a16="http://schemas.microsoft.com/office/drawing/2014/main" id="{00000000-0008-0000-0500-00001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12</xdr:row>
          <xdr:rowOff>0</xdr:rowOff>
        </xdr:from>
        <xdr:to>
          <xdr:col>4</xdr:col>
          <xdr:colOff>571500</xdr:colOff>
          <xdr:row>12</xdr:row>
          <xdr:rowOff>180975</xdr:rowOff>
        </xdr:to>
        <xdr:sp macro="" textlink="">
          <xdr:nvSpPr>
            <xdr:cNvPr id="26643" name="Drop Down 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5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13</xdr:row>
          <xdr:rowOff>0</xdr:rowOff>
        </xdr:from>
        <xdr:to>
          <xdr:col>2</xdr:col>
          <xdr:colOff>571500</xdr:colOff>
          <xdr:row>13</xdr:row>
          <xdr:rowOff>180975</xdr:rowOff>
        </xdr:to>
        <xdr:sp macro="" textlink="">
          <xdr:nvSpPr>
            <xdr:cNvPr id="26644" name="Drop Down 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5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13</xdr:row>
          <xdr:rowOff>0</xdr:rowOff>
        </xdr:from>
        <xdr:to>
          <xdr:col>3</xdr:col>
          <xdr:colOff>571500</xdr:colOff>
          <xdr:row>13</xdr:row>
          <xdr:rowOff>180975</xdr:rowOff>
        </xdr:to>
        <xdr:sp macro="" textlink="">
          <xdr:nvSpPr>
            <xdr:cNvPr id="26645" name="Drop Down 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id="{00000000-0008-0000-0500-00001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13</xdr:row>
          <xdr:rowOff>0</xdr:rowOff>
        </xdr:from>
        <xdr:to>
          <xdr:col>5</xdr:col>
          <xdr:colOff>571500</xdr:colOff>
          <xdr:row>13</xdr:row>
          <xdr:rowOff>180975</xdr:rowOff>
        </xdr:to>
        <xdr:sp macro="" textlink="">
          <xdr:nvSpPr>
            <xdr:cNvPr id="26646" name="Drop Down 22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:a16="http://schemas.microsoft.com/office/drawing/2014/main" id="{00000000-0008-0000-0500-00001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14</xdr:row>
          <xdr:rowOff>0</xdr:rowOff>
        </xdr:from>
        <xdr:to>
          <xdr:col>2</xdr:col>
          <xdr:colOff>571500</xdr:colOff>
          <xdr:row>14</xdr:row>
          <xdr:rowOff>180975</xdr:rowOff>
        </xdr:to>
        <xdr:sp macro="" textlink="">
          <xdr:nvSpPr>
            <xdr:cNvPr id="26647" name="Drop Down 23" hidden="1">
              <a:extLst>
                <a:ext uri="{63B3BB69-23CF-44E3-9099-C40C66FF867C}">
                  <a14:compatExt spid="_x0000_s26647"/>
                </a:ext>
                <a:ext uri="{FF2B5EF4-FFF2-40B4-BE49-F238E27FC236}">
                  <a16:creationId xmlns:a16="http://schemas.microsoft.com/office/drawing/2014/main" id="{00000000-0008-0000-0500-00001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14</xdr:row>
          <xdr:rowOff>0</xdr:rowOff>
        </xdr:from>
        <xdr:to>
          <xdr:col>3</xdr:col>
          <xdr:colOff>571500</xdr:colOff>
          <xdr:row>14</xdr:row>
          <xdr:rowOff>180975</xdr:rowOff>
        </xdr:to>
        <xdr:sp macro="" textlink="">
          <xdr:nvSpPr>
            <xdr:cNvPr id="26648" name="Drop Down 24" hidden="1">
              <a:extLst>
                <a:ext uri="{63B3BB69-23CF-44E3-9099-C40C66FF867C}">
                  <a14:compatExt spid="_x0000_s26648"/>
                </a:ext>
                <a:ext uri="{FF2B5EF4-FFF2-40B4-BE49-F238E27FC236}">
                  <a16:creationId xmlns:a16="http://schemas.microsoft.com/office/drawing/2014/main" id="{00000000-0008-0000-0500-00001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14</xdr:row>
          <xdr:rowOff>200025</xdr:rowOff>
        </xdr:from>
        <xdr:to>
          <xdr:col>3</xdr:col>
          <xdr:colOff>571500</xdr:colOff>
          <xdr:row>15</xdr:row>
          <xdr:rowOff>180975</xdr:rowOff>
        </xdr:to>
        <xdr:sp macro="" textlink="">
          <xdr:nvSpPr>
            <xdr:cNvPr id="26649" name="Drop Down 25" hidden="1">
              <a:extLst>
                <a:ext uri="{63B3BB69-23CF-44E3-9099-C40C66FF867C}">
                  <a14:compatExt spid="_x0000_s26649"/>
                </a:ext>
                <a:ext uri="{FF2B5EF4-FFF2-40B4-BE49-F238E27FC236}">
                  <a16:creationId xmlns:a16="http://schemas.microsoft.com/office/drawing/2014/main" id="{00000000-0008-0000-0500-00001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14</xdr:row>
          <xdr:rowOff>200025</xdr:rowOff>
        </xdr:from>
        <xdr:to>
          <xdr:col>5</xdr:col>
          <xdr:colOff>571500</xdr:colOff>
          <xdr:row>15</xdr:row>
          <xdr:rowOff>180975</xdr:rowOff>
        </xdr:to>
        <xdr:sp macro="" textlink="">
          <xdr:nvSpPr>
            <xdr:cNvPr id="26650" name="Drop Down 26" hidden="1">
              <a:extLst>
                <a:ext uri="{63B3BB69-23CF-44E3-9099-C40C66FF867C}">
                  <a14:compatExt spid="_x0000_s26650"/>
                </a:ext>
                <a:ext uri="{FF2B5EF4-FFF2-40B4-BE49-F238E27FC236}">
                  <a16:creationId xmlns:a16="http://schemas.microsoft.com/office/drawing/2014/main" id="{00000000-0008-0000-0500-00001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15</xdr:row>
          <xdr:rowOff>200025</xdr:rowOff>
        </xdr:from>
        <xdr:to>
          <xdr:col>2</xdr:col>
          <xdr:colOff>571500</xdr:colOff>
          <xdr:row>16</xdr:row>
          <xdr:rowOff>180975</xdr:rowOff>
        </xdr:to>
        <xdr:sp macro="" textlink="">
          <xdr:nvSpPr>
            <xdr:cNvPr id="26651" name="Drop Down 27" hidden="1">
              <a:extLst>
                <a:ext uri="{63B3BB69-23CF-44E3-9099-C40C66FF867C}">
                  <a14:compatExt spid="_x0000_s26651"/>
                </a:ext>
                <a:ext uri="{FF2B5EF4-FFF2-40B4-BE49-F238E27FC236}">
                  <a16:creationId xmlns:a16="http://schemas.microsoft.com/office/drawing/2014/main" id="{00000000-0008-0000-0500-00001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15</xdr:row>
          <xdr:rowOff>200025</xdr:rowOff>
        </xdr:from>
        <xdr:to>
          <xdr:col>3</xdr:col>
          <xdr:colOff>571500</xdr:colOff>
          <xdr:row>16</xdr:row>
          <xdr:rowOff>180975</xdr:rowOff>
        </xdr:to>
        <xdr:sp macro="" textlink="">
          <xdr:nvSpPr>
            <xdr:cNvPr id="26652" name="Drop Down 28" hidden="1">
              <a:extLst>
                <a:ext uri="{63B3BB69-23CF-44E3-9099-C40C66FF867C}">
                  <a14:compatExt spid="_x0000_s26652"/>
                </a:ext>
                <a:ext uri="{FF2B5EF4-FFF2-40B4-BE49-F238E27FC236}">
                  <a16:creationId xmlns:a16="http://schemas.microsoft.com/office/drawing/2014/main" id="{00000000-0008-0000-0500-00001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16</xdr:row>
          <xdr:rowOff>200025</xdr:rowOff>
        </xdr:from>
        <xdr:to>
          <xdr:col>3</xdr:col>
          <xdr:colOff>571500</xdr:colOff>
          <xdr:row>17</xdr:row>
          <xdr:rowOff>180975</xdr:rowOff>
        </xdr:to>
        <xdr:sp macro="" textlink="">
          <xdr:nvSpPr>
            <xdr:cNvPr id="26653" name="Drop Down 29" hidden="1">
              <a:extLst>
                <a:ext uri="{63B3BB69-23CF-44E3-9099-C40C66FF867C}">
                  <a14:compatExt spid="_x0000_s26653"/>
                </a:ext>
                <a:ext uri="{FF2B5EF4-FFF2-40B4-BE49-F238E27FC236}">
                  <a16:creationId xmlns:a16="http://schemas.microsoft.com/office/drawing/2014/main" id="{00000000-0008-0000-0500-00001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16</xdr:row>
          <xdr:rowOff>200025</xdr:rowOff>
        </xdr:from>
        <xdr:to>
          <xdr:col>4</xdr:col>
          <xdr:colOff>571500</xdr:colOff>
          <xdr:row>17</xdr:row>
          <xdr:rowOff>180975</xdr:rowOff>
        </xdr:to>
        <xdr:sp macro="" textlink="">
          <xdr:nvSpPr>
            <xdr:cNvPr id="26654" name="Drop Down 30" hidden="1">
              <a:extLst>
                <a:ext uri="{63B3BB69-23CF-44E3-9099-C40C66FF867C}">
                  <a14:compatExt spid="_x0000_s26654"/>
                </a:ext>
                <a:ext uri="{FF2B5EF4-FFF2-40B4-BE49-F238E27FC236}">
                  <a16:creationId xmlns:a16="http://schemas.microsoft.com/office/drawing/2014/main" id="{00000000-0008-0000-0500-00001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17</xdr:row>
          <xdr:rowOff>200025</xdr:rowOff>
        </xdr:from>
        <xdr:to>
          <xdr:col>3</xdr:col>
          <xdr:colOff>571500</xdr:colOff>
          <xdr:row>18</xdr:row>
          <xdr:rowOff>180975</xdr:rowOff>
        </xdr:to>
        <xdr:sp macro="" textlink="">
          <xdr:nvSpPr>
            <xdr:cNvPr id="26655" name="Drop Down 31" hidden="1">
              <a:extLst>
                <a:ext uri="{63B3BB69-23CF-44E3-9099-C40C66FF867C}">
                  <a14:compatExt spid="_x0000_s26655"/>
                </a:ext>
                <a:ext uri="{FF2B5EF4-FFF2-40B4-BE49-F238E27FC236}">
                  <a16:creationId xmlns:a16="http://schemas.microsoft.com/office/drawing/2014/main" id="{00000000-0008-0000-0500-00001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17</xdr:row>
          <xdr:rowOff>200025</xdr:rowOff>
        </xdr:from>
        <xdr:to>
          <xdr:col>4</xdr:col>
          <xdr:colOff>571500</xdr:colOff>
          <xdr:row>18</xdr:row>
          <xdr:rowOff>180975</xdr:rowOff>
        </xdr:to>
        <xdr:sp macro="" textlink="">
          <xdr:nvSpPr>
            <xdr:cNvPr id="26656" name="Drop Down 32" hidden="1">
              <a:extLst>
                <a:ext uri="{63B3BB69-23CF-44E3-9099-C40C66FF867C}">
                  <a14:compatExt spid="_x0000_s26656"/>
                </a:ext>
                <a:ext uri="{FF2B5EF4-FFF2-40B4-BE49-F238E27FC236}">
                  <a16:creationId xmlns:a16="http://schemas.microsoft.com/office/drawing/2014/main" id="{00000000-0008-0000-0500-00002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19</xdr:row>
          <xdr:rowOff>0</xdr:rowOff>
        </xdr:from>
        <xdr:to>
          <xdr:col>3</xdr:col>
          <xdr:colOff>571500</xdr:colOff>
          <xdr:row>19</xdr:row>
          <xdr:rowOff>180975</xdr:rowOff>
        </xdr:to>
        <xdr:sp macro="" textlink="">
          <xdr:nvSpPr>
            <xdr:cNvPr id="26657" name="Drop Down 33" hidden="1">
              <a:extLst>
                <a:ext uri="{63B3BB69-23CF-44E3-9099-C40C66FF867C}">
                  <a14:compatExt spid="_x0000_s26657"/>
                </a:ext>
                <a:ext uri="{FF2B5EF4-FFF2-40B4-BE49-F238E27FC236}">
                  <a16:creationId xmlns:a16="http://schemas.microsoft.com/office/drawing/2014/main" id="{00000000-0008-0000-0500-00002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19</xdr:row>
          <xdr:rowOff>0</xdr:rowOff>
        </xdr:from>
        <xdr:to>
          <xdr:col>4</xdr:col>
          <xdr:colOff>571500</xdr:colOff>
          <xdr:row>19</xdr:row>
          <xdr:rowOff>180975</xdr:rowOff>
        </xdr:to>
        <xdr:sp macro="" textlink="">
          <xdr:nvSpPr>
            <xdr:cNvPr id="26658" name="Drop Down 34" hidden="1">
              <a:extLst>
                <a:ext uri="{63B3BB69-23CF-44E3-9099-C40C66FF867C}">
                  <a14:compatExt spid="_x0000_s26658"/>
                </a:ext>
                <a:ext uri="{FF2B5EF4-FFF2-40B4-BE49-F238E27FC236}">
                  <a16:creationId xmlns:a16="http://schemas.microsoft.com/office/drawing/2014/main" id="{00000000-0008-0000-0500-00002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20</xdr:row>
          <xdr:rowOff>0</xdr:rowOff>
        </xdr:from>
        <xdr:to>
          <xdr:col>3</xdr:col>
          <xdr:colOff>571500</xdr:colOff>
          <xdr:row>20</xdr:row>
          <xdr:rowOff>180975</xdr:rowOff>
        </xdr:to>
        <xdr:sp macro="" textlink="">
          <xdr:nvSpPr>
            <xdr:cNvPr id="26659" name="Drop Down 35" hidden="1">
              <a:extLst>
                <a:ext uri="{63B3BB69-23CF-44E3-9099-C40C66FF867C}">
                  <a14:compatExt spid="_x0000_s26659"/>
                </a:ext>
                <a:ext uri="{FF2B5EF4-FFF2-40B4-BE49-F238E27FC236}">
                  <a16:creationId xmlns:a16="http://schemas.microsoft.com/office/drawing/2014/main" id="{00000000-0008-0000-0500-00002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20</xdr:row>
          <xdr:rowOff>0</xdr:rowOff>
        </xdr:from>
        <xdr:to>
          <xdr:col>4</xdr:col>
          <xdr:colOff>571500</xdr:colOff>
          <xdr:row>20</xdr:row>
          <xdr:rowOff>180975</xdr:rowOff>
        </xdr:to>
        <xdr:sp macro="" textlink="">
          <xdr:nvSpPr>
            <xdr:cNvPr id="26660" name="Drop Down 36" hidden="1">
              <a:extLst>
                <a:ext uri="{63B3BB69-23CF-44E3-9099-C40C66FF867C}">
                  <a14:compatExt spid="_x0000_s26660"/>
                </a:ext>
                <a:ext uri="{FF2B5EF4-FFF2-40B4-BE49-F238E27FC236}">
                  <a16:creationId xmlns:a16="http://schemas.microsoft.com/office/drawing/2014/main" id="{00000000-0008-0000-0500-00002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21</xdr:row>
          <xdr:rowOff>0</xdr:rowOff>
        </xdr:from>
        <xdr:to>
          <xdr:col>3</xdr:col>
          <xdr:colOff>571500</xdr:colOff>
          <xdr:row>21</xdr:row>
          <xdr:rowOff>190500</xdr:rowOff>
        </xdr:to>
        <xdr:sp macro="" textlink="">
          <xdr:nvSpPr>
            <xdr:cNvPr id="26661" name="Drop Down 37" hidden="1">
              <a:extLst>
                <a:ext uri="{63B3BB69-23CF-44E3-9099-C40C66FF867C}">
                  <a14:compatExt spid="_x0000_s26661"/>
                </a:ext>
                <a:ext uri="{FF2B5EF4-FFF2-40B4-BE49-F238E27FC236}">
                  <a16:creationId xmlns:a16="http://schemas.microsoft.com/office/drawing/2014/main" id="{00000000-0008-0000-0500-00002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22</xdr:row>
          <xdr:rowOff>0</xdr:rowOff>
        </xdr:from>
        <xdr:to>
          <xdr:col>3</xdr:col>
          <xdr:colOff>571500</xdr:colOff>
          <xdr:row>22</xdr:row>
          <xdr:rowOff>190500</xdr:rowOff>
        </xdr:to>
        <xdr:sp macro="" textlink="">
          <xdr:nvSpPr>
            <xdr:cNvPr id="26662" name="Drop Down 38" hidden="1">
              <a:extLst>
                <a:ext uri="{63B3BB69-23CF-44E3-9099-C40C66FF867C}">
                  <a14:compatExt spid="_x0000_s26662"/>
                </a:ext>
                <a:ext uri="{FF2B5EF4-FFF2-40B4-BE49-F238E27FC236}">
                  <a16:creationId xmlns:a16="http://schemas.microsoft.com/office/drawing/2014/main" id="{00000000-0008-0000-0500-00002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23</xdr:row>
          <xdr:rowOff>0</xdr:rowOff>
        </xdr:from>
        <xdr:to>
          <xdr:col>4</xdr:col>
          <xdr:colOff>571500</xdr:colOff>
          <xdr:row>23</xdr:row>
          <xdr:rowOff>190500</xdr:rowOff>
        </xdr:to>
        <xdr:sp macro="" textlink="">
          <xdr:nvSpPr>
            <xdr:cNvPr id="26663" name="Drop Down 39" hidden="1">
              <a:extLst>
                <a:ext uri="{63B3BB69-23CF-44E3-9099-C40C66FF867C}">
                  <a14:compatExt spid="_x0000_s26663"/>
                </a:ext>
                <a:ext uri="{FF2B5EF4-FFF2-40B4-BE49-F238E27FC236}">
                  <a16:creationId xmlns:a16="http://schemas.microsoft.com/office/drawing/2014/main" id="{00000000-0008-0000-0500-00002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24</xdr:row>
          <xdr:rowOff>0</xdr:rowOff>
        </xdr:from>
        <xdr:to>
          <xdr:col>3</xdr:col>
          <xdr:colOff>571500</xdr:colOff>
          <xdr:row>24</xdr:row>
          <xdr:rowOff>190500</xdr:rowOff>
        </xdr:to>
        <xdr:sp macro="" textlink="">
          <xdr:nvSpPr>
            <xdr:cNvPr id="26664" name="Drop Down 40" hidden="1">
              <a:extLst>
                <a:ext uri="{63B3BB69-23CF-44E3-9099-C40C66FF867C}">
                  <a14:compatExt spid="_x0000_s26664"/>
                </a:ext>
                <a:ext uri="{FF2B5EF4-FFF2-40B4-BE49-F238E27FC236}">
                  <a16:creationId xmlns:a16="http://schemas.microsoft.com/office/drawing/2014/main" id="{00000000-0008-0000-0500-00002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5</xdr:row>
          <xdr:rowOff>0</xdr:rowOff>
        </xdr:from>
        <xdr:to>
          <xdr:col>6</xdr:col>
          <xdr:colOff>571500</xdr:colOff>
          <xdr:row>5</xdr:row>
          <xdr:rowOff>190500</xdr:rowOff>
        </xdr:to>
        <xdr:sp macro="" textlink="">
          <xdr:nvSpPr>
            <xdr:cNvPr id="26665" name="Drop Down 41" hidden="1">
              <a:extLst>
                <a:ext uri="{63B3BB69-23CF-44E3-9099-C40C66FF867C}">
                  <a14:compatExt spid="_x0000_s26665"/>
                </a:ext>
                <a:ext uri="{FF2B5EF4-FFF2-40B4-BE49-F238E27FC236}">
                  <a16:creationId xmlns:a16="http://schemas.microsoft.com/office/drawing/2014/main" id="{00000000-0008-0000-0500-00002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24</xdr:row>
          <xdr:rowOff>0</xdr:rowOff>
        </xdr:from>
        <xdr:to>
          <xdr:col>6</xdr:col>
          <xdr:colOff>571500</xdr:colOff>
          <xdr:row>24</xdr:row>
          <xdr:rowOff>190500</xdr:rowOff>
        </xdr:to>
        <xdr:sp macro="" textlink="">
          <xdr:nvSpPr>
            <xdr:cNvPr id="26666" name="Drop Down 42" hidden="1">
              <a:extLst>
                <a:ext uri="{63B3BB69-23CF-44E3-9099-C40C66FF867C}">
                  <a14:compatExt spid="_x0000_s26666"/>
                </a:ext>
                <a:ext uri="{FF2B5EF4-FFF2-40B4-BE49-F238E27FC236}">
                  <a16:creationId xmlns:a16="http://schemas.microsoft.com/office/drawing/2014/main" id="{00000000-0008-0000-0500-00002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6</xdr:row>
          <xdr:rowOff>0</xdr:rowOff>
        </xdr:from>
        <xdr:to>
          <xdr:col>6</xdr:col>
          <xdr:colOff>571500</xdr:colOff>
          <xdr:row>6</xdr:row>
          <xdr:rowOff>190500</xdr:rowOff>
        </xdr:to>
        <xdr:sp macro="" textlink="">
          <xdr:nvSpPr>
            <xdr:cNvPr id="26667" name="Drop Down 43" hidden="1">
              <a:extLst>
                <a:ext uri="{63B3BB69-23CF-44E3-9099-C40C66FF867C}">
                  <a14:compatExt spid="_x0000_s26667"/>
                </a:ext>
                <a:ext uri="{FF2B5EF4-FFF2-40B4-BE49-F238E27FC236}">
                  <a16:creationId xmlns:a16="http://schemas.microsoft.com/office/drawing/2014/main" id="{00000000-0008-0000-0500-00002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7</xdr:row>
          <xdr:rowOff>0</xdr:rowOff>
        </xdr:from>
        <xdr:to>
          <xdr:col>6</xdr:col>
          <xdr:colOff>571500</xdr:colOff>
          <xdr:row>7</xdr:row>
          <xdr:rowOff>190500</xdr:rowOff>
        </xdr:to>
        <xdr:sp macro="" textlink="">
          <xdr:nvSpPr>
            <xdr:cNvPr id="26668" name="Drop Down 44" hidden="1">
              <a:extLst>
                <a:ext uri="{63B3BB69-23CF-44E3-9099-C40C66FF867C}">
                  <a14:compatExt spid="_x0000_s26668"/>
                </a:ext>
                <a:ext uri="{FF2B5EF4-FFF2-40B4-BE49-F238E27FC236}">
                  <a16:creationId xmlns:a16="http://schemas.microsoft.com/office/drawing/2014/main" id="{00000000-0008-0000-0500-00002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8</xdr:row>
          <xdr:rowOff>0</xdr:rowOff>
        </xdr:from>
        <xdr:to>
          <xdr:col>6</xdr:col>
          <xdr:colOff>571500</xdr:colOff>
          <xdr:row>8</xdr:row>
          <xdr:rowOff>190500</xdr:rowOff>
        </xdr:to>
        <xdr:sp macro="" textlink="">
          <xdr:nvSpPr>
            <xdr:cNvPr id="26669" name="Drop Down 45" hidden="1">
              <a:extLst>
                <a:ext uri="{63B3BB69-23CF-44E3-9099-C40C66FF867C}">
                  <a14:compatExt spid="_x0000_s26669"/>
                </a:ext>
                <a:ext uri="{FF2B5EF4-FFF2-40B4-BE49-F238E27FC236}">
                  <a16:creationId xmlns:a16="http://schemas.microsoft.com/office/drawing/2014/main" id="{00000000-0008-0000-0500-00002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9</xdr:row>
          <xdr:rowOff>0</xdr:rowOff>
        </xdr:from>
        <xdr:to>
          <xdr:col>6</xdr:col>
          <xdr:colOff>571500</xdr:colOff>
          <xdr:row>9</xdr:row>
          <xdr:rowOff>190500</xdr:rowOff>
        </xdr:to>
        <xdr:sp macro="" textlink="">
          <xdr:nvSpPr>
            <xdr:cNvPr id="26670" name="Drop Down 46" hidden="1">
              <a:extLst>
                <a:ext uri="{63B3BB69-23CF-44E3-9099-C40C66FF867C}">
                  <a14:compatExt spid="_x0000_s26670"/>
                </a:ext>
                <a:ext uri="{FF2B5EF4-FFF2-40B4-BE49-F238E27FC236}">
                  <a16:creationId xmlns:a16="http://schemas.microsoft.com/office/drawing/2014/main" id="{00000000-0008-0000-0500-00002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10</xdr:row>
          <xdr:rowOff>0</xdr:rowOff>
        </xdr:from>
        <xdr:to>
          <xdr:col>6</xdr:col>
          <xdr:colOff>571500</xdr:colOff>
          <xdr:row>10</xdr:row>
          <xdr:rowOff>190500</xdr:rowOff>
        </xdr:to>
        <xdr:sp macro="" textlink="">
          <xdr:nvSpPr>
            <xdr:cNvPr id="26671" name="Drop Down 47" hidden="1">
              <a:extLst>
                <a:ext uri="{63B3BB69-23CF-44E3-9099-C40C66FF867C}">
                  <a14:compatExt spid="_x0000_s26671"/>
                </a:ext>
                <a:ext uri="{FF2B5EF4-FFF2-40B4-BE49-F238E27FC236}">
                  <a16:creationId xmlns:a16="http://schemas.microsoft.com/office/drawing/2014/main" id="{00000000-0008-0000-0500-00002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11</xdr:row>
          <xdr:rowOff>0</xdr:rowOff>
        </xdr:from>
        <xdr:to>
          <xdr:col>6</xdr:col>
          <xdr:colOff>571500</xdr:colOff>
          <xdr:row>11</xdr:row>
          <xdr:rowOff>190500</xdr:rowOff>
        </xdr:to>
        <xdr:sp macro="" textlink="">
          <xdr:nvSpPr>
            <xdr:cNvPr id="26672" name="Drop Down 48" hidden="1">
              <a:extLst>
                <a:ext uri="{63B3BB69-23CF-44E3-9099-C40C66FF867C}">
                  <a14:compatExt spid="_x0000_s26672"/>
                </a:ext>
                <a:ext uri="{FF2B5EF4-FFF2-40B4-BE49-F238E27FC236}">
                  <a16:creationId xmlns:a16="http://schemas.microsoft.com/office/drawing/2014/main" id="{00000000-0008-0000-0500-00003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12</xdr:row>
          <xdr:rowOff>0</xdr:rowOff>
        </xdr:from>
        <xdr:to>
          <xdr:col>6</xdr:col>
          <xdr:colOff>571500</xdr:colOff>
          <xdr:row>12</xdr:row>
          <xdr:rowOff>190500</xdr:rowOff>
        </xdr:to>
        <xdr:sp macro="" textlink="">
          <xdr:nvSpPr>
            <xdr:cNvPr id="26673" name="Drop Down 49" hidden="1">
              <a:extLst>
                <a:ext uri="{63B3BB69-23CF-44E3-9099-C40C66FF867C}">
                  <a14:compatExt spid="_x0000_s26673"/>
                </a:ext>
                <a:ext uri="{FF2B5EF4-FFF2-40B4-BE49-F238E27FC236}">
                  <a16:creationId xmlns:a16="http://schemas.microsoft.com/office/drawing/2014/main" id="{00000000-0008-0000-0500-00003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13</xdr:row>
          <xdr:rowOff>0</xdr:rowOff>
        </xdr:from>
        <xdr:to>
          <xdr:col>6</xdr:col>
          <xdr:colOff>571500</xdr:colOff>
          <xdr:row>13</xdr:row>
          <xdr:rowOff>190500</xdr:rowOff>
        </xdr:to>
        <xdr:sp macro="" textlink="">
          <xdr:nvSpPr>
            <xdr:cNvPr id="26674" name="Drop Down 50" hidden="1">
              <a:extLst>
                <a:ext uri="{63B3BB69-23CF-44E3-9099-C40C66FF867C}">
                  <a14:compatExt spid="_x0000_s26674"/>
                </a:ext>
                <a:ext uri="{FF2B5EF4-FFF2-40B4-BE49-F238E27FC236}">
                  <a16:creationId xmlns:a16="http://schemas.microsoft.com/office/drawing/2014/main" id="{00000000-0008-0000-0500-00003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14</xdr:row>
          <xdr:rowOff>0</xdr:rowOff>
        </xdr:from>
        <xdr:to>
          <xdr:col>6</xdr:col>
          <xdr:colOff>571500</xdr:colOff>
          <xdr:row>14</xdr:row>
          <xdr:rowOff>190500</xdr:rowOff>
        </xdr:to>
        <xdr:sp macro="" textlink="">
          <xdr:nvSpPr>
            <xdr:cNvPr id="26675" name="Drop Down 51" hidden="1">
              <a:extLst>
                <a:ext uri="{63B3BB69-23CF-44E3-9099-C40C66FF867C}">
                  <a14:compatExt spid="_x0000_s26675"/>
                </a:ext>
                <a:ext uri="{FF2B5EF4-FFF2-40B4-BE49-F238E27FC236}">
                  <a16:creationId xmlns:a16="http://schemas.microsoft.com/office/drawing/2014/main" id="{00000000-0008-0000-0500-00003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15</xdr:row>
          <xdr:rowOff>0</xdr:rowOff>
        </xdr:from>
        <xdr:to>
          <xdr:col>6</xdr:col>
          <xdr:colOff>571500</xdr:colOff>
          <xdr:row>15</xdr:row>
          <xdr:rowOff>190500</xdr:rowOff>
        </xdr:to>
        <xdr:sp macro="" textlink="">
          <xdr:nvSpPr>
            <xdr:cNvPr id="26676" name="Drop Down 52" hidden="1">
              <a:extLst>
                <a:ext uri="{63B3BB69-23CF-44E3-9099-C40C66FF867C}">
                  <a14:compatExt spid="_x0000_s26676"/>
                </a:ext>
                <a:ext uri="{FF2B5EF4-FFF2-40B4-BE49-F238E27FC236}">
                  <a16:creationId xmlns:a16="http://schemas.microsoft.com/office/drawing/2014/main" id="{00000000-0008-0000-0500-00003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16</xdr:row>
          <xdr:rowOff>0</xdr:rowOff>
        </xdr:from>
        <xdr:to>
          <xdr:col>6</xdr:col>
          <xdr:colOff>571500</xdr:colOff>
          <xdr:row>16</xdr:row>
          <xdr:rowOff>190500</xdr:rowOff>
        </xdr:to>
        <xdr:sp macro="" textlink="">
          <xdr:nvSpPr>
            <xdr:cNvPr id="26677" name="Drop Down 53" hidden="1">
              <a:extLst>
                <a:ext uri="{63B3BB69-23CF-44E3-9099-C40C66FF867C}">
                  <a14:compatExt spid="_x0000_s26677"/>
                </a:ext>
                <a:ext uri="{FF2B5EF4-FFF2-40B4-BE49-F238E27FC236}">
                  <a16:creationId xmlns:a16="http://schemas.microsoft.com/office/drawing/2014/main" id="{00000000-0008-0000-0500-00003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17</xdr:row>
          <xdr:rowOff>0</xdr:rowOff>
        </xdr:from>
        <xdr:to>
          <xdr:col>6</xdr:col>
          <xdr:colOff>571500</xdr:colOff>
          <xdr:row>17</xdr:row>
          <xdr:rowOff>190500</xdr:rowOff>
        </xdr:to>
        <xdr:sp macro="" textlink="">
          <xdr:nvSpPr>
            <xdr:cNvPr id="26678" name="Drop Down 54" hidden="1">
              <a:extLst>
                <a:ext uri="{63B3BB69-23CF-44E3-9099-C40C66FF867C}">
                  <a14:compatExt spid="_x0000_s26678"/>
                </a:ext>
                <a:ext uri="{FF2B5EF4-FFF2-40B4-BE49-F238E27FC236}">
                  <a16:creationId xmlns:a16="http://schemas.microsoft.com/office/drawing/2014/main" id="{00000000-0008-0000-0500-00003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18</xdr:row>
          <xdr:rowOff>0</xdr:rowOff>
        </xdr:from>
        <xdr:to>
          <xdr:col>6</xdr:col>
          <xdr:colOff>571500</xdr:colOff>
          <xdr:row>18</xdr:row>
          <xdr:rowOff>190500</xdr:rowOff>
        </xdr:to>
        <xdr:sp macro="" textlink="">
          <xdr:nvSpPr>
            <xdr:cNvPr id="26679" name="Drop Down 55" hidden="1">
              <a:extLst>
                <a:ext uri="{63B3BB69-23CF-44E3-9099-C40C66FF867C}">
                  <a14:compatExt spid="_x0000_s26679"/>
                </a:ext>
                <a:ext uri="{FF2B5EF4-FFF2-40B4-BE49-F238E27FC236}">
                  <a16:creationId xmlns:a16="http://schemas.microsoft.com/office/drawing/2014/main" id="{00000000-0008-0000-0500-00003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19</xdr:row>
          <xdr:rowOff>0</xdr:rowOff>
        </xdr:from>
        <xdr:to>
          <xdr:col>6</xdr:col>
          <xdr:colOff>571500</xdr:colOff>
          <xdr:row>19</xdr:row>
          <xdr:rowOff>190500</xdr:rowOff>
        </xdr:to>
        <xdr:sp macro="" textlink="">
          <xdr:nvSpPr>
            <xdr:cNvPr id="26680" name="Drop Down 56" hidden="1">
              <a:extLst>
                <a:ext uri="{63B3BB69-23CF-44E3-9099-C40C66FF867C}">
                  <a14:compatExt spid="_x0000_s26680"/>
                </a:ext>
                <a:ext uri="{FF2B5EF4-FFF2-40B4-BE49-F238E27FC236}">
                  <a16:creationId xmlns:a16="http://schemas.microsoft.com/office/drawing/2014/main" id="{00000000-0008-0000-0500-00003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20</xdr:row>
          <xdr:rowOff>0</xdr:rowOff>
        </xdr:from>
        <xdr:to>
          <xdr:col>6</xdr:col>
          <xdr:colOff>571500</xdr:colOff>
          <xdr:row>20</xdr:row>
          <xdr:rowOff>190500</xdr:rowOff>
        </xdr:to>
        <xdr:sp macro="" textlink="">
          <xdr:nvSpPr>
            <xdr:cNvPr id="26681" name="Drop Down 57" hidden="1">
              <a:extLst>
                <a:ext uri="{63B3BB69-23CF-44E3-9099-C40C66FF867C}">
                  <a14:compatExt spid="_x0000_s26681"/>
                </a:ext>
                <a:ext uri="{FF2B5EF4-FFF2-40B4-BE49-F238E27FC236}">
                  <a16:creationId xmlns:a16="http://schemas.microsoft.com/office/drawing/2014/main" id="{00000000-0008-0000-0500-00003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21</xdr:row>
          <xdr:rowOff>0</xdr:rowOff>
        </xdr:from>
        <xdr:to>
          <xdr:col>6</xdr:col>
          <xdr:colOff>571500</xdr:colOff>
          <xdr:row>21</xdr:row>
          <xdr:rowOff>190500</xdr:rowOff>
        </xdr:to>
        <xdr:sp macro="" textlink="">
          <xdr:nvSpPr>
            <xdr:cNvPr id="26682" name="Drop Down 58" hidden="1">
              <a:extLst>
                <a:ext uri="{63B3BB69-23CF-44E3-9099-C40C66FF867C}">
                  <a14:compatExt spid="_x0000_s26682"/>
                </a:ext>
                <a:ext uri="{FF2B5EF4-FFF2-40B4-BE49-F238E27FC236}">
                  <a16:creationId xmlns:a16="http://schemas.microsoft.com/office/drawing/2014/main" id="{00000000-0008-0000-0500-00003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22</xdr:row>
          <xdr:rowOff>0</xdr:rowOff>
        </xdr:from>
        <xdr:to>
          <xdr:col>6</xdr:col>
          <xdr:colOff>571500</xdr:colOff>
          <xdr:row>22</xdr:row>
          <xdr:rowOff>190500</xdr:rowOff>
        </xdr:to>
        <xdr:sp macro="" textlink="">
          <xdr:nvSpPr>
            <xdr:cNvPr id="26683" name="Drop Down 59" hidden="1">
              <a:extLst>
                <a:ext uri="{63B3BB69-23CF-44E3-9099-C40C66FF867C}">
                  <a14:compatExt spid="_x0000_s26683"/>
                </a:ext>
                <a:ext uri="{FF2B5EF4-FFF2-40B4-BE49-F238E27FC236}">
                  <a16:creationId xmlns:a16="http://schemas.microsoft.com/office/drawing/2014/main" id="{00000000-0008-0000-0500-00003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9525</xdr:colOff>
          <xdr:row>23</xdr:row>
          <xdr:rowOff>0</xdr:rowOff>
        </xdr:from>
        <xdr:to>
          <xdr:col>6</xdr:col>
          <xdr:colOff>571500</xdr:colOff>
          <xdr:row>23</xdr:row>
          <xdr:rowOff>190500</xdr:rowOff>
        </xdr:to>
        <xdr:sp macro="" textlink="">
          <xdr:nvSpPr>
            <xdr:cNvPr id="26684" name="Drop Down 60" hidden="1">
              <a:extLst>
                <a:ext uri="{63B3BB69-23CF-44E3-9099-C40C66FF867C}">
                  <a14:compatExt spid="_x0000_s26684"/>
                </a:ext>
                <a:ext uri="{FF2B5EF4-FFF2-40B4-BE49-F238E27FC236}">
                  <a16:creationId xmlns:a16="http://schemas.microsoft.com/office/drawing/2014/main" id="{00000000-0008-0000-0500-00003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19</xdr:row>
          <xdr:rowOff>0</xdr:rowOff>
        </xdr:from>
        <xdr:to>
          <xdr:col>2</xdr:col>
          <xdr:colOff>571500</xdr:colOff>
          <xdr:row>19</xdr:row>
          <xdr:rowOff>180975</xdr:rowOff>
        </xdr:to>
        <xdr:sp macro="" textlink="">
          <xdr:nvSpPr>
            <xdr:cNvPr id="26685" name="Drop Down 61" hidden="1">
              <a:extLst>
                <a:ext uri="{63B3BB69-23CF-44E3-9099-C40C66FF867C}">
                  <a14:compatExt spid="_x0000_s26685"/>
                </a:ext>
                <a:ext uri="{FF2B5EF4-FFF2-40B4-BE49-F238E27FC236}">
                  <a16:creationId xmlns:a16="http://schemas.microsoft.com/office/drawing/2014/main" id="{00000000-0008-0000-0500-00003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21</xdr:row>
          <xdr:rowOff>0</xdr:rowOff>
        </xdr:from>
        <xdr:to>
          <xdr:col>5</xdr:col>
          <xdr:colOff>571500</xdr:colOff>
          <xdr:row>21</xdr:row>
          <xdr:rowOff>190500</xdr:rowOff>
        </xdr:to>
        <xdr:sp macro="" textlink="">
          <xdr:nvSpPr>
            <xdr:cNvPr id="26686" name="Drop Down 62" hidden="1">
              <a:extLst>
                <a:ext uri="{63B3BB69-23CF-44E3-9099-C40C66FF867C}">
                  <a14:compatExt spid="_x0000_s26686"/>
                </a:ext>
                <a:ext uri="{FF2B5EF4-FFF2-40B4-BE49-F238E27FC236}">
                  <a16:creationId xmlns:a16="http://schemas.microsoft.com/office/drawing/2014/main" id="{00000000-0008-0000-0500-00003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9525</xdr:colOff>
          <xdr:row>22</xdr:row>
          <xdr:rowOff>0</xdr:rowOff>
        </xdr:from>
        <xdr:to>
          <xdr:col>4</xdr:col>
          <xdr:colOff>571500</xdr:colOff>
          <xdr:row>22</xdr:row>
          <xdr:rowOff>190500</xdr:rowOff>
        </xdr:to>
        <xdr:sp macro="" textlink="">
          <xdr:nvSpPr>
            <xdr:cNvPr id="26687" name="Drop Down 63" hidden="1">
              <a:extLst>
                <a:ext uri="{63B3BB69-23CF-44E3-9099-C40C66FF867C}">
                  <a14:compatExt spid="_x0000_s26687"/>
                </a:ext>
                <a:ext uri="{FF2B5EF4-FFF2-40B4-BE49-F238E27FC236}">
                  <a16:creationId xmlns:a16="http://schemas.microsoft.com/office/drawing/2014/main" id="{00000000-0008-0000-0500-00003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57150</xdr:colOff>
          <xdr:row>5</xdr:row>
          <xdr:rowOff>180975</xdr:rowOff>
        </xdr:from>
        <xdr:to>
          <xdr:col>10</xdr:col>
          <xdr:colOff>285750</xdr:colOff>
          <xdr:row>7</xdr:row>
          <xdr:rowOff>0</xdr:rowOff>
        </xdr:to>
        <xdr:sp macro="" textlink="">
          <xdr:nvSpPr>
            <xdr:cNvPr id="26688" name="Check Box 64" hidden="1">
              <a:extLst>
                <a:ext uri="{63B3BB69-23CF-44E3-9099-C40C66FF867C}">
                  <a14:compatExt spid="_x0000_s26688"/>
                </a:ext>
                <a:ext uri="{FF2B5EF4-FFF2-40B4-BE49-F238E27FC236}">
                  <a16:creationId xmlns:a16="http://schemas.microsoft.com/office/drawing/2014/main" id="{00000000-0008-0000-0500-00004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4</xdr:row>
          <xdr:rowOff>9525</xdr:rowOff>
        </xdr:from>
        <xdr:to>
          <xdr:col>3</xdr:col>
          <xdr:colOff>0</xdr:colOff>
          <xdr:row>5</xdr:row>
          <xdr:rowOff>0</xdr:rowOff>
        </xdr:to>
        <xdr:sp macro="" textlink="">
          <xdr:nvSpPr>
            <xdr:cNvPr id="29737" name="Drop Down 41" hidden="1">
              <a:extLst>
                <a:ext uri="{63B3BB69-23CF-44E3-9099-C40C66FF867C}">
                  <a14:compatExt spid="_x0000_s29737"/>
                </a:ext>
                <a:ext uri="{FF2B5EF4-FFF2-40B4-BE49-F238E27FC236}">
                  <a16:creationId xmlns:a16="http://schemas.microsoft.com/office/drawing/2014/main" id="{00000000-0008-0000-0600-00002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4</xdr:row>
          <xdr:rowOff>19050</xdr:rowOff>
        </xdr:from>
        <xdr:to>
          <xdr:col>3</xdr:col>
          <xdr:colOff>552450</xdr:colOff>
          <xdr:row>5</xdr:row>
          <xdr:rowOff>0</xdr:rowOff>
        </xdr:to>
        <xdr:sp macro="" textlink="">
          <xdr:nvSpPr>
            <xdr:cNvPr id="29761" name="Drop Down 65" hidden="1">
              <a:extLst>
                <a:ext uri="{63B3BB69-23CF-44E3-9099-C40C66FF867C}">
                  <a14:compatExt spid="_x0000_s29761"/>
                </a:ext>
                <a:ext uri="{FF2B5EF4-FFF2-40B4-BE49-F238E27FC236}">
                  <a16:creationId xmlns:a16="http://schemas.microsoft.com/office/drawing/2014/main" id="{00000000-0008-0000-0600-00004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101033</xdr:colOff>
          <xdr:row>4</xdr:row>
          <xdr:rowOff>2485</xdr:rowOff>
        </xdr:from>
        <xdr:to>
          <xdr:col>6</xdr:col>
          <xdr:colOff>320108</xdr:colOff>
          <xdr:row>5</xdr:row>
          <xdr:rowOff>19050</xdr:rowOff>
        </xdr:to>
        <xdr:sp macro="" textlink="">
          <xdr:nvSpPr>
            <xdr:cNvPr id="29762" name="Check Box 66" hidden="1">
              <a:extLst>
                <a:ext uri="{63B3BB69-23CF-44E3-9099-C40C66FF867C}">
                  <a14:compatExt spid="_x0000_s29762"/>
                </a:ext>
                <a:ext uri="{FF2B5EF4-FFF2-40B4-BE49-F238E27FC236}">
                  <a16:creationId xmlns:a16="http://schemas.microsoft.com/office/drawing/2014/main" id="{00000000-0008-0000-0600-00004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5</xdr:row>
          <xdr:rowOff>9525</xdr:rowOff>
        </xdr:from>
        <xdr:to>
          <xdr:col>3</xdr:col>
          <xdr:colOff>0</xdr:colOff>
          <xdr:row>6</xdr:row>
          <xdr:rowOff>2484</xdr:rowOff>
        </xdr:to>
        <xdr:sp macro="" textlink="">
          <xdr:nvSpPr>
            <xdr:cNvPr id="29767" name="Drop Down 71" hidden="1">
              <a:extLst>
                <a:ext uri="{63B3BB69-23CF-44E3-9099-C40C66FF867C}">
                  <a14:compatExt spid="_x0000_s29767"/>
                </a:ext>
                <a:ext uri="{FF2B5EF4-FFF2-40B4-BE49-F238E27FC236}">
                  <a16:creationId xmlns:a16="http://schemas.microsoft.com/office/drawing/2014/main" id="{00000000-0008-0000-0600-00004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5</xdr:row>
          <xdr:rowOff>19050</xdr:rowOff>
        </xdr:from>
        <xdr:to>
          <xdr:col>3</xdr:col>
          <xdr:colOff>552450</xdr:colOff>
          <xdr:row>6</xdr:row>
          <xdr:rowOff>2484</xdr:rowOff>
        </xdr:to>
        <xdr:sp macro="" textlink="">
          <xdr:nvSpPr>
            <xdr:cNvPr id="29768" name="Drop Down 72" hidden="1">
              <a:extLst>
                <a:ext uri="{63B3BB69-23CF-44E3-9099-C40C66FF867C}">
                  <a14:compatExt spid="_x0000_s29768"/>
                </a:ext>
                <a:ext uri="{FF2B5EF4-FFF2-40B4-BE49-F238E27FC236}">
                  <a16:creationId xmlns:a16="http://schemas.microsoft.com/office/drawing/2014/main" id="{00000000-0008-0000-0600-00004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101033</xdr:colOff>
          <xdr:row>5</xdr:row>
          <xdr:rowOff>2485</xdr:rowOff>
        </xdr:from>
        <xdr:to>
          <xdr:col>6</xdr:col>
          <xdr:colOff>320108</xdr:colOff>
          <xdr:row>6</xdr:row>
          <xdr:rowOff>19050</xdr:rowOff>
        </xdr:to>
        <xdr:sp macro="" textlink="">
          <xdr:nvSpPr>
            <xdr:cNvPr id="29769" name="Check Box 73" hidden="1">
              <a:extLst>
                <a:ext uri="{63B3BB69-23CF-44E3-9099-C40C66FF867C}">
                  <a14:compatExt spid="_x0000_s29769"/>
                </a:ext>
                <a:ext uri="{FF2B5EF4-FFF2-40B4-BE49-F238E27FC236}">
                  <a16:creationId xmlns:a16="http://schemas.microsoft.com/office/drawing/2014/main" id="{00000000-0008-0000-0600-00004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6</xdr:row>
          <xdr:rowOff>9525</xdr:rowOff>
        </xdr:from>
        <xdr:to>
          <xdr:col>3</xdr:col>
          <xdr:colOff>0</xdr:colOff>
          <xdr:row>6</xdr:row>
          <xdr:rowOff>200025</xdr:rowOff>
        </xdr:to>
        <xdr:sp macro="" textlink="">
          <xdr:nvSpPr>
            <xdr:cNvPr id="29772" name="Drop Down 76" hidden="1">
              <a:extLst>
                <a:ext uri="{63B3BB69-23CF-44E3-9099-C40C66FF867C}">
                  <a14:compatExt spid="_x0000_s29772"/>
                </a:ext>
                <a:ext uri="{FF2B5EF4-FFF2-40B4-BE49-F238E27FC236}">
                  <a16:creationId xmlns:a16="http://schemas.microsoft.com/office/drawing/2014/main" id="{00000000-0008-0000-0600-00004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6</xdr:row>
          <xdr:rowOff>9525</xdr:rowOff>
        </xdr:from>
        <xdr:to>
          <xdr:col>3</xdr:col>
          <xdr:colOff>552450</xdr:colOff>
          <xdr:row>6</xdr:row>
          <xdr:rowOff>200025</xdr:rowOff>
        </xdr:to>
        <xdr:sp macro="" textlink="">
          <xdr:nvSpPr>
            <xdr:cNvPr id="29773" name="Drop Down 77" hidden="1">
              <a:extLst>
                <a:ext uri="{63B3BB69-23CF-44E3-9099-C40C66FF867C}">
                  <a14:compatExt spid="_x0000_s29773"/>
                </a:ext>
                <a:ext uri="{FF2B5EF4-FFF2-40B4-BE49-F238E27FC236}">
                  <a16:creationId xmlns:a16="http://schemas.microsoft.com/office/drawing/2014/main" id="{00000000-0008-0000-0600-00004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101033</xdr:colOff>
          <xdr:row>5</xdr:row>
          <xdr:rowOff>200025</xdr:rowOff>
        </xdr:from>
        <xdr:to>
          <xdr:col>6</xdr:col>
          <xdr:colOff>320108</xdr:colOff>
          <xdr:row>7</xdr:row>
          <xdr:rowOff>19050</xdr:rowOff>
        </xdr:to>
        <xdr:sp macro="" textlink="">
          <xdr:nvSpPr>
            <xdr:cNvPr id="29774" name="Check Box 78" hidden="1">
              <a:extLst>
                <a:ext uri="{63B3BB69-23CF-44E3-9099-C40C66FF867C}">
                  <a14:compatExt spid="_x0000_s29774"/>
                </a:ext>
                <a:ext uri="{FF2B5EF4-FFF2-40B4-BE49-F238E27FC236}">
                  <a16:creationId xmlns:a16="http://schemas.microsoft.com/office/drawing/2014/main" id="{00000000-0008-0000-0600-00004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7</xdr:row>
          <xdr:rowOff>9525</xdr:rowOff>
        </xdr:from>
        <xdr:to>
          <xdr:col>3</xdr:col>
          <xdr:colOff>0</xdr:colOff>
          <xdr:row>7</xdr:row>
          <xdr:rowOff>200025</xdr:rowOff>
        </xdr:to>
        <xdr:sp macro="" textlink="">
          <xdr:nvSpPr>
            <xdr:cNvPr id="29783" name="Drop Down 87" hidden="1">
              <a:extLst>
                <a:ext uri="{63B3BB69-23CF-44E3-9099-C40C66FF867C}">
                  <a14:compatExt spid="_x0000_s29783"/>
                </a:ext>
                <a:ext uri="{FF2B5EF4-FFF2-40B4-BE49-F238E27FC236}">
                  <a16:creationId xmlns:a16="http://schemas.microsoft.com/office/drawing/2014/main" id="{00000000-0008-0000-0600-00005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7</xdr:row>
          <xdr:rowOff>9525</xdr:rowOff>
        </xdr:from>
        <xdr:to>
          <xdr:col>3</xdr:col>
          <xdr:colOff>552450</xdr:colOff>
          <xdr:row>7</xdr:row>
          <xdr:rowOff>200025</xdr:rowOff>
        </xdr:to>
        <xdr:sp macro="" textlink="">
          <xdr:nvSpPr>
            <xdr:cNvPr id="29784" name="Drop Down 88" hidden="1">
              <a:extLst>
                <a:ext uri="{63B3BB69-23CF-44E3-9099-C40C66FF867C}">
                  <a14:compatExt spid="_x0000_s29784"/>
                </a:ext>
                <a:ext uri="{FF2B5EF4-FFF2-40B4-BE49-F238E27FC236}">
                  <a16:creationId xmlns:a16="http://schemas.microsoft.com/office/drawing/2014/main" id="{00000000-0008-0000-0600-00005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101033</xdr:colOff>
          <xdr:row>6</xdr:row>
          <xdr:rowOff>200025</xdr:rowOff>
        </xdr:from>
        <xdr:to>
          <xdr:col>6</xdr:col>
          <xdr:colOff>320108</xdr:colOff>
          <xdr:row>8</xdr:row>
          <xdr:rowOff>19050</xdr:rowOff>
        </xdr:to>
        <xdr:sp macro="" textlink="">
          <xdr:nvSpPr>
            <xdr:cNvPr id="29785" name="Check Box 89" hidden="1">
              <a:extLst>
                <a:ext uri="{63B3BB69-23CF-44E3-9099-C40C66FF867C}">
                  <a14:compatExt spid="_x0000_s29785"/>
                </a:ext>
                <a:ext uri="{FF2B5EF4-FFF2-40B4-BE49-F238E27FC236}">
                  <a16:creationId xmlns:a16="http://schemas.microsoft.com/office/drawing/2014/main" id="{00000000-0008-0000-0600-00005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8</xdr:row>
          <xdr:rowOff>9525</xdr:rowOff>
        </xdr:from>
        <xdr:to>
          <xdr:col>3</xdr:col>
          <xdr:colOff>0</xdr:colOff>
          <xdr:row>8</xdr:row>
          <xdr:rowOff>200025</xdr:rowOff>
        </xdr:to>
        <xdr:sp macro="" textlink="">
          <xdr:nvSpPr>
            <xdr:cNvPr id="29788" name="Drop Down 92" hidden="1">
              <a:extLst>
                <a:ext uri="{63B3BB69-23CF-44E3-9099-C40C66FF867C}">
                  <a14:compatExt spid="_x0000_s29788"/>
                </a:ext>
                <a:ext uri="{FF2B5EF4-FFF2-40B4-BE49-F238E27FC236}">
                  <a16:creationId xmlns:a16="http://schemas.microsoft.com/office/drawing/2014/main" id="{00000000-0008-0000-0600-00005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8</xdr:row>
          <xdr:rowOff>9525</xdr:rowOff>
        </xdr:from>
        <xdr:to>
          <xdr:col>3</xdr:col>
          <xdr:colOff>552450</xdr:colOff>
          <xdr:row>8</xdr:row>
          <xdr:rowOff>200025</xdr:rowOff>
        </xdr:to>
        <xdr:sp macro="" textlink="">
          <xdr:nvSpPr>
            <xdr:cNvPr id="29789" name="Drop Down 93" hidden="1">
              <a:extLst>
                <a:ext uri="{63B3BB69-23CF-44E3-9099-C40C66FF867C}">
                  <a14:compatExt spid="_x0000_s29789"/>
                </a:ext>
                <a:ext uri="{FF2B5EF4-FFF2-40B4-BE49-F238E27FC236}">
                  <a16:creationId xmlns:a16="http://schemas.microsoft.com/office/drawing/2014/main" id="{00000000-0008-0000-0600-00005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101033</xdr:colOff>
          <xdr:row>7</xdr:row>
          <xdr:rowOff>200025</xdr:rowOff>
        </xdr:from>
        <xdr:to>
          <xdr:col>6</xdr:col>
          <xdr:colOff>320108</xdr:colOff>
          <xdr:row>9</xdr:row>
          <xdr:rowOff>19050</xdr:rowOff>
        </xdr:to>
        <xdr:sp macro="" textlink="">
          <xdr:nvSpPr>
            <xdr:cNvPr id="29790" name="Check Box 94" hidden="1">
              <a:extLst>
                <a:ext uri="{63B3BB69-23CF-44E3-9099-C40C66FF867C}">
                  <a14:compatExt spid="_x0000_s29790"/>
                </a:ext>
                <a:ext uri="{FF2B5EF4-FFF2-40B4-BE49-F238E27FC236}">
                  <a16:creationId xmlns:a16="http://schemas.microsoft.com/office/drawing/2014/main" id="{00000000-0008-0000-0600-00005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9</xdr:row>
          <xdr:rowOff>9525</xdr:rowOff>
        </xdr:from>
        <xdr:to>
          <xdr:col>3</xdr:col>
          <xdr:colOff>0</xdr:colOff>
          <xdr:row>10</xdr:row>
          <xdr:rowOff>2484</xdr:rowOff>
        </xdr:to>
        <xdr:sp macro="" textlink="">
          <xdr:nvSpPr>
            <xdr:cNvPr id="29793" name="Drop Down 97" hidden="1">
              <a:extLst>
                <a:ext uri="{63B3BB69-23CF-44E3-9099-C40C66FF867C}">
                  <a14:compatExt spid="_x0000_s29793"/>
                </a:ext>
                <a:ext uri="{FF2B5EF4-FFF2-40B4-BE49-F238E27FC236}">
                  <a16:creationId xmlns:a16="http://schemas.microsoft.com/office/drawing/2014/main" id="{00000000-0008-0000-0600-00006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9</xdr:row>
          <xdr:rowOff>19050</xdr:rowOff>
        </xdr:from>
        <xdr:to>
          <xdr:col>3</xdr:col>
          <xdr:colOff>552450</xdr:colOff>
          <xdr:row>10</xdr:row>
          <xdr:rowOff>2484</xdr:rowOff>
        </xdr:to>
        <xdr:sp macro="" textlink="">
          <xdr:nvSpPr>
            <xdr:cNvPr id="29794" name="Drop Down 98" hidden="1">
              <a:extLst>
                <a:ext uri="{63B3BB69-23CF-44E3-9099-C40C66FF867C}">
                  <a14:compatExt spid="_x0000_s29794"/>
                </a:ext>
                <a:ext uri="{FF2B5EF4-FFF2-40B4-BE49-F238E27FC236}">
                  <a16:creationId xmlns:a16="http://schemas.microsoft.com/office/drawing/2014/main" id="{00000000-0008-0000-0600-00006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101033</xdr:colOff>
          <xdr:row>9</xdr:row>
          <xdr:rowOff>2485</xdr:rowOff>
        </xdr:from>
        <xdr:to>
          <xdr:col>6</xdr:col>
          <xdr:colOff>320108</xdr:colOff>
          <xdr:row>10</xdr:row>
          <xdr:rowOff>19050</xdr:rowOff>
        </xdr:to>
        <xdr:sp macro="" textlink="">
          <xdr:nvSpPr>
            <xdr:cNvPr id="29795" name="Check Box 99" hidden="1">
              <a:extLst>
                <a:ext uri="{63B3BB69-23CF-44E3-9099-C40C66FF867C}">
                  <a14:compatExt spid="_x0000_s29795"/>
                </a:ext>
                <a:ext uri="{FF2B5EF4-FFF2-40B4-BE49-F238E27FC236}">
                  <a16:creationId xmlns:a16="http://schemas.microsoft.com/office/drawing/2014/main" id="{00000000-0008-0000-0600-00006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9525</xdr:rowOff>
        </xdr:from>
        <xdr:to>
          <xdr:col>3</xdr:col>
          <xdr:colOff>0</xdr:colOff>
          <xdr:row>10</xdr:row>
          <xdr:rowOff>200025</xdr:rowOff>
        </xdr:to>
        <xdr:sp macro="" textlink="">
          <xdr:nvSpPr>
            <xdr:cNvPr id="29796" name="Drop Down 100" hidden="1">
              <a:extLst>
                <a:ext uri="{63B3BB69-23CF-44E3-9099-C40C66FF867C}">
                  <a14:compatExt spid="_x0000_s29796"/>
                </a:ext>
                <a:ext uri="{FF2B5EF4-FFF2-40B4-BE49-F238E27FC236}">
                  <a16:creationId xmlns:a16="http://schemas.microsoft.com/office/drawing/2014/main" id="{00000000-0008-0000-0600-00006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10</xdr:row>
          <xdr:rowOff>9525</xdr:rowOff>
        </xdr:from>
        <xdr:to>
          <xdr:col>3</xdr:col>
          <xdr:colOff>552450</xdr:colOff>
          <xdr:row>10</xdr:row>
          <xdr:rowOff>200025</xdr:rowOff>
        </xdr:to>
        <xdr:sp macro="" textlink="">
          <xdr:nvSpPr>
            <xdr:cNvPr id="29797" name="Drop Down 101" hidden="1">
              <a:extLst>
                <a:ext uri="{63B3BB69-23CF-44E3-9099-C40C66FF867C}">
                  <a14:compatExt spid="_x0000_s29797"/>
                </a:ext>
                <a:ext uri="{FF2B5EF4-FFF2-40B4-BE49-F238E27FC236}">
                  <a16:creationId xmlns:a16="http://schemas.microsoft.com/office/drawing/2014/main" id="{00000000-0008-0000-0600-00006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101033</xdr:colOff>
          <xdr:row>9</xdr:row>
          <xdr:rowOff>200025</xdr:rowOff>
        </xdr:from>
        <xdr:to>
          <xdr:col>6</xdr:col>
          <xdr:colOff>320108</xdr:colOff>
          <xdr:row>11</xdr:row>
          <xdr:rowOff>19050</xdr:rowOff>
        </xdr:to>
        <xdr:sp macro="" textlink="">
          <xdr:nvSpPr>
            <xdr:cNvPr id="29798" name="Check Box 102" hidden="1">
              <a:extLst>
                <a:ext uri="{63B3BB69-23CF-44E3-9099-C40C66FF867C}">
                  <a14:compatExt spid="_x0000_s29798"/>
                </a:ext>
                <a:ext uri="{FF2B5EF4-FFF2-40B4-BE49-F238E27FC236}">
                  <a16:creationId xmlns:a16="http://schemas.microsoft.com/office/drawing/2014/main" id="{00000000-0008-0000-0600-00006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11</xdr:row>
          <xdr:rowOff>9525</xdr:rowOff>
        </xdr:from>
        <xdr:to>
          <xdr:col>3</xdr:col>
          <xdr:colOff>0</xdr:colOff>
          <xdr:row>12</xdr:row>
          <xdr:rowOff>2485</xdr:rowOff>
        </xdr:to>
        <xdr:sp macro="" textlink="">
          <xdr:nvSpPr>
            <xdr:cNvPr id="29799" name="Drop Down 103" hidden="1">
              <a:extLst>
                <a:ext uri="{63B3BB69-23CF-44E3-9099-C40C66FF867C}">
                  <a14:compatExt spid="_x0000_s29799"/>
                </a:ext>
                <a:ext uri="{FF2B5EF4-FFF2-40B4-BE49-F238E27FC236}">
                  <a16:creationId xmlns:a16="http://schemas.microsoft.com/office/drawing/2014/main" id="{00000000-0008-0000-0600-00006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11</xdr:row>
          <xdr:rowOff>19050</xdr:rowOff>
        </xdr:from>
        <xdr:to>
          <xdr:col>3</xdr:col>
          <xdr:colOff>552450</xdr:colOff>
          <xdr:row>12</xdr:row>
          <xdr:rowOff>2485</xdr:rowOff>
        </xdr:to>
        <xdr:sp macro="" textlink="">
          <xdr:nvSpPr>
            <xdr:cNvPr id="29800" name="Drop Down 104" hidden="1">
              <a:extLst>
                <a:ext uri="{63B3BB69-23CF-44E3-9099-C40C66FF867C}">
                  <a14:compatExt spid="_x0000_s29800"/>
                </a:ext>
                <a:ext uri="{FF2B5EF4-FFF2-40B4-BE49-F238E27FC236}">
                  <a16:creationId xmlns:a16="http://schemas.microsoft.com/office/drawing/2014/main" id="{00000000-0008-0000-0600-00006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101033</xdr:colOff>
          <xdr:row>11</xdr:row>
          <xdr:rowOff>2485</xdr:rowOff>
        </xdr:from>
        <xdr:to>
          <xdr:col>6</xdr:col>
          <xdr:colOff>320108</xdr:colOff>
          <xdr:row>12</xdr:row>
          <xdr:rowOff>19050</xdr:rowOff>
        </xdr:to>
        <xdr:sp macro="" textlink="">
          <xdr:nvSpPr>
            <xdr:cNvPr id="29801" name="Check Box 105" hidden="1">
              <a:extLst>
                <a:ext uri="{63B3BB69-23CF-44E3-9099-C40C66FF867C}">
                  <a14:compatExt spid="_x0000_s29801"/>
                </a:ext>
                <a:ext uri="{FF2B5EF4-FFF2-40B4-BE49-F238E27FC236}">
                  <a16:creationId xmlns:a16="http://schemas.microsoft.com/office/drawing/2014/main" id="{00000000-0008-0000-0600-00006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12</xdr:row>
          <xdr:rowOff>9525</xdr:rowOff>
        </xdr:from>
        <xdr:to>
          <xdr:col>3</xdr:col>
          <xdr:colOff>0</xdr:colOff>
          <xdr:row>12</xdr:row>
          <xdr:rowOff>200025</xdr:rowOff>
        </xdr:to>
        <xdr:sp macro="" textlink="">
          <xdr:nvSpPr>
            <xdr:cNvPr id="29802" name="Drop Down 106" hidden="1">
              <a:extLst>
                <a:ext uri="{63B3BB69-23CF-44E3-9099-C40C66FF867C}">
                  <a14:compatExt spid="_x0000_s29802"/>
                </a:ext>
                <a:ext uri="{FF2B5EF4-FFF2-40B4-BE49-F238E27FC236}">
                  <a16:creationId xmlns:a16="http://schemas.microsoft.com/office/drawing/2014/main" id="{00000000-0008-0000-0600-00006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12</xdr:row>
          <xdr:rowOff>9525</xdr:rowOff>
        </xdr:from>
        <xdr:to>
          <xdr:col>3</xdr:col>
          <xdr:colOff>552450</xdr:colOff>
          <xdr:row>12</xdr:row>
          <xdr:rowOff>200025</xdr:rowOff>
        </xdr:to>
        <xdr:sp macro="" textlink="">
          <xdr:nvSpPr>
            <xdr:cNvPr id="29803" name="Drop Down 107" hidden="1">
              <a:extLst>
                <a:ext uri="{63B3BB69-23CF-44E3-9099-C40C66FF867C}">
                  <a14:compatExt spid="_x0000_s29803"/>
                </a:ext>
                <a:ext uri="{FF2B5EF4-FFF2-40B4-BE49-F238E27FC236}">
                  <a16:creationId xmlns:a16="http://schemas.microsoft.com/office/drawing/2014/main" id="{00000000-0008-0000-0600-00006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101033</xdr:colOff>
          <xdr:row>11</xdr:row>
          <xdr:rowOff>200025</xdr:rowOff>
        </xdr:from>
        <xdr:to>
          <xdr:col>6</xdr:col>
          <xdr:colOff>320108</xdr:colOff>
          <xdr:row>13</xdr:row>
          <xdr:rowOff>19050</xdr:rowOff>
        </xdr:to>
        <xdr:sp macro="" textlink="">
          <xdr:nvSpPr>
            <xdr:cNvPr id="29804" name="Check Box 108" hidden="1">
              <a:extLst>
                <a:ext uri="{63B3BB69-23CF-44E3-9099-C40C66FF867C}">
                  <a14:compatExt spid="_x0000_s29804"/>
                </a:ext>
                <a:ext uri="{FF2B5EF4-FFF2-40B4-BE49-F238E27FC236}">
                  <a16:creationId xmlns:a16="http://schemas.microsoft.com/office/drawing/2014/main" id="{00000000-0008-0000-0600-00006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13</xdr:row>
          <xdr:rowOff>9525</xdr:rowOff>
        </xdr:from>
        <xdr:to>
          <xdr:col>3</xdr:col>
          <xdr:colOff>0</xdr:colOff>
          <xdr:row>14</xdr:row>
          <xdr:rowOff>2485</xdr:rowOff>
        </xdr:to>
        <xdr:sp macro="" textlink="">
          <xdr:nvSpPr>
            <xdr:cNvPr id="29805" name="Drop Down 109" hidden="1">
              <a:extLst>
                <a:ext uri="{63B3BB69-23CF-44E3-9099-C40C66FF867C}">
                  <a14:compatExt spid="_x0000_s29805"/>
                </a:ext>
                <a:ext uri="{FF2B5EF4-FFF2-40B4-BE49-F238E27FC236}">
                  <a16:creationId xmlns:a16="http://schemas.microsoft.com/office/drawing/2014/main" id="{00000000-0008-0000-0600-00006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13</xdr:row>
          <xdr:rowOff>19050</xdr:rowOff>
        </xdr:from>
        <xdr:to>
          <xdr:col>3</xdr:col>
          <xdr:colOff>552450</xdr:colOff>
          <xdr:row>14</xdr:row>
          <xdr:rowOff>2485</xdr:rowOff>
        </xdr:to>
        <xdr:sp macro="" textlink="">
          <xdr:nvSpPr>
            <xdr:cNvPr id="29806" name="Drop Down 110" hidden="1">
              <a:extLst>
                <a:ext uri="{63B3BB69-23CF-44E3-9099-C40C66FF867C}">
                  <a14:compatExt spid="_x0000_s29806"/>
                </a:ext>
                <a:ext uri="{FF2B5EF4-FFF2-40B4-BE49-F238E27FC236}">
                  <a16:creationId xmlns:a16="http://schemas.microsoft.com/office/drawing/2014/main" id="{00000000-0008-0000-0600-00006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101033</xdr:colOff>
          <xdr:row>13</xdr:row>
          <xdr:rowOff>2485</xdr:rowOff>
        </xdr:from>
        <xdr:to>
          <xdr:col>6</xdr:col>
          <xdr:colOff>320108</xdr:colOff>
          <xdr:row>14</xdr:row>
          <xdr:rowOff>19050</xdr:rowOff>
        </xdr:to>
        <xdr:sp macro="" textlink="">
          <xdr:nvSpPr>
            <xdr:cNvPr id="29807" name="Check Box 111" hidden="1">
              <a:extLst>
                <a:ext uri="{63B3BB69-23CF-44E3-9099-C40C66FF867C}">
                  <a14:compatExt spid="_x0000_s29807"/>
                </a:ext>
                <a:ext uri="{FF2B5EF4-FFF2-40B4-BE49-F238E27FC236}">
                  <a16:creationId xmlns:a16="http://schemas.microsoft.com/office/drawing/2014/main" id="{00000000-0008-0000-0600-00006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14</xdr:row>
          <xdr:rowOff>9525</xdr:rowOff>
        </xdr:from>
        <xdr:to>
          <xdr:col>3</xdr:col>
          <xdr:colOff>0</xdr:colOff>
          <xdr:row>14</xdr:row>
          <xdr:rowOff>200025</xdr:rowOff>
        </xdr:to>
        <xdr:sp macro="" textlink="">
          <xdr:nvSpPr>
            <xdr:cNvPr id="29808" name="Drop Down 112" hidden="1">
              <a:extLst>
                <a:ext uri="{63B3BB69-23CF-44E3-9099-C40C66FF867C}">
                  <a14:compatExt spid="_x0000_s29808"/>
                </a:ext>
                <a:ext uri="{FF2B5EF4-FFF2-40B4-BE49-F238E27FC236}">
                  <a16:creationId xmlns:a16="http://schemas.microsoft.com/office/drawing/2014/main" id="{00000000-0008-0000-0600-00007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14</xdr:row>
          <xdr:rowOff>9525</xdr:rowOff>
        </xdr:from>
        <xdr:to>
          <xdr:col>3</xdr:col>
          <xdr:colOff>552450</xdr:colOff>
          <xdr:row>14</xdr:row>
          <xdr:rowOff>200025</xdr:rowOff>
        </xdr:to>
        <xdr:sp macro="" textlink="">
          <xdr:nvSpPr>
            <xdr:cNvPr id="29809" name="Drop Down 113" hidden="1">
              <a:extLst>
                <a:ext uri="{63B3BB69-23CF-44E3-9099-C40C66FF867C}">
                  <a14:compatExt spid="_x0000_s29809"/>
                </a:ext>
                <a:ext uri="{FF2B5EF4-FFF2-40B4-BE49-F238E27FC236}">
                  <a16:creationId xmlns:a16="http://schemas.microsoft.com/office/drawing/2014/main" id="{00000000-0008-0000-0600-00007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101033</xdr:colOff>
          <xdr:row>13</xdr:row>
          <xdr:rowOff>200025</xdr:rowOff>
        </xdr:from>
        <xdr:to>
          <xdr:col>6</xdr:col>
          <xdr:colOff>320108</xdr:colOff>
          <xdr:row>15</xdr:row>
          <xdr:rowOff>19050</xdr:rowOff>
        </xdr:to>
        <xdr:sp macro="" textlink="">
          <xdr:nvSpPr>
            <xdr:cNvPr id="29810" name="Check Box 114" hidden="1">
              <a:extLst>
                <a:ext uri="{63B3BB69-23CF-44E3-9099-C40C66FF867C}">
                  <a14:compatExt spid="_x0000_s29810"/>
                </a:ext>
                <a:ext uri="{FF2B5EF4-FFF2-40B4-BE49-F238E27FC236}">
                  <a16:creationId xmlns:a16="http://schemas.microsoft.com/office/drawing/2014/main" id="{00000000-0008-0000-0600-00007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15</xdr:row>
          <xdr:rowOff>9525</xdr:rowOff>
        </xdr:from>
        <xdr:to>
          <xdr:col>3</xdr:col>
          <xdr:colOff>0</xdr:colOff>
          <xdr:row>15</xdr:row>
          <xdr:rowOff>200025</xdr:rowOff>
        </xdr:to>
        <xdr:sp macro="" textlink="">
          <xdr:nvSpPr>
            <xdr:cNvPr id="29811" name="Drop Down 115" hidden="1">
              <a:extLst>
                <a:ext uri="{63B3BB69-23CF-44E3-9099-C40C66FF867C}">
                  <a14:compatExt spid="_x0000_s29811"/>
                </a:ext>
                <a:ext uri="{FF2B5EF4-FFF2-40B4-BE49-F238E27FC236}">
                  <a16:creationId xmlns:a16="http://schemas.microsoft.com/office/drawing/2014/main" id="{00000000-0008-0000-0600-00007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15</xdr:row>
          <xdr:rowOff>9525</xdr:rowOff>
        </xdr:from>
        <xdr:to>
          <xdr:col>3</xdr:col>
          <xdr:colOff>552450</xdr:colOff>
          <xdr:row>15</xdr:row>
          <xdr:rowOff>200025</xdr:rowOff>
        </xdr:to>
        <xdr:sp macro="" textlink="">
          <xdr:nvSpPr>
            <xdr:cNvPr id="29812" name="Drop Down 116" hidden="1">
              <a:extLst>
                <a:ext uri="{63B3BB69-23CF-44E3-9099-C40C66FF867C}">
                  <a14:compatExt spid="_x0000_s29812"/>
                </a:ext>
                <a:ext uri="{FF2B5EF4-FFF2-40B4-BE49-F238E27FC236}">
                  <a16:creationId xmlns:a16="http://schemas.microsoft.com/office/drawing/2014/main" id="{00000000-0008-0000-0600-00007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101033</xdr:colOff>
          <xdr:row>14</xdr:row>
          <xdr:rowOff>200025</xdr:rowOff>
        </xdr:from>
        <xdr:to>
          <xdr:col>6</xdr:col>
          <xdr:colOff>320108</xdr:colOff>
          <xdr:row>16</xdr:row>
          <xdr:rowOff>19050</xdr:rowOff>
        </xdr:to>
        <xdr:sp macro="" textlink="">
          <xdr:nvSpPr>
            <xdr:cNvPr id="29813" name="Check Box 117" hidden="1">
              <a:extLst>
                <a:ext uri="{63B3BB69-23CF-44E3-9099-C40C66FF867C}">
                  <a14:compatExt spid="_x0000_s29813"/>
                </a:ext>
                <a:ext uri="{FF2B5EF4-FFF2-40B4-BE49-F238E27FC236}">
                  <a16:creationId xmlns:a16="http://schemas.microsoft.com/office/drawing/2014/main" id="{00000000-0008-0000-0600-00007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16</xdr:row>
          <xdr:rowOff>9525</xdr:rowOff>
        </xdr:from>
        <xdr:to>
          <xdr:col>3</xdr:col>
          <xdr:colOff>0</xdr:colOff>
          <xdr:row>16</xdr:row>
          <xdr:rowOff>200025</xdr:rowOff>
        </xdr:to>
        <xdr:sp macro="" textlink="">
          <xdr:nvSpPr>
            <xdr:cNvPr id="29814" name="Drop Down 118" hidden="1">
              <a:extLst>
                <a:ext uri="{63B3BB69-23CF-44E3-9099-C40C66FF867C}">
                  <a14:compatExt spid="_x0000_s29814"/>
                </a:ext>
                <a:ext uri="{FF2B5EF4-FFF2-40B4-BE49-F238E27FC236}">
                  <a16:creationId xmlns:a16="http://schemas.microsoft.com/office/drawing/2014/main" id="{00000000-0008-0000-0600-00007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16</xdr:row>
          <xdr:rowOff>9525</xdr:rowOff>
        </xdr:from>
        <xdr:to>
          <xdr:col>3</xdr:col>
          <xdr:colOff>552450</xdr:colOff>
          <xdr:row>16</xdr:row>
          <xdr:rowOff>200025</xdr:rowOff>
        </xdr:to>
        <xdr:sp macro="" textlink="">
          <xdr:nvSpPr>
            <xdr:cNvPr id="29815" name="Drop Down 119" hidden="1">
              <a:extLst>
                <a:ext uri="{63B3BB69-23CF-44E3-9099-C40C66FF867C}">
                  <a14:compatExt spid="_x0000_s29815"/>
                </a:ext>
                <a:ext uri="{FF2B5EF4-FFF2-40B4-BE49-F238E27FC236}">
                  <a16:creationId xmlns:a16="http://schemas.microsoft.com/office/drawing/2014/main" id="{00000000-0008-0000-0600-00007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101033</xdr:colOff>
          <xdr:row>15</xdr:row>
          <xdr:rowOff>200025</xdr:rowOff>
        </xdr:from>
        <xdr:to>
          <xdr:col>6</xdr:col>
          <xdr:colOff>320108</xdr:colOff>
          <xdr:row>17</xdr:row>
          <xdr:rowOff>19050</xdr:rowOff>
        </xdr:to>
        <xdr:sp macro="" textlink="">
          <xdr:nvSpPr>
            <xdr:cNvPr id="29816" name="Check Box 120" hidden="1">
              <a:extLst>
                <a:ext uri="{63B3BB69-23CF-44E3-9099-C40C66FF867C}">
                  <a14:compatExt spid="_x0000_s29816"/>
                </a:ext>
                <a:ext uri="{FF2B5EF4-FFF2-40B4-BE49-F238E27FC236}">
                  <a16:creationId xmlns:a16="http://schemas.microsoft.com/office/drawing/2014/main" id="{00000000-0008-0000-0600-00007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17</xdr:row>
          <xdr:rowOff>9525</xdr:rowOff>
        </xdr:from>
        <xdr:to>
          <xdr:col>3</xdr:col>
          <xdr:colOff>0</xdr:colOff>
          <xdr:row>17</xdr:row>
          <xdr:rowOff>209550</xdr:rowOff>
        </xdr:to>
        <xdr:sp macro="" textlink="">
          <xdr:nvSpPr>
            <xdr:cNvPr id="29817" name="Drop Down 121" hidden="1">
              <a:extLst>
                <a:ext uri="{63B3BB69-23CF-44E3-9099-C40C66FF867C}">
                  <a14:compatExt spid="_x0000_s29817"/>
                </a:ext>
                <a:ext uri="{FF2B5EF4-FFF2-40B4-BE49-F238E27FC236}">
                  <a16:creationId xmlns:a16="http://schemas.microsoft.com/office/drawing/2014/main" id="{00000000-0008-0000-0600-00007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17</xdr:row>
          <xdr:rowOff>19050</xdr:rowOff>
        </xdr:from>
        <xdr:to>
          <xdr:col>3</xdr:col>
          <xdr:colOff>552450</xdr:colOff>
          <xdr:row>17</xdr:row>
          <xdr:rowOff>209550</xdr:rowOff>
        </xdr:to>
        <xdr:sp macro="" textlink="">
          <xdr:nvSpPr>
            <xdr:cNvPr id="29818" name="Drop Down 122" hidden="1">
              <a:extLst>
                <a:ext uri="{63B3BB69-23CF-44E3-9099-C40C66FF867C}">
                  <a14:compatExt spid="_x0000_s29818"/>
                </a:ext>
                <a:ext uri="{FF2B5EF4-FFF2-40B4-BE49-F238E27FC236}">
                  <a16:creationId xmlns:a16="http://schemas.microsoft.com/office/drawing/2014/main" id="{00000000-0008-0000-0600-00007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101033</xdr:colOff>
          <xdr:row>17</xdr:row>
          <xdr:rowOff>2485</xdr:rowOff>
        </xdr:from>
        <xdr:to>
          <xdr:col>6</xdr:col>
          <xdr:colOff>320108</xdr:colOff>
          <xdr:row>18</xdr:row>
          <xdr:rowOff>9525</xdr:rowOff>
        </xdr:to>
        <xdr:sp macro="" textlink="">
          <xdr:nvSpPr>
            <xdr:cNvPr id="29819" name="Check Box 123" hidden="1">
              <a:extLst>
                <a:ext uri="{63B3BB69-23CF-44E3-9099-C40C66FF867C}">
                  <a14:compatExt spid="_x0000_s29819"/>
                </a:ext>
                <a:ext uri="{FF2B5EF4-FFF2-40B4-BE49-F238E27FC236}">
                  <a16:creationId xmlns:a16="http://schemas.microsoft.com/office/drawing/2014/main" id="{00000000-0008-0000-0600-00007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4083</xdr:colOff>
          <xdr:row>4</xdr:row>
          <xdr:rowOff>19050</xdr:rowOff>
        </xdr:from>
        <xdr:to>
          <xdr:col>5</xdr:col>
          <xdr:colOff>547008</xdr:colOff>
          <xdr:row>5</xdr:row>
          <xdr:rowOff>0</xdr:rowOff>
        </xdr:to>
        <xdr:sp macro="" textlink="">
          <xdr:nvSpPr>
            <xdr:cNvPr id="29820" name="Drop Down 124" hidden="1">
              <a:extLst>
                <a:ext uri="{63B3BB69-23CF-44E3-9099-C40C66FF867C}">
                  <a14:compatExt spid="_x0000_s29820"/>
                </a:ext>
                <a:ext uri="{FF2B5EF4-FFF2-40B4-BE49-F238E27FC236}">
                  <a16:creationId xmlns:a16="http://schemas.microsoft.com/office/drawing/2014/main" id="{00000000-0008-0000-0600-00004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4083</xdr:colOff>
          <xdr:row>5</xdr:row>
          <xdr:rowOff>19050</xdr:rowOff>
        </xdr:from>
        <xdr:to>
          <xdr:col>5</xdr:col>
          <xdr:colOff>547008</xdr:colOff>
          <xdr:row>6</xdr:row>
          <xdr:rowOff>2484</xdr:rowOff>
        </xdr:to>
        <xdr:sp macro="" textlink="">
          <xdr:nvSpPr>
            <xdr:cNvPr id="29821" name="Drop Down 125" hidden="1">
              <a:extLst>
                <a:ext uri="{63B3BB69-23CF-44E3-9099-C40C66FF867C}">
                  <a14:compatExt spid="_x0000_s29821"/>
                </a:ext>
                <a:ext uri="{FF2B5EF4-FFF2-40B4-BE49-F238E27FC236}">
                  <a16:creationId xmlns:a16="http://schemas.microsoft.com/office/drawing/2014/main" id="{00000000-0008-0000-0600-00004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4083</xdr:colOff>
          <xdr:row>6</xdr:row>
          <xdr:rowOff>9525</xdr:rowOff>
        </xdr:from>
        <xdr:to>
          <xdr:col>5</xdr:col>
          <xdr:colOff>547008</xdr:colOff>
          <xdr:row>6</xdr:row>
          <xdr:rowOff>200025</xdr:rowOff>
        </xdr:to>
        <xdr:sp macro="" textlink="">
          <xdr:nvSpPr>
            <xdr:cNvPr id="29822" name="Drop Down 126" hidden="1">
              <a:extLst>
                <a:ext uri="{63B3BB69-23CF-44E3-9099-C40C66FF867C}">
                  <a14:compatExt spid="_x0000_s29822"/>
                </a:ext>
                <a:ext uri="{FF2B5EF4-FFF2-40B4-BE49-F238E27FC236}">
                  <a16:creationId xmlns:a16="http://schemas.microsoft.com/office/drawing/2014/main" id="{00000000-0008-0000-0600-00004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4083</xdr:colOff>
          <xdr:row>7</xdr:row>
          <xdr:rowOff>9525</xdr:rowOff>
        </xdr:from>
        <xdr:to>
          <xdr:col>5</xdr:col>
          <xdr:colOff>547008</xdr:colOff>
          <xdr:row>7</xdr:row>
          <xdr:rowOff>200025</xdr:rowOff>
        </xdr:to>
        <xdr:sp macro="" textlink="">
          <xdr:nvSpPr>
            <xdr:cNvPr id="29823" name="Drop Down 127" hidden="1">
              <a:extLst>
                <a:ext uri="{63B3BB69-23CF-44E3-9099-C40C66FF867C}">
                  <a14:compatExt spid="_x0000_s29823"/>
                </a:ext>
                <a:ext uri="{FF2B5EF4-FFF2-40B4-BE49-F238E27FC236}">
                  <a16:creationId xmlns:a16="http://schemas.microsoft.com/office/drawing/2014/main" id="{00000000-0008-0000-0600-00005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4083</xdr:colOff>
          <xdr:row>8</xdr:row>
          <xdr:rowOff>9525</xdr:rowOff>
        </xdr:from>
        <xdr:to>
          <xdr:col>5</xdr:col>
          <xdr:colOff>547008</xdr:colOff>
          <xdr:row>8</xdr:row>
          <xdr:rowOff>200025</xdr:rowOff>
        </xdr:to>
        <xdr:sp macro="" textlink="">
          <xdr:nvSpPr>
            <xdr:cNvPr id="29824" name="Drop Down 128" hidden="1">
              <a:extLst>
                <a:ext uri="{63B3BB69-23CF-44E3-9099-C40C66FF867C}">
                  <a14:compatExt spid="_x0000_s29824"/>
                </a:ext>
                <a:ext uri="{FF2B5EF4-FFF2-40B4-BE49-F238E27FC236}">
                  <a16:creationId xmlns:a16="http://schemas.microsoft.com/office/drawing/2014/main" id="{00000000-0008-0000-0600-00005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4083</xdr:colOff>
          <xdr:row>9</xdr:row>
          <xdr:rowOff>19050</xdr:rowOff>
        </xdr:from>
        <xdr:to>
          <xdr:col>5</xdr:col>
          <xdr:colOff>547008</xdr:colOff>
          <xdr:row>10</xdr:row>
          <xdr:rowOff>2484</xdr:rowOff>
        </xdr:to>
        <xdr:sp macro="" textlink="">
          <xdr:nvSpPr>
            <xdr:cNvPr id="29825" name="Drop Down 129" hidden="1">
              <a:extLst>
                <a:ext uri="{63B3BB69-23CF-44E3-9099-C40C66FF867C}">
                  <a14:compatExt spid="_x0000_s29825"/>
                </a:ext>
                <a:ext uri="{FF2B5EF4-FFF2-40B4-BE49-F238E27FC236}">
                  <a16:creationId xmlns:a16="http://schemas.microsoft.com/office/drawing/2014/main" id="{00000000-0008-0000-0600-00006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4083</xdr:colOff>
          <xdr:row>10</xdr:row>
          <xdr:rowOff>9525</xdr:rowOff>
        </xdr:from>
        <xdr:to>
          <xdr:col>5</xdr:col>
          <xdr:colOff>547008</xdr:colOff>
          <xdr:row>10</xdr:row>
          <xdr:rowOff>200025</xdr:rowOff>
        </xdr:to>
        <xdr:sp macro="" textlink="">
          <xdr:nvSpPr>
            <xdr:cNvPr id="29826" name="Drop Down 130" hidden="1">
              <a:extLst>
                <a:ext uri="{63B3BB69-23CF-44E3-9099-C40C66FF867C}">
                  <a14:compatExt spid="_x0000_s29826"/>
                </a:ext>
                <a:ext uri="{FF2B5EF4-FFF2-40B4-BE49-F238E27FC236}">
                  <a16:creationId xmlns:a16="http://schemas.microsoft.com/office/drawing/2014/main" id="{00000000-0008-0000-0600-00006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4083</xdr:colOff>
          <xdr:row>11</xdr:row>
          <xdr:rowOff>19050</xdr:rowOff>
        </xdr:from>
        <xdr:to>
          <xdr:col>5</xdr:col>
          <xdr:colOff>547008</xdr:colOff>
          <xdr:row>12</xdr:row>
          <xdr:rowOff>2485</xdr:rowOff>
        </xdr:to>
        <xdr:sp macro="" textlink="">
          <xdr:nvSpPr>
            <xdr:cNvPr id="29827" name="Drop Down 131" hidden="1">
              <a:extLst>
                <a:ext uri="{63B3BB69-23CF-44E3-9099-C40C66FF867C}">
                  <a14:compatExt spid="_x0000_s29827"/>
                </a:ext>
                <a:ext uri="{FF2B5EF4-FFF2-40B4-BE49-F238E27FC236}">
                  <a16:creationId xmlns:a16="http://schemas.microsoft.com/office/drawing/2014/main" id="{00000000-0008-0000-0600-00006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4083</xdr:colOff>
          <xdr:row>12</xdr:row>
          <xdr:rowOff>9525</xdr:rowOff>
        </xdr:from>
        <xdr:to>
          <xdr:col>5</xdr:col>
          <xdr:colOff>547008</xdr:colOff>
          <xdr:row>12</xdr:row>
          <xdr:rowOff>200025</xdr:rowOff>
        </xdr:to>
        <xdr:sp macro="" textlink="">
          <xdr:nvSpPr>
            <xdr:cNvPr id="29828" name="Drop Down 132" hidden="1">
              <a:extLst>
                <a:ext uri="{63B3BB69-23CF-44E3-9099-C40C66FF867C}">
                  <a14:compatExt spid="_x0000_s29828"/>
                </a:ext>
                <a:ext uri="{FF2B5EF4-FFF2-40B4-BE49-F238E27FC236}">
                  <a16:creationId xmlns:a16="http://schemas.microsoft.com/office/drawing/2014/main" id="{00000000-0008-0000-0600-00006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4083</xdr:colOff>
          <xdr:row>13</xdr:row>
          <xdr:rowOff>19050</xdr:rowOff>
        </xdr:from>
        <xdr:to>
          <xdr:col>5</xdr:col>
          <xdr:colOff>547008</xdr:colOff>
          <xdr:row>14</xdr:row>
          <xdr:rowOff>2485</xdr:rowOff>
        </xdr:to>
        <xdr:sp macro="" textlink="">
          <xdr:nvSpPr>
            <xdr:cNvPr id="29829" name="Drop Down 133" hidden="1">
              <a:extLst>
                <a:ext uri="{63B3BB69-23CF-44E3-9099-C40C66FF867C}">
                  <a14:compatExt spid="_x0000_s29829"/>
                </a:ext>
                <a:ext uri="{FF2B5EF4-FFF2-40B4-BE49-F238E27FC236}">
                  <a16:creationId xmlns:a16="http://schemas.microsoft.com/office/drawing/2014/main" id="{00000000-0008-0000-0600-00006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4083</xdr:colOff>
          <xdr:row>14</xdr:row>
          <xdr:rowOff>9525</xdr:rowOff>
        </xdr:from>
        <xdr:to>
          <xdr:col>5</xdr:col>
          <xdr:colOff>547008</xdr:colOff>
          <xdr:row>14</xdr:row>
          <xdr:rowOff>200025</xdr:rowOff>
        </xdr:to>
        <xdr:sp macro="" textlink="">
          <xdr:nvSpPr>
            <xdr:cNvPr id="29830" name="Drop Down 134" hidden="1">
              <a:extLst>
                <a:ext uri="{63B3BB69-23CF-44E3-9099-C40C66FF867C}">
                  <a14:compatExt spid="_x0000_s29830"/>
                </a:ext>
                <a:ext uri="{FF2B5EF4-FFF2-40B4-BE49-F238E27FC236}">
                  <a16:creationId xmlns:a16="http://schemas.microsoft.com/office/drawing/2014/main" id="{00000000-0008-0000-0600-00007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4083</xdr:colOff>
          <xdr:row>15</xdr:row>
          <xdr:rowOff>9525</xdr:rowOff>
        </xdr:from>
        <xdr:to>
          <xdr:col>5</xdr:col>
          <xdr:colOff>547008</xdr:colOff>
          <xdr:row>15</xdr:row>
          <xdr:rowOff>200025</xdr:rowOff>
        </xdr:to>
        <xdr:sp macro="" textlink="">
          <xdr:nvSpPr>
            <xdr:cNvPr id="29831" name="Drop Down 135" hidden="1">
              <a:extLst>
                <a:ext uri="{63B3BB69-23CF-44E3-9099-C40C66FF867C}">
                  <a14:compatExt spid="_x0000_s29831"/>
                </a:ext>
                <a:ext uri="{FF2B5EF4-FFF2-40B4-BE49-F238E27FC236}">
                  <a16:creationId xmlns:a16="http://schemas.microsoft.com/office/drawing/2014/main" id="{00000000-0008-0000-0600-00007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4083</xdr:colOff>
          <xdr:row>16</xdr:row>
          <xdr:rowOff>9525</xdr:rowOff>
        </xdr:from>
        <xdr:to>
          <xdr:col>5</xdr:col>
          <xdr:colOff>547008</xdr:colOff>
          <xdr:row>16</xdr:row>
          <xdr:rowOff>200025</xdr:rowOff>
        </xdr:to>
        <xdr:sp macro="" textlink="">
          <xdr:nvSpPr>
            <xdr:cNvPr id="29832" name="Drop Down 136" hidden="1">
              <a:extLst>
                <a:ext uri="{63B3BB69-23CF-44E3-9099-C40C66FF867C}">
                  <a14:compatExt spid="_x0000_s29832"/>
                </a:ext>
                <a:ext uri="{FF2B5EF4-FFF2-40B4-BE49-F238E27FC236}">
                  <a16:creationId xmlns:a16="http://schemas.microsoft.com/office/drawing/2014/main" id="{00000000-0008-0000-0600-00007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4083</xdr:colOff>
          <xdr:row>17</xdr:row>
          <xdr:rowOff>19050</xdr:rowOff>
        </xdr:from>
        <xdr:to>
          <xdr:col>5</xdr:col>
          <xdr:colOff>547008</xdr:colOff>
          <xdr:row>17</xdr:row>
          <xdr:rowOff>209550</xdr:rowOff>
        </xdr:to>
        <xdr:sp macro="" textlink="">
          <xdr:nvSpPr>
            <xdr:cNvPr id="29833" name="Drop Down 137" hidden="1">
              <a:extLst>
                <a:ext uri="{63B3BB69-23CF-44E3-9099-C40C66FF867C}">
                  <a14:compatExt spid="_x0000_s29833"/>
                </a:ext>
                <a:ext uri="{FF2B5EF4-FFF2-40B4-BE49-F238E27FC236}">
                  <a16:creationId xmlns:a16="http://schemas.microsoft.com/office/drawing/2014/main" id="{00000000-0008-0000-0600-00007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9.xml"/><Relationship Id="rId21" Type="http://schemas.openxmlformats.org/officeDocument/2006/relationships/ctrlProp" Target="../ctrlProps/ctrlProp24.xml"/><Relationship Id="rId34" Type="http://schemas.openxmlformats.org/officeDocument/2006/relationships/ctrlProp" Target="../ctrlProps/ctrlProp37.xml"/><Relationship Id="rId42" Type="http://schemas.openxmlformats.org/officeDocument/2006/relationships/ctrlProp" Target="../ctrlProps/ctrlProp45.xml"/><Relationship Id="rId47" Type="http://schemas.openxmlformats.org/officeDocument/2006/relationships/ctrlProp" Target="../ctrlProps/ctrlProp50.xml"/><Relationship Id="rId50" Type="http://schemas.openxmlformats.org/officeDocument/2006/relationships/ctrlProp" Target="../ctrlProps/ctrlProp53.xml"/><Relationship Id="rId55" Type="http://schemas.openxmlformats.org/officeDocument/2006/relationships/ctrlProp" Target="../ctrlProps/ctrlProp58.xml"/><Relationship Id="rId63" Type="http://schemas.openxmlformats.org/officeDocument/2006/relationships/ctrlProp" Target="../ctrlProps/ctrlProp66.x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29" Type="http://schemas.openxmlformats.org/officeDocument/2006/relationships/ctrlProp" Target="../ctrlProps/ctrlProp32.xml"/><Relationship Id="rId11" Type="http://schemas.openxmlformats.org/officeDocument/2006/relationships/ctrlProp" Target="../ctrlProps/ctrlProp14.xml"/><Relationship Id="rId24" Type="http://schemas.openxmlformats.org/officeDocument/2006/relationships/ctrlProp" Target="../ctrlProps/ctrlProp27.xml"/><Relationship Id="rId32" Type="http://schemas.openxmlformats.org/officeDocument/2006/relationships/ctrlProp" Target="../ctrlProps/ctrlProp35.xml"/><Relationship Id="rId37" Type="http://schemas.openxmlformats.org/officeDocument/2006/relationships/ctrlProp" Target="../ctrlProps/ctrlProp40.xml"/><Relationship Id="rId40" Type="http://schemas.openxmlformats.org/officeDocument/2006/relationships/ctrlProp" Target="../ctrlProps/ctrlProp43.xml"/><Relationship Id="rId45" Type="http://schemas.openxmlformats.org/officeDocument/2006/relationships/ctrlProp" Target="../ctrlProps/ctrlProp48.xml"/><Relationship Id="rId53" Type="http://schemas.openxmlformats.org/officeDocument/2006/relationships/ctrlProp" Target="../ctrlProps/ctrlProp56.xml"/><Relationship Id="rId58" Type="http://schemas.openxmlformats.org/officeDocument/2006/relationships/ctrlProp" Target="../ctrlProps/ctrlProp61.xml"/><Relationship Id="rId66" Type="http://schemas.openxmlformats.org/officeDocument/2006/relationships/ctrlProp" Target="../ctrlProps/ctrlProp69.xml"/><Relationship Id="rId5" Type="http://schemas.openxmlformats.org/officeDocument/2006/relationships/ctrlProp" Target="../ctrlProps/ctrlProp8.xml"/><Relationship Id="rId61" Type="http://schemas.openxmlformats.org/officeDocument/2006/relationships/ctrlProp" Target="../ctrlProps/ctrlProp64.xml"/><Relationship Id="rId19" Type="http://schemas.openxmlformats.org/officeDocument/2006/relationships/ctrlProp" Target="../ctrlProps/ctrlProp22.xml"/><Relationship Id="rId14" Type="http://schemas.openxmlformats.org/officeDocument/2006/relationships/ctrlProp" Target="../ctrlProps/ctrlProp17.xml"/><Relationship Id="rId22" Type="http://schemas.openxmlformats.org/officeDocument/2006/relationships/ctrlProp" Target="../ctrlProps/ctrlProp25.xml"/><Relationship Id="rId27" Type="http://schemas.openxmlformats.org/officeDocument/2006/relationships/ctrlProp" Target="../ctrlProps/ctrlProp30.xml"/><Relationship Id="rId30" Type="http://schemas.openxmlformats.org/officeDocument/2006/relationships/ctrlProp" Target="../ctrlProps/ctrlProp33.xml"/><Relationship Id="rId35" Type="http://schemas.openxmlformats.org/officeDocument/2006/relationships/ctrlProp" Target="../ctrlProps/ctrlProp38.xml"/><Relationship Id="rId43" Type="http://schemas.openxmlformats.org/officeDocument/2006/relationships/ctrlProp" Target="../ctrlProps/ctrlProp46.xml"/><Relationship Id="rId48" Type="http://schemas.openxmlformats.org/officeDocument/2006/relationships/ctrlProp" Target="../ctrlProps/ctrlProp51.xml"/><Relationship Id="rId56" Type="http://schemas.openxmlformats.org/officeDocument/2006/relationships/ctrlProp" Target="../ctrlProps/ctrlProp59.xml"/><Relationship Id="rId64" Type="http://schemas.openxmlformats.org/officeDocument/2006/relationships/ctrlProp" Target="../ctrlProps/ctrlProp67.xml"/><Relationship Id="rId8" Type="http://schemas.openxmlformats.org/officeDocument/2006/relationships/ctrlProp" Target="../ctrlProps/ctrlProp11.xml"/><Relationship Id="rId51" Type="http://schemas.openxmlformats.org/officeDocument/2006/relationships/ctrlProp" Target="../ctrlProps/ctrlProp5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5" Type="http://schemas.openxmlformats.org/officeDocument/2006/relationships/ctrlProp" Target="../ctrlProps/ctrlProp28.xml"/><Relationship Id="rId33" Type="http://schemas.openxmlformats.org/officeDocument/2006/relationships/ctrlProp" Target="../ctrlProps/ctrlProp36.xml"/><Relationship Id="rId38" Type="http://schemas.openxmlformats.org/officeDocument/2006/relationships/ctrlProp" Target="../ctrlProps/ctrlProp41.xml"/><Relationship Id="rId46" Type="http://schemas.openxmlformats.org/officeDocument/2006/relationships/ctrlProp" Target="../ctrlProps/ctrlProp49.xml"/><Relationship Id="rId59" Type="http://schemas.openxmlformats.org/officeDocument/2006/relationships/ctrlProp" Target="../ctrlProps/ctrlProp62.xml"/><Relationship Id="rId67" Type="http://schemas.openxmlformats.org/officeDocument/2006/relationships/ctrlProp" Target="../ctrlProps/ctrlProp70.xml"/><Relationship Id="rId20" Type="http://schemas.openxmlformats.org/officeDocument/2006/relationships/ctrlProp" Target="../ctrlProps/ctrlProp23.xml"/><Relationship Id="rId41" Type="http://schemas.openxmlformats.org/officeDocument/2006/relationships/ctrlProp" Target="../ctrlProps/ctrlProp44.xml"/><Relationship Id="rId54" Type="http://schemas.openxmlformats.org/officeDocument/2006/relationships/ctrlProp" Target="../ctrlProps/ctrlProp57.xml"/><Relationship Id="rId62" Type="http://schemas.openxmlformats.org/officeDocument/2006/relationships/ctrlProp" Target="../ctrlProps/ctrlProp6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5" Type="http://schemas.openxmlformats.org/officeDocument/2006/relationships/ctrlProp" Target="../ctrlProps/ctrlProp18.xml"/><Relationship Id="rId23" Type="http://schemas.openxmlformats.org/officeDocument/2006/relationships/ctrlProp" Target="../ctrlProps/ctrlProp26.xml"/><Relationship Id="rId28" Type="http://schemas.openxmlformats.org/officeDocument/2006/relationships/ctrlProp" Target="../ctrlProps/ctrlProp31.xml"/><Relationship Id="rId36" Type="http://schemas.openxmlformats.org/officeDocument/2006/relationships/ctrlProp" Target="../ctrlProps/ctrlProp39.xml"/><Relationship Id="rId49" Type="http://schemas.openxmlformats.org/officeDocument/2006/relationships/ctrlProp" Target="../ctrlProps/ctrlProp52.xml"/><Relationship Id="rId57" Type="http://schemas.openxmlformats.org/officeDocument/2006/relationships/ctrlProp" Target="../ctrlProps/ctrlProp60.xml"/><Relationship Id="rId10" Type="http://schemas.openxmlformats.org/officeDocument/2006/relationships/ctrlProp" Target="../ctrlProps/ctrlProp13.xml"/><Relationship Id="rId31" Type="http://schemas.openxmlformats.org/officeDocument/2006/relationships/ctrlProp" Target="../ctrlProps/ctrlProp34.xml"/><Relationship Id="rId44" Type="http://schemas.openxmlformats.org/officeDocument/2006/relationships/ctrlProp" Target="../ctrlProps/ctrlProp47.xml"/><Relationship Id="rId52" Type="http://schemas.openxmlformats.org/officeDocument/2006/relationships/ctrlProp" Target="../ctrlProps/ctrlProp55.xml"/><Relationship Id="rId60" Type="http://schemas.openxmlformats.org/officeDocument/2006/relationships/ctrlProp" Target="../ctrlProps/ctrlProp63.xml"/><Relationship Id="rId65" Type="http://schemas.openxmlformats.org/officeDocument/2006/relationships/ctrlProp" Target="../ctrlProps/ctrlProp6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39" Type="http://schemas.openxmlformats.org/officeDocument/2006/relationships/ctrlProp" Target="../ctrlProps/ctrlProp4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3.xml"/><Relationship Id="rId21" Type="http://schemas.openxmlformats.org/officeDocument/2006/relationships/ctrlProp" Target="../ctrlProps/ctrlProp88.xml"/><Relationship Id="rId34" Type="http://schemas.openxmlformats.org/officeDocument/2006/relationships/ctrlProp" Target="../ctrlProps/ctrlProp101.xml"/><Relationship Id="rId42" Type="http://schemas.openxmlformats.org/officeDocument/2006/relationships/ctrlProp" Target="../ctrlProps/ctrlProp109.xml"/><Relationship Id="rId47" Type="http://schemas.openxmlformats.org/officeDocument/2006/relationships/ctrlProp" Target="../ctrlProps/ctrlProp114.xml"/><Relationship Id="rId50" Type="http://schemas.openxmlformats.org/officeDocument/2006/relationships/ctrlProp" Target="../ctrlProps/ctrlProp117.xml"/><Relationship Id="rId55" Type="http://schemas.openxmlformats.org/officeDocument/2006/relationships/ctrlProp" Target="../ctrlProps/ctrlProp122.xml"/><Relationship Id="rId63" Type="http://schemas.openxmlformats.org/officeDocument/2006/relationships/ctrlProp" Target="../ctrlProps/ctrlProp130.xml"/><Relationship Id="rId7" Type="http://schemas.openxmlformats.org/officeDocument/2006/relationships/ctrlProp" Target="../ctrlProps/ctrlProp7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83.xml"/><Relationship Id="rId29" Type="http://schemas.openxmlformats.org/officeDocument/2006/relationships/ctrlProp" Target="../ctrlProps/ctrlProp96.xml"/><Relationship Id="rId11" Type="http://schemas.openxmlformats.org/officeDocument/2006/relationships/ctrlProp" Target="../ctrlProps/ctrlProp78.xml"/><Relationship Id="rId24" Type="http://schemas.openxmlformats.org/officeDocument/2006/relationships/ctrlProp" Target="../ctrlProps/ctrlProp91.xml"/><Relationship Id="rId32" Type="http://schemas.openxmlformats.org/officeDocument/2006/relationships/ctrlProp" Target="../ctrlProps/ctrlProp99.xml"/><Relationship Id="rId37" Type="http://schemas.openxmlformats.org/officeDocument/2006/relationships/ctrlProp" Target="../ctrlProps/ctrlProp104.xml"/><Relationship Id="rId40" Type="http://schemas.openxmlformats.org/officeDocument/2006/relationships/ctrlProp" Target="../ctrlProps/ctrlProp107.xml"/><Relationship Id="rId45" Type="http://schemas.openxmlformats.org/officeDocument/2006/relationships/ctrlProp" Target="../ctrlProps/ctrlProp112.xml"/><Relationship Id="rId53" Type="http://schemas.openxmlformats.org/officeDocument/2006/relationships/ctrlProp" Target="../ctrlProps/ctrlProp120.xml"/><Relationship Id="rId58" Type="http://schemas.openxmlformats.org/officeDocument/2006/relationships/ctrlProp" Target="../ctrlProps/ctrlProp125.xml"/><Relationship Id="rId66" Type="http://schemas.openxmlformats.org/officeDocument/2006/relationships/ctrlProp" Target="../ctrlProps/ctrlProp133.xml"/><Relationship Id="rId5" Type="http://schemas.openxmlformats.org/officeDocument/2006/relationships/ctrlProp" Target="../ctrlProps/ctrlProp72.xml"/><Relationship Id="rId61" Type="http://schemas.openxmlformats.org/officeDocument/2006/relationships/ctrlProp" Target="../ctrlProps/ctrlProp128.xml"/><Relationship Id="rId19" Type="http://schemas.openxmlformats.org/officeDocument/2006/relationships/ctrlProp" Target="../ctrlProps/ctrlProp86.xml"/><Relationship Id="rId14" Type="http://schemas.openxmlformats.org/officeDocument/2006/relationships/ctrlProp" Target="../ctrlProps/ctrlProp81.xml"/><Relationship Id="rId22" Type="http://schemas.openxmlformats.org/officeDocument/2006/relationships/ctrlProp" Target="../ctrlProps/ctrlProp89.xml"/><Relationship Id="rId27" Type="http://schemas.openxmlformats.org/officeDocument/2006/relationships/ctrlProp" Target="../ctrlProps/ctrlProp94.xml"/><Relationship Id="rId30" Type="http://schemas.openxmlformats.org/officeDocument/2006/relationships/ctrlProp" Target="../ctrlProps/ctrlProp97.xml"/><Relationship Id="rId35" Type="http://schemas.openxmlformats.org/officeDocument/2006/relationships/ctrlProp" Target="../ctrlProps/ctrlProp102.xml"/><Relationship Id="rId43" Type="http://schemas.openxmlformats.org/officeDocument/2006/relationships/ctrlProp" Target="../ctrlProps/ctrlProp110.xml"/><Relationship Id="rId48" Type="http://schemas.openxmlformats.org/officeDocument/2006/relationships/ctrlProp" Target="../ctrlProps/ctrlProp115.xml"/><Relationship Id="rId56" Type="http://schemas.openxmlformats.org/officeDocument/2006/relationships/ctrlProp" Target="../ctrlProps/ctrlProp123.xml"/><Relationship Id="rId64" Type="http://schemas.openxmlformats.org/officeDocument/2006/relationships/ctrlProp" Target="../ctrlProps/ctrlProp131.xml"/><Relationship Id="rId8" Type="http://schemas.openxmlformats.org/officeDocument/2006/relationships/ctrlProp" Target="../ctrlProps/ctrlProp75.xml"/><Relationship Id="rId51" Type="http://schemas.openxmlformats.org/officeDocument/2006/relationships/ctrlProp" Target="../ctrlProps/ctrlProp118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79.xml"/><Relationship Id="rId17" Type="http://schemas.openxmlformats.org/officeDocument/2006/relationships/ctrlProp" Target="../ctrlProps/ctrlProp84.xml"/><Relationship Id="rId25" Type="http://schemas.openxmlformats.org/officeDocument/2006/relationships/ctrlProp" Target="../ctrlProps/ctrlProp92.xml"/><Relationship Id="rId33" Type="http://schemas.openxmlformats.org/officeDocument/2006/relationships/ctrlProp" Target="../ctrlProps/ctrlProp100.xml"/><Relationship Id="rId38" Type="http://schemas.openxmlformats.org/officeDocument/2006/relationships/ctrlProp" Target="../ctrlProps/ctrlProp105.xml"/><Relationship Id="rId46" Type="http://schemas.openxmlformats.org/officeDocument/2006/relationships/ctrlProp" Target="../ctrlProps/ctrlProp113.xml"/><Relationship Id="rId59" Type="http://schemas.openxmlformats.org/officeDocument/2006/relationships/ctrlProp" Target="../ctrlProps/ctrlProp126.xml"/><Relationship Id="rId67" Type="http://schemas.openxmlformats.org/officeDocument/2006/relationships/ctrlProp" Target="../ctrlProps/ctrlProp134.xml"/><Relationship Id="rId20" Type="http://schemas.openxmlformats.org/officeDocument/2006/relationships/ctrlProp" Target="../ctrlProps/ctrlProp87.xml"/><Relationship Id="rId41" Type="http://schemas.openxmlformats.org/officeDocument/2006/relationships/ctrlProp" Target="../ctrlProps/ctrlProp108.xml"/><Relationship Id="rId54" Type="http://schemas.openxmlformats.org/officeDocument/2006/relationships/ctrlProp" Target="../ctrlProps/ctrlProp121.xml"/><Relationship Id="rId6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3.xml"/><Relationship Id="rId15" Type="http://schemas.openxmlformats.org/officeDocument/2006/relationships/ctrlProp" Target="../ctrlProps/ctrlProp82.xml"/><Relationship Id="rId23" Type="http://schemas.openxmlformats.org/officeDocument/2006/relationships/ctrlProp" Target="../ctrlProps/ctrlProp90.xml"/><Relationship Id="rId28" Type="http://schemas.openxmlformats.org/officeDocument/2006/relationships/ctrlProp" Target="../ctrlProps/ctrlProp95.xml"/><Relationship Id="rId36" Type="http://schemas.openxmlformats.org/officeDocument/2006/relationships/ctrlProp" Target="../ctrlProps/ctrlProp103.xml"/><Relationship Id="rId49" Type="http://schemas.openxmlformats.org/officeDocument/2006/relationships/ctrlProp" Target="../ctrlProps/ctrlProp116.xml"/><Relationship Id="rId57" Type="http://schemas.openxmlformats.org/officeDocument/2006/relationships/ctrlProp" Target="../ctrlProps/ctrlProp124.xml"/><Relationship Id="rId10" Type="http://schemas.openxmlformats.org/officeDocument/2006/relationships/ctrlProp" Target="../ctrlProps/ctrlProp77.xml"/><Relationship Id="rId31" Type="http://schemas.openxmlformats.org/officeDocument/2006/relationships/ctrlProp" Target="../ctrlProps/ctrlProp98.xml"/><Relationship Id="rId44" Type="http://schemas.openxmlformats.org/officeDocument/2006/relationships/ctrlProp" Target="../ctrlProps/ctrlProp111.xml"/><Relationship Id="rId52" Type="http://schemas.openxmlformats.org/officeDocument/2006/relationships/ctrlProp" Target="../ctrlProps/ctrlProp119.xml"/><Relationship Id="rId60" Type="http://schemas.openxmlformats.org/officeDocument/2006/relationships/ctrlProp" Target="../ctrlProps/ctrlProp127.xml"/><Relationship Id="rId65" Type="http://schemas.openxmlformats.org/officeDocument/2006/relationships/ctrlProp" Target="../ctrlProps/ctrlProp132.xml"/><Relationship Id="rId4" Type="http://schemas.openxmlformats.org/officeDocument/2006/relationships/ctrlProp" Target="../ctrlProps/ctrlProp71.xml"/><Relationship Id="rId9" Type="http://schemas.openxmlformats.org/officeDocument/2006/relationships/ctrlProp" Target="../ctrlProps/ctrlProp76.xml"/><Relationship Id="rId13" Type="http://schemas.openxmlformats.org/officeDocument/2006/relationships/ctrlProp" Target="../ctrlProps/ctrlProp80.xml"/><Relationship Id="rId18" Type="http://schemas.openxmlformats.org/officeDocument/2006/relationships/ctrlProp" Target="../ctrlProps/ctrlProp85.xml"/><Relationship Id="rId39" Type="http://schemas.openxmlformats.org/officeDocument/2006/relationships/ctrlProp" Target="../ctrlProps/ctrlProp106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7.xml"/><Relationship Id="rId21" Type="http://schemas.openxmlformats.org/officeDocument/2006/relationships/ctrlProp" Target="../ctrlProps/ctrlProp152.xml"/><Relationship Id="rId34" Type="http://schemas.openxmlformats.org/officeDocument/2006/relationships/ctrlProp" Target="../ctrlProps/ctrlProp165.xml"/><Relationship Id="rId42" Type="http://schemas.openxmlformats.org/officeDocument/2006/relationships/ctrlProp" Target="../ctrlProps/ctrlProp173.xml"/><Relationship Id="rId47" Type="http://schemas.openxmlformats.org/officeDocument/2006/relationships/ctrlProp" Target="../ctrlProps/ctrlProp178.xml"/><Relationship Id="rId50" Type="http://schemas.openxmlformats.org/officeDocument/2006/relationships/ctrlProp" Target="../ctrlProps/ctrlProp181.xml"/><Relationship Id="rId55" Type="http://schemas.openxmlformats.org/officeDocument/2006/relationships/ctrlProp" Target="../ctrlProps/ctrlProp186.xml"/><Relationship Id="rId63" Type="http://schemas.openxmlformats.org/officeDocument/2006/relationships/ctrlProp" Target="../ctrlProps/ctrlProp194.xml"/><Relationship Id="rId7" Type="http://schemas.openxmlformats.org/officeDocument/2006/relationships/ctrlProp" Target="../ctrlProps/ctrlProp13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47.xml"/><Relationship Id="rId29" Type="http://schemas.openxmlformats.org/officeDocument/2006/relationships/ctrlProp" Target="../ctrlProps/ctrlProp160.xml"/><Relationship Id="rId11" Type="http://schemas.openxmlformats.org/officeDocument/2006/relationships/ctrlProp" Target="../ctrlProps/ctrlProp142.xml"/><Relationship Id="rId24" Type="http://schemas.openxmlformats.org/officeDocument/2006/relationships/ctrlProp" Target="../ctrlProps/ctrlProp155.xml"/><Relationship Id="rId32" Type="http://schemas.openxmlformats.org/officeDocument/2006/relationships/ctrlProp" Target="../ctrlProps/ctrlProp163.xml"/><Relationship Id="rId37" Type="http://schemas.openxmlformats.org/officeDocument/2006/relationships/ctrlProp" Target="../ctrlProps/ctrlProp168.xml"/><Relationship Id="rId40" Type="http://schemas.openxmlformats.org/officeDocument/2006/relationships/ctrlProp" Target="../ctrlProps/ctrlProp171.xml"/><Relationship Id="rId45" Type="http://schemas.openxmlformats.org/officeDocument/2006/relationships/ctrlProp" Target="../ctrlProps/ctrlProp176.xml"/><Relationship Id="rId53" Type="http://schemas.openxmlformats.org/officeDocument/2006/relationships/ctrlProp" Target="../ctrlProps/ctrlProp184.xml"/><Relationship Id="rId58" Type="http://schemas.openxmlformats.org/officeDocument/2006/relationships/ctrlProp" Target="../ctrlProps/ctrlProp189.xml"/><Relationship Id="rId66" Type="http://schemas.openxmlformats.org/officeDocument/2006/relationships/ctrlProp" Target="../ctrlProps/ctrlProp197.xml"/><Relationship Id="rId5" Type="http://schemas.openxmlformats.org/officeDocument/2006/relationships/ctrlProp" Target="../ctrlProps/ctrlProp136.xml"/><Relationship Id="rId61" Type="http://schemas.openxmlformats.org/officeDocument/2006/relationships/ctrlProp" Target="../ctrlProps/ctrlProp192.xml"/><Relationship Id="rId19" Type="http://schemas.openxmlformats.org/officeDocument/2006/relationships/ctrlProp" Target="../ctrlProps/ctrlProp150.xml"/><Relationship Id="rId14" Type="http://schemas.openxmlformats.org/officeDocument/2006/relationships/ctrlProp" Target="../ctrlProps/ctrlProp145.xml"/><Relationship Id="rId22" Type="http://schemas.openxmlformats.org/officeDocument/2006/relationships/ctrlProp" Target="../ctrlProps/ctrlProp153.xml"/><Relationship Id="rId27" Type="http://schemas.openxmlformats.org/officeDocument/2006/relationships/ctrlProp" Target="../ctrlProps/ctrlProp158.xml"/><Relationship Id="rId30" Type="http://schemas.openxmlformats.org/officeDocument/2006/relationships/ctrlProp" Target="../ctrlProps/ctrlProp161.xml"/><Relationship Id="rId35" Type="http://schemas.openxmlformats.org/officeDocument/2006/relationships/ctrlProp" Target="../ctrlProps/ctrlProp166.xml"/><Relationship Id="rId43" Type="http://schemas.openxmlformats.org/officeDocument/2006/relationships/ctrlProp" Target="../ctrlProps/ctrlProp174.xml"/><Relationship Id="rId48" Type="http://schemas.openxmlformats.org/officeDocument/2006/relationships/ctrlProp" Target="../ctrlProps/ctrlProp179.xml"/><Relationship Id="rId56" Type="http://schemas.openxmlformats.org/officeDocument/2006/relationships/ctrlProp" Target="../ctrlProps/ctrlProp187.xml"/><Relationship Id="rId64" Type="http://schemas.openxmlformats.org/officeDocument/2006/relationships/ctrlProp" Target="../ctrlProps/ctrlProp195.xml"/><Relationship Id="rId8" Type="http://schemas.openxmlformats.org/officeDocument/2006/relationships/ctrlProp" Target="../ctrlProps/ctrlProp139.xml"/><Relationship Id="rId51" Type="http://schemas.openxmlformats.org/officeDocument/2006/relationships/ctrlProp" Target="../ctrlProps/ctrlProp182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43.xml"/><Relationship Id="rId17" Type="http://schemas.openxmlformats.org/officeDocument/2006/relationships/ctrlProp" Target="../ctrlProps/ctrlProp148.xml"/><Relationship Id="rId25" Type="http://schemas.openxmlformats.org/officeDocument/2006/relationships/ctrlProp" Target="../ctrlProps/ctrlProp156.xml"/><Relationship Id="rId33" Type="http://schemas.openxmlformats.org/officeDocument/2006/relationships/ctrlProp" Target="../ctrlProps/ctrlProp164.xml"/><Relationship Id="rId38" Type="http://schemas.openxmlformats.org/officeDocument/2006/relationships/ctrlProp" Target="../ctrlProps/ctrlProp169.xml"/><Relationship Id="rId46" Type="http://schemas.openxmlformats.org/officeDocument/2006/relationships/ctrlProp" Target="../ctrlProps/ctrlProp177.xml"/><Relationship Id="rId59" Type="http://schemas.openxmlformats.org/officeDocument/2006/relationships/ctrlProp" Target="../ctrlProps/ctrlProp190.xml"/><Relationship Id="rId67" Type="http://schemas.openxmlformats.org/officeDocument/2006/relationships/ctrlProp" Target="../ctrlProps/ctrlProp198.xml"/><Relationship Id="rId20" Type="http://schemas.openxmlformats.org/officeDocument/2006/relationships/ctrlProp" Target="../ctrlProps/ctrlProp151.xml"/><Relationship Id="rId41" Type="http://schemas.openxmlformats.org/officeDocument/2006/relationships/ctrlProp" Target="../ctrlProps/ctrlProp172.xml"/><Relationship Id="rId54" Type="http://schemas.openxmlformats.org/officeDocument/2006/relationships/ctrlProp" Target="../ctrlProps/ctrlProp185.xml"/><Relationship Id="rId62" Type="http://schemas.openxmlformats.org/officeDocument/2006/relationships/ctrlProp" Target="../ctrlProps/ctrlProp19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7.xml"/><Relationship Id="rId15" Type="http://schemas.openxmlformats.org/officeDocument/2006/relationships/ctrlProp" Target="../ctrlProps/ctrlProp146.xml"/><Relationship Id="rId23" Type="http://schemas.openxmlformats.org/officeDocument/2006/relationships/ctrlProp" Target="../ctrlProps/ctrlProp154.xml"/><Relationship Id="rId28" Type="http://schemas.openxmlformats.org/officeDocument/2006/relationships/ctrlProp" Target="../ctrlProps/ctrlProp159.xml"/><Relationship Id="rId36" Type="http://schemas.openxmlformats.org/officeDocument/2006/relationships/ctrlProp" Target="../ctrlProps/ctrlProp167.xml"/><Relationship Id="rId49" Type="http://schemas.openxmlformats.org/officeDocument/2006/relationships/ctrlProp" Target="../ctrlProps/ctrlProp180.xml"/><Relationship Id="rId57" Type="http://schemas.openxmlformats.org/officeDocument/2006/relationships/ctrlProp" Target="../ctrlProps/ctrlProp188.xml"/><Relationship Id="rId10" Type="http://schemas.openxmlformats.org/officeDocument/2006/relationships/ctrlProp" Target="../ctrlProps/ctrlProp141.xml"/><Relationship Id="rId31" Type="http://schemas.openxmlformats.org/officeDocument/2006/relationships/ctrlProp" Target="../ctrlProps/ctrlProp162.xml"/><Relationship Id="rId44" Type="http://schemas.openxmlformats.org/officeDocument/2006/relationships/ctrlProp" Target="../ctrlProps/ctrlProp175.xml"/><Relationship Id="rId52" Type="http://schemas.openxmlformats.org/officeDocument/2006/relationships/ctrlProp" Target="../ctrlProps/ctrlProp183.xml"/><Relationship Id="rId60" Type="http://schemas.openxmlformats.org/officeDocument/2006/relationships/ctrlProp" Target="../ctrlProps/ctrlProp191.xml"/><Relationship Id="rId65" Type="http://schemas.openxmlformats.org/officeDocument/2006/relationships/ctrlProp" Target="../ctrlProps/ctrlProp196.xml"/><Relationship Id="rId4" Type="http://schemas.openxmlformats.org/officeDocument/2006/relationships/ctrlProp" Target="../ctrlProps/ctrlProp135.xml"/><Relationship Id="rId9" Type="http://schemas.openxmlformats.org/officeDocument/2006/relationships/ctrlProp" Target="../ctrlProps/ctrlProp140.xml"/><Relationship Id="rId13" Type="http://schemas.openxmlformats.org/officeDocument/2006/relationships/ctrlProp" Target="../ctrlProps/ctrlProp144.xml"/><Relationship Id="rId18" Type="http://schemas.openxmlformats.org/officeDocument/2006/relationships/ctrlProp" Target="../ctrlProps/ctrlProp149.xml"/><Relationship Id="rId39" Type="http://schemas.openxmlformats.org/officeDocument/2006/relationships/ctrlProp" Target="../ctrlProps/ctrlProp170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1.xml"/><Relationship Id="rId21" Type="http://schemas.openxmlformats.org/officeDocument/2006/relationships/ctrlProp" Target="../ctrlProps/ctrlProp216.xml"/><Relationship Id="rId34" Type="http://schemas.openxmlformats.org/officeDocument/2006/relationships/ctrlProp" Target="../ctrlProps/ctrlProp229.xml"/><Relationship Id="rId42" Type="http://schemas.openxmlformats.org/officeDocument/2006/relationships/ctrlProp" Target="../ctrlProps/ctrlProp237.xml"/><Relationship Id="rId47" Type="http://schemas.openxmlformats.org/officeDocument/2006/relationships/ctrlProp" Target="../ctrlProps/ctrlProp242.xml"/><Relationship Id="rId50" Type="http://schemas.openxmlformats.org/officeDocument/2006/relationships/ctrlProp" Target="../ctrlProps/ctrlProp245.xml"/><Relationship Id="rId55" Type="http://schemas.openxmlformats.org/officeDocument/2006/relationships/ctrlProp" Target="../ctrlProps/ctrlProp250.xml"/><Relationship Id="rId63" Type="http://schemas.openxmlformats.org/officeDocument/2006/relationships/ctrlProp" Target="../ctrlProps/ctrlProp258.xml"/><Relationship Id="rId7" Type="http://schemas.openxmlformats.org/officeDocument/2006/relationships/ctrlProp" Target="../ctrlProps/ctrlProp20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11.xml"/><Relationship Id="rId29" Type="http://schemas.openxmlformats.org/officeDocument/2006/relationships/ctrlProp" Target="../ctrlProps/ctrlProp224.xml"/><Relationship Id="rId11" Type="http://schemas.openxmlformats.org/officeDocument/2006/relationships/ctrlProp" Target="../ctrlProps/ctrlProp206.xml"/><Relationship Id="rId24" Type="http://schemas.openxmlformats.org/officeDocument/2006/relationships/ctrlProp" Target="../ctrlProps/ctrlProp219.xml"/><Relationship Id="rId32" Type="http://schemas.openxmlformats.org/officeDocument/2006/relationships/ctrlProp" Target="../ctrlProps/ctrlProp227.xml"/><Relationship Id="rId37" Type="http://schemas.openxmlformats.org/officeDocument/2006/relationships/ctrlProp" Target="../ctrlProps/ctrlProp232.xml"/><Relationship Id="rId40" Type="http://schemas.openxmlformats.org/officeDocument/2006/relationships/ctrlProp" Target="../ctrlProps/ctrlProp235.xml"/><Relationship Id="rId45" Type="http://schemas.openxmlformats.org/officeDocument/2006/relationships/ctrlProp" Target="../ctrlProps/ctrlProp240.xml"/><Relationship Id="rId53" Type="http://schemas.openxmlformats.org/officeDocument/2006/relationships/ctrlProp" Target="../ctrlProps/ctrlProp248.xml"/><Relationship Id="rId58" Type="http://schemas.openxmlformats.org/officeDocument/2006/relationships/ctrlProp" Target="../ctrlProps/ctrlProp253.xml"/><Relationship Id="rId66" Type="http://schemas.openxmlformats.org/officeDocument/2006/relationships/ctrlProp" Target="../ctrlProps/ctrlProp261.xml"/><Relationship Id="rId5" Type="http://schemas.openxmlformats.org/officeDocument/2006/relationships/ctrlProp" Target="../ctrlProps/ctrlProp200.xml"/><Relationship Id="rId61" Type="http://schemas.openxmlformats.org/officeDocument/2006/relationships/ctrlProp" Target="../ctrlProps/ctrlProp256.xml"/><Relationship Id="rId19" Type="http://schemas.openxmlformats.org/officeDocument/2006/relationships/ctrlProp" Target="../ctrlProps/ctrlProp214.xml"/><Relationship Id="rId14" Type="http://schemas.openxmlformats.org/officeDocument/2006/relationships/ctrlProp" Target="../ctrlProps/ctrlProp209.xml"/><Relationship Id="rId22" Type="http://schemas.openxmlformats.org/officeDocument/2006/relationships/ctrlProp" Target="../ctrlProps/ctrlProp217.xml"/><Relationship Id="rId27" Type="http://schemas.openxmlformats.org/officeDocument/2006/relationships/ctrlProp" Target="../ctrlProps/ctrlProp222.xml"/><Relationship Id="rId30" Type="http://schemas.openxmlformats.org/officeDocument/2006/relationships/ctrlProp" Target="../ctrlProps/ctrlProp225.xml"/><Relationship Id="rId35" Type="http://schemas.openxmlformats.org/officeDocument/2006/relationships/ctrlProp" Target="../ctrlProps/ctrlProp230.xml"/><Relationship Id="rId43" Type="http://schemas.openxmlformats.org/officeDocument/2006/relationships/ctrlProp" Target="../ctrlProps/ctrlProp238.xml"/><Relationship Id="rId48" Type="http://schemas.openxmlformats.org/officeDocument/2006/relationships/ctrlProp" Target="../ctrlProps/ctrlProp243.xml"/><Relationship Id="rId56" Type="http://schemas.openxmlformats.org/officeDocument/2006/relationships/ctrlProp" Target="../ctrlProps/ctrlProp251.xml"/><Relationship Id="rId64" Type="http://schemas.openxmlformats.org/officeDocument/2006/relationships/ctrlProp" Target="../ctrlProps/ctrlProp259.xml"/><Relationship Id="rId8" Type="http://schemas.openxmlformats.org/officeDocument/2006/relationships/ctrlProp" Target="../ctrlProps/ctrlProp203.xml"/><Relationship Id="rId51" Type="http://schemas.openxmlformats.org/officeDocument/2006/relationships/ctrlProp" Target="../ctrlProps/ctrlProp246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207.xml"/><Relationship Id="rId17" Type="http://schemas.openxmlformats.org/officeDocument/2006/relationships/ctrlProp" Target="../ctrlProps/ctrlProp212.xml"/><Relationship Id="rId25" Type="http://schemas.openxmlformats.org/officeDocument/2006/relationships/ctrlProp" Target="../ctrlProps/ctrlProp220.xml"/><Relationship Id="rId33" Type="http://schemas.openxmlformats.org/officeDocument/2006/relationships/ctrlProp" Target="../ctrlProps/ctrlProp228.xml"/><Relationship Id="rId38" Type="http://schemas.openxmlformats.org/officeDocument/2006/relationships/ctrlProp" Target="../ctrlProps/ctrlProp233.xml"/><Relationship Id="rId46" Type="http://schemas.openxmlformats.org/officeDocument/2006/relationships/ctrlProp" Target="../ctrlProps/ctrlProp241.xml"/><Relationship Id="rId59" Type="http://schemas.openxmlformats.org/officeDocument/2006/relationships/ctrlProp" Target="../ctrlProps/ctrlProp254.xml"/><Relationship Id="rId67" Type="http://schemas.openxmlformats.org/officeDocument/2006/relationships/ctrlProp" Target="../ctrlProps/ctrlProp262.xml"/><Relationship Id="rId20" Type="http://schemas.openxmlformats.org/officeDocument/2006/relationships/ctrlProp" Target="../ctrlProps/ctrlProp215.xml"/><Relationship Id="rId41" Type="http://schemas.openxmlformats.org/officeDocument/2006/relationships/ctrlProp" Target="../ctrlProps/ctrlProp236.xml"/><Relationship Id="rId54" Type="http://schemas.openxmlformats.org/officeDocument/2006/relationships/ctrlProp" Target="../ctrlProps/ctrlProp249.xml"/><Relationship Id="rId62" Type="http://schemas.openxmlformats.org/officeDocument/2006/relationships/ctrlProp" Target="../ctrlProps/ctrlProp25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01.xml"/><Relationship Id="rId15" Type="http://schemas.openxmlformats.org/officeDocument/2006/relationships/ctrlProp" Target="../ctrlProps/ctrlProp210.xml"/><Relationship Id="rId23" Type="http://schemas.openxmlformats.org/officeDocument/2006/relationships/ctrlProp" Target="../ctrlProps/ctrlProp218.xml"/><Relationship Id="rId28" Type="http://schemas.openxmlformats.org/officeDocument/2006/relationships/ctrlProp" Target="../ctrlProps/ctrlProp223.xml"/><Relationship Id="rId36" Type="http://schemas.openxmlformats.org/officeDocument/2006/relationships/ctrlProp" Target="../ctrlProps/ctrlProp231.xml"/><Relationship Id="rId49" Type="http://schemas.openxmlformats.org/officeDocument/2006/relationships/ctrlProp" Target="../ctrlProps/ctrlProp244.xml"/><Relationship Id="rId57" Type="http://schemas.openxmlformats.org/officeDocument/2006/relationships/ctrlProp" Target="../ctrlProps/ctrlProp252.xml"/><Relationship Id="rId10" Type="http://schemas.openxmlformats.org/officeDocument/2006/relationships/ctrlProp" Target="../ctrlProps/ctrlProp205.xml"/><Relationship Id="rId31" Type="http://schemas.openxmlformats.org/officeDocument/2006/relationships/ctrlProp" Target="../ctrlProps/ctrlProp226.xml"/><Relationship Id="rId44" Type="http://schemas.openxmlformats.org/officeDocument/2006/relationships/ctrlProp" Target="../ctrlProps/ctrlProp239.xml"/><Relationship Id="rId52" Type="http://schemas.openxmlformats.org/officeDocument/2006/relationships/ctrlProp" Target="../ctrlProps/ctrlProp247.xml"/><Relationship Id="rId60" Type="http://schemas.openxmlformats.org/officeDocument/2006/relationships/ctrlProp" Target="../ctrlProps/ctrlProp255.xml"/><Relationship Id="rId65" Type="http://schemas.openxmlformats.org/officeDocument/2006/relationships/ctrlProp" Target="../ctrlProps/ctrlProp260.xml"/><Relationship Id="rId4" Type="http://schemas.openxmlformats.org/officeDocument/2006/relationships/ctrlProp" Target="../ctrlProps/ctrlProp199.xml"/><Relationship Id="rId9" Type="http://schemas.openxmlformats.org/officeDocument/2006/relationships/ctrlProp" Target="../ctrlProps/ctrlProp204.xml"/><Relationship Id="rId13" Type="http://schemas.openxmlformats.org/officeDocument/2006/relationships/ctrlProp" Target="../ctrlProps/ctrlProp208.xml"/><Relationship Id="rId18" Type="http://schemas.openxmlformats.org/officeDocument/2006/relationships/ctrlProp" Target="../ctrlProps/ctrlProp213.xml"/><Relationship Id="rId39" Type="http://schemas.openxmlformats.org/officeDocument/2006/relationships/ctrlProp" Target="../ctrlProps/ctrlProp234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85.xml"/><Relationship Id="rId21" Type="http://schemas.openxmlformats.org/officeDocument/2006/relationships/ctrlProp" Target="../ctrlProps/ctrlProp280.xml"/><Relationship Id="rId34" Type="http://schemas.openxmlformats.org/officeDocument/2006/relationships/ctrlProp" Target="../ctrlProps/ctrlProp293.xml"/><Relationship Id="rId42" Type="http://schemas.openxmlformats.org/officeDocument/2006/relationships/ctrlProp" Target="../ctrlProps/ctrlProp301.xml"/><Relationship Id="rId47" Type="http://schemas.openxmlformats.org/officeDocument/2006/relationships/ctrlProp" Target="../ctrlProps/ctrlProp306.xml"/><Relationship Id="rId50" Type="http://schemas.openxmlformats.org/officeDocument/2006/relationships/ctrlProp" Target="../ctrlProps/ctrlProp309.xml"/><Relationship Id="rId55" Type="http://schemas.openxmlformats.org/officeDocument/2006/relationships/ctrlProp" Target="../ctrlProps/ctrlProp314.xml"/><Relationship Id="rId63" Type="http://schemas.openxmlformats.org/officeDocument/2006/relationships/ctrlProp" Target="../ctrlProps/ctrlProp322.xml"/><Relationship Id="rId7" Type="http://schemas.openxmlformats.org/officeDocument/2006/relationships/ctrlProp" Target="../ctrlProps/ctrlProp266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275.xml"/><Relationship Id="rId29" Type="http://schemas.openxmlformats.org/officeDocument/2006/relationships/ctrlProp" Target="../ctrlProps/ctrlProp288.xml"/><Relationship Id="rId11" Type="http://schemas.openxmlformats.org/officeDocument/2006/relationships/ctrlProp" Target="../ctrlProps/ctrlProp270.xml"/><Relationship Id="rId24" Type="http://schemas.openxmlformats.org/officeDocument/2006/relationships/ctrlProp" Target="../ctrlProps/ctrlProp283.xml"/><Relationship Id="rId32" Type="http://schemas.openxmlformats.org/officeDocument/2006/relationships/ctrlProp" Target="../ctrlProps/ctrlProp291.xml"/><Relationship Id="rId37" Type="http://schemas.openxmlformats.org/officeDocument/2006/relationships/ctrlProp" Target="../ctrlProps/ctrlProp296.xml"/><Relationship Id="rId40" Type="http://schemas.openxmlformats.org/officeDocument/2006/relationships/ctrlProp" Target="../ctrlProps/ctrlProp299.xml"/><Relationship Id="rId45" Type="http://schemas.openxmlformats.org/officeDocument/2006/relationships/ctrlProp" Target="../ctrlProps/ctrlProp304.xml"/><Relationship Id="rId53" Type="http://schemas.openxmlformats.org/officeDocument/2006/relationships/ctrlProp" Target="../ctrlProps/ctrlProp312.xml"/><Relationship Id="rId58" Type="http://schemas.openxmlformats.org/officeDocument/2006/relationships/ctrlProp" Target="../ctrlProps/ctrlProp317.xml"/><Relationship Id="rId66" Type="http://schemas.openxmlformats.org/officeDocument/2006/relationships/ctrlProp" Target="../ctrlProps/ctrlProp325.xml"/><Relationship Id="rId5" Type="http://schemas.openxmlformats.org/officeDocument/2006/relationships/ctrlProp" Target="../ctrlProps/ctrlProp264.xml"/><Relationship Id="rId61" Type="http://schemas.openxmlformats.org/officeDocument/2006/relationships/ctrlProp" Target="../ctrlProps/ctrlProp320.xml"/><Relationship Id="rId19" Type="http://schemas.openxmlformats.org/officeDocument/2006/relationships/ctrlProp" Target="../ctrlProps/ctrlProp278.xml"/><Relationship Id="rId14" Type="http://schemas.openxmlformats.org/officeDocument/2006/relationships/ctrlProp" Target="../ctrlProps/ctrlProp273.xml"/><Relationship Id="rId22" Type="http://schemas.openxmlformats.org/officeDocument/2006/relationships/ctrlProp" Target="../ctrlProps/ctrlProp281.xml"/><Relationship Id="rId27" Type="http://schemas.openxmlformats.org/officeDocument/2006/relationships/ctrlProp" Target="../ctrlProps/ctrlProp286.xml"/><Relationship Id="rId30" Type="http://schemas.openxmlformats.org/officeDocument/2006/relationships/ctrlProp" Target="../ctrlProps/ctrlProp289.xml"/><Relationship Id="rId35" Type="http://schemas.openxmlformats.org/officeDocument/2006/relationships/ctrlProp" Target="../ctrlProps/ctrlProp294.xml"/><Relationship Id="rId43" Type="http://schemas.openxmlformats.org/officeDocument/2006/relationships/ctrlProp" Target="../ctrlProps/ctrlProp302.xml"/><Relationship Id="rId48" Type="http://schemas.openxmlformats.org/officeDocument/2006/relationships/ctrlProp" Target="../ctrlProps/ctrlProp307.xml"/><Relationship Id="rId56" Type="http://schemas.openxmlformats.org/officeDocument/2006/relationships/ctrlProp" Target="../ctrlProps/ctrlProp315.xml"/><Relationship Id="rId64" Type="http://schemas.openxmlformats.org/officeDocument/2006/relationships/ctrlProp" Target="../ctrlProps/ctrlProp323.xml"/><Relationship Id="rId8" Type="http://schemas.openxmlformats.org/officeDocument/2006/relationships/ctrlProp" Target="../ctrlProps/ctrlProp267.xml"/><Relationship Id="rId51" Type="http://schemas.openxmlformats.org/officeDocument/2006/relationships/ctrlProp" Target="../ctrlProps/ctrlProp310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271.xml"/><Relationship Id="rId17" Type="http://schemas.openxmlformats.org/officeDocument/2006/relationships/ctrlProp" Target="../ctrlProps/ctrlProp276.xml"/><Relationship Id="rId25" Type="http://schemas.openxmlformats.org/officeDocument/2006/relationships/ctrlProp" Target="../ctrlProps/ctrlProp284.xml"/><Relationship Id="rId33" Type="http://schemas.openxmlformats.org/officeDocument/2006/relationships/ctrlProp" Target="../ctrlProps/ctrlProp292.xml"/><Relationship Id="rId38" Type="http://schemas.openxmlformats.org/officeDocument/2006/relationships/ctrlProp" Target="../ctrlProps/ctrlProp297.xml"/><Relationship Id="rId46" Type="http://schemas.openxmlformats.org/officeDocument/2006/relationships/ctrlProp" Target="../ctrlProps/ctrlProp305.xml"/><Relationship Id="rId59" Type="http://schemas.openxmlformats.org/officeDocument/2006/relationships/ctrlProp" Target="../ctrlProps/ctrlProp318.xml"/><Relationship Id="rId67" Type="http://schemas.openxmlformats.org/officeDocument/2006/relationships/ctrlProp" Target="../ctrlProps/ctrlProp326.xml"/><Relationship Id="rId20" Type="http://schemas.openxmlformats.org/officeDocument/2006/relationships/ctrlProp" Target="../ctrlProps/ctrlProp279.xml"/><Relationship Id="rId41" Type="http://schemas.openxmlformats.org/officeDocument/2006/relationships/ctrlProp" Target="../ctrlProps/ctrlProp300.xml"/><Relationship Id="rId54" Type="http://schemas.openxmlformats.org/officeDocument/2006/relationships/ctrlProp" Target="../ctrlProps/ctrlProp313.xml"/><Relationship Id="rId62" Type="http://schemas.openxmlformats.org/officeDocument/2006/relationships/ctrlProp" Target="../ctrlProps/ctrlProp32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65.xml"/><Relationship Id="rId15" Type="http://schemas.openxmlformats.org/officeDocument/2006/relationships/ctrlProp" Target="../ctrlProps/ctrlProp274.xml"/><Relationship Id="rId23" Type="http://schemas.openxmlformats.org/officeDocument/2006/relationships/ctrlProp" Target="../ctrlProps/ctrlProp282.xml"/><Relationship Id="rId28" Type="http://schemas.openxmlformats.org/officeDocument/2006/relationships/ctrlProp" Target="../ctrlProps/ctrlProp287.xml"/><Relationship Id="rId36" Type="http://schemas.openxmlformats.org/officeDocument/2006/relationships/ctrlProp" Target="../ctrlProps/ctrlProp295.xml"/><Relationship Id="rId49" Type="http://schemas.openxmlformats.org/officeDocument/2006/relationships/ctrlProp" Target="../ctrlProps/ctrlProp308.xml"/><Relationship Id="rId57" Type="http://schemas.openxmlformats.org/officeDocument/2006/relationships/ctrlProp" Target="../ctrlProps/ctrlProp316.xml"/><Relationship Id="rId10" Type="http://schemas.openxmlformats.org/officeDocument/2006/relationships/ctrlProp" Target="../ctrlProps/ctrlProp269.xml"/><Relationship Id="rId31" Type="http://schemas.openxmlformats.org/officeDocument/2006/relationships/ctrlProp" Target="../ctrlProps/ctrlProp290.xml"/><Relationship Id="rId44" Type="http://schemas.openxmlformats.org/officeDocument/2006/relationships/ctrlProp" Target="../ctrlProps/ctrlProp303.xml"/><Relationship Id="rId52" Type="http://schemas.openxmlformats.org/officeDocument/2006/relationships/ctrlProp" Target="../ctrlProps/ctrlProp311.xml"/><Relationship Id="rId60" Type="http://schemas.openxmlformats.org/officeDocument/2006/relationships/ctrlProp" Target="../ctrlProps/ctrlProp319.xml"/><Relationship Id="rId65" Type="http://schemas.openxmlformats.org/officeDocument/2006/relationships/ctrlProp" Target="../ctrlProps/ctrlProp324.xml"/><Relationship Id="rId4" Type="http://schemas.openxmlformats.org/officeDocument/2006/relationships/ctrlProp" Target="../ctrlProps/ctrlProp263.xml"/><Relationship Id="rId9" Type="http://schemas.openxmlformats.org/officeDocument/2006/relationships/ctrlProp" Target="../ctrlProps/ctrlProp268.xml"/><Relationship Id="rId13" Type="http://schemas.openxmlformats.org/officeDocument/2006/relationships/ctrlProp" Target="../ctrlProps/ctrlProp272.xml"/><Relationship Id="rId18" Type="http://schemas.openxmlformats.org/officeDocument/2006/relationships/ctrlProp" Target="../ctrlProps/ctrlProp277.xml"/><Relationship Id="rId39" Type="http://schemas.openxmlformats.org/officeDocument/2006/relationships/ctrlProp" Target="../ctrlProps/ctrlProp298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36.xml"/><Relationship Id="rId18" Type="http://schemas.openxmlformats.org/officeDocument/2006/relationships/ctrlProp" Target="../ctrlProps/ctrlProp341.xml"/><Relationship Id="rId26" Type="http://schemas.openxmlformats.org/officeDocument/2006/relationships/ctrlProp" Target="../ctrlProps/ctrlProp349.xml"/><Relationship Id="rId39" Type="http://schemas.openxmlformats.org/officeDocument/2006/relationships/ctrlProp" Target="../ctrlProps/ctrlProp362.xml"/><Relationship Id="rId21" Type="http://schemas.openxmlformats.org/officeDocument/2006/relationships/ctrlProp" Target="../ctrlProps/ctrlProp344.xml"/><Relationship Id="rId34" Type="http://schemas.openxmlformats.org/officeDocument/2006/relationships/ctrlProp" Target="../ctrlProps/ctrlProp357.xml"/><Relationship Id="rId42" Type="http://schemas.openxmlformats.org/officeDocument/2006/relationships/ctrlProp" Target="../ctrlProps/ctrlProp365.xml"/><Relationship Id="rId47" Type="http://schemas.openxmlformats.org/officeDocument/2006/relationships/ctrlProp" Target="../ctrlProps/ctrlProp370.xml"/><Relationship Id="rId50" Type="http://schemas.openxmlformats.org/officeDocument/2006/relationships/ctrlProp" Target="../ctrlProps/ctrlProp373.xml"/><Relationship Id="rId55" Type="http://schemas.openxmlformats.org/officeDocument/2006/relationships/ctrlProp" Target="../ctrlProps/ctrlProp378.xml"/><Relationship Id="rId7" Type="http://schemas.openxmlformats.org/officeDocument/2006/relationships/ctrlProp" Target="../ctrlProps/ctrlProp330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339.xml"/><Relationship Id="rId29" Type="http://schemas.openxmlformats.org/officeDocument/2006/relationships/ctrlProp" Target="../ctrlProps/ctrlProp352.xml"/><Relationship Id="rId11" Type="http://schemas.openxmlformats.org/officeDocument/2006/relationships/ctrlProp" Target="../ctrlProps/ctrlProp334.xml"/><Relationship Id="rId24" Type="http://schemas.openxmlformats.org/officeDocument/2006/relationships/ctrlProp" Target="../ctrlProps/ctrlProp347.xml"/><Relationship Id="rId32" Type="http://schemas.openxmlformats.org/officeDocument/2006/relationships/ctrlProp" Target="../ctrlProps/ctrlProp355.xml"/><Relationship Id="rId37" Type="http://schemas.openxmlformats.org/officeDocument/2006/relationships/ctrlProp" Target="../ctrlProps/ctrlProp360.xml"/><Relationship Id="rId40" Type="http://schemas.openxmlformats.org/officeDocument/2006/relationships/ctrlProp" Target="../ctrlProps/ctrlProp363.xml"/><Relationship Id="rId45" Type="http://schemas.openxmlformats.org/officeDocument/2006/relationships/ctrlProp" Target="../ctrlProps/ctrlProp368.xml"/><Relationship Id="rId53" Type="http://schemas.openxmlformats.org/officeDocument/2006/relationships/ctrlProp" Target="../ctrlProps/ctrlProp376.xml"/><Relationship Id="rId58" Type="http://schemas.openxmlformats.org/officeDocument/2006/relationships/ctrlProp" Target="../ctrlProps/ctrlProp381.xml"/><Relationship Id="rId5" Type="http://schemas.openxmlformats.org/officeDocument/2006/relationships/ctrlProp" Target="../ctrlProps/ctrlProp328.xml"/><Relationship Id="rId19" Type="http://schemas.openxmlformats.org/officeDocument/2006/relationships/ctrlProp" Target="../ctrlProps/ctrlProp342.xml"/><Relationship Id="rId4" Type="http://schemas.openxmlformats.org/officeDocument/2006/relationships/ctrlProp" Target="../ctrlProps/ctrlProp327.xml"/><Relationship Id="rId9" Type="http://schemas.openxmlformats.org/officeDocument/2006/relationships/ctrlProp" Target="../ctrlProps/ctrlProp332.xml"/><Relationship Id="rId14" Type="http://schemas.openxmlformats.org/officeDocument/2006/relationships/ctrlProp" Target="../ctrlProps/ctrlProp337.xml"/><Relationship Id="rId22" Type="http://schemas.openxmlformats.org/officeDocument/2006/relationships/ctrlProp" Target="../ctrlProps/ctrlProp345.xml"/><Relationship Id="rId27" Type="http://schemas.openxmlformats.org/officeDocument/2006/relationships/ctrlProp" Target="../ctrlProps/ctrlProp350.xml"/><Relationship Id="rId30" Type="http://schemas.openxmlformats.org/officeDocument/2006/relationships/ctrlProp" Target="../ctrlProps/ctrlProp353.xml"/><Relationship Id="rId35" Type="http://schemas.openxmlformats.org/officeDocument/2006/relationships/ctrlProp" Target="../ctrlProps/ctrlProp358.xml"/><Relationship Id="rId43" Type="http://schemas.openxmlformats.org/officeDocument/2006/relationships/ctrlProp" Target="../ctrlProps/ctrlProp366.xml"/><Relationship Id="rId48" Type="http://schemas.openxmlformats.org/officeDocument/2006/relationships/ctrlProp" Target="../ctrlProps/ctrlProp371.xml"/><Relationship Id="rId56" Type="http://schemas.openxmlformats.org/officeDocument/2006/relationships/ctrlProp" Target="../ctrlProps/ctrlProp379.xml"/><Relationship Id="rId8" Type="http://schemas.openxmlformats.org/officeDocument/2006/relationships/ctrlProp" Target="../ctrlProps/ctrlProp331.xml"/><Relationship Id="rId51" Type="http://schemas.openxmlformats.org/officeDocument/2006/relationships/ctrlProp" Target="../ctrlProps/ctrlProp374.xml"/><Relationship Id="rId3" Type="http://schemas.openxmlformats.org/officeDocument/2006/relationships/vmlDrawing" Target="../drawings/vmlDrawing7.vml"/><Relationship Id="rId12" Type="http://schemas.openxmlformats.org/officeDocument/2006/relationships/ctrlProp" Target="../ctrlProps/ctrlProp335.xml"/><Relationship Id="rId17" Type="http://schemas.openxmlformats.org/officeDocument/2006/relationships/ctrlProp" Target="../ctrlProps/ctrlProp340.xml"/><Relationship Id="rId25" Type="http://schemas.openxmlformats.org/officeDocument/2006/relationships/ctrlProp" Target="../ctrlProps/ctrlProp348.xml"/><Relationship Id="rId33" Type="http://schemas.openxmlformats.org/officeDocument/2006/relationships/ctrlProp" Target="../ctrlProps/ctrlProp356.xml"/><Relationship Id="rId38" Type="http://schemas.openxmlformats.org/officeDocument/2006/relationships/ctrlProp" Target="../ctrlProps/ctrlProp361.xml"/><Relationship Id="rId46" Type="http://schemas.openxmlformats.org/officeDocument/2006/relationships/ctrlProp" Target="../ctrlProps/ctrlProp369.xml"/><Relationship Id="rId59" Type="http://schemas.openxmlformats.org/officeDocument/2006/relationships/ctrlProp" Target="../ctrlProps/ctrlProp382.xml"/><Relationship Id="rId20" Type="http://schemas.openxmlformats.org/officeDocument/2006/relationships/ctrlProp" Target="../ctrlProps/ctrlProp343.xml"/><Relationship Id="rId41" Type="http://schemas.openxmlformats.org/officeDocument/2006/relationships/ctrlProp" Target="../ctrlProps/ctrlProp364.xml"/><Relationship Id="rId54" Type="http://schemas.openxmlformats.org/officeDocument/2006/relationships/ctrlProp" Target="../ctrlProps/ctrlProp37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29.xml"/><Relationship Id="rId15" Type="http://schemas.openxmlformats.org/officeDocument/2006/relationships/ctrlProp" Target="../ctrlProps/ctrlProp338.xml"/><Relationship Id="rId23" Type="http://schemas.openxmlformats.org/officeDocument/2006/relationships/ctrlProp" Target="../ctrlProps/ctrlProp346.xml"/><Relationship Id="rId28" Type="http://schemas.openxmlformats.org/officeDocument/2006/relationships/ctrlProp" Target="../ctrlProps/ctrlProp351.xml"/><Relationship Id="rId36" Type="http://schemas.openxmlformats.org/officeDocument/2006/relationships/ctrlProp" Target="../ctrlProps/ctrlProp359.xml"/><Relationship Id="rId49" Type="http://schemas.openxmlformats.org/officeDocument/2006/relationships/ctrlProp" Target="../ctrlProps/ctrlProp372.xml"/><Relationship Id="rId57" Type="http://schemas.openxmlformats.org/officeDocument/2006/relationships/ctrlProp" Target="../ctrlProps/ctrlProp380.xml"/><Relationship Id="rId10" Type="http://schemas.openxmlformats.org/officeDocument/2006/relationships/ctrlProp" Target="../ctrlProps/ctrlProp333.xml"/><Relationship Id="rId31" Type="http://schemas.openxmlformats.org/officeDocument/2006/relationships/ctrlProp" Target="../ctrlProps/ctrlProp354.xml"/><Relationship Id="rId44" Type="http://schemas.openxmlformats.org/officeDocument/2006/relationships/ctrlProp" Target="../ctrlProps/ctrlProp367.xml"/><Relationship Id="rId52" Type="http://schemas.openxmlformats.org/officeDocument/2006/relationships/ctrlProp" Target="../ctrlProps/ctrlProp37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F4A88-F64E-494D-A390-C5E60FDF8D1A}">
  <sheetPr codeName="Sheet3">
    <tabColor theme="9" tint="-0.249977111117893"/>
  </sheetPr>
  <dimension ref="A1:P16"/>
  <sheetViews>
    <sheetView tabSelected="1" zoomScale="145" zoomScaleNormal="145" workbookViewId="0">
      <selection activeCell="D5" sqref="D5"/>
    </sheetView>
  </sheetViews>
  <sheetFormatPr defaultColWidth="0" defaultRowHeight="16.5" zeroHeight="1"/>
  <cols>
    <col min="1" max="1" width="3.125" customWidth="1"/>
    <col min="2" max="2" width="9" customWidth="1"/>
    <col min="3" max="3" width="22.375" customWidth="1"/>
    <col min="4" max="4" width="8.875" customWidth="1"/>
    <col min="5" max="5" width="24" customWidth="1"/>
    <col min="6" max="6" width="3.75" customWidth="1"/>
    <col min="7" max="16" width="0" hidden="1" customWidth="1"/>
    <col min="17" max="16384" width="9" hidden="1"/>
  </cols>
  <sheetData>
    <row r="1" spans="1:16">
      <c r="A1" s="17"/>
      <c r="B1" s="17"/>
      <c r="C1" s="17"/>
      <c r="D1" s="17"/>
      <c r="E1" s="17"/>
      <c r="F1" s="17"/>
    </row>
    <row r="2" spans="1:16" ht="25.5">
      <c r="A2" s="17"/>
      <c r="B2" s="60" t="s">
        <v>72</v>
      </c>
      <c r="C2" s="60"/>
      <c r="D2" s="60"/>
      <c r="E2" s="60"/>
      <c r="F2" s="17"/>
    </row>
    <row r="3" spans="1:16" ht="9" customHeight="1">
      <c r="A3" s="17"/>
      <c r="B3" s="17"/>
      <c r="C3" s="17"/>
      <c r="D3" s="17"/>
      <c r="E3" s="17"/>
      <c r="F3" s="17"/>
    </row>
    <row r="4" spans="1:16">
      <c r="A4" s="17"/>
      <c r="B4" s="34" t="s">
        <v>25</v>
      </c>
      <c r="C4" s="34" t="s">
        <v>69</v>
      </c>
      <c r="D4" s="35" t="s">
        <v>67</v>
      </c>
      <c r="E4" s="34" t="s">
        <v>68</v>
      </c>
      <c r="F4" s="17"/>
    </row>
    <row r="5" spans="1:16">
      <c r="A5" s="17"/>
      <c r="B5" s="32"/>
      <c r="C5" s="33" t="str">
        <f>세팅_1!B2</f>
        <v>세팅_1</v>
      </c>
      <c r="D5" s="40"/>
      <c r="E5" s="37" t="str">
        <f>IF(P5=TRUE,IF(D5=0,"캐릭터 수를 입력하세요",IF(세팅_1!G26="",C5&amp;"을 입력하세요",세팅_1!G26*D5)),"미적용")</f>
        <v>미적용</v>
      </c>
      <c r="F5" s="17"/>
      <c r="P5" s="38" t="b">
        <v>0</v>
      </c>
    </row>
    <row r="6" spans="1:16">
      <c r="A6" s="17"/>
      <c r="B6" s="32"/>
      <c r="C6" s="33" t="str">
        <f>세팅_2!B2</f>
        <v>세팅_2</v>
      </c>
      <c r="D6" s="40"/>
      <c r="E6" s="37" t="str">
        <f>IF(P6=TRUE,IF(D6=0,"캐릭터 수를 입력하세요",IF(세팅_2!G26="",C6&amp;"을 입력하세요",세팅_2!G26*D6)),"미적용")</f>
        <v>미적용</v>
      </c>
      <c r="F6" s="17"/>
      <c r="P6" s="38" t="b">
        <v>0</v>
      </c>
    </row>
    <row r="7" spans="1:16">
      <c r="A7" s="17"/>
      <c r="B7" s="32"/>
      <c r="C7" s="33" t="str">
        <f>세팅_3!B2</f>
        <v>세팅_3</v>
      </c>
      <c r="D7" s="40"/>
      <c r="E7" s="37" t="str">
        <f>IF(P7=TRUE,IF(D7=0,"캐릭터 수를 입력하세요",IF(세팅_3!G26="",C7&amp;"을 입력하세요",세팅_3!G26*D7)),"미적용")</f>
        <v>미적용</v>
      </c>
      <c r="F7" s="17"/>
      <c r="P7" s="38" t="b">
        <v>0</v>
      </c>
    </row>
    <row r="8" spans="1:16">
      <c r="A8" s="17"/>
      <c r="B8" s="32"/>
      <c r="C8" s="33" t="str">
        <f>세팅_4!B2</f>
        <v>세팅_4</v>
      </c>
      <c r="D8" s="40"/>
      <c r="E8" s="37" t="str">
        <f>IF(P8=TRUE,IF(D8=0,"캐릭터 수를 입력하세요",IF(세팅_4!G26="",C8&amp;"을 입력하세요",세팅_4!G26*D8)),"미적용")</f>
        <v>미적용</v>
      </c>
      <c r="F8" s="17"/>
      <c r="P8" s="38" t="b">
        <v>0</v>
      </c>
    </row>
    <row r="9" spans="1:16">
      <c r="A9" s="17"/>
      <c r="B9" s="32"/>
      <c r="C9" s="33" t="str">
        <f>세팅_5!B2</f>
        <v>세팅_5</v>
      </c>
      <c r="D9" s="40"/>
      <c r="E9" s="37" t="str">
        <f>IF(P9=TRUE,IF(D9=0,"캐릭터 수를 입력하세요",IF(세팅_5!G26="",C9&amp;"을 입력하세요",세팅_5!G26*D9)),"미적용")</f>
        <v>미적용</v>
      </c>
      <c r="F9" s="17"/>
      <c r="P9" s="38" t="b">
        <v>0</v>
      </c>
    </row>
    <row r="10" spans="1:16">
      <c r="A10" s="17"/>
      <c r="B10" s="32"/>
      <c r="C10" s="33" t="str">
        <f>기타_1!B2</f>
        <v>기타_1</v>
      </c>
      <c r="D10" s="59">
        <v>1</v>
      </c>
      <c r="E10" s="37" t="str">
        <f>IF(P10=TRUE,IF(D10=0,"캐릭터 수를 입력하세요",IF(기타_1!H19="",C10&amp;"을 입력하세요",기타_1!H19*D10)),"미적용")</f>
        <v>미적용</v>
      </c>
      <c r="F10" s="17"/>
      <c r="P10" s="38" t="b">
        <v>0</v>
      </c>
    </row>
    <row r="11" spans="1:16">
      <c r="A11" s="17"/>
      <c r="B11" s="17"/>
      <c r="C11" s="17"/>
      <c r="D11" s="17"/>
      <c r="E11" s="17"/>
      <c r="F11" s="17"/>
    </row>
    <row r="12" spans="1:16">
      <c r="A12" s="17"/>
      <c r="B12" s="36"/>
      <c r="C12" s="17"/>
      <c r="D12" s="41" t="s">
        <v>71</v>
      </c>
      <c r="E12" s="37" t="str">
        <f>IF(SUM(E5:E10)=0,"",SUM(E5:E10))</f>
        <v/>
      </c>
      <c r="F12" s="17"/>
    </row>
    <row r="13" spans="1:16">
      <c r="A13" s="17"/>
      <c r="B13" s="17"/>
      <c r="C13" s="17"/>
      <c r="D13" s="17"/>
      <c r="E13" s="17"/>
      <c r="F13" s="17"/>
    </row>
    <row r="14" spans="1:16">
      <c r="A14" s="17"/>
      <c r="B14" s="39" t="s">
        <v>73</v>
      </c>
      <c r="C14" s="17"/>
      <c r="D14" s="17"/>
      <c r="E14" s="17"/>
      <c r="F14" s="17"/>
    </row>
    <row r="15" spans="1:16">
      <c r="A15" s="17"/>
      <c r="B15" s="17"/>
      <c r="C15" s="17"/>
      <c r="D15" s="17"/>
      <c r="E15" s="17"/>
      <c r="F15" s="17"/>
    </row>
    <row r="16" spans="1:16" hidden="1">
      <c r="A16" s="17"/>
      <c r="B16" s="17"/>
      <c r="C16" s="17"/>
      <c r="D16" s="17"/>
      <c r="E16" s="17"/>
      <c r="F16" s="17"/>
    </row>
  </sheetData>
  <sheetProtection algorithmName="SHA-512" hashValue="4PzFBkQpmWdsmOvr3ecgbI3toXNnsH1M/K7huojB5gBoI4DQ6tu/dp+xWGElRMTLejiquldMGLONoJfs6Qm2Vg==" saltValue="ABV8yKMIVk60SN5uA3wRTA==" spinCount="100000" sheet="1" objects="1" scenarios="1" selectLockedCells="1"/>
  <mergeCells count="1">
    <mergeCell ref="B2:E2"/>
  </mergeCells>
  <phoneticPr fontId="2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>
                  <from>
                    <xdr:col>1</xdr:col>
                    <xdr:colOff>247650</xdr:colOff>
                    <xdr:row>3</xdr:row>
                    <xdr:rowOff>190500</xdr:rowOff>
                  </from>
                  <to>
                    <xdr:col>1</xdr:col>
                    <xdr:colOff>476250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>
                  <from>
                    <xdr:col>1</xdr:col>
                    <xdr:colOff>247650</xdr:colOff>
                    <xdr:row>4</xdr:row>
                    <xdr:rowOff>190500</xdr:rowOff>
                  </from>
                  <to>
                    <xdr:col>1</xdr:col>
                    <xdr:colOff>476250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>
                  <from>
                    <xdr:col>1</xdr:col>
                    <xdr:colOff>247650</xdr:colOff>
                    <xdr:row>5</xdr:row>
                    <xdr:rowOff>190500</xdr:rowOff>
                  </from>
                  <to>
                    <xdr:col>1</xdr:col>
                    <xdr:colOff>476250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>
                  <from>
                    <xdr:col>1</xdr:col>
                    <xdr:colOff>247650</xdr:colOff>
                    <xdr:row>6</xdr:row>
                    <xdr:rowOff>190500</xdr:rowOff>
                  </from>
                  <to>
                    <xdr:col>1</xdr:col>
                    <xdr:colOff>476250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>
                  <from>
                    <xdr:col>1</xdr:col>
                    <xdr:colOff>247650</xdr:colOff>
                    <xdr:row>7</xdr:row>
                    <xdr:rowOff>190500</xdr:rowOff>
                  </from>
                  <to>
                    <xdr:col>1</xdr:col>
                    <xdr:colOff>476250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>
                  <from>
                    <xdr:col>1</xdr:col>
                    <xdr:colOff>247650</xdr:colOff>
                    <xdr:row>8</xdr:row>
                    <xdr:rowOff>190500</xdr:rowOff>
                  </from>
                  <to>
                    <xdr:col>1</xdr:col>
                    <xdr:colOff>476250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3412A-9CFB-4CA9-9E34-3B6E03C2C4B0}">
  <sheetPr codeName="Sheet1">
    <tabColor theme="0"/>
  </sheetPr>
  <dimension ref="A1:V27"/>
  <sheetViews>
    <sheetView zoomScaleNormal="100" workbookViewId="0">
      <selection activeCell="B2" sqref="B2:D2"/>
    </sheetView>
  </sheetViews>
  <sheetFormatPr defaultColWidth="0" defaultRowHeight="16.5" zeroHeight="1"/>
  <cols>
    <col min="1" max="1" width="2" customWidth="1"/>
    <col min="2" max="2" width="17.5" customWidth="1"/>
    <col min="3" max="5" width="7.625" customWidth="1"/>
    <col min="6" max="6" width="7.625" style="6" customWidth="1"/>
    <col min="7" max="7" width="7.625" style="7" customWidth="1"/>
    <col min="8" max="8" width="17.75" customWidth="1"/>
    <col min="9" max="9" width="2.625" style="15" customWidth="1"/>
    <col min="10" max="10" width="11" bestFit="1" customWidth="1"/>
    <col min="11" max="11" width="4.375" customWidth="1"/>
    <col min="12" max="12" width="1.75" style="15" customWidth="1"/>
    <col min="13" max="13" width="9" hidden="1" customWidth="1"/>
    <col min="14" max="17" width="3.625" hidden="1" customWidth="1"/>
    <col min="18" max="19" width="9" hidden="1" customWidth="1"/>
    <col min="20" max="20" width="11.375" hidden="1" customWidth="1"/>
    <col min="21" max="16384" width="9" hidden="1"/>
  </cols>
  <sheetData>
    <row r="1" spans="1:22" ht="17.25" thickBot="1">
      <c r="A1" s="15"/>
      <c r="B1" s="15"/>
      <c r="C1" s="15"/>
      <c r="D1" s="15"/>
      <c r="E1" s="15"/>
      <c r="F1" s="14"/>
      <c r="G1" s="14"/>
      <c r="H1" s="15"/>
      <c r="J1" s="15"/>
      <c r="K1" s="15"/>
    </row>
    <row r="2" spans="1:22" ht="30" customHeight="1" thickBot="1">
      <c r="A2" s="15"/>
      <c r="B2" s="66" t="s">
        <v>85</v>
      </c>
      <c r="C2" s="67"/>
      <c r="D2" s="68"/>
      <c r="E2" s="15"/>
      <c r="F2" s="71"/>
      <c r="G2" s="71"/>
      <c r="H2" s="71"/>
      <c r="I2" s="71"/>
      <c r="J2" s="71"/>
      <c r="K2" s="71"/>
      <c r="R2" s="38" t="b">
        <v>0</v>
      </c>
    </row>
    <row r="3" spans="1:22" ht="12.75" customHeight="1">
      <c r="A3" s="15"/>
      <c r="B3" s="15"/>
      <c r="C3" s="15"/>
      <c r="D3" s="15"/>
      <c r="E3" s="15"/>
      <c r="F3" s="14"/>
      <c r="G3" s="14"/>
      <c r="H3" s="15"/>
      <c r="J3" s="15"/>
      <c r="K3" s="15"/>
    </row>
    <row r="4" spans="1:22">
      <c r="A4" s="15"/>
      <c r="B4" s="62" t="s">
        <v>2</v>
      </c>
      <c r="C4" s="61" t="s">
        <v>24</v>
      </c>
      <c r="D4" s="61"/>
      <c r="E4" s="61"/>
      <c r="F4" s="61"/>
      <c r="G4" s="62" t="s">
        <v>80</v>
      </c>
      <c r="H4" s="62" t="s">
        <v>63</v>
      </c>
      <c r="J4" s="18" t="s">
        <v>64</v>
      </c>
      <c r="K4" s="18">
        <f>SUM(M6:M25)</f>
        <v>0</v>
      </c>
    </row>
    <row r="5" spans="1:22">
      <c r="A5" s="14"/>
      <c r="B5" s="63"/>
      <c r="C5" s="30" t="s">
        <v>18</v>
      </c>
      <c r="D5" s="30" t="s">
        <v>54</v>
      </c>
      <c r="E5" s="30" t="s">
        <v>16</v>
      </c>
      <c r="F5" s="30" t="s">
        <v>17</v>
      </c>
      <c r="G5" s="63"/>
      <c r="H5" s="63"/>
      <c r="J5" s="18" t="s">
        <v>65</v>
      </c>
      <c r="K5" s="18">
        <f>60-K4</f>
        <v>60</v>
      </c>
    </row>
    <row r="6" spans="1:22">
      <c r="A6" s="15"/>
      <c r="B6" s="23" t="s">
        <v>26</v>
      </c>
      <c r="C6" s="19"/>
      <c r="D6" s="19"/>
      <c r="E6" s="19"/>
      <c r="F6" s="20"/>
      <c r="G6" s="20"/>
      <c r="H6" s="31" t="str">
        <f>IF(SUM(R6:U6)=0,"",IF($R$2=TRUE,(SUM(R6:U6)/V6)*3,SUM(R6:U6)/V6))</f>
        <v/>
      </c>
      <c r="J6" s="15"/>
      <c r="K6" s="15"/>
      <c r="M6" s="38">
        <f>IF(SUM(N6:Q6)=COUNT(N6:Q6),0,SUM(N6:Q6)-COUNT(N6:Q6))</f>
        <v>0</v>
      </c>
      <c r="N6" s="38">
        <v>1</v>
      </c>
      <c r="O6" s="38">
        <v>1</v>
      </c>
      <c r="P6" s="38"/>
      <c r="Q6" s="38">
        <v>1</v>
      </c>
      <c r="R6" s="38">
        <f>제작_박은묘!N4*(세팅_1!N6-1)</f>
        <v>0</v>
      </c>
      <c r="S6" s="38">
        <f>제작_박은묘!O4*(세팅_1!O6-1)</f>
        <v>0</v>
      </c>
      <c r="T6" s="38">
        <f>제작_박은묘!P4*(세팅_1!P6-1)</f>
        <v>0</v>
      </c>
      <c r="U6" s="38">
        <f>제작_박은묘!Q4*(세팅_1!Q6-1)</f>
        <v>0</v>
      </c>
      <c r="V6" s="38">
        <v>1</v>
      </c>
    </row>
    <row r="7" spans="1:22">
      <c r="A7" s="16"/>
      <c r="B7" s="24" t="s">
        <v>30</v>
      </c>
      <c r="C7" s="19"/>
      <c r="D7" s="19"/>
      <c r="E7" s="19"/>
      <c r="F7" s="20"/>
      <c r="G7" s="20"/>
      <c r="H7" s="31" t="str">
        <f t="shared" ref="H7:H25" si="0">IF(SUM(R7:U7)=0,"",IF($R$2=TRUE,(SUM(R7:U7)/V7)*3,SUM(R7:U7)/V7))</f>
        <v/>
      </c>
      <c r="J7" s="18" t="s">
        <v>84</v>
      </c>
      <c r="K7" s="15"/>
      <c r="M7" s="38">
        <f t="shared" ref="M7:M25" si="1">IF(SUM(N7:Q7)=COUNT(N7:Q7),0,SUM(N7:Q7)-COUNT(N7:Q7))</f>
        <v>0</v>
      </c>
      <c r="N7" s="38">
        <v>1</v>
      </c>
      <c r="O7" s="38">
        <v>1</v>
      </c>
      <c r="P7" s="38">
        <v>1</v>
      </c>
      <c r="Q7" s="38"/>
      <c r="R7" s="38">
        <f>제작_박은묘!N5*(세팅_1!N7-1)</f>
        <v>0</v>
      </c>
      <c r="S7" s="38">
        <f>제작_박은묘!O5*(세팅_1!O7-1)</f>
        <v>0</v>
      </c>
      <c r="T7" s="38">
        <f>제작_박은묘!P5*(세팅_1!P7-1)</f>
        <v>0</v>
      </c>
      <c r="U7" s="38">
        <f>제작_박은묘!Q5*(세팅_1!Q7-1)</f>
        <v>0</v>
      </c>
      <c r="V7" s="38">
        <v>1</v>
      </c>
    </row>
    <row r="8" spans="1:22">
      <c r="A8" s="15"/>
      <c r="B8" s="24" t="s">
        <v>35</v>
      </c>
      <c r="C8" s="19"/>
      <c r="D8" s="19"/>
      <c r="E8" s="19"/>
      <c r="F8" s="20"/>
      <c r="G8" s="20"/>
      <c r="H8" s="31" t="str">
        <f t="shared" si="0"/>
        <v/>
      </c>
      <c r="J8" s="15"/>
      <c r="K8" s="15"/>
      <c r="M8" s="38">
        <f t="shared" si="1"/>
        <v>0</v>
      </c>
      <c r="N8" s="38"/>
      <c r="O8" s="38">
        <v>1</v>
      </c>
      <c r="P8" s="38">
        <v>1</v>
      </c>
      <c r="Q8" s="38"/>
      <c r="R8" s="38">
        <f>제작_박은묘!N6*(세팅_1!N8-1)</f>
        <v>0</v>
      </c>
      <c r="S8" s="38">
        <f>제작_박은묘!O6*(세팅_1!O8-1)</f>
        <v>0</v>
      </c>
      <c r="T8" s="38">
        <f>제작_박은묘!P6*(세팅_1!P8-1)</f>
        <v>0</v>
      </c>
      <c r="U8" s="38">
        <f>제작_박은묘!Q6*(세팅_1!Q8-1)</f>
        <v>0</v>
      </c>
      <c r="V8" s="38">
        <v>1</v>
      </c>
    </row>
    <row r="9" spans="1:22">
      <c r="A9" s="15"/>
      <c r="B9" s="24" t="s">
        <v>32</v>
      </c>
      <c r="C9" s="19"/>
      <c r="D9" s="19"/>
      <c r="E9" s="19"/>
      <c r="F9" s="20"/>
      <c r="G9" s="20"/>
      <c r="H9" s="31" t="str">
        <f t="shared" si="0"/>
        <v/>
      </c>
      <c r="J9" s="15"/>
      <c r="K9" s="15"/>
      <c r="M9" s="38">
        <f t="shared" si="1"/>
        <v>0</v>
      </c>
      <c r="N9" s="38"/>
      <c r="O9" s="38">
        <v>1</v>
      </c>
      <c r="P9" s="38"/>
      <c r="Q9" s="38"/>
      <c r="R9" s="38">
        <f>제작_박은묘!N7*(세팅_1!N9-1)</f>
        <v>0</v>
      </c>
      <c r="S9" s="38">
        <f>제작_박은묘!O7*(세팅_1!O9-1)</f>
        <v>0</v>
      </c>
      <c r="T9" s="38">
        <f>제작_박은묘!P7*(세팅_1!P9-1)</f>
        <v>0</v>
      </c>
      <c r="U9" s="38">
        <f>제작_박은묘!Q7*(세팅_1!Q9-1)</f>
        <v>0</v>
      </c>
      <c r="V9" s="38">
        <v>1</v>
      </c>
    </row>
    <row r="10" spans="1:22">
      <c r="A10" s="15"/>
      <c r="B10" s="24" t="s">
        <v>39</v>
      </c>
      <c r="C10" s="19"/>
      <c r="D10" s="19"/>
      <c r="E10" s="19"/>
      <c r="F10" s="20"/>
      <c r="G10" s="20"/>
      <c r="H10" s="31" t="str">
        <f t="shared" si="0"/>
        <v/>
      </c>
      <c r="J10" s="15"/>
      <c r="K10" s="15"/>
      <c r="M10" s="38">
        <f t="shared" si="1"/>
        <v>0</v>
      </c>
      <c r="N10" s="38">
        <v>1</v>
      </c>
      <c r="O10" s="38">
        <v>1</v>
      </c>
      <c r="P10" s="38"/>
      <c r="Q10" s="38">
        <v>1</v>
      </c>
      <c r="R10" s="38">
        <f>제작_박은묘!N8*(세팅_1!N10-1)</f>
        <v>0</v>
      </c>
      <c r="S10" s="38">
        <f>제작_박은묘!O8*(세팅_1!O10-1)</f>
        <v>0</v>
      </c>
      <c r="T10" s="38">
        <f>제작_박은묘!P8*(세팅_1!P10-1)</f>
        <v>0</v>
      </c>
      <c r="U10" s="38">
        <f>제작_박은묘!Q8*(세팅_1!Q10-1)</f>
        <v>0</v>
      </c>
      <c r="V10" s="38">
        <v>1</v>
      </c>
    </row>
    <row r="11" spans="1:22">
      <c r="A11" s="15"/>
      <c r="B11" s="24" t="s">
        <v>33</v>
      </c>
      <c r="C11" s="19"/>
      <c r="D11" s="19"/>
      <c r="E11" s="19"/>
      <c r="F11" s="20"/>
      <c r="G11" s="20"/>
      <c r="H11" s="31" t="str">
        <f t="shared" si="0"/>
        <v/>
      </c>
      <c r="J11" s="15"/>
      <c r="K11" s="15"/>
      <c r="M11" s="38">
        <f t="shared" si="1"/>
        <v>0</v>
      </c>
      <c r="N11" s="38"/>
      <c r="O11" s="38">
        <v>1</v>
      </c>
      <c r="P11" s="38"/>
      <c r="Q11" s="38">
        <v>1</v>
      </c>
      <c r="R11" s="38">
        <f>제작_박은묘!N9*(세팅_1!N11-1)</f>
        <v>0</v>
      </c>
      <c r="S11" s="38">
        <f>제작_박은묘!O9*(세팅_1!O11-1)</f>
        <v>0</v>
      </c>
      <c r="T11" s="38">
        <f>제작_박은묘!P9*(세팅_1!P11-1)</f>
        <v>0</v>
      </c>
      <c r="U11" s="38">
        <f>제작_박은묘!Q9*(세팅_1!Q11-1)</f>
        <v>0</v>
      </c>
      <c r="V11" s="38">
        <v>1</v>
      </c>
    </row>
    <row r="12" spans="1:22">
      <c r="A12" s="15"/>
      <c r="B12" s="24" t="s">
        <v>34</v>
      </c>
      <c r="C12" s="19"/>
      <c r="D12" s="19"/>
      <c r="E12" s="19"/>
      <c r="F12" s="20"/>
      <c r="G12" s="20"/>
      <c r="H12" s="31" t="str">
        <f t="shared" si="0"/>
        <v/>
      </c>
      <c r="J12" s="15"/>
      <c r="K12" s="15"/>
      <c r="M12" s="38">
        <f>(IF(SUM(N12:Q12)=COUNT(N12:Q12),0,SUM(N12:Q12)-COUNT(N12:Q12))*3)</f>
        <v>0</v>
      </c>
      <c r="N12" s="38"/>
      <c r="O12" s="38">
        <v>1</v>
      </c>
      <c r="P12" s="38"/>
      <c r="Q12" s="38">
        <v>1</v>
      </c>
      <c r="R12" s="38">
        <f>제작_박은묘!N10*(세팅_1!N12-1)</f>
        <v>0</v>
      </c>
      <c r="S12" s="38">
        <f>제작_박은묘!O10*(세팅_1!O12-1)</f>
        <v>0</v>
      </c>
      <c r="T12" s="38">
        <f>제작_박은묘!P10*(세팅_1!P12-1)</f>
        <v>0</v>
      </c>
      <c r="U12" s="38">
        <f>제작_박은묘!Q10*(세팅_1!Q12-1)</f>
        <v>0</v>
      </c>
      <c r="V12" s="38">
        <v>1</v>
      </c>
    </row>
    <row r="13" spans="1:22">
      <c r="A13" s="15"/>
      <c r="B13" s="24" t="s">
        <v>27</v>
      </c>
      <c r="C13" s="19"/>
      <c r="D13" s="19"/>
      <c r="E13" s="19"/>
      <c r="F13" s="20"/>
      <c r="G13" s="20"/>
      <c r="H13" s="31" t="str">
        <f t="shared" si="0"/>
        <v/>
      </c>
      <c r="J13" s="15"/>
      <c r="K13" s="15"/>
      <c r="M13" s="38">
        <f t="shared" si="1"/>
        <v>0</v>
      </c>
      <c r="N13" s="38">
        <v>1</v>
      </c>
      <c r="O13" s="38">
        <v>1</v>
      </c>
      <c r="P13" s="38">
        <v>1</v>
      </c>
      <c r="Q13" s="38"/>
      <c r="R13" s="38">
        <f>제작_박은묘!N11*(세팅_1!N13-1)</f>
        <v>0</v>
      </c>
      <c r="S13" s="38">
        <f>제작_박은묘!O11*(세팅_1!O13-1)</f>
        <v>0</v>
      </c>
      <c r="T13" s="38">
        <f>제작_박은묘!P11*(세팅_1!P13-1)</f>
        <v>0</v>
      </c>
      <c r="U13" s="38">
        <f>제작_박은묘!Q11*(세팅_1!Q13-1)</f>
        <v>0</v>
      </c>
      <c r="V13" s="38">
        <v>1</v>
      </c>
    </row>
    <row r="14" spans="1:22">
      <c r="A14" s="15"/>
      <c r="B14" s="24" t="s">
        <v>29</v>
      </c>
      <c r="C14" s="19"/>
      <c r="D14" s="19"/>
      <c r="E14" s="19"/>
      <c r="F14" s="20"/>
      <c r="G14" s="20"/>
      <c r="H14" s="31" t="str">
        <f t="shared" si="0"/>
        <v/>
      </c>
      <c r="J14" s="15"/>
      <c r="K14" s="15"/>
      <c r="M14" s="38">
        <f t="shared" si="1"/>
        <v>0</v>
      </c>
      <c r="N14" s="38">
        <v>1</v>
      </c>
      <c r="O14" s="38">
        <v>1</v>
      </c>
      <c r="P14" s="38"/>
      <c r="Q14" s="38">
        <v>1</v>
      </c>
      <c r="R14" s="38">
        <f>제작_박은묘!N12*(세팅_1!N14-1)</f>
        <v>0</v>
      </c>
      <c r="S14" s="38">
        <f>제작_박은묘!O12*(세팅_1!O14-1)</f>
        <v>0</v>
      </c>
      <c r="T14" s="38">
        <f>제작_박은묘!P12*(세팅_1!P14-1)</f>
        <v>0</v>
      </c>
      <c r="U14" s="38">
        <f>제작_박은묘!Q12*(세팅_1!Q14-1)</f>
        <v>0</v>
      </c>
      <c r="V14" s="38">
        <v>1</v>
      </c>
    </row>
    <row r="15" spans="1:22">
      <c r="A15" s="15"/>
      <c r="B15" s="24" t="s">
        <v>31</v>
      </c>
      <c r="C15" s="19"/>
      <c r="D15" s="19"/>
      <c r="E15" s="19"/>
      <c r="F15" s="20"/>
      <c r="G15" s="20"/>
      <c r="H15" s="31" t="str">
        <f t="shared" si="0"/>
        <v/>
      </c>
      <c r="J15" s="15"/>
      <c r="K15" s="15"/>
      <c r="M15" s="38">
        <f t="shared" si="1"/>
        <v>0</v>
      </c>
      <c r="N15" s="38">
        <v>1</v>
      </c>
      <c r="O15" s="38">
        <v>1</v>
      </c>
      <c r="P15" s="38"/>
      <c r="Q15" s="38"/>
      <c r="R15" s="38">
        <f>제작_박은묘!N13*(세팅_1!N15-1)</f>
        <v>0</v>
      </c>
      <c r="S15" s="38">
        <f>제작_박은묘!O13*(세팅_1!O15-1)</f>
        <v>0</v>
      </c>
      <c r="T15" s="38">
        <f>제작_박은묘!P13*(세팅_1!P15-1)</f>
        <v>0</v>
      </c>
      <c r="U15" s="38">
        <f>제작_박은묘!Q13*(세팅_1!Q15-1)</f>
        <v>0</v>
      </c>
      <c r="V15" s="38">
        <v>1</v>
      </c>
    </row>
    <row r="16" spans="1:22">
      <c r="A16" s="15"/>
      <c r="B16" s="24" t="s">
        <v>28</v>
      </c>
      <c r="C16" s="19"/>
      <c r="D16" s="19"/>
      <c r="E16" s="19"/>
      <c r="F16" s="20"/>
      <c r="G16" s="20"/>
      <c r="H16" s="31" t="str">
        <f>IF(SUM(N16:Q16)&gt;9,"   주간 횟수 초과",IF(SUM(R16:U16)=0,"",IF($R$2=TRUE,(SUM(R16:U16)/V16)*3,SUM(R16:U16)/V16)))</f>
        <v/>
      </c>
      <c r="J16" s="15"/>
      <c r="K16" s="15"/>
      <c r="M16" s="38">
        <f t="shared" si="1"/>
        <v>0</v>
      </c>
      <c r="N16" s="38"/>
      <c r="O16" s="38">
        <v>1</v>
      </c>
      <c r="P16" s="38"/>
      <c r="Q16" s="38">
        <v>1</v>
      </c>
      <c r="R16" s="38">
        <f>제작_박은묘!N14*(세팅_1!N16-1)</f>
        <v>0</v>
      </c>
      <c r="S16" s="38">
        <f>제작_박은묘!O14*(세팅_1!O16-1)</f>
        <v>0</v>
      </c>
      <c r="T16" s="38">
        <f>제작_박은묘!P14*(세팅_1!P16-1)</f>
        <v>0</v>
      </c>
      <c r="U16" s="38">
        <f>제작_박은묘!Q14*(세팅_1!Q16-1)</f>
        <v>0</v>
      </c>
      <c r="V16" s="38">
        <v>1</v>
      </c>
    </row>
    <row r="17" spans="1:22">
      <c r="A17" s="15"/>
      <c r="B17" s="25" t="s">
        <v>38</v>
      </c>
      <c r="C17" s="19"/>
      <c r="D17" s="19"/>
      <c r="E17" s="19"/>
      <c r="F17" s="20"/>
      <c r="G17" s="20"/>
      <c r="H17" s="31" t="str">
        <f>IF(SUM(N17:Q17)&gt;4,"   주간 횟수 초과",IF(SUM(R17:U17)=0,"",IF($R$2=TRUE,(SUM(R17:U17)/V17)*3,SUM(R17:U17)/V17)))</f>
        <v/>
      </c>
      <c r="J17" s="15"/>
      <c r="K17" s="15"/>
      <c r="M17" s="38">
        <f t="shared" si="1"/>
        <v>0</v>
      </c>
      <c r="N17" s="38">
        <v>1</v>
      </c>
      <c r="O17" s="38">
        <v>1</v>
      </c>
      <c r="P17" s="38"/>
      <c r="Q17" s="38"/>
      <c r="R17" s="38">
        <f>제작_박은묘!N15*(세팅_1!N17-1)</f>
        <v>0</v>
      </c>
      <c r="S17" s="38">
        <f>제작_박은묘!O15*(세팅_1!O17-1)</f>
        <v>0</v>
      </c>
      <c r="T17" s="38">
        <f>제작_박은묘!P15*(세팅_1!P17-1)</f>
        <v>0</v>
      </c>
      <c r="U17" s="38">
        <v>0</v>
      </c>
      <c r="V17" s="38">
        <v>1</v>
      </c>
    </row>
    <row r="18" spans="1:22">
      <c r="A18" s="15"/>
      <c r="B18" s="26" t="s">
        <v>37</v>
      </c>
      <c r="C18" s="21"/>
      <c r="D18" s="21"/>
      <c r="E18" s="21"/>
      <c r="F18" s="19"/>
      <c r="G18" s="19"/>
      <c r="H18" s="31" t="str">
        <f t="shared" ref="H18:H24" si="2">IF(SUM(N18:Q18)&gt;3,"   주간 횟수 초과",IF(SUM(R18:U18)=0,"",IF($R$2=TRUE,(SUM(R18:U18)/V18)*3,SUM(R18:U18)/V18)))</f>
        <v/>
      </c>
      <c r="J18" s="15"/>
      <c r="K18" s="15"/>
      <c r="M18" s="38">
        <f t="shared" si="1"/>
        <v>0</v>
      </c>
      <c r="N18" s="38"/>
      <c r="O18" s="38">
        <v>1</v>
      </c>
      <c r="P18" s="38">
        <v>1</v>
      </c>
      <c r="Q18" s="38"/>
      <c r="R18" s="38">
        <f>제작_박은묘!N16*(세팅_1!N18-1)</f>
        <v>0</v>
      </c>
      <c r="S18" s="38">
        <f>제작_박은묘!O16*(세팅_1!O18-1)</f>
        <v>0</v>
      </c>
      <c r="T18" s="38">
        <f>제작_박은묘!P16*(세팅_1!P18-1)</f>
        <v>0</v>
      </c>
      <c r="U18" s="38">
        <f>제작_박은묘!Q16*(세팅_1!Q18-1)</f>
        <v>0</v>
      </c>
      <c r="V18" s="38">
        <v>1</v>
      </c>
    </row>
    <row r="19" spans="1:22">
      <c r="A19" s="15"/>
      <c r="B19" s="26" t="s">
        <v>36</v>
      </c>
      <c r="C19" s="21"/>
      <c r="D19" s="21"/>
      <c r="E19" s="21"/>
      <c r="F19" s="19"/>
      <c r="G19" s="19"/>
      <c r="H19" s="31" t="str">
        <f t="shared" si="2"/>
        <v/>
      </c>
      <c r="J19" s="15"/>
      <c r="K19" s="15"/>
      <c r="M19" s="38">
        <f t="shared" si="1"/>
        <v>0</v>
      </c>
      <c r="N19" s="38"/>
      <c r="O19" s="38">
        <v>1</v>
      </c>
      <c r="P19" s="38">
        <v>1</v>
      </c>
      <c r="Q19" s="38"/>
      <c r="R19" s="38">
        <f>제작_박은묘!N17*(세팅_1!N19-1)</f>
        <v>0</v>
      </c>
      <c r="S19" s="38">
        <f>제작_박은묘!O17*(세팅_1!O19-1)</f>
        <v>0</v>
      </c>
      <c r="T19" s="38">
        <f>제작_박은묘!P17*(세팅_1!P19-1)</f>
        <v>0</v>
      </c>
      <c r="U19" s="38">
        <f>제작_박은묘!Q17*(세팅_1!Q19-1)</f>
        <v>0</v>
      </c>
      <c r="V19" s="38">
        <v>1</v>
      </c>
    </row>
    <row r="20" spans="1:22">
      <c r="A20" s="15"/>
      <c r="B20" s="27" t="s">
        <v>41</v>
      </c>
      <c r="C20" s="19"/>
      <c r="D20" s="19"/>
      <c r="E20" s="19"/>
      <c r="F20" s="19"/>
      <c r="G20" s="19"/>
      <c r="H20" s="31" t="str">
        <f>IF(SUM(N20:Q20)&gt;4,"   주간 횟수 초과",IF(SUM(R20:U20)=0,"",IF($R$2=TRUE,(SUM(R20:U20)/V20)*3,SUM(R20:U20)/V20)))</f>
        <v/>
      </c>
      <c r="J20" s="15"/>
      <c r="K20" s="15"/>
      <c r="M20" s="38">
        <f t="shared" si="1"/>
        <v>0</v>
      </c>
      <c r="N20" s="38">
        <v>1</v>
      </c>
      <c r="O20" s="38">
        <v>1</v>
      </c>
      <c r="P20" s="38">
        <v>1</v>
      </c>
      <c r="Q20" s="38"/>
      <c r="R20" s="38">
        <f>제작_박은묘!N18*(세팅_1!N20-1)</f>
        <v>0</v>
      </c>
      <c r="S20" s="38">
        <f>제작_박은묘!O18*(세팅_1!O20-1)</f>
        <v>0</v>
      </c>
      <c r="T20" s="38">
        <f>제작_박은묘!P18*(세팅_1!P20-1)</f>
        <v>0</v>
      </c>
      <c r="U20" s="38">
        <f>제작_박은묘!Q18*(세팅_1!Q20-1)</f>
        <v>0</v>
      </c>
      <c r="V20" s="38">
        <v>1</v>
      </c>
    </row>
    <row r="21" spans="1:22">
      <c r="A21" s="15"/>
      <c r="B21" s="28" t="s">
        <v>43</v>
      </c>
      <c r="C21" s="19"/>
      <c r="D21" s="19"/>
      <c r="E21" s="19"/>
      <c r="F21" s="19"/>
      <c r="G21" s="19"/>
      <c r="H21" s="31" t="str">
        <f t="shared" si="2"/>
        <v/>
      </c>
      <c r="J21" s="15"/>
      <c r="K21" s="15"/>
      <c r="M21" s="38">
        <f t="shared" si="1"/>
        <v>0</v>
      </c>
      <c r="N21" s="38"/>
      <c r="O21" s="38">
        <v>1</v>
      </c>
      <c r="P21" s="38">
        <v>1</v>
      </c>
      <c r="Q21" s="38"/>
      <c r="R21" s="38">
        <f>제작_박은묘!N19*(세팅_1!N21-1)</f>
        <v>0</v>
      </c>
      <c r="S21" s="38">
        <f>제작_박은묘!O19*(세팅_1!O21-1)</f>
        <v>0</v>
      </c>
      <c r="T21" s="38">
        <f>제작_박은묘!P19*(세팅_1!P21-1)</f>
        <v>0</v>
      </c>
      <c r="U21" s="38">
        <f>제작_박은묘!Q19*(세팅_1!Q21-1)</f>
        <v>0</v>
      </c>
      <c r="V21" s="38">
        <v>1</v>
      </c>
    </row>
    <row r="22" spans="1:22">
      <c r="A22" s="15"/>
      <c r="B22" s="29" t="s">
        <v>45</v>
      </c>
      <c r="C22" s="19"/>
      <c r="D22" s="19"/>
      <c r="E22" s="19"/>
      <c r="F22" s="19"/>
      <c r="G22" s="19"/>
      <c r="H22" s="31" t="str">
        <f t="shared" si="2"/>
        <v/>
      </c>
      <c r="J22" s="15"/>
      <c r="K22" s="15"/>
      <c r="M22" s="38">
        <f t="shared" si="1"/>
        <v>0</v>
      </c>
      <c r="N22" s="38"/>
      <c r="O22" s="38">
        <v>1</v>
      </c>
      <c r="P22" s="38"/>
      <c r="Q22" s="38">
        <v>1</v>
      </c>
      <c r="R22" s="38">
        <f>제작_박은묘!N20*(세팅_1!N22-1)</f>
        <v>0</v>
      </c>
      <c r="S22" s="38">
        <f>제작_박은묘!O20*(세팅_1!O22-1)</f>
        <v>0</v>
      </c>
      <c r="T22" s="38">
        <f>제작_박은묘!P20*(세팅_1!P22-1)</f>
        <v>0</v>
      </c>
      <c r="U22" s="38">
        <f>제작_박은묘!Q20*(세팅_1!Q22-1)</f>
        <v>0</v>
      </c>
      <c r="V22" s="38">
        <v>1</v>
      </c>
    </row>
    <row r="23" spans="1:22">
      <c r="A23" s="15"/>
      <c r="B23" s="29" t="s">
        <v>47</v>
      </c>
      <c r="C23" s="19"/>
      <c r="D23" s="19"/>
      <c r="E23" s="19"/>
      <c r="F23" s="19"/>
      <c r="G23" s="19"/>
      <c r="H23" s="31" t="str">
        <f t="shared" si="2"/>
        <v/>
      </c>
      <c r="J23" s="15"/>
      <c r="K23" s="15"/>
      <c r="M23" s="38">
        <f t="shared" si="1"/>
        <v>0</v>
      </c>
      <c r="N23" s="38"/>
      <c r="O23" s="38">
        <v>1</v>
      </c>
      <c r="P23" s="38">
        <v>1</v>
      </c>
      <c r="Q23" s="38"/>
      <c r="R23" s="38">
        <f>제작_박은묘!N21*(세팅_1!N23-1)</f>
        <v>0</v>
      </c>
      <c r="S23" s="38">
        <f>제작_박은묘!O21*(세팅_1!O23-1)</f>
        <v>0</v>
      </c>
      <c r="T23" s="38">
        <f>제작_박은묘!P21*(세팅_1!P23-1)</f>
        <v>0</v>
      </c>
      <c r="U23" s="38">
        <f>제작_박은묘!Q21*(세팅_1!Q23-1)</f>
        <v>0</v>
      </c>
      <c r="V23" s="38">
        <v>1</v>
      </c>
    </row>
    <row r="24" spans="1:22">
      <c r="A24" s="15"/>
      <c r="B24" s="29" t="s">
        <v>49</v>
      </c>
      <c r="C24" s="19"/>
      <c r="D24" s="19"/>
      <c r="E24" s="19"/>
      <c r="F24" s="19"/>
      <c r="G24" s="19"/>
      <c r="H24" s="31" t="str">
        <f t="shared" si="2"/>
        <v/>
      </c>
      <c r="J24" s="15"/>
      <c r="K24" s="15"/>
      <c r="M24" s="38">
        <f t="shared" si="1"/>
        <v>0</v>
      </c>
      <c r="N24" s="38"/>
      <c r="O24" s="38">
        <v>1</v>
      </c>
      <c r="P24" s="38">
        <v>1</v>
      </c>
      <c r="Q24" s="38"/>
      <c r="R24" s="38">
        <f>제작_박은묘!N22*(세팅_1!N24-1)</f>
        <v>0</v>
      </c>
      <c r="S24" s="38">
        <f>제작_박은묘!O22*(세팅_1!O24-1)</f>
        <v>0</v>
      </c>
      <c r="T24" s="38">
        <f>제작_박은묘!P22*(세팅_1!P24-1)</f>
        <v>0</v>
      </c>
      <c r="U24" s="38">
        <f>제작_박은묘!Q22*(세팅_1!Q24-1)</f>
        <v>0</v>
      </c>
      <c r="V24" s="38">
        <v>1</v>
      </c>
    </row>
    <row r="25" spans="1:22" ht="17.25" thickBot="1">
      <c r="A25" s="15"/>
      <c r="B25" s="30" t="s">
        <v>51</v>
      </c>
      <c r="C25" s="22"/>
      <c r="D25" s="22"/>
      <c r="E25" s="22"/>
      <c r="F25" s="22"/>
      <c r="G25" s="19"/>
      <c r="H25" s="31" t="str">
        <f t="shared" si="0"/>
        <v/>
      </c>
      <c r="J25" s="15"/>
      <c r="K25" s="15"/>
      <c r="M25" s="38">
        <f t="shared" si="1"/>
        <v>0</v>
      </c>
      <c r="N25" s="38"/>
      <c r="O25" s="38">
        <v>1</v>
      </c>
      <c r="P25" s="38"/>
      <c r="Q25" s="38"/>
      <c r="R25" s="38">
        <f>제작_박은묘!N23*(세팅_1!N25-1)</f>
        <v>0</v>
      </c>
      <c r="S25" s="38">
        <f>제작_박은묘!O23*(세팅_1!O25-1)</f>
        <v>0</v>
      </c>
      <c r="T25" s="38">
        <f>제작_박은묘!P23*(세팅_1!P25-1)</f>
        <v>0</v>
      </c>
      <c r="U25" s="38">
        <f>제작_박은묘!Q23*(세팅_1!Q25-1)</f>
        <v>0</v>
      </c>
      <c r="V25" s="38">
        <v>1</v>
      </c>
    </row>
    <row r="26" spans="1:22" ht="17.25" thickBot="1">
      <c r="A26" s="15"/>
      <c r="B26" s="14"/>
      <c r="C26" s="15"/>
      <c r="D26" s="15"/>
      <c r="E26" s="64" t="s">
        <v>66</v>
      </c>
      <c r="F26" s="65"/>
      <c r="G26" s="69" t="str">
        <f>IF(SUM(H6:H25)=0,"",SUM(H6:H25))</f>
        <v/>
      </c>
      <c r="H26" s="70"/>
      <c r="J26" s="15"/>
      <c r="K26" s="15"/>
    </row>
    <row r="27" spans="1:22" s="15" customFormat="1" ht="11.25" customHeight="1">
      <c r="F27" s="14"/>
      <c r="G27" s="14"/>
    </row>
  </sheetData>
  <sheetProtection algorithmName="SHA-512" hashValue="x674KPdxmVu096rJHDzByabaF3mCeD33NFuHzB62cHC1VHV/idF3A3EqTPuZ/etdu23TL0N5FXbWniC7C48IyA==" saltValue="AHBIcDmrblTEdqDw0kku0A==" spinCount="100000" sheet="1" objects="1" scenarios="1" selectLockedCells="1"/>
  <mergeCells count="8">
    <mergeCell ref="C4:F4"/>
    <mergeCell ref="B4:B5"/>
    <mergeCell ref="H4:H5"/>
    <mergeCell ref="E26:F26"/>
    <mergeCell ref="B2:D2"/>
    <mergeCell ref="G4:G5"/>
    <mergeCell ref="G26:H26"/>
    <mergeCell ref="F2:K2"/>
  </mergeCells>
  <phoneticPr fontId="2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Drop Down 20">
              <controlPr defaultSize="0" autoLine="0" autoPict="0">
                <anchor>
                  <from>
                    <xdr:col>2</xdr:col>
                    <xdr:colOff>9525</xdr:colOff>
                    <xdr:row>5</xdr:row>
                    <xdr:rowOff>0</xdr:rowOff>
                  </from>
                  <to>
                    <xdr:col>2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Drop Down 21">
              <controlPr defaultSize="0" autoLine="0" autoPict="0">
                <anchor>
                  <from>
                    <xdr:col>3</xdr:col>
                    <xdr:colOff>9525</xdr:colOff>
                    <xdr:row>5</xdr:row>
                    <xdr:rowOff>0</xdr:rowOff>
                  </from>
                  <to>
                    <xdr:col>3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Drop Down 25">
              <controlPr defaultSize="0" autoLine="0" autoPict="0">
                <anchor>
                  <from>
                    <xdr:col>5</xdr:col>
                    <xdr:colOff>9525</xdr:colOff>
                    <xdr:row>5</xdr:row>
                    <xdr:rowOff>0</xdr:rowOff>
                  </from>
                  <to>
                    <xdr:col>5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Drop Down 26">
              <controlPr defaultSize="0" autoLine="0" autoPict="0">
                <anchor>
                  <from>
                    <xdr:col>2</xdr:col>
                    <xdr:colOff>9525</xdr:colOff>
                    <xdr:row>6</xdr:row>
                    <xdr:rowOff>0</xdr:rowOff>
                  </from>
                  <to>
                    <xdr:col>2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Drop Down 27">
              <controlPr defaultSize="0" autoLine="0" autoPict="0">
                <anchor>
                  <from>
                    <xdr:col>3</xdr:col>
                    <xdr:colOff>9525</xdr:colOff>
                    <xdr:row>6</xdr:row>
                    <xdr:rowOff>0</xdr:rowOff>
                  </from>
                  <to>
                    <xdr:col>3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Drop Down 28">
              <controlPr defaultSize="0" autoLine="0" autoPict="0">
                <anchor>
                  <from>
                    <xdr:col>4</xdr:col>
                    <xdr:colOff>9525</xdr:colOff>
                    <xdr:row>6</xdr:row>
                    <xdr:rowOff>0</xdr:rowOff>
                  </from>
                  <to>
                    <xdr:col>4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0" name="Drop Down 37">
              <controlPr defaultSize="0" autoLine="0" autoPict="0">
                <anchor>
                  <from>
                    <xdr:col>3</xdr:col>
                    <xdr:colOff>9525</xdr:colOff>
                    <xdr:row>7</xdr:row>
                    <xdr:rowOff>0</xdr:rowOff>
                  </from>
                  <to>
                    <xdr:col>3</xdr:col>
                    <xdr:colOff>571500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Drop Down 38">
              <controlPr defaultSize="0" autoLine="0" autoPict="0">
                <anchor>
                  <from>
                    <xdr:col>4</xdr:col>
                    <xdr:colOff>9525</xdr:colOff>
                    <xdr:row>7</xdr:row>
                    <xdr:rowOff>0</xdr:rowOff>
                  </from>
                  <to>
                    <xdr:col>4</xdr:col>
                    <xdr:colOff>571500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2" name="Drop Down 53">
              <controlPr defaultSize="0" autoLine="0" autoPict="0">
                <anchor>
                  <from>
                    <xdr:col>3</xdr:col>
                    <xdr:colOff>9525</xdr:colOff>
                    <xdr:row>8</xdr:row>
                    <xdr:rowOff>0</xdr:rowOff>
                  </from>
                  <to>
                    <xdr:col>3</xdr:col>
                    <xdr:colOff>571500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3" name="Drop Down 116">
              <controlPr defaultSize="0" autoLine="0" autoPict="0">
                <anchor>
                  <from>
                    <xdr:col>2</xdr:col>
                    <xdr:colOff>9525</xdr:colOff>
                    <xdr:row>9</xdr:row>
                    <xdr:rowOff>0</xdr:rowOff>
                  </from>
                  <to>
                    <xdr:col>2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4" name="Drop Down 117">
              <controlPr defaultSize="0" autoLine="0" autoPict="0">
                <anchor>
                  <from>
                    <xdr:col>3</xdr:col>
                    <xdr:colOff>9525</xdr:colOff>
                    <xdr:row>9</xdr:row>
                    <xdr:rowOff>0</xdr:rowOff>
                  </from>
                  <to>
                    <xdr:col>3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5" name="Drop Down 119">
              <controlPr defaultSize="0" autoLine="0" autoPict="0">
                <anchor>
                  <from>
                    <xdr:col>5</xdr:col>
                    <xdr:colOff>9525</xdr:colOff>
                    <xdr:row>9</xdr:row>
                    <xdr:rowOff>0</xdr:rowOff>
                  </from>
                  <to>
                    <xdr:col>5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6" name="Drop Down 121">
              <controlPr defaultSize="0" autoLine="0" autoPict="0">
                <anchor>
                  <from>
                    <xdr:col>3</xdr:col>
                    <xdr:colOff>9525</xdr:colOff>
                    <xdr:row>10</xdr:row>
                    <xdr:rowOff>0</xdr:rowOff>
                  </from>
                  <to>
                    <xdr:col>3</xdr:col>
                    <xdr:colOff>571500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7" name="Drop Down 123">
              <controlPr defaultSize="0" autoLine="0" autoPict="0">
                <anchor>
                  <from>
                    <xdr:col>5</xdr:col>
                    <xdr:colOff>9525</xdr:colOff>
                    <xdr:row>10</xdr:row>
                    <xdr:rowOff>0</xdr:rowOff>
                  </from>
                  <to>
                    <xdr:col>5</xdr:col>
                    <xdr:colOff>571500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8" name="Drop Down 125">
              <controlPr defaultSize="0" autoLine="0" autoPict="0">
                <anchor>
                  <from>
                    <xdr:col>3</xdr:col>
                    <xdr:colOff>9525</xdr:colOff>
                    <xdr:row>11</xdr:row>
                    <xdr:rowOff>0</xdr:rowOff>
                  </from>
                  <to>
                    <xdr:col>3</xdr:col>
                    <xdr:colOff>571500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9" name="Drop Down 127">
              <controlPr defaultSize="0" autoLine="0" autoPict="0">
                <anchor>
                  <from>
                    <xdr:col>5</xdr:col>
                    <xdr:colOff>9525</xdr:colOff>
                    <xdr:row>11</xdr:row>
                    <xdr:rowOff>0</xdr:rowOff>
                  </from>
                  <to>
                    <xdr:col>5</xdr:col>
                    <xdr:colOff>571500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0" name="Drop Down 128">
              <controlPr defaultSize="0" autoLine="0" autoPict="0">
                <anchor>
                  <from>
                    <xdr:col>2</xdr:col>
                    <xdr:colOff>9525</xdr:colOff>
                    <xdr:row>12</xdr:row>
                    <xdr:rowOff>0</xdr:rowOff>
                  </from>
                  <to>
                    <xdr:col>2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1" name="Drop Down 129">
              <controlPr defaultSize="0" autoLine="0" autoPict="0">
                <anchor>
                  <from>
                    <xdr:col>3</xdr:col>
                    <xdr:colOff>9525</xdr:colOff>
                    <xdr:row>12</xdr:row>
                    <xdr:rowOff>0</xdr:rowOff>
                  </from>
                  <to>
                    <xdr:col>3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2" name="Drop Down 130">
              <controlPr defaultSize="0" autoLine="0" autoPict="0">
                <anchor>
                  <from>
                    <xdr:col>4</xdr:col>
                    <xdr:colOff>9525</xdr:colOff>
                    <xdr:row>12</xdr:row>
                    <xdr:rowOff>0</xdr:rowOff>
                  </from>
                  <to>
                    <xdr:col>4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3" name="Drop Down 132">
              <controlPr defaultSize="0" autoLine="0" autoPict="0">
                <anchor>
                  <from>
                    <xdr:col>2</xdr:col>
                    <xdr:colOff>9525</xdr:colOff>
                    <xdr:row>13</xdr:row>
                    <xdr:rowOff>0</xdr:rowOff>
                  </from>
                  <to>
                    <xdr:col>2</xdr:col>
                    <xdr:colOff>571500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4" name="Drop Down 133">
              <controlPr defaultSize="0" autoLine="0" autoPict="0">
                <anchor>
                  <from>
                    <xdr:col>3</xdr:col>
                    <xdr:colOff>9525</xdr:colOff>
                    <xdr:row>13</xdr:row>
                    <xdr:rowOff>0</xdr:rowOff>
                  </from>
                  <to>
                    <xdr:col>3</xdr:col>
                    <xdr:colOff>571500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5" name="Drop Down 135">
              <controlPr defaultSize="0" autoLine="0" autoPict="0">
                <anchor>
                  <from>
                    <xdr:col>5</xdr:col>
                    <xdr:colOff>9525</xdr:colOff>
                    <xdr:row>13</xdr:row>
                    <xdr:rowOff>0</xdr:rowOff>
                  </from>
                  <to>
                    <xdr:col>5</xdr:col>
                    <xdr:colOff>571500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6" name="Drop Down 136">
              <controlPr defaultSize="0" autoLine="0" autoPict="0">
                <anchor>
                  <from>
                    <xdr:col>2</xdr:col>
                    <xdr:colOff>9525</xdr:colOff>
                    <xdr:row>14</xdr:row>
                    <xdr:rowOff>0</xdr:rowOff>
                  </from>
                  <to>
                    <xdr:col>2</xdr:col>
                    <xdr:colOff>571500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7" name="Drop Down 137">
              <controlPr defaultSize="0" autoLine="0" autoPict="0">
                <anchor>
                  <from>
                    <xdr:col>3</xdr:col>
                    <xdr:colOff>9525</xdr:colOff>
                    <xdr:row>14</xdr:row>
                    <xdr:rowOff>0</xdr:rowOff>
                  </from>
                  <to>
                    <xdr:col>3</xdr:col>
                    <xdr:colOff>571500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8" name="Drop Down 141">
              <controlPr defaultSize="0" autoLine="0" autoPict="0">
                <anchor>
                  <from>
                    <xdr:col>3</xdr:col>
                    <xdr:colOff>9525</xdr:colOff>
                    <xdr:row>14</xdr:row>
                    <xdr:rowOff>200025</xdr:rowOff>
                  </from>
                  <to>
                    <xdr:col>3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9" name="Drop Down 143">
              <controlPr defaultSize="0" autoLine="0" autoPict="0">
                <anchor>
                  <from>
                    <xdr:col>5</xdr:col>
                    <xdr:colOff>9525</xdr:colOff>
                    <xdr:row>14</xdr:row>
                    <xdr:rowOff>200025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0" name="Drop Down 144">
              <controlPr defaultSize="0" autoLine="0" autoPict="0">
                <anchor>
                  <from>
                    <xdr:col>2</xdr:col>
                    <xdr:colOff>9525</xdr:colOff>
                    <xdr:row>15</xdr:row>
                    <xdr:rowOff>200025</xdr:rowOff>
                  </from>
                  <to>
                    <xdr:col>2</xdr:col>
                    <xdr:colOff>571500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1" name="Drop Down 145">
              <controlPr defaultSize="0" autoLine="0" autoPict="0">
                <anchor>
                  <from>
                    <xdr:col>3</xdr:col>
                    <xdr:colOff>9525</xdr:colOff>
                    <xdr:row>15</xdr:row>
                    <xdr:rowOff>200025</xdr:rowOff>
                  </from>
                  <to>
                    <xdr:col>3</xdr:col>
                    <xdr:colOff>571500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2" name="Drop Down 149">
              <controlPr defaultSize="0" autoLine="0" autoPict="0">
                <anchor>
                  <from>
                    <xdr:col>3</xdr:col>
                    <xdr:colOff>9525</xdr:colOff>
                    <xdr:row>16</xdr:row>
                    <xdr:rowOff>200025</xdr:rowOff>
                  </from>
                  <to>
                    <xdr:col>3</xdr:col>
                    <xdr:colOff>571500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3" name="Drop Down 150">
              <controlPr defaultSize="0" autoLine="0" autoPict="0">
                <anchor>
                  <from>
                    <xdr:col>4</xdr:col>
                    <xdr:colOff>9525</xdr:colOff>
                    <xdr:row>16</xdr:row>
                    <xdr:rowOff>200025</xdr:rowOff>
                  </from>
                  <to>
                    <xdr:col>4</xdr:col>
                    <xdr:colOff>571500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4" name="Drop Down 153">
              <controlPr defaultSize="0" autoLine="0" autoPict="0">
                <anchor>
                  <from>
                    <xdr:col>3</xdr:col>
                    <xdr:colOff>9525</xdr:colOff>
                    <xdr:row>17</xdr:row>
                    <xdr:rowOff>200025</xdr:rowOff>
                  </from>
                  <to>
                    <xdr:col>3</xdr:col>
                    <xdr:colOff>571500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5" name="Drop Down 154">
              <controlPr defaultSize="0" autoLine="0" autoPict="0">
                <anchor>
                  <from>
                    <xdr:col>4</xdr:col>
                    <xdr:colOff>9525</xdr:colOff>
                    <xdr:row>17</xdr:row>
                    <xdr:rowOff>200025</xdr:rowOff>
                  </from>
                  <to>
                    <xdr:col>4</xdr:col>
                    <xdr:colOff>571500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36" name="Drop Down 157">
              <controlPr defaultSize="0" autoLine="0" autoPict="0">
                <anchor>
                  <from>
                    <xdr:col>3</xdr:col>
                    <xdr:colOff>9525</xdr:colOff>
                    <xdr:row>19</xdr:row>
                    <xdr:rowOff>0</xdr:rowOff>
                  </from>
                  <to>
                    <xdr:col>3</xdr:col>
                    <xdr:colOff>571500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37" name="Drop Down 158">
              <controlPr defaultSize="0" autoLine="0" autoPict="0">
                <anchor>
                  <from>
                    <xdr:col>4</xdr:col>
                    <xdr:colOff>9525</xdr:colOff>
                    <xdr:row>19</xdr:row>
                    <xdr:rowOff>0</xdr:rowOff>
                  </from>
                  <to>
                    <xdr:col>4</xdr:col>
                    <xdr:colOff>571500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38" name="Drop Down 161">
              <controlPr defaultSize="0" autoLine="0" autoPict="0">
                <anchor>
                  <from>
                    <xdr:col>3</xdr:col>
                    <xdr:colOff>9525</xdr:colOff>
                    <xdr:row>20</xdr:row>
                    <xdr:rowOff>0</xdr:rowOff>
                  </from>
                  <to>
                    <xdr:col>3</xdr:col>
                    <xdr:colOff>571500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39" name="Drop Down 162">
              <controlPr defaultSize="0" autoLine="0" autoPict="0">
                <anchor>
                  <from>
                    <xdr:col>4</xdr:col>
                    <xdr:colOff>9525</xdr:colOff>
                    <xdr:row>20</xdr:row>
                    <xdr:rowOff>0</xdr:rowOff>
                  </from>
                  <to>
                    <xdr:col>4</xdr:col>
                    <xdr:colOff>571500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0" name="Drop Down 165">
              <controlPr defaultSize="0" autoLine="0" autoPict="0">
                <anchor>
                  <from>
                    <xdr:col>3</xdr:col>
                    <xdr:colOff>9525</xdr:colOff>
                    <xdr:row>21</xdr:row>
                    <xdr:rowOff>0</xdr:rowOff>
                  </from>
                  <to>
                    <xdr:col>3</xdr:col>
                    <xdr:colOff>571500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41" name="Drop Down 169">
              <controlPr defaultSize="0" autoLine="0" autoPict="0">
                <anchor>
                  <from>
                    <xdr:col>3</xdr:col>
                    <xdr:colOff>9525</xdr:colOff>
                    <xdr:row>22</xdr:row>
                    <xdr:rowOff>0</xdr:rowOff>
                  </from>
                  <to>
                    <xdr:col>3</xdr:col>
                    <xdr:colOff>571500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42" name="Drop Down 173">
              <controlPr defaultSize="0" autoLine="0" autoPict="0">
                <anchor>
                  <from>
                    <xdr:col>4</xdr:col>
                    <xdr:colOff>9525</xdr:colOff>
                    <xdr:row>23</xdr:row>
                    <xdr:rowOff>0</xdr:rowOff>
                  </from>
                  <to>
                    <xdr:col>4</xdr:col>
                    <xdr:colOff>571500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43" name="Drop Down 177">
              <controlPr defaultSize="0" autoLine="0" autoPict="0">
                <anchor>
                  <from>
                    <xdr:col>3</xdr:col>
                    <xdr:colOff>9525</xdr:colOff>
                    <xdr:row>24</xdr:row>
                    <xdr:rowOff>0</xdr:rowOff>
                  </from>
                  <to>
                    <xdr:col>3</xdr:col>
                    <xdr:colOff>571500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44" name="Drop Down 179">
              <controlPr defaultSize="0" autoLine="0" autoPict="0">
                <anchor>
                  <from>
                    <xdr:col>6</xdr:col>
                    <xdr:colOff>9525</xdr:colOff>
                    <xdr:row>5</xdr:row>
                    <xdr:rowOff>0</xdr:rowOff>
                  </from>
                  <to>
                    <xdr:col>6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45" name="Drop Down 180">
              <controlPr defaultSize="0" autoLine="0" autoPict="0">
                <anchor>
                  <from>
                    <xdr:col>6</xdr:col>
                    <xdr:colOff>9525</xdr:colOff>
                    <xdr:row>24</xdr:row>
                    <xdr:rowOff>0</xdr:rowOff>
                  </from>
                  <to>
                    <xdr:col>6</xdr:col>
                    <xdr:colOff>571500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46" name="Drop Down 181">
              <controlPr defaultSize="0" autoLine="0" autoPict="0">
                <anchor>
                  <from>
                    <xdr:col>6</xdr:col>
                    <xdr:colOff>9525</xdr:colOff>
                    <xdr:row>6</xdr:row>
                    <xdr:rowOff>0</xdr:rowOff>
                  </from>
                  <to>
                    <xdr:col>6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47" name="Drop Down 182">
              <controlPr defaultSize="0" autoLine="0" autoPict="0">
                <anchor>
                  <from>
                    <xdr:col>6</xdr:col>
                    <xdr:colOff>9525</xdr:colOff>
                    <xdr:row>7</xdr:row>
                    <xdr:rowOff>0</xdr:rowOff>
                  </from>
                  <to>
                    <xdr:col>6</xdr:col>
                    <xdr:colOff>571500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48" name="Drop Down 183">
              <controlPr defaultSize="0" autoLine="0" autoPict="0">
                <anchor>
                  <from>
                    <xdr:col>6</xdr:col>
                    <xdr:colOff>9525</xdr:colOff>
                    <xdr:row>8</xdr:row>
                    <xdr:rowOff>0</xdr:rowOff>
                  </from>
                  <to>
                    <xdr:col>6</xdr:col>
                    <xdr:colOff>571500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49" name="Drop Down 184">
              <controlPr defaultSize="0" autoLine="0" autoPict="0">
                <anchor>
                  <from>
                    <xdr:col>6</xdr:col>
                    <xdr:colOff>9525</xdr:colOff>
                    <xdr:row>9</xdr:row>
                    <xdr:rowOff>0</xdr:rowOff>
                  </from>
                  <to>
                    <xdr:col>6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0" name="Drop Down 185">
              <controlPr defaultSize="0" autoLine="0" autoPict="0">
                <anchor>
                  <from>
                    <xdr:col>6</xdr:col>
                    <xdr:colOff>9525</xdr:colOff>
                    <xdr:row>10</xdr:row>
                    <xdr:rowOff>0</xdr:rowOff>
                  </from>
                  <to>
                    <xdr:col>6</xdr:col>
                    <xdr:colOff>571500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51" name="Drop Down 186">
              <controlPr defaultSize="0" autoLine="0" autoPict="0">
                <anchor>
                  <from>
                    <xdr:col>6</xdr:col>
                    <xdr:colOff>9525</xdr:colOff>
                    <xdr:row>11</xdr:row>
                    <xdr:rowOff>0</xdr:rowOff>
                  </from>
                  <to>
                    <xdr:col>6</xdr:col>
                    <xdr:colOff>571500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2" name="Drop Down 187">
              <controlPr defaultSize="0" autoLine="0" autoPict="0">
                <anchor>
                  <from>
                    <xdr:col>6</xdr:col>
                    <xdr:colOff>9525</xdr:colOff>
                    <xdr:row>12</xdr:row>
                    <xdr:rowOff>0</xdr:rowOff>
                  </from>
                  <to>
                    <xdr:col>6</xdr:col>
                    <xdr:colOff>571500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53" name="Drop Down 188">
              <controlPr defaultSize="0" autoLine="0" autoPict="0">
                <anchor>
                  <from>
                    <xdr:col>6</xdr:col>
                    <xdr:colOff>9525</xdr:colOff>
                    <xdr:row>13</xdr:row>
                    <xdr:rowOff>0</xdr:rowOff>
                  </from>
                  <to>
                    <xdr:col>6</xdr:col>
                    <xdr:colOff>571500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54" name="Drop Down 189">
              <controlPr defaultSize="0" autoLine="0" autoPict="0">
                <anchor>
                  <from>
                    <xdr:col>6</xdr:col>
                    <xdr:colOff>9525</xdr:colOff>
                    <xdr:row>14</xdr:row>
                    <xdr:rowOff>0</xdr:rowOff>
                  </from>
                  <to>
                    <xdr:col>6</xdr:col>
                    <xdr:colOff>571500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55" name="Drop Down 190">
              <controlPr defaultSize="0" autoLine="0" autoPict="0">
                <anchor>
                  <from>
                    <xdr:col>6</xdr:col>
                    <xdr:colOff>9525</xdr:colOff>
                    <xdr:row>15</xdr:row>
                    <xdr:rowOff>0</xdr:rowOff>
                  </from>
                  <to>
                    <xdr:col>6</xdr:col>
                    <xdr:colOff>571500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56" name="Drop Down 191">
              <controlPr defaultSize="0" autoLine="0" autoPict="0">
                <anchor>
                  <from>
                    <xdr:col>6</xdr:col>
                    <xdr:colOff>9525</xdr:colOff>
                    <xdr:row>16</xdr:row>
                    <xdr:rowOff>0</xdr:rowOff>
                  </from>
                  <to>
                    <xdr:col>6</xdr:col>
                    <xdr:colOff>571500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57" name="Drop Down 192">
              <controlPr defaultSize="0" autoLine="0" autoPict="0">
                <anchor>
                  <from>
                    <xdr:col>6</xdr:col>
                    <xdr:colOff>9525</xdr:colOff>
                    <xdr:row>17</xdr:row>
                    <xdr:rowOff>0</xdr:rowOff>
                  </from>
                  <to>
                    <xdr:col>6</xdr:col>
                    <xdr:colOff>571500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58" name="Drop Down 193">
              <controlPr defaultSize="0" autoLine="0" autoPict="0">
                <anchor>
                  <from>
                    <xdr:col>6</xdr:col>
                    <xdr:colOff>9525</xdr:colOff>
                    <xdr:row>18</xdr:row>
                    <xdr:rowOff>0</xdr:rowOff>
                  </from>
                  <to>
                    <xdr:col>6</xdr:col>
                    <xdr:colOff>571500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59" name="Drop Down 194">
              <controlPr defaultSize="0" autoLine="0" autoPict="0">
                <anchor>
                  <from>
                    <xdr:col>6</xdr:col>
                    <xdr:colOff>9525</xdr:colOff>
                    <xdr:row>19</xdr:row>
                    <xdr:rowOff>0</xdr:rowOff>
                  </from>
                  <to>
                    <xdr:col>6</xdr:col>
                    <xdr:colOff>571500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0" name="Drop Down 195">
              <controlPr defaultSize="0" autoLine="0" autoPict="0">
                <anchor>
                  <from>
                    <xdr:col>6</xdr:col>
                    <xdr:colOff>9525</xdr:colOff>
                    <xdr:row>20</xdr:row>
                    <xdr:rowOff>0</xdr:rowOff>
                  </from>
                  <to>
                    <xdr:col>6</xdr:col>
                    <xdr:colOff>571500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1" name="Drop Down 196">
              <controlPr defaultSize="0" autoLine="0" autoPict="0">
                <anchor>
                  <from>
                    <xdr:col>6</xdr:col>
                    <xdr:colOff>9525</xdr:colOff>
                    <xdr:row>21</xdr:row>
                    <xdr:rowOff>0</xdr:rowOff>
                  </from>
                  <to>
                    <xdr:col>6</xdr:col>
                    <xdr:colOff>571500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2" name="Drop Down 197">
              <controlPr defaultSize="0" autoLine="0" autoPict="0">
                <anchor>
                  <from>
                    <xdr:col>6</xdr:col>
                    <xdr:colOff>9525</xdr:colOff>
                    <xdr:row>22</xdr:row>
                    <xdr:rowOff>0</xdr:rowOff>
                  </from>
                  <to>
                    <xdr:col>6</xdr:col>
                    <xdr:colOff>571500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3" name="Drop Down 198">
              <controlPr defaultSize="0" autoLine="0" autoPict="0">
                <anchor>
                  <from>
                    <xdr:col>6</xdr:col>
                    <xdr:colOff>9525</xdr:colOff>
                    <xdr:row>23</xdr:row>
                    <xdr:rowOff>0</xdr:rowOff>
                  </from>
                  <to>
                    <xdr:col>6</xdr:col>
                    <xdr:colOff>571500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64" name="Drop Down 201">
              <controlPr defaultSize="0" autoLine="0" autoPict="0">
                <anchor>
                  <from>
                    <xdr:col>2</xdr:col>
                    <xdr:colOff>9525</xdr:colOff>
                    <xdr:row>19</xdr:row>
                    <xdr:rowOff>0</xdr:rowOff>
                  </from>
                  <to>
                    <xdr:col>2</xdr:col>
                    <xdr:colOff>571500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65" name="Drop Down 202">
              <controlPr defaultSize="0" autoLine="0" autoPict="0">
                <anchor>
                  <from>
                    <xdr:col>5</xdr:col>
                    <xdr:colOff>9525</xdr:colOff>
                    <xdr:row>21</xdr:row>
                    <xdr:rowOff>0</xdr:rowOff>
                  </from>
                  <to>
                    <xdr:col>5</xdr:col>
                    <xdr:colOff>571500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66" name="Drop Down 204">
              <controlPr defaultSize="0" autoLine="0" autoPict="0">
                <anchor>
                  <from>
                    <xdr:col>4</xdr:col>
                    <xdr:colOff>9525</xdr:colOff>
                    <xdr:row>22</xdr:row>
                    <xdr:rowOff>0</xdr:rowOff>
                  </from>
                  <to>
                    <xdr:col>4</xdr:col>
                    <xdr:colOff>571500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67" name="Check Box 205">
              <controlPr defaultSize="0" autoFill="0" autoLine="0" autoPict="0">
                <anchor>
                  <from>
                    <xdr:col>10</xdr:col>
                    <xdr:colOff>57150</xdr:colOff>
                    <xdr:row>5</xdr:row>
                    <xdr:rowOff>180975</xdr:rowOff>
                  </from>
                  <to>
                    <xdr:col>10</xdr:col>
                    <xdr:colOff>285750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F61EB-FE98-4EC0-9B17-3F85BB5CDE50}">
  <sheetPr codeName="Sheet4">
    <tabColor theme="0"/>
  </sheetPr>
  <dimension ref="A1:V27"/>
  <sheetViews>
    <sheetView zoomScaleNormal="100" workbookViewId="0">
      <selection activeCell="B2" sqref="B2:D2"/>
    </sheetView>
  </sheetViews>
  <sheetFormatPr defaultColWidth="0" defaultRowHeight="16.5" customHeight="1" zeroHeight="1"/>
  <cols>
    <col min="1" max="1" width="2" customWidth="1"/>
    <col min="2" max="2" width="17.5" customWidth="1"/>
    <col min="3" max="5" width="7.625" customWidth="1"/>
    <col min="6" max="7" width="7.625" style="45" customWidth="1"/>
    <col min="8" max="8" width="17.75" customWidth="1"/>
    <col min="9" max="9" width="2.625" style="15" customWidth="1"/>
    <col min="10" max="10" width="11" bestFit="1" customWidth="1"/>
    <col min="11" max="11" width="4.375" customWidth="1"/>
    <col min="12" max="12" width="1.75" style="15" customWidth="1"/>
    <col min="13" max="13" width="9" hidden="1" customWidth="1"/>
    <col min="14" max="17" width="3.625" hidden="1" customWidth="1"/>
    <col min="18" max="19" width="9" hidden="1" customWidth="1"/>
    <col min="20" max="20" width="11.375" hidden="1" customWidth="1"/>
    <col min="21" max="16384" width="9" hidden="1"/>
  </cols>
  <sheetData>
    <row r="1" spans="1:22" ht="17.25" thickBot="1">
      <c r="A1" s="15"/>
      <c r="B1" s="15"/>
      <c r="C1" s="15"/>
      <c r="D1" s="15"/>
      <c r="E1" s="15"/>
      <c r="F1" s="14"/>
      <c r="G1" s="14"/>
      <c r="H1" s="15"/>
      <c r="J1" s="15"/>
      <c r="K1" s="15"/>
    </row>
    <row r="2" spans="1:22" ht="30" customHeight="1" thickBot="1">
      <c r="A2" s="15"/>
      <c r="B2" s="66" t="s">
        <v>81</v>
      </c>
      <c r="C2" s="67"/>
      <c r="D2" s="68"/>
      <c r="E2" s="15"/>
      <c r="F2" s="71"/>
      <c r="G2" s="71"/>
      <c r="H2" s="71"/>
      <c r="I2" s="71"/>
      <c r="J2" s="71"/>
      <c r="K2" s="71"/>
      <c r="R2" s="38" t="b">
        <v>0</v>
      </c>
    </row>
    <row r="3" spans="1:22" ht="12.75" customHeight="1">
      <c r="A3" s="15"/>
      <c r="B3" s="15"/>
      <c r="C3" s="15"/>
      <c r="D3" s="15"/>
      <c r="E3" s="15"/>
      <c r="F3" s="14"/>
      <c r="G3" s="14"/>
      <c r="H3" s="15"/>
      <c r="J3" s="15"/>
      <c r="K3" s="15"/>
    </row>
    <row r="4" spans="1:22">
      <c r="A4" s="15"/>
      <c r="B4" s="62" t="s">
        <v>2</v>
      </c>
      <c r="C4" s="61" t="s">
        <v>24</v>
      </c>
      <c r="D4" s="61"/>
      <c r="E4" s="61"/>
      <c r="F4" s="61"/>
      <c r="G4" s="62" t="s">
        <v>80</v>
      </c>
      <c r="H4" s="62" t="s">
        <v>63</v>
      </c>
      <c r="J4" s="18" t="s">
        <v>64</v>
      </c>
      <c r="K4" s="18">
        <f>SUM(M6:M25)</f>
        <v>0</v>
      </c>
    </row>
    <row r="5" spans="1:22">
      <c r="A5" s="14"/>
      <c r="B5" s="63"/>
      <c r="C5" s="44" t="s">
        <v>18</v>
      </c>
      <c r="D5" s="44" t="s">
        <v>54</v>
      </c>
      <c r="E5" s="44" t="s">
        <v>16</v>
      </c>
      <c r="F5" s="44" t="s">
        <v>17</v>
      </c>
      <c r="G5" s="63"/>
      <c r="H5" s="63"/>
      <c r="J5" s="18" t="s">
        <v>65</v>
      </c>
      <c r="K5" s="18">
        <f>60-K4</f>
        <v>60</v>
      </c>
    </row>
    <row r="6" spans="1:22">
      <c r="A6" s="15"/>
      <c r="B6" s="23" t="s">
        <v>26</v>
      </c>
      <c r="C6" s="19"/>
      <c r="D6" s="19"/>
      <c r="E6" s="19"/>
      <c r="F6" s="20"/>
      <c r="G6" s="20"/>
      <c r="H6" s="31" t="str">
        <f>IF(SUM(R6:U6)=0,"",IF($R$2=TRUE,(SUM(R6:U6)/V6)*3,SUM(R6:U6)/V6))</f>
        <v/>
      </c>
      <c r="J6" s="15"/>
      <c r="K6" s="15"/>
      <c r="M6" s="38">
        <f>IF(SUM(N6:Q6)=COUNT(N6:Q6),0,SUM(N6:Q6)-COUNT(N6:Q6))</f>
        <v>0</v>
      </c>
      <c r="N6" s="38">
        <v>1</v>
      </c>
      <c r="O6" s="38">
        <v>1</v>
      </c>
      <c r="P6" s="38"/>
      <c r="Q6" s="38">
        <v>1</v>
      </c>
      <c r="R6" s="38">
        <f>제작_박은묘!N4*(세팅_2!N6-1)</f>
        <v>0</v>
      </c>
      <c r="S6" s="38">
        <f>제작_박은묘!O4*(세팅_2!O6-1)</f>
        <v>0</v>
      </c>
      <c r="T6" s="38">
        <f>제작_박은묘!P4*(세팅_2!P6-1)</f>
        <v>0</v>
      </c>
      <c r="U6" s="38">
        <f>제작_박은묘!Q4*(세팅_2!Q6-1)</f>
        <v>0</v>
      </c>
      <c r="V6" s="38">
        <v>1</v>
      </c>
    </row>
    <row r="7" spans="1:22">
      <c r="A7" s="16"/>
      <c r="B7" s="24" t="s">
        <v>30</v>
      </c>
      <c r="C7" s="19"/>
      <c r="D7" s="19"/>
      <c r="E7" s="19"/>
      <c r="F7" s="20"/>
      <c r="G7" s="20"/>
      <c r="H7" s="31" t="str">
        <f t="shared" ref="H7:H25" si="0">IF(SUM(R7:U7)=0,"",IF($R$2=TRUE,(SUM(R7:U7)/V7)*3,SUM(R7:U7)/V7))</f>
        <v/>
      </c>
      <c r="J7" s="18" t="s">
        <v>84</v>
      </c>
      <c r="K7" s="15"/>
      <c r="M7" s="38">
        <f t="shared" ref="M7:M25" si="1">IF(SUM(N7:Q7)=COUNT(N7:Q7),0,SUM(N7:Q7)-COUNT(N7:Q7))</f>
        <v>0</v>
      </c>
      <c r="N7" s="38">
        <v>1</v>
      </c>
      <c r="O7" s="38">
        <v>1</v>
      </c>
      <c r="P7" s="38">
        <v>1</v>
      </c>
      <c r="Q7" s="38"/>
      <c r="R7" s="38">
        <f>제작_박은묘!N5*(세팅_2!N7-1)</f>
        <v>0</v>
      </c>
      <c r="S7" s="38">
        <f>제작_박은묘!O5*(세팅_2!O7-1)</f>
        <v>0</v>
      </c>
      <c r="T7" s="38">
        <f>제작_박은묘!P5*(세팅_2!P7-1)</f>
        <v>0</v>
      </c>
      <c r="U7" s="38">
        <f>제작_박은묘!Q5*(세팅_2!Q7-1)</f>
        <v>0</v>
      </c>
      <c r="V7" s="38">
        <v>1</v>
      </c>
    </row>
    <row r="8" spans="1:22">
      <c r="A8" s="15"/>
      <c r="B8" s="24" t="s">
        <v>35</v>
      </c>
      <c r="C8" s="19"/>
      <c r="D8" s="19"/>
      <c r="E8" s="19"/>
      <c r="F8" s="20"/>
      <c r="G8" s="20"/>
      <c r="H8" s="31" t="str">
        <f t="shared" si="0"/>
        <v/>
      </c>
      <c r="J8" s="15"/>
      <c r="K8" s="15"/>
      <c r="M8" s="38">
        <f t="shared" si="1"/>
        <v>0</v>
      </c>
      <c r="N8" s="38"/>
      <c r="O8" s="38">
        <v>1</v>
      </c>
      <c r="P8" s="38">
        <v>1</v>
      </c>
      <c r="Q8" s="38"/>
      <c r="R8" s="38">
        <f>제작_박은묘!N6*(세팅_2!N8-1)</f>
        <v>0</v>
      </c>
      <c r="S8" s="38">
        <f>제작_박은묘!O6*(세팅_2!O8-1)</f>
        <v>0</v>
      </c>
      <c r="T8" s="38">
        <f>제작_박은묘!P6*(세팅_2!P8-1)</f>
        <v>0</v>
      </c>
      <c r="U8" s="38">
        <f>제작_박은묘!Q6*(세팅_2!Q8-1)</f>
        <v>0</v>
      </c>
      <c r="V8" s="38">
        <v>1</v>
      </c>
    </row>
    <row r="9" spans="1:22">
      <c r="A9" s="15"/>
      <c r="B9" s="24" t="s">
        <v>32</v>
      </c>
      <c r="C9" s="19"/>
      <c r="D9" s="19"/>
      <c r="E9" s="19"/>
      <c r="F9" s="20"/>
      <c r="G9" s="20"/>
      <c r="H9" s="31" t="str">
        <f t="shared" si="0"/>
        <v/>
      </c>
      <c r="J9" s="15"/>
      <c r="K9" s="15"/>
      <c r="M9" s="38">
        <f t="shared" si="1"/>
        <v>0</v>
      </c>
      <c r="N9" s="38"/>
      <c r="O9" s="38">
        <v>1</v>
      </c>
      <c r="P9" s="38"/>
      <c r="Q9" s="38"/>
      <c r="R9" s="38">
        <f>제작_박은묘!N7*(세팅_2!N9-1)</f>
        <v>0</v>
      </c>
      <c r="S9" s="38">
        <f>제작_박은묘!O7*(세팅_2!O9-1)</f>
        <v>0</v>
      </c>
      <c r="T9" s="38">
        <f>제작_박은묘!P7*(세팅_2!P9-1)</f>
        <v>0</v>
      </c>
      <c r="U9" s="38">
        <f>제작_박은묘!Q7*(세팅_2!Q9-1)</f>
        <v>0</v>
      </c>
      <c r="V9" s="38">
        <v>1</v>
      </c>
    </row>
    <row r="10" spans="1:22">
      <c r="A10" s="15"/>
      <c r="B10" s="24" t="s">
        <v>39</v>
      </c>
      <c r="C10" s="19"/>
      <c r="D10" s="19"/>
      <c r="E10" s="19"/>
      <c r="F10" s="20"/>
      <c r="G10" s="20"/>
      <c r="H10" s="31" t="str">
        <f t="shared" si="0"/>
        <v/>
      </c>
      <c r="J10" s="15"/>
      <c r="K10" s="15"/>
      <c r="M10" s="38">
        <f t="shared" si="1"/>
        <v>0</v>
      </c>
      <c r="N10" s="38">
        <v>1</v>
      </c>
      <c r="O10" s="38">
        <v>1</v>
      </c>
      <c r="P10" s="38"/>
      <c r="Q10" s="38">
        <v>1</v>
      </c>
      <c r="R10" s="38">
        <f>제작_박은묘!N8*(세팅_2!N10-1)</f>
        <v>0</v>
      </c>
      <c r="S10" s="38">
        <f>제작_박은묘!O8*(세팅_2!O10-1)</f>
        <v>0</v>
      </c>
      <c r="T10" s="38">
        <f>제작_박은묘!P8*(세팅_2!P10-1)</f>
        <v>0</v>
      </c>
      <c r="U10" s="38">
        <f>제작_박은묘!Q8*(세팅_2!Q10-1)</f>
        <v>0</v>
      </c>
      <c r="V10" s="38">
        <v>1</v>
      </c>
    </row>
    <row r="11" spans="1:22">
      <c r="A11" s="15"/>
      <c r="B11" s="24" t="s">
        <v>33</v>
      </c>
      <c r="C11" s="19"/>
      <c r="D11" s="19"/>
      <c r="E11" s="19"/>
      <c r="F11" s="20"/>
      <c r="G11" s="20"/>
      <c r="H11" s="31" t="str">
        <f t="shared" si="0"/>
        <v/>
      </c>
      <c r="J11" s="15"/>
      <c r="K11" s="15"/>
      <c r="M11" s="38">
        <f t="shared" si="1"/>
        <v>0</v>
      </c>
      <c r="N11" s="38"/>
      <c r="O11" s="38">
        <v>1</v>
      </c>
      <c r="P11" s="38"/>
      <c r="Q11" s="38">
        <v>1</v>
      </c>
      <c r="R11" s="38">
        <f>제작_박은묘!N9*(세팅_2!N11-1)</f>
        <v>0</v>
      </c>
      <c r="S11" s="38">
        <f>제작_박은묘!O9*(세팅_2!O11-1)</f>
        <v>0</v>
      </c>
      <c r="T11" s="38">
        <f>제작_박은묘!P9*(세팅_2!P11-1)</f>
        <v>0</v>
      </c>
      <c r="U11" s="38">
        <f>제작_박은묘!Q9*(세팅_2!Q11-1)</f>
        <v>0</v>
      </c>
      <c r="V11" s="38">
        <v>1</v>
      </c>
    </row>
    <row r="12" spans="1:22">
      <c r="A12" s="15"/>
      <c r="B12" s="24" t="s">
        <v>34</v>
      </c>
      <c r="C12" s="19"/>
      <c r="D12" s="19"/>
      <c r="E12" s="19"/>
      <c r="F12" s="20"/>
      <c r="G12" s="20"/>
      <c r="H12" s="31" t="str">
        <f t="shared" si="0"/>
        <v/>
      </c>
      <c r="J12" s="15"/>
      <c r="K12" s="15"/>
      <c r="M12" s="38">
        <f>(IF(SUM(N12:Q12)=COUNT(N12:Q12),0,SUM(N12:Q12)-COUNT(N12:Q12))*3)</f>
        <v>0</v>
      </c>
      <c r="N12" s="38"/>
      <c r="O12" s="38">
        <v>1</v>
      </c>
      <c r="P12" s="38"/>
      <c r="Q12" s="38">
        <v>1</v>
      </c>
      <c r="R12" s="38">
        <f>제작_박은묘!N10*(세팅_2!N12-1)</f>
        <v>0</v>
      </c>
      <c r="S12" s="38">
        <f>제작_박은묘!O10*(세팅_2!O12-1)</f>
        <v>0</v>
      </c>
      <c r="T12" s="38">
        <f>제작_박은묘!P10*(세팅_2!P12-1)</f>
        <v>0</v>
      </c>
      <c r="U12" s="38">
        <f>제작_박은묘!Q10*(세팅_2!Q12-1)</f>
        <v>0</v>
      </c>
      <c r="V12" s="38">
        <v>1</v>
      </c>
    </row>
    <row r="13" spans="1:22">
      <c r="A13" s="15"/>
      <c r="B13" s="24" t="s">
        <v>27</v>
      </c>
      <c r="C13" s="19"/>
      <c r="D13" s="19"/>
      <c r="E13" s="19"/>
      <c r="F13" s="20"/>
      <c r="G13" s="20"/>
      <c r="H13" s="31" t="str">
        <f t="shared" si="0"/>
        <v/>
      </c>
      <c r="J13" s="15"/>
      <c r="K13" s="15"/>
      <c r="M13" s="38">
        <f t="shared" si="1"/>
        <v>0</v>
      </c>
      <c r="N13" s="38">
        <v>1</v>
      </c>
      <c r="O13" s="38">
        <v>1</v>
      </c>
      <c r="P13" s="38">
        <v>1</v>
      </c>
      <c r="Q13" s="38"/>
      <c r="R13" s="38">
        <f>제작_박은묘!N11*(세팅_2!N13-1)</f>
        <v>0</v>
      </c>
      <c r="S13" s="38">
        <f>제작_박은묘!O11*(세팅_2!O13-1)</f>
        <v>0</v>
      </c>
      <c r="T13" s="38">
        <f>제작_박은묘!P11*(세팅_2!P13-1)</f>
        <v>0</v>
      </c>
      <c r="U13" s="38">
        <f>제작_박은묘!Q11*(세팅_2!Q13-1)</f>
        <v>0</v>
      </c>
      <c r="V13" s="38">
        <v>1</v>
      </c>
    </row>
    <row r="14" spans="1:22">
      <c r="A14" s="15"/>
      <c r="B14" s="24" t="s">
        <v>29</v>
      </c>
      <c r="C14" s="19"/>
      <c r="D14" s="19"/>
      <c r="E14" s="19"/>
      <c r="F14" s="20"/>
      <c r="G14" s="20"/>
      <c r="H14" s="31" t="str">
        <f t="shared" si="0"/>
        <v/>
      </c>
      <c r="J14" s="15"/>
      <c r="K14" s="15"/>
      <c r="M14" s="38">
        <f t="shared" si="1"/>
        <v>0</v>
      </c>
      <c r="N14" s="38">
        <v>1</v>
      </c>
      <c r="O14" s="38">
        <v>1</v>
      </c>
      <c r="P14" s="38"/>
      <c r="Q14" s="38">
        <v>1</v>
      </c>
      <c r="R14" s="38">
        <f>제작_박은묘!N12*(세팅_2!N14-1)</f>
        <v>0</v>
      </c>
      <c r="S14" s="38">
        <f>제작_박은묘!O12*(세팅_2!O14-1)</f>
        <v>0</v>
      </c>
      <c r="T14" s="38">
        <f>제작_박은묘!P12*(세팅_2!P14-1)</f>
        <v>0</v>
      </c>
      <c r="U14" s="38">
        <f>제작_박은묘!Q12*(세팅_2!Q14-1)</f>
        <v>0</v>
      </c>
      <c r="V14" s="38">
        <v>1</v>
      </c>
    </row>
    <row r="15" spans="1:22">
      <c r="A15" s="15"/>
      <c r="B15" s="24" t="s">
        <v>31</v>
      </c>
      <c r="C15" s="19"/>
      <c r="D15" s="19"/>
      <c r="E15" s="19"/>
      <c r="F15" s="20"/>
      <c r="G15" s="20"/>
      <c r="H15" s="31" t="str">
        <f t="shared" si="0"/>
        <v/>
      </c>
      <c r="J15" s="15"/>
      <c r="K15" s="15"/>
      <c r="M15" s="38">
        <f t="shared" si="1"/>
        <v>0</v>
      </c>
      <c r="N15" s="38">
        <v>1</v>
      </c>
      <c r="O15" s="38">
        <v>1</v>
      </c>
      <c r="P15" s="38"/>
      <c r="Q15" s="38"/>
      <c r="R15" s="38">
        <f>제작_박은묘!N13*(세팅_2!N15-1)</f>
        <v>0</v>
      </c>
      <c r="S15" s="38">
        <f>제작_박은묘!O13*(세팅_2!O15-1)</f>
        <v>0</v>
      </c>
      <c r="T15" s="38">
        <f>제작_박은묘!P13*(세팅_2!P15-1)</f>
        <v>0</v>
      </c>
      <c r="U15" s="38">
        <f>제작_박은묘!Q13*(세팅_2!Q15-1)</f>
        <v>0</v>
      </c>
      <c r="V15" s="38">
        <v>1</v>
      </c>
    </row>
    <row r="16" spans="1:22">
      <c r="A16" s="15"/>
      <c r="B16" s="24" t="s">
        <v>28</v>
      </c>
      <c r="C16" s="19"/>
      <c r="D16" s="19"/>
      <c r="E16" s="19"/>
      <c r="F16" s="20"/>
      <c r="G16" s="20"/>
      <c r="H16" s="31" t="str">
        <f>IF(SUM(N16:Q16)&gt;9,"   주간 횟수 초과",IF(SUM(R16:U16)=0,"",IF($R$2=TRUE,(SUM(R16:U16)/V16)*3,SUM(R16:U16)/V16)))</f>
        <v/>
      </c>
      <c r="J16" s="15"/>
      <c r="K16" s="15"/>
      <c r="M16" s="38">
        <f t="shared" si="1"/>
        <v>0</v>
      </c>
      <c r="N16" s="38"/>
      <c r="O16" s="38">
        <v>1</v>
      </c>
      <c r="P16" s="38"/>
      <c r="Q16" s="38">
        <v>1</v>
      </c>
      <c r="R16" s="38">
        <f>제작_박은묘!N14*(세팅_2!N16-1)</f>
        <v>0</v>
      </c>
      <c r="S16" s="38">
        <f>제작_박은묘!O14*(세팅_2!O16-1)</f>
        <v>0</v>
      </c>
      <c r="T16" s="38">
        <f>제작_박은묘!P14*(세팅_2!P16-1)</f>
        <v>0</v>
      </c>
      <c r="U16" s="38">
        <f>제작_박은묘!Q14*(세팅_2!Q16-1)</f>
        <v>0</v>
      </c>
      <c r="V16" s="38">
        <v>1</v>
      </c>
    </row>
    <row r="17" spans="1:22">
      <c r="A17" s="15"/>
      <c r="B17" s="25" t="s">
        <v>38</v>
      </c>
      <c r="C17" s="19"/>
      <c r="D17" s="19"/>
      <c r="E17" s="19"/>
      <c r="F17" s="20"/>
      <c r="G17" s="20"/>
      <c r="H17" s="31" t="str">
        <f>IF(SUM(N17:Q17)&gt;4,"   주간 횟수 초과",IF(SUM(R17:U17)=0,"",IF($R$2=TRUE,(SUM(R17:U17)/V17)*3,SUM(R17:U17)/V17)))</f>
        <v/>
      </c>
      <c r="J17" s="15"/>
      <c r="K17" s="15"/>
      <c r="M17" s="38">
        <f t="shared" si="1"/>
        <v>0</v>
      </c>
      <c r="N17" s="38">
        <v>1</v>
      </c>
      <c r="O17" s="38">
        <v>1</v>
      </c>
      <c r="P17" s="38"/>
      <c r="Q17" s="38"/>
      <c r="R17" s="38">
        <f>제작_박은묘!N15*(세팅_2!N17-1)</f>
        <v>0</v>
      </c>
      <c r="S17" s="38">
        <f>제작_박은묘!O15*(세팅_2!O17-1)</f>
        <v>0</v>
      </c>
      <c r="T17" s="38">
        <f>제작_박은묘!P15*(세팅_2!P17-1)</f>
        <v>0</v>
      </c>
      <c r="U17" s="38">
        <v>0</v>
      </c>
      <c r="V17" s="38">
        <v>1</v>
      </c>
    </row>
    <row r="18" spans="1:22">
      <c r="A18" s="15"/>
      <c r="B18" s="26" t="s">
        <v>37</v>
      </c>
      <c r="C18" s="21"/>
      <c r="D18" s="21"/>
      <c r="E18" s="21"/>
      <c r="F18" s="19"/>
      <c r="G18" s="19"/>
      <c r="H18" s="31" t="str">
        <f t="shared" ref="H18:H24" si="2">IF(SUM(N18:Q18)&gt;3,"   주간 횟수 초과",IF(SUM(R18:U18)=0,"",IF($R$2=TRUE,(SUM(R18:U18)/V18)*3,SUM(R18:U18)/V18)))</f>
        <v/>
      </c>
      <c r="J18" s="15"/>
      <c r="K18" s="15"/>
      <c r="M18" s="38">
        <f t="shared" si="1"/>
        <v>0</v>
      </c>
      <c r="N18" s="38"/>
      <c r="O18" s="38">
        <v>1</v>
      </c>
      <c r="P18" s="38">
        <v>1</v>
      </c>
      <c r="Q18" s="38"/>
      <c r="R18" s="38">
        <f>제작_박은묘!N16*(세팅_2!N18-1)</f>
        <v>0</v>
      </c>
      <c r="S18" s="38">
        <f>제작_박은묘!O16*(세팅_2!O18-1)</f>
        <v>0</v>
      </c>
      <c r="T18" s="38">
        <f>제작_박은묘!P16*(세팅_2!P18-1)</f>
        <v>0</v>
      </c>
      <c r="U18" s="38">
        <f>제작_박은묘!Q16*(세팅_2!Q18-1)</f>
        <v>0</v>
      </c>
      <c r="V18" s="38">
        <v>1</v>
      </c>
    </row>
    <row r="19" spans="1:22">
      <c r="A19" s="15"/>
      <c r="B19" s="26" t="s">
        <v>36</v>
      </c>
      <c r="C19" s="21"/>
      <c r="D19" s="21"/>
      <c r="E19" s="21"/>
      <c r="F19" s="19"/>
      <c r="G19" s="19"/>
      <c r="H19" s="31" t="str">
        <f t="shared" si="2"/>
        <v/>
      </c>
      <c r="J19" s="15"/>
      <c r="K19" s="15"/>
      <c r="M19" s="38">
        <f t="shared" si="1"/>
        <v>0</v>
      </c>
      <c r="N19" s="38"/>
      <c r="O19" s="38">
        <v>1</v>
      </c>
      <c r="P19" s="38">
        <v>1</v>
      </c>
      <c r="Q19" s="38"/>
      <c r="R19" s="38">
        <f>제작_박은묘!N17*(세팅_2!N19-1)</f>
        <v>0</v>
      </c>
      <c r="S19" s="38">
        <f>제작_박은묘!O17*(세팅_2!O19-1)</f>
        <v>0</v>
      </c>
      <c r="T19" s="38">
        <f>제작_박은묘!P17*(세팅_2!P19-1)</f>
        <v>0</v>
      </c>
      <c r="U19" s="38">
        <f>제작_박은묘!Q17*(세팅_2!Q19-1)</f>
        <v>0</v>
      </c>
      <c r="V19" s="38">
        <v>1</v>
      </c>
    </row>
    <row r="20" spans="1:22">
      <c r="A20" s="15"/>
      <c r="B20" s="27" t="s">
        <v>41</v>
      </c>
      <c r="C20" s="19"/>
      <c r="D20" s="19"/>
      <c r="E20" s="19"/>
      <c r="F20" s="19"/>
      <c r="G20" s="19"/>
      <c r="H20" s="31" t="str">
        <f>IF(SUM(N20:Q20)&gt;4,"   주간 횟수 초과",IF(SUM(R20:U20)=0,"",IF($R$2=TRUE,(SUM(R20:U20)/V20)*3,SUM(R20:U20)/V20)))</f>
        <v/>
      </c>
      <c r="J20" s="15"/>
      <c r="K20" s="15"/>
      <c r="M20" s="38">
        <f t="shared" si="1"/>
        <v>0</v>
      </c>
      <c r="N20" s="38">
        <v>1</v>
      </c>
      <c r="O20" s="38">
        <v>1</v>
      </c>
      <c r="P20" s="38">
        <v>1</v>
      </c>
      <c r="Q20" s="38"/>
      <c r="R20" s="38">
        <f>제작_박은묘!N18*(세팅_2!N20-1)</f>
        <v>0</v>
      </c>
      <c r="S20" s="38">
        <f>제작_박은묘!O18*(세팅_2!O20-1)</f>
        <v>0</v>
      </c>
      <c r="T20" s="38">
        <f>제작_박은묘!P18*(세팅_2!P20-1)</f>
        <v>0</v>
      </c>
      <c r="U20" s="38">
        <f>제작_박은묘!Q18*(세팅_2!Q20-1)</f>
        <v>0</v>
      </c>
      <c r="V20" s="38">
        <v>1</v>
      </c>
    </row>
    <row r="21" spans="1:22">
      <c r="A21" s="15"/>
      <c r="B21" s="28" t="s">
        <v>43</v>
      </c>
      <c r="C21" s="19"/>
      <c r="D21" s="19"/>
      <c r="E21" s="19"/>
      <c r="F21" s="19"/>
      <c r="G21" s="19"/>
      <c r="H21" s="31" t="str">
        <f t="shared" si="2"/>
        <v/>
      </c>
      <c r="J21" s="15"/>
      <c r="K21" s="15"/>
      <c r="M21" s="38">
        <f t="shared" si="1"/>
        <v>0</v>
      </c>
      <c r="N21" s="38"/>
      <c r="O21" s="38">
        <v>1</v>
      </c>
      <c r="P21" s="38">
        <v>1</v>
      </c>
      <c r="Q21" s="38"/>
      <c r="R21" s="38">
        <f>제작_박은묘!N19*(세팅_2!N21-1)</f>
        <v>0</v>
      </c>
      <c r="S21" s="38">
        <f>제작_박은묘!O19*(세팅_2!O21-1)</f>
        <v>0</v>
      </c>
      <c r="T21" s="38">
        <f>제작_박은묘!P19*(세팅_2!P21-1)</f>
        <v>0</v>
      </c>
      <c r="U21" s="38">
        <f>제작_박은묘!Q19*(세팅_2!Q21-1)</f>
        <v>0</v>
      </c>
      <c r="V21" s="38">
        <v>1</v>
      </c>
    </row>
    <row r="22" spans="1:22">
      <c r="A22" s="15"/>
      <c r="B22" s="29" t="s">
        <v>45</v>
      </c>
      <c r="C22" s="19"/>
      <c r="D22" s="19"/>
      <c r="E22" s="19"/>
      <c r="F22" s="19"/>
      <c r="G22" s="19"/>
      <c r="H22" s="31" t="str">
        <f t="shared" si="2"/>
        <v/>
      </c>
      <c r="J22" s="15"/>
      <c r="K22" s="15"/>
      <c r="M22" s="38">
        <f t="shared" si="1"/>
        <v>0</v>
      </c>
      <c r="N22" s="38"/>
      <c r="O22" s="38">
        <v>1</v>
      </c>
      <c r="P22" s="38"/>
      <c r="Q22" s="38">
        <v>1</v>
      </c>
      <c r="R22" s="38">
        <f>제작_박은묘!N20*(세팅_2!N22-1)</f>
        <v>0</v>
      </c>
      <c r="S22" s="38">
        <f>제작_박은묘!O20*(세팅_2!O22-1)</f>
        <v>0</v>
      </c>
      <c r="T22" s="38">
        <f>제작_박은묘!P20*(세팅_2!P22-1)</f>
        <v>0</v>
      </c>
      <c r="U22" s="38">
        <f>제작_박은묘!Q20*(세팅_2!Q22-1)</f>
        <v>0</v>
      </c>
      <c r="V22" s="38">
        <v>1</v>
      </c>
    </row>
    <row r="23" spans="1:22">
      <c r="A23" s="15"/>
      <c r="B23" s="29" t="s">
        <v>47</v>
      </c>
      <c r="C23" s="19"/>
      <c r="D23" s="19"/>
      <c r="E23" s="19"/>
      <c r="F23" s="19"/>
      <c r="G23" s="19"/>
      <c r="H23" s="31" t="str">
        <f t="shared" si="2"/>
        <v/>
      </c>
      <c r="J23" s="15"/>
      <c r="K23" s="15"/>
      <c r="M23" s="38">
        <f t="shared" si="1"/>
        <v>0</v>
      </c>
      <c r="N23" s="38"/>
      <c r="O23" s="38">
        <v>1</v>
      </c>
      <c r="P23" s="38">
        <v>1</v>
      </c>
      <c r="Q23" s="38"/>
      <c r="R23" s="38">
        <f>제작_박은묘!N21*(세팅_2!N23-1)</f>
        <v>0</v>
      </c>
      <c r="S23" s="38">
        <f>제작_박은묘!O21*(세팅_2!O23-1)</f>
        <v>0</v>
      </c>
      <c r="T23" s="38">
        <f>제작_박은묘!P21*(세팅_2!P23-1)</f>
        <v>0</v>
      </c>
      <c r="U23" s="38">
        <f>제작_박은묘!Q21*(세팅_2!Q23-1)</f>
        <v>0</v>
      </c>
      <c r="V23" s="38">
        <v>1</v>
      </c>
    </row>
    <row r="24" spans="1:22">
      <c r="A24" s="15"/>
      <c r="B24" s="29" t="s">
        <v>49</v>
      </c>
      <c r="C24" s="19"/>
      <c r="D24" s="19"/>
      <c r="E24" s="19"/>
      <c r="F24" s="19"/>
      <c r="G24" s="19"/>
      <c r="H24" s="31" t="str">
        <f t="shared" si="2"/>
        <v/>
      </c>
      <c r="J24" s="15"/>
      <c r="K24" s="15"/>
      <c r="M24" s="38">
        <f t="shared" si="1"/>
        <v>0</v>
      </c>
      <c r="N24" s="38"/>
      <c r="O24" s="38">
        <v>1</v>
      </c>
      <c r="P24" s="38">
        <v>1</v>
      </c>
      <c r="Q24" s="38"/>
      <c r="R24" s="38">
        <f>제작_박은묘!N22*(세팅_2!N24-1)</f>
        <v>0</v>
      </c>
      <c r="S24" s="38">
        <f>제작_박은묘!O22*(세팅_2!O24-1)</f>
        <v>0</v>
      </c>
      <c r="T24" s="38">
        <f>제작_박은묘!P22*(세팅_2!P24-1)</f>
        <v>0</v>
      </c>
      <c r="U24" s="38">
        <f>제작_박은묘!Q22*(세팅_2!Q24-1)</f>
        <v>0</v>
      </c>
      <c r="V24" s="38">
        <v>1</v>
      </c>
    </row>
    <row r="25" spans="1:22" ht="17.25" thickBot="1">
      <c r="A25" s="15"/>
      <c r="B25" s="44" t="s">
        <v>51</v>
      </c>
      <c r="C25" s="22"/>
      <c r="D25" s="22"/>
      <c r="E25" s="22"/>
      <c r="F25" s="22"/>
      <c r="G25" s="19"/>
      <c r="H25" s="31" t="str">
        <f t="shared" si="0"/>
        <v/>
      </c>
      <c r="J25" s="15"/>
      <c r="K25" s="15"/>
      <c r="M25" s="38">
        <f t="shared" si="1"/>
        <v>0</v>
      </c>
      <c r="N25" s="38"/>
      <c r="O25" s="38">
        <v>1</v>
      </c>
      <c r="P25" s="38"/>
      <c r="Q25" s="38"/>
      <c r="R25" s="38">
        <f>제작_박은묘!N23*(세팅_2!N25-1)</f>
        <v>0</v>
      </c>
      <c r="S25" s="38">
        <f>제작_박은묘!O23*(세팅_2!O25-1)</f>
        <v>0</v>
      </c>
      <c r="T25" s="38">
        <f>제작_박은묘!P23*(세팅_2!P25-1)</f>
        <v>0</v>
      </c>
      <c r="U25" s="38">
        <f>제작_박은묘!Q23*(세팅_2!Q25-1)</f>
        <v>0</v>
      </c>
      <c r="V25" s="38">
        <v>1</v>
      </c>
    </row>
    <row r="26" spans="1:22" ht="17.25" thickBot="1">
      <c r="A26" s="15"/>
      <c r="B26" s="14"/>
      <c r="C26" s="15"/>
      <c r="D26" s="15"/>
      <c r="E26" s="64" t="s">
        <v>66</v>
      </c>
      <c r="F26" s="65"/>
      <c r="G26" s="69" t="str">
        <f>IF(SUM(H6:H25)=0,"",SUM(H6:H25))</f>
        <v/>
      </c>
      <c r="H26" s="70"/>
      <c r="J26" s="15"/>
      <c r="K26" s="15"/>
    </row>
    <row r="27" spans="1:22" s="15" customFormat="1" ht="11.25" customHeight="1">
      <c r="F27" s="14"/>
      <c r="G27" s="14"/>
    </row>
  </sheetData>
  <sheetProtection algorithmName="SHA-512" hashValue="KGWtF6pTPSuTs867jtMSOyi3TNssGiaLny95ibgHcwdZEbl0b6N6nyGgUyiS/Kt6Rc/TkOp/DVO50aBfMg7AZA==" saltValue="fnOeM3VcdCeSAZFRHj9ZYQ==" spinCount="100000" sheet="1" objects="1" scenarios="1" selectLockedCells="1"/>
  <mergeCells count="8">
    <mergeCell ref="E26:F26"/>
    <mergeCell ref="G26:H26"/>
    <mergeCell ref="B2:D2"/>
    <mergeCell ref="F2:K2"/>
    <mergeCell ref="B4:B5"/>
    <mergeCell ref="C4:F4"/>
    <mergeCell ref="G4:G5"/>
    <mergeCell ref="H4:H5"/>
  </mergeCells>
  <phoneticPr fontId="2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Drop Down 1">
              <controlPr defaultSize="0" autoLine="0" autoPict="0">
                <anchor>
                  <from>
                    <xdr:col>2</xdr:col>
                    <xdr:colOff>9525</xdr:colOff>
                    <xdr:row>5</xdr:row>
                    <xdr:rowOff>0</xdr:rowOff>
                  </from>
                  <to>
                    <xdr:col>2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Drop Down 2">
              <controlPr defaultSize="0" autoLine="0" autoPict="0">
                <anchor>
                  <from>
                    <xdr:col>3</xdr:col>
                    <xdr:colOff>9525</xdr:colOff>
                    <xdr:row>5</xdr:row>
                    <xdr:rowOff>0</xdr:rowOff>
                  </from>
                  <to>
                    <xdr:col>3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Drop Down 3">
              <controlPr defaultSize="0" autoLine="0" autoPict="0">
                <anchor>
                  <from>
                    <xdr:col>5</xdr:col>
                    <xdr:colOff>9525</xdr:colOff>
                    <xdr:row>5</xdr:row>
                    <xdr:rowOff>0</xdr:rowOff>
                  </from>
                  <to>
                    <xdr:col>5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Drop Down 4">
              <controlPr defaultSize="0" autoLine="0" autoPict="0">
                <anchor>
                  <from>
                    <xdr:col>2</xdr:col>
                    <xdr:colOff>9525</xdr:colOff>
                    <xdr:row>6</xdr:row>
                    <xdr:rowOff>0</xdr:rowOff>
                  </from>
                  <to>
                    <xdr:col>2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Drop Down 5">
              <controlPr defaultSize="0" autoLine="0" autoPict="0">
                <anchor>
                  <from>
                    <xdr:col>3</xdr:col>
                    <xdr:colOff>9525</xdr:colOff>
                    <xdr:row>6</xdr:row>
                    <xdr:rowOff>0</xdr:rowOff>
                  </from>
                  <to>
                    <xdr:col>3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Drop Down 6">
              <controlPr defaultSize="0" autoLine="0" autoPict="0">
                <anchor>
                  <from>
                    <xdr:col>4</xdr:col>
                    <xdr:colOff>9525</xdr:colOff>
                    <xdr:row>6</xdr:row>
                    <xdr:rowOff>0</xdr:rowOff>
                  </from>
                  <to>
                    <xdr:col>4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Drop Down 7">
              <controlPr defaultSize="0" autoLine="0" autoPict="0">
                <anchor>
                  <from>
                    <xdr:col>3</xdr:col>
                    <xdr:colOff>9525</xdr:colOff>
                    <xdr:row>7</xdr:row>
                    <xdr:rowOff>0</xdr:rowOff>
                  </from>
                  <to>
                    <xdr:col>3</xdr:col>
                    <xdr:colOff>571500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Drop Down 8">
              <controlPr defaultSize="0" autoLine="0" autoPict="0">
                <anchor>
                  <from>
                    <xdr:col>4</xdr:col>
                    <xdr:colOff>9525</xdr:colOff>
                    <xdr:row>7</xdr:row>
                    <xdr:rowOff>0</xdr:rowOff>
                  </from>
                  <to>
                    <xdr:col>4</xdr:col>
                    <xdr:colOff>571500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Drop Down 9">
              <controlPr defaultSize="0" autoLine="0" autoPict="0">
                <anchor>
                  <from>
                    <xdr:col>3</xdr:col>
                    <xdr:colOff>9525</xdr:colOff>
                    <xdr:row>8</xdr:row>
                    <xdr:rowOff>0</xdr:rowOff>
                  </from>
                  <to>
                    <xdr:col>3</xdr:col>
                    <xdr:colOff>571500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Drop Down 10">
              <controlPr defaultSize="0" autoLine="0" autoPict="0">
                <anchor>
                  <from>
                    <xdr:col>2</xdr:col>
                    <xdr:colOff>9525</xdr:colOff>
                    <xdr:row>9</xdr:row>
                    <xdr:rowOff>0</xdr:rowOff>
                  </from>
                  <to>
                    <xdr:col>2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Drop Down 11">
              <controlPr defaultSize="0" autoLine="0" autoPict="0">
                <anchor>
                  <from>
                    <xdr:col>3</xdr:col>
                    <xdr:colOff>9525</xdr:colOff>
                    <xdr:row>9</xdr:row>
                    <xdr:rowOff>0</xdr:rowOff>
                  </from>
                  <to>
                    <xdr:col>3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Drop Down 12">
              <controlPr defaultSize="0" autoLine="0" autoPict="0">
                <anchor>
                  <from>
                    <xdr:col>5</xdr:col>
                    <xdr:colOff>9525</xdr:colOff>
                    <xdr:row>9</xdr:row>
                    <xdr:rowOff>0</xdr:rowOff>
                  </from>
                  <to>
                    <xdr:col>5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Drop Down 13">
              <controlPr defaultSize="0" autoLine="0" autoPict="0">
                <anchor>
                  <from>
                    <xdr:col>3</xdr:col>
                    <xdr:colOff>9525</xdr:colOff>
                    <xdr:row>10</xdr:row>
                    <xdr:rowOff>0</xdr:rowOff>
                  </from>
                  <to>
                    <xdr:col>3</xdr:col>
                    <xdr:colOff>571500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Drop Down 14">
              <controlPr defaultSize="0" autoLine="0" autoPict="0">
                <anchor>
                  <from>
                    <xdr:col>5</xdr:col>
                    <xdr:colOff>9525</xdr:colOff>
                    <xdr:row>10</xdr:row>
                    <xdr:rowOff>0</xdr:rowOff>
                  </from>
                  <to>
                    <xdr:col>5</xdr:col>
                    <xdr:colOff>571500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Drop Down 15">
              <controlPr defaultSize="0" autoLine="0" autoPict="0">
                <anchor>
                  <from>
                    <xdr:col>3</xdr:col>
                    <xdr:colOff>9525</xdr:colOff>
                    <xdr:row>11</xdr:row>
                    <xdr:rowOff>0</xdr:rowOff>
                  </from>
                  <to>
                    <xdr:col>3</xdr:col>
                    <xdr:colOff>571500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Drop Down 16">
              <controlPr defaultSize="0" autoLine="0" autoPict="0">
                <anchor>
                  <from>
                    <xdr:col>5</xdr:col>
                    <xdr:colOff>9525</xdr:colOff>
                    <xdr:row>11</xdr:row>
                    <xdr:rowOff>0</xdr:rowOff>
                  </from>
                  <to>
                    <xdr:col>5</xdr:col>
                    <xdr:colOff>571500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20" name="Drop Down 17">
              <controlPr defaultSize="0" autoLine="0" autoPict="0">
                <anchor>
                  <from>
                    <xdr:col>2</xdr:col>
                    <xdr:colOff>9525</xdr:colOff>
                    <xdr:row>12</xdr:row>
                    <xdr:rowOff>0</xdr:rowOff>
                  </from>
                  <to>
                    <xdr:col>2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1" name="Drop Down 18">
              <controlPr defaultSize="0" autoLine="0" autoPict="0">
                <anchor>
                  <from>
                    <xdr:col>3</xdr:col>
                    <xdr:colOff>9525</xdr:colOff>
                    <xdr:row>12</xdr:row>
                    <xdr:rowOff>0</xdr:rowOff>
                  </from>
                  <to>
                    <xdr:col>3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22" name="Drop Down 19">
              <controlPr defaultSize="0" autoLine="0" autoPict="0">
                <anchor>
                  <from>
                    <xdr:col>4</xdr:col>
                    <xdr:colOff>9525</xdr:colOff>
                    <xdr:row>12</xdr:row>
                    <xdr:rowOff>0</xdr:rowOff>
                  </from>
                  <to>
                    <xdr:col>4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23" name="Drop Down 20">
              <controlPr defaultSize="0" autoLine="0" autoPict="0">
                <anchor>
                  <from>
                    <xdr:col>2</xdr:col>
                    <xdr:colOff>9525</xdr:colOff>
                    <xdr:row>13</xdr:row>
                    <xdr:rowOff>0</xdr:rowOff>
                  </from>
                  <to>
                    <xdr:col>2</xdr:col>
                    <xdr:colOff>571500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24" name="Drop Down 21">
              <controlPr defaultSize="0" autoLine="0" autoPict="0">
                <anchor>
                  <from>
                    <xdr:col>3</xdr:col>
                    <xdr:colOff>9525</xdr:colOff>
                    <xdr:row>13</xdr:row>
                    <xdr:rowOff>0</xdr:rowOff>
                  </from>
                  <to>
                    <xdr:col>3</xdr:col>
                    <xdr:colOff>571500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25" name="Drop Down 22">
              <controlPr defaultSize="0" autoLine="0" autoPict="0">
                <anchor>
                  <from>
                    <xdr:col>5</xdr:col>
                    <xdr:colOff>9525</xdr:colOff>
                    <xdr:row>13</xdr:row>
                    <xdr:rowOff>0</xdr:rowOff>
                  </from>
                  <to>
                    <xdr:col>5</xdr:col>
                    <xdr:colOff>571500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5" r:id="rId26" name="Drop Down 23">
              <controlPr defaultSize="0" autoLine="0" autoPict="0">
                <anchor>
                  <from>
                    <xdr:col>2</xdr:col>
                    <xdr:colOff>9525</xdr:colOff>
                    <xdr:row>14</xdr:row>
                    <xdr:rowOff>0</xdr:rowOff>
                  </from>
                  <to>
                    <xdr:col>2</xdr:col>
                    <xdr:colOff>571500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6" r:id="rId27" name="Drop Down 24">
              <controlPr defaultSize="0" autoLine="0" autoPict="0">
                <anchor>
                  <from>
                    <xdr:col>3</xdr:col>
                    <xdr:colOff>9525</xdr:colOff>
                    <xdr:row>14</xdr:row>
                    <xdr:rowOff>0</xdr:rowOff>
                  </from>
                  <to>
                    <xdr:col>3</xdr:col>
                    <xdr:colOff>571500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7" r:id="rId28" name="Drop Down 25">
              <controlPr defaultSize="0" autoLine="0" autoPict="0">
                <anchor>
                  <from>
                    <xdr:col>3</xdr:col>
                    <xdr:colOff>9525</xdr:colOff>
                    <xdr:row>14</xdr:row>
                    <xdr:rowOff>200025</xdr:rowOff>
                  </from>
                  <to>
                    <xdr:col>3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8" r:id="rId29" name="Drop Down 26">
              <controlPr defaultSize="0" autoLine="0" autoPict="0">
                <anchor>
                  <from>
                    <xdr:col>5</xdr:col>
                    <xdr:colOff>9525</xdr:colOff>
                    <xdr:row>14</xdr:row>
                    <xdr:rowOff>200025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9" r:id="rId30" name="Drop Down 27">
              <controlPr defaultSize="0" autoLine="0" autoPict="0">
                <anchor>
                  <from>
                    <xdr:col>2</xdr:col>
                    <xdr:colOff>9525</xdr:colOff>
                    <xdr:row>15</xdr:row>
                    <xdr:rowOff>200025</xdr:rowOff>
                  </from>
                  <to>
                    <xdr:col>2</xdr:col>
                    <xdr:colOff>571500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0" r:id="rId31" name="Drop Down 28">
              <controlPr defaultSize="0" autoLine="0" autoPict="0">
                <anchor>
                  <from>
                    <xdr:col>3</xdr:col>
                    <xdr:colOff>9525</xdr:colOff>
                    <xdr:row>15</xdr:row>
                    <xdr:rowOff>200025</xdr:rowOff>
                  </from>
                  <to>
                    <xdr:col>3</xdr:col>
                    <xdr:colOff>571500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1" r:id="rId32" name="Drop Down 29">
              <controlPr defaultSize="0" autoLine="0" autoPict="0">
                <anchor>
                  <from>
                    <xdr:col>3</xdr:col>
                    <xdr:colOff>9525</xdr:colOff>
                    <xdr:row>16</xdr:row>
                    <xdr:rowOff>200025</xdr:rowOff>
                  </from>
                  <to>
                    <xdr:col>3</xdr:col>
                    <xdr:colOff>571500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2" r:id="rId33" name="Drop Down 30">
              <controlPr defaultSize="0" autoLine="0" autoPict="0">
                <anchor>
                  <from>
                    <xdr:col>4</xdr:col>
                    <xdr:colOff>9525</xdr:colOff>
                    <xdr:row>16</xdr:row>
                    <xdr:rowOff>200025</xdr:rowOff>
                  </from>
                  <to>
                    <xdr:col>4</xdr:col>
                    <xdr:colOff>571500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3" r:id="rId34" name="Drop Down 31">
              <controlPr defaultSize="0" autoLine="0" autoPict="0">
                <anchor>
                  <from>
                    <xdr:col>3</xdr:col>
                    <xdr:colOff>9525</xdr:colOff>
                    <xdr:row>17</xdr:row>
                    <xdr:rowOff>200025</xdr:rowOff>
                  </from>
                  <to>
                    <xdr:col>3</xdr:col>
                    <xdr:colOff>571500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4" r:id="rId35" name="Drop Down 32">
              <controlPr defaultSize="0" autoLine="0" autoPict="0">
                <anchor>
                  <from>
                    <xdr:col>4</xdr:col>
                    <xdr:colOff>9525</xdr:colOff>
                    <xdr:row>17</xdr:row>
                    <xdr:rowOff>200025</xdr:rowOff>
                  </from>
                  <to>
                    <xdr:col>4</xdr:col>
                    <xdr:colOff>571500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5" r:id="rId36" name="Drop Down 33">
              <controlPr defaultSize="0" autoLine="0" autoPict="0">
                <anchor>
                  <from>
                    <xdr:col>3</xdr:col>
                    <xdr:colOff>9525</xdr:colOff>
                    <xdr:row>19</xdr:row>
                    <xdr:rowOff>0</xdr:rowOff>
                  </from>
                  <to>
                    <xdr:col>3</xdr:col>
                    <xdr:colOff>571500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6" r:id="rId37" name="Drop Down 34">
              <controlPr defaultSize="0" autoLine="0" autoPict="0">
                <anchor>
                  <from>
                    <xdr:col>4</xdr:col>
                    <xdr:colOff>9525</xdr:colOff>
                    <xdr:row>19</xdr:row>
                    <xdr:rowOff>0</xdr:rowOff>
                  </from>
                  <to>
                    <xdr:col>4</xdr:col>
                    <xdr:colOff>571500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7" r:id="rId38" name="Drop Down 35">
              <controlPr defaultSize="0" autoLine="0" autoPict="0">
                <anchor>
                  <from>
                    <xdr:col>3</xdr:col>
                    <xdr:colOff>9525</xdr:colOff>
                    <xdr:row>20</xdr:row>
                    <xdr:rowOff>0</xdr:rowOff>
                  </from>
                  <to>
                    <xdr:col>3</xdr:col>
                    <xdr:colOff>571500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8" r:id="rId39" name="Drop Down 36">
              <controlPr defaultSize="0" autoLine="0" autoPict="0">
                <anchor>
                  <from>
                    <xdr:col>4</xdr:col>
                    <xdr:colOff>9525</xdr:colOff>
                    <xdr:row>20</xdr:row>
                    <xdr:rowOff>0</xdr:rowOff>
                  </from>
                  <to>
                    <xdr:col>4</xdr:col>
                    <xdr:colOff>571500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9" r:id="rId40" name="Drop Down 37">
              <controlPr defaultSize="0" autoLine="0" autoPict="0">
                <anchor>
                  <from>
                    <xdr:col>3</xdr:col>
                    <xdr:colOff>9525</xdr:colOff>
                    <xdr:row>21</xdr:row>
                    <xdr:rowOff>0</xdr:rowOff>
                  </from>
                  <to>
                    <xdr:col>3</xdr:col>
                    <xdr:colOff>571500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0" r:id="rId41" name="Drop Down 38">
              <controlPr defaultSize="0" autoLine="0" autoPict="0">
                <anchor>
                  <from>
                    <xdr:col>3</xdr:col>
                    <xdr:colOff>9525</xdr:colOff>
                    <xdr:row>22</xdr:row>
                    <xdr:rowOff>0</xdr:rowOff>
                  </from>
                  <to>
                    <xdr:col>3</xdr:col>
                    <xdr:colOff>571500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1" r:id="rId42" name="Drop Down 39">
              <controlPr defaultSize="0" autoLine="0" autoPict="0">
                <anchor>
                  <from>
                    <xdr:col>4</xdr:col>
                    <xdr:colOff>9525</xdr:colOff>
                    <xdr:row>23</xdr:row>
                    <xdr:rowOff>0</xdr:rowOff>
                  </from>
                  <to>
                    <xdr:col>4</xdr:col>
                    <xdr:colOff>571500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2" r:id="rId43" name="Drop Down 40">
              <controlPr defaultSize="0" autoLine="0" autoPict="0">
                <anchor>
                  <from>
                    <xdr:col>3</xdr:col>
                    <xdr:colOff>9525</xdr:colOff>
                    <xdr:row>24</xdr:row>
                    <xdr:rowOff>0</xdr:rowOff>
                  </from>
                  <to>
                    <xdr:col>3</xdr:col>
                    <xdr:colOff>571500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3" r:id="rId44" name="Drop Down 41">
              <controlPr defaultSize="0" autoLine="0" autoPict="0">
                <anchor>
                  <from>
                    <xdr:col>6</xdr:col>
                    <xdr:colOff>9525</xdr:colOff>
                    <xdr:row>5</xdr:row>
                    <xdr:rowOff>0</xdr:rowOff>
                  </from>
                  <to>
                    <xdr:col>6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4" r:id="rId45" name="Drop Down 42">
              <controlPr defaultSize="0" autoLine="0" autoPict="0">
                <anchor>
                  <from>
                    <xdr:col>6</xdr:col>
                    <xdr:colOff>9525</xdr:colOff>
                    <xdr:row>24</xdr:row>
                    <xdr:rowOff>0</xdr:rowOff>
                  </from>
                  <to>
                    <xdr:col>6</xdr:col>
                    <xdr:colOff>571500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5" r:id="rId46" name="Drop Down 43">
              <controlPr defaultSize="0" autoLine="0" autoPict="0">
                <anchor>
                  <from>
                    <xdr:col>6</xdr:col>
                    <xdr:colOff>9525</xdr:colOff>
                    <xdr:row>6</xdr:row>
                    <xdr:rowOff>0</xdr:rowOff>
                  </from>
                  <to>
                    <xdr:col>6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6" r:id="rId47" name="Drop Down 44">
              <controlPr defaultSize="0" autoLine="0" autoPict="0">
                <anchor>
                  <from>
                    <xdr:col>6</xdr:col>
                    <xdr:colOff>9525</xdr:colOff>
                    <xdr:row>7</xdr:row>
                    <xdr:rowOff>0</xdr:rowOff>
                  </from>
                  <to>
                    <xdr:col>6</xdr:col>
                    <xdr:colOff>571500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7" r:id="rId48" name="Drop Down 45">
              <controlPr defaultSize="0" autoLine="0" autoPict="0">
                <anchor>
                  <from>
                    <xdr:col>6</xdr:col>
                    <xdr:colOff>9525</xdr:colOff>
                    <xdr:row>8</xdr:row>
                    <xdr:rowOff>0</xdr:rowOff>
                  </from>
                  <to>
                    <xdr:col>6</xdr:col>
                    <xdr:colOff>571500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8" r:id="rId49" name="Drop Down 46">
              <controlPr defaultSize="0" autoLine="0" autoPict="0">
                <anchor>
                  <from>
                    <xdr:col>6</xdr:col>
                    <xdr:colOff>9525</xdr:colOff>
                    <xdr:row>9</xdr:row>
                    <xdr:rowOff>0</xdr:rowOff>
                  </from>
                  <to>
                    <xdr:col>6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9" r:id="rId50" name="Drop Down 47">
              <controlPr defaultSize="0" autoLine="0" autoPict="0">
                <anchor>
                  <from>
                    <xdr:col>6</xdr:col>
                    <xdr:colOff>9525</xdr:colOff>
                    <xdr:row>10</xdr:row>
                    <xdr:rowOff>0</xdr:rowOff>
                  </from>
                  <to>
                    <xdr:col>6</xdr:col>
                    <xdr:colOff>571500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0" r:id="rId51" name="Drop Down 48">
              <controlPr defaultSize="0" autoLine="0" autoPict="0">
                <anchor>
                  <from>
                    <xdr:col>6</xdr:col>
                    <xdr:colOff>9525</xdr:colOff>
                    <xdr:row>11</xdr:row>
                    <xdr:rowOff>0</xdr:rowOff>
                  </from>
                  <to>
                    <xdr:col>6</xdr:col>
                    <xdr:colOff>571500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1" r:id="rId52" name="Drop Down 49">
              <controlPr defaultSize="0" autoLine="0" autoPict="0">
                <anchor>
                  <from>
                    <xdr:col>6</xdr:col>
                    <xdr:colOff>9525</xdr:colOff>
                    <xdr:row>12</xdr:row>
                    <xdr:rowOff>0</xdr:rowOff>
                  </from>
                  <to>
                    <xdr:col>6</xdr:col>
                    <xdr:colOff>571500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2" r:id="rId53" name="Drop Down 50">
              <controlPr defaultSize="0" autoLine="0" autoPict="0">
                <anchor>
                  <from>
                    <xdr:col>6</xdr:col>
                    <xdr:colOff>9525</xdr:colOff>
                    <xdr:row>13</xdr:row>
                    <xdr:rowOff>0</xdr:rowOff>
                  </from>
                  <to>
                    <xdr:col>6</xdr:col>
                    <xdr:colOff>571500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3" r:id="rId54" name="Drop Down 51">
              <controlPr defaultSize="0" autoLine="0" autoPict="0">
                <anchor>
                  <from>
                    <xdr:col>6</xdr:col>
                    <xdr:colOff>9525</xdr:colOff>
                    <xdr:row>14</xdr:row>
                    <xdr:rowOff>0</xdr:rowOff>
                  </from>
                  <to>
                    <xdr:col>6</xdr:col>
                    <xdr:colOff>571500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4" r:id="rId55" name="Drop Down 52">
              <controlPr defaultSize="0" autoLine="0" autoPict="0">
                <anchor>
                  <from>
                    <xdr:col>6</xdr:col>
                    <xdr:colOff>9525</xdr:colOff>
                    <xdr:row>15</xdr:row>
                    <xdr:rowOff>0</xdr:rowOff>
                  </from>
                  <to>
                    <xdr:col>6</xdr:col>
                    <xdr:colOff>571500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5" r:id="rId56" name="Drop Down 53">
              <controlPr defaultSize="0" autoLine="0" autoPict="0">
                <anchor>
                  <from>
                    <xdr:col>6</xdr:col>
                    <xdr:colOff>9525</xdr:colOff>
                    <xdr:row>16</xdr:row>
                    <xdr:rowOff>0</xdr:rowOff>
                  </from>
                  <to>
                    <xdr:col>6</xdr:col>
                    <xdr:colOff>571500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6" r:id="rId57" name="Drop Down 54">
              <controlPr defaultSize="0" autoLine="0" autoPict="0">
                <anchor>
                  <from>
                    <xdr:col>6</xdr:col>
                    <xdr:colOff>9525</xdr:colOff>
                    <xdr:row>17</xdr:row>
                    <xdr:rowOff>0</xdr:rowOff>
                  </from>
                  <to>
                    <xdr:col>6</xdr:col>
                    <xdr:colOff>571500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7" r:id="rId58" name="Drop Down 55">
              <controlPr defaultSize="0" autoLine="0" autoPict="0">
                <anchor>
                  <from>
                    <xdr:col>6</xdr:col>
                    <xdr:colOff>9525</xdr:colOff>
                    <xdr:row>18</xdr:row>
                    <xdr:rowOff>0</xdr:rowOff>
                  </from>
                  <to>
                    <xdr:col>6</xdr:col>
                    <xdr:colOff>571500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8" r:id="rId59" name="Drop Down 56">
              <controlPr defaultSize="0" autoLine="0" autoPict="0">
                <anchor>
                  <from>
                    <xdr:col>6</xdr:col>
                    <xdr:colOff>9525</xdr:colOff>
                    <xdr:row>19</xdr:row>
                    <xdr:rowOff>0</xdr:rowOff>
                  </from>
                  <to>
                    <xdr:col>6</xdr:col>
                    <xdr:colOff>571500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9" r:id="rId60" name="Drop Down 57">
              <controlPr defaultSize="0" autoLine="0" autoPict="0">
                <anchor>
                  <from>
                    <xdr:col>6</xdr:col>
                    <xdr:colOff>9525</xdr:colOff>
                    <xdr:row>20</xdr:row>
                    <xdr:rowOff>0</xdr:rowOff>
                  </from>
                  <to>
                    <xdr:col>6</xdr:col>
                    <xdr:colOff>571500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0" r:id="rId61" name="Drop Down 58">
              <controlPr defaultSize="0" autoLine="0" autoPict="0">
                <anchor>
                  <from>
                    <xdr:col>6</xdr:col>
                    <xdr:colOff>9525</xdr:colOff>
                    <xdr:row>21</xdr:row>
                    <xdr:rowOff>0</xdr:rowOff>
                  </from>
                  <to>
                    <xdr:col>6</xdr:col>
                    <xdr:colOff>571500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1" r:id="rId62" name="Drop Down 59">
              <controlPr defaultSize="0" autoLine="0" autoPict="0">
                <anchor>
                  <from>
                    <xdr:col>6</xdr:col>
                    <xdr:colOff>9525</xdr:colOff>
                    <xdr:row>22</xdr:row>
                    <xdr:rowOff>0</xdr:rowOff>
                  </from>
                  <to>
                    <xdr:col>6</xdr:col>
                    <xdr:colOff>571500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2" r:id="rId63" name="Drop Down 60">
              <controlPr defaultSize="0" autoLine="0" autoPict="0">
                <anchor>
                  <from>
                    <xdr:col>6</xdr:col>
                    <xdr:colOff>9525</xdr:colOff>
                    <xdr:row>23</xdr:row>
                    <xdr:rowOff>0</xdr:rowOff>
                  </from>
                  <to>
                    <xdr:col>6</xdr:col>
                    <xdr:colOff>571500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3" r:id="rId64" name="Drop Down 61">
              <controlPr defaultSize="0" autoLine="0" autoPict="0">
                <anchor>
                  <from>
                    <xdr:col>2</xdr:col>
                    <xdr:colOff>9525</xdr:colOff>
                    <xdr:row>19</xdr:row>
                    <xdr:rowOff>0</xdr:rowOff>
                  </from>
                  <to>
                    <xdr:col>2</xdr:col>
                    <xdr:colOff>571500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4" r:id="rId65" name="Drop Down 62">
              <controlPr defaultSize="0" autoLine="0" autoPict="0">
                <anchor>
                  <from>
                    <xdr:col>5</xdr:col>
                    <xdr:colOff>9525</xdr:colOff>
                    <xdr:row>21</xdr:row>
                    <xdr:rowOff>0</xdr:rowOff>
                  </from>
                  <to>
                    <xdr:col>5</xdr:col>
                    <xdr:colOff>571500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5" r:id="rId66" name="Drop Down 63">
              <controlPr defaultSize="0" autoLine="0" autoPict="0">
                <anchor>
                  <from>
                    <xdr:col>4</xdr:col>
                    <xdr:colOff>9525</xdr:colOff>
                    <xdr:row>22</xdr:row>
                    <xdr:rowOff>0</xdr:rowOff>
                  </from>
                  <to>
                    <xdr:col>4</xdr:col>
                    <xdr:colOff>571500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6" r:id="rId67" name="Check Box 64">
              <controlPr defaultSize="0" autoFill="0" autoLine="0" autoPict="0">
                <anchor>
                  <from>
                    <xdr:col>10</xdr:col>
                    <xdr:colOff>57150</xdr:colOff>
                    <xdr:row>5</xdr:row>
                    <xdr:rowOff>180975</xdr:rowOff>
                  </from>
                  <to>
                    <xdr:col>10</xdr:col>
                    <xdr:colOff>285750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C9C64-530C-46B7-9122-60B2928312EC}">
  <sheetPr codeName="Sheet5">
    <tabColor theme="0"/>
  </sheetPr>
  <dimension ref="A1:V27"/>
  <sheetViews>
    <sheetView zoomScaleNormal="100" workbookViewId="0">
      <selection activeCell="B2" sqref="B2:D2"/>
    </sheetView>
  </sheetViews>
  <sheetFormatPr defaultColWidth="0" defaultRowHeight="16.5" customHeight="1" zeroHeight="1"/>
  <cols>
    <col min="1" max="1" width="2" customWidth="1"/>
    <col min="2" max="2" width="17.5" customWidth="1"/>
    <col min="3" max="5" width="7.625" customWidth="1"/>
    <col min="6" max="7" width="7.625" style="45" customWidth="1"/>
    <col min="8" max="8" width="17.75" customWidth="1"/>
    <col min="9" max="9" width="2.625" style="15" customWidth="1"/>
    <col min="10" max="10" width="11" bestFit="1" customWidth="1"/>
    <col min="11" max="11" width="4.375" customWidth="1"/>
    <col min="12" max="12" width="1.75" style="15" customWidth="1"/>
    <col min="13" max="13" width="9" hidden="1" customWidth="1"/>
    <col min="14" max="17" width="3.625" hidden="1" customWidth="1"/>
    <col min="18" max="19" width="9" hidden="1" customWidth="1"/>
    <col min="20" max="20" width="11.375" hidden="1" customWidth="1"/>
    <col min="21" max="16384" width="9" hidden="1"/>
  </cols>
  <sheetData>
    <row r="1" spans="1:22" ht="17.25" thickBot="1">
      <c r="A1" s="15"/>
      <c r="B1" s="15"/>
      <c r="C1" s="15"/>
      <c r="D1" s="15"/>
      <c r="E1" s="15"/>
      <c r="F1" s="14"/>
      <c r="G1" s="14"/>
      <c r="H1" s="15"/>
      <c r="J1" s="15"/>
      <c r="K1" s="15"/>
    </row>
    <row r="2" spans="1:22" ht="30" customHeight="1" thickBot="1">
      <c r="A2" s="15"/>
      <c r="B2" s="66" t="s">
        <v>82</v>
      </c>
      <c r="C2" s="67"/>
      <c r="D2" s="68"/>
      <c r="E2" s="15"/>
      <c r="F2" s="71"/>
      <c r="G2" s="71"/>
      <c r="H2" s="71"/>
      <c r="I2" s="71"/>
      <c r="J2" s="71"/>
      <c r="K2" s="71"/>
      <c r="R2" s="38" t="b">
        <v>0</v>
      </c>
    </row>
    <row r="3" spans="1:22" ht="12.75" customHeight="1">
      <c r="A3" s="15"/>
      <c r="B3" s="15"/>
      <c r="C3" s="15"/>
      <c r="D3" s="15"/>
      <c r="E3" s="15"/>
      <c r="F3" s="14"/>
      <c r="G3" s="14"/>
      <c r="H3" s="15"/>
      <c r="J3" s="15"/>
      <c r="K3" s="15"/>
    </row>
    <row r="4" spans="1:22">
      <c r="A4" s="15"/>
      <c r="B4" s="62" t="s">
        <v>2</v>
      </c>
      <c r="C4" s="61" t="s">
        <v>24</v>
      </c>
      <c r="D4" s="61"/>
      <c r="E4" s="61"/>
      <c r="F4" s="61"/>
      <c r="G4" s="62" t="s">
        <v>80</v>
      </c>
      <c r="H4" s="62" t="s">
        <v>63</v>
      </c>
      <c r="J4" s="18" t="s">
        <v>64</v>
      </c>
      <c r="K4" s="18">
        <f>SUM(M6:M25)</f>
        <v>0</v>
      </c>
    </row>
    <row r="5" spans="1:22">
      <c r="A5" s="14"/>
      <c r="B5" s="63"/>
      <c r="C5" s="44" t="s">
        <v>18</v>
      </c>
      <c r="D5" s="44" t="s">
        <v>54</v>
      </c>
      <c r="E5" s="44" t="s">
        <v>16</v>
      </c>
      <c r="F5" s="44" t="s">
        <v>17</v>
      </c>
      <c r="G5" s="63"/>
      <c r="H5" s="63"/>
      <c r="J5" s="18" t="s">
        <v>65</v>
      </c>
      <c r="K5" s="18">
        <f>60-K4</f>
        <v>60</v>
      </c>
    </row>
    <row r="6" spans="1:22">
      <c r="A6" s="15"/>
      <c r="B6" s="23" t="s">
        <v>26</v>
      </c>
      <c r="C6" s="19"/>
      <c r="D6" s="19"/>
      <c r="E6" s="19"/>
      <c r="F6" s="20"/>
      <c r="G6" s="20"/>
      <c r="H6" s="31" t="str">
        <f>IF(SUM(R6:U6)=0,"",IF($R$2=TRUE,(SUM(R6:U6)/V6)*3,SUM(R6:U6)/V6))</f>
        <v/>
      </c>
      <c r="J6" s="15"/>
      <c r="K6" s="15"/>
      <c r="M6" s="38">
        <f>IF(SUM(N6:Q6)=COUNT(N6:Q6),0,SUM(N6:Q6)-COUNT(N6:Q6))</f>
        <v>0</v>
      </c>
      <c r="N6" s="38">
        <v>1</v>
      </c>
      <c r="O6" s="38">
        <v>1</v>
      </c>
      <c r="P6" s="38"/>
      <c r="Q6" s="38">
        <v>1</v>
      </c>
      <c r="R6" s="38">
        <f>제작_박은묘!N4*(세팅_3!N6-1)</f>
        <v>0</v>
      </c>
      <c r="S6" s="38">
        <f>제작_박은묘!O4*(세팅_3!O6-1)</f>
        <v>0</v>
      </c>
      <c r="T6" s="38">
        <f>제작_박은묘!P4*(세팅_3!P6-1)</f>
        <v>0</v>
      </c>
      <c r="U6" s="38">
        <f>제작_박은묘!Q4*(세팅_3!Q6-1)</f>
        <v>0</v>
      </c>
      <c r="V6" s="38">
        <v>1</v>
      </c>
    </row>
    <row r="7" spans="1:22">
      <c r="A7" s="16"/>
      <c r="B7" s="24" t="s">
        <v>30</v>
      </c>
      <c r="C7" s="19"/>
      <c r="D7" s="19"/>
      <c r="E7" s="19"/>
      <c r="F7" s="20"/>
      <c r="G7" s="20"/>
      <c r="H7" s="31" t="str">
        <f t="shared" ref="H7:H25" si="0">IF(SUM(R7:U7)=0,"",IF($R$2=TRUE,(SUM(R7:U7)/V7)*3,SUM(R7:U7)/V7))</f>
        <v/>
      </c>
      <c r="J7" s="18" t="s">
        <v>84</v>
      </c>
      <c r="K7" s="15"/>
      <c r="M7" s="38">
        <f t="shared" ref="M7:M25" si="1">IF(SUM(N7:Q7)=COUNT(N7:Q7),0,SUM(N7:Q7)-COUNT(N7:Q7))</f>
        <v>0</v>
      </c>
      <c r="N7" s="38">
        <v>1</v>
      </c>
      <c r="O7" s="38">
        <v>1</v>
      </c>
      <c r="P7" s="38">
        <v>1</v>
      </c>
      <c r="Q7" s="38"/>
      <c r="R7" s="38">
        <f>제작_박은묘!N5*(세팅_3!N7-1)</f>
        <v>0</v>
      </c>
      <c r="S7" s="38">
        <f>제작_박은묘!O5*(세팅_3!O7-1)</f>
        <v>0</v>
      </c>
      <c r="T7" s="38">
        <f>제작_박은묘!P5*(세팅_3!P7-1)</f>
        <v>0</v>
      </c>
      <c r="U7" s="38">
        <f>제작_박은묘!Q5*(세팅_3!Q7-1)</f>
        <v>0</v>
      </c>
      <c r="V7" s="38">
        <v>1</v>
      </c>
    </row>
    <row r="8" spans="1:22">
      <c r="A8" s="15"/>
      <c r="B8" s="24" t="s">
        <v>35</v>
      </c>
      <c r="C8" s="19"/>
      <c r="D8" s="19"/>
      <c r="E8" s="19"/>
      <c r="F8" s="20"/>
      <c r="G8" s="20"/>
      <c r="H8" s="31" t="str">
        <f t="shared" si="0"/>
        <v/>
      </c>
      <c r="J8" s="15"/>
      <c r="K8" s="15"/>
      <c r="M8" s="38">
        <f t="shared" si="1"/>
        <v>0</v>
      </c>
      <c r="N8" s="38"/>
      <c r="O8" s="38">
        <v>1</v>
      </c>
      <c r="P8" s="38">
        <v>1</v>
      </c>
      <c r="Q8" s="38"/>
      <c r="R8" s="38">
        <f>제작_박은묘!N6*(세팅_3!N8-1)</f>
        <v>0</v>
      </c>
      <c r="S8" s="38">
        <f>제작_박은묘!O6*(세팅_3!O8-1)</f>
        <v>0</v>
      </c>
      <c r="T8" s="38">
        <f>제작_박은묘!P6*(세팅_3!P8-1)</f>
        <v>0</v>
      </c>
      <c r="U8" s="38">
        <f>제작_박은묘!Q6*(세팅_3!Q8-1)</f>
        <v>0</v>
      </c>
      <c r="V8" s="38">
        <v>1</v>
      </c>
    </row>
    <row r="9" spans="1:22">
      <c r="A9" s="15"/>
      <c r="B9" s="24" t="s">
        <v>32</v>
      </c>
      <c r="C9" s="19"/>
      <c r="D9" s="19"/>
      <c r="E9" s="19"/>
      <c r="F9" s="20"/>
      <c r="G9" s="20"/>
      <c r="H9" s="31" t="str">
        <f t="shared" si="0"/>
        <v/>
      </c>
      <c r="J9" s="15"/>
      <c r="K9" s="15"/>
      <c r="M9" s="38">
        <f t="shared" si="1"/>
        <v>0</v>
      </c>
      <c r="N9" s="38"/>
      <c r="O9" s="38">
        <v>1</v>
      </c>
      <c r="P9" s="38"/>
      <c r="Q9" s="38"/>
      <c r="R9" s="38">
        <f>제작_박은묘!N7*(세팅_3!N9-1)</f>
        <v>0</v>
      </c>
      <c r="S9" s="38">
        <f>제작_박은묘!O7*(세팅_3!O9-1)</f>
        <v>0</v>
      </c>
      <c r="T9" s="38">
        <f>제작_박은묘!P7*(세팅_3!P9-1)</f>
        <v>0</v>
      </c>
      <c r="U9" s="38">
        <f>제작_박은묘!Q7*(세팅_3!Q9-1)</f>
        <v>0</v>
      </c>
      <c r="V9" s="38">
        <v>1</v>
      </c>
    </row>
    <row r="10" spans="1:22">
      <c r="A10" s="15"/>
      <c r="B10" s="24" t="s">
        <v>39</v>
      </c>
      <c r="C10" s="19"/>
      <c r="D10" s="19"/>
      <c r="E10" s="19"/>
      <c r="F10" s="20"/>
      <c r="G10" s="20"/>
      <c r="H10" s="31" t="str">
        <f t="shared" si="0"/>
        <v/>
      </c>
      <c r="J10" s="15"/>
      <c r="K10" s="15"/>
      <c r="M10" s="38">
        <f t="shared" si="1"/>
        <v>0</v>
      </c>
      <c r="N10" s="38">
        <v>1</v>
      </c>
      <c r="O10" s="38">
        <v>1</v>
      </c>
      <c r="P10" s="38"/>
      <c r="Q10" s="38">
        <v>1</v>
      </c>
      <c r="R10" s="38">
        <f>제작_박은묘!N8*(세팅_3!N10-1)</f>
        <v>0</v>
      </c>
      <c r="S10" s="38">
        <f>제작_박은묘!O8*(세팅_3!O10-1)</f>
        <v>0</v>
      </c>
      <c r="T10" s="38">
        <f>제작_박은묘!P8*(세팅_3!P10-1)</f>
        <v>0</v>
      </c>
      <c r="U10" s="38">
        <f>제작_박은묘!Q8*(세팅_3!Q10-1)</f>
        <v>0</v>
      </c>
      <c r="V10" s="38">
        <v>1</v>
      </c>
    </row>
    <row r="11" spans="1:22">
      <c r="A11" s="15"/>
      <c r="B11" s="24" t="s">
        <v>33</v>
      </c>
      <c r="C11" s="19"/>
      <c r="D11" s="19"/>
      <c r="E11" s="19"/>
      <c r="F11" s="20"/>
      <c r="G11" s="20"/>
      <c r="H11" s="31" t="str">
        <f t="shared" si="0"/>
        <v/>
      </c>
      <c r="J11" s="15"/>
      <c r="K11" s="15"/>
      <c r="M11" s="38">
        <f t="shared" si="1"/>
        <v>0</v>
      </c>
      <c r="N11" s="38"/>
      <c r="O11" s="38">
        <v>1</v>
      </c>
      <c r="P11" s="38"/>
      <c r="Q11" s="38">
        <v>1</v>
      </c>
      <c r="R11" s="38">
        <f>제작_박은묘!N9*(세팅_3!N11-1)</f>
        <v>0</v>
      </c>
      <c r="S11" s="38">
        <f>제작_박은묘!O9*(세팅_3!O11-1)</f>
        <v>0</v>
      </c>
      <c r="T11" s="38">
        <f>제작_박은묘!P9*(세팅_3!P11-1)</f>
        <v>0</v>
      </c>
      <c r="U11" s="38">
        <f>제작_박은묘!Q9*(세팅_3!Q11-1)</f>
        <v>0</v>
      </c>
      <c r="V11" s="38">
        <v>1</v>
      </c>
    </row>
    <row r="12" spans="1:22">
      <c r="A12" s="15"/>
      <c r="B12" s="24" t="s">
        <v>34</v>
      </c>
      <c r="C12" s="19"/>
      <c r="D12" s="19"/>
      <c r="E12" s="19"/>
      <c r="F12" s="20"/>
      <c r="G12" s="20"/>
      <c r="H12" s="31" t="str">
        <f t="shared" si="0"/>
        <v/>
      </c>
      <c r="J12" s="15"/>
      <c r="K12" s="15"/>
      <c r="M12" s="38">
        <f>(IF(SUM(N12:Q12)=COUNT(N12:Q12),0,SUM(N12:Q12)-COUNT(N12:Q12))*3)</f>
        <v>0</v>
      </c>
      <c r="N12" s="38"/>
      <c r="O12" s="38">
        <v>1</v>
      </c>
      <c r="P12" s="38"/>
      <c r="Q12" s="38">
        <v>1</v>
      </c>
      <c r="R12" s="38">
        <f>제작_박은묘!N10*(세팅_3!N12-1)</f>
        <v>0</v>
      </c>
      <c r="S12" s="38">
        <f>제작_박은묘!O10*(세팅_3!O12-1)</f>
        <v>0</v>
      </c>
      <c r="T12" s="38">
        <f>제작_박은묘!P10*(세팅_3!P12-1)</f>
        <v>0</v>
      </c>
      <c r="U12" s="38">
        <f>제작_박은묘!Q10*(세팅_3!Q12-1)</f>
        <v>0</v>
      </c>
      <c r="V12" s="38">
        <v>1</v>
      </c>
    </row>
    <row r="13" spans="1:22">
      <c r="A13" s="15"/>
      <c r="B13" s="24" t="s">
        <v>27</v>
      </c>
      <c r="C13" s="19"/>
      <c r="D13" s="19"/>
      <c r="E13" s="19"/>
      <c r="F13" s="20"/>
      <c r="G13" s="20"/>
      <c r="H13" s="31" t="str">
        <f t="shared" si="0"/>
        <v/>
      </c>
      <c r="J13" s="15"/>
      <c r="K13" s="15"/>
      <c r="M13" s="38">
        <f t="shared" si="1"/>
        <v>0</v>
      </c>
      <c r="N13" s="38">
        <v>1</v>
      </c>
      <c r="O13" s="38">
        <v>1</v>
      </c>
      <c r="P13" s="38">
        <v>1</v>
      </c>
      <c r="Q13" s="38"/>
      <c r="R13" s="38">
        <f>제작_박은묘!N11*(세팅_3!N13-1)</f>
        <v>0</v>
      </c>
      <c r="S13" s="38">
        <f>제작_박은묘!O11*(세팅_3!O13-1)</f>
        <v>0</v>
      </c>
      <c r="T13" s="38">
        <f>제작_박은묘!P11*(세팅_3!P13-1)</f>
        <v>0</v>
      </c>
      <c r="U13" s="38">
        <f>제작_박은묘!Q11*(세팅_3!Q13-1)</f>
        <v>0</v>
      </c>
      <c r="V13" s="38">
        <v>1</v>
      </c>
    </row>
    <row r="14" spans="1:22">
      <c r="A14" s="15"/>
      <c r="B14" s="24" t="s">
        <v>29</v>
      </c>
      <c r="C14" s="19"/>
      <c r="D14" s="19"/>
      <c r="E14" s="19"/>
      <c r="F14" s="20"/>
      <c r="G14" s="20"/>
      <c r="H14" s="31" t="str">
        <f t="shared" si="0"/>
        <v/>
      </c>
      <c r="J14" s="15"/>
      <c r="K14" s="15"/>
      <c r="M14" s="38">
        <f t="shared" si="1"/>
        <v>0</v>
      </c>
      <c r="N14" s="38">
        <v>1</v>
      </c>
      <c r="O14" s="38">
        <v>1</v>
      </c>
      <c r="P14" s="38"/>
      <c r="Q14" s="38">
        <v>1</v>
      </c>
      <c r="R14" s="38">
        <f>제작_박은묘!N12*(세팅_3!N14-1)</f>
        <v>0</v>
      </c>
      <c r="S14" s="38">
        <f>제작_박은묘!O12*(세팅_3!O14-1)</f>
        <v>0</v>
      </c>
      <c r="T14" s="38">
        <f>제작_박은묘!P12*(세팅_3!P14-1)</f>
        <v>0</v>
      </c>
      <c r="U14" s="38">
        <f>제작_박은묘!Q12*(세팅_3!Q14-1)</f>
        <v>0</v>
      </c>
      <c r="V14" s="38">
        <v>1</v>
      </c>
    </row>
    <row r="15" spans="1:22">
      <c r="A15" s="15"/>
      <c r="B15" s="24" t="s">
        <v>31</v>
      </c>
      <c r="C15" s="19"/>
      <c r="D15" s="19"/>
      <c r="E15" s="19"/>
      <c r="F15" s="20"/>
      <c r="G15" s="20"/>
      <c r="H15" s="31" t="str">
        <f t="shared" si="0"/>
        <v/>
      </c>
      <c r="J15" s="15"/>
      <c r="K15" s="15"/>
      <c r="M15" s="38">
        <f t="shared" si="1"/>
        <v>0</v>
      </c>
      <c r="N15" s="38">
        <v>1</v>
      </c>
      <c r="O15" s="38">
        <v>1</v>
      </c>
      <c r="P15" s="38"/>
      <c r="Q15" s="38"/>
      <c r="R15" s="38">
        <f>제작_박은묘!N13*(세팅_3!N15-1)</f>
        <v>0</v>
      </c>
      <c r="S15" s="38">
        <f>제작_박은묘!O13*(세팅_3!O15-1)</f>
        <v>0</v>
      </c>
      <c r="T15" s="38">
        <f>제작_박은묘!P13*(세팅_3!P15-1)</f>
        <v>0</v>
      </c>
      <c r="U15" s="38">
        <f>제작_박은묘!Q13*(세팅_3!Q15-1)</f>
        <v>0</v>
      </c>
      <c r="V15" s="38">
        <v>1</v>
      </c>
    </row>
    <row r="16" spans="1:22">
      <c r="A16" s="15"/>
      <c r="B16" s="24" t="s">
        <v>28</v>
      </c>
      <c r="C16" s="19"/>
      <c r="D16" s="19"/>
      <c r="E16" s="19"/>
      <c r="F16" s="20"/>
      <c r="G16" s="20"/>
      <c r="H16" s="31" t="str">
        <f>IF(SUM(N16:Q16)&gt;9,"   주간 횟수 초과",IF(SUM(R16:U16)=0,"",IF($R$2=TRUE,(SUM(R16:U16)/V16)*3,SUM(R16:U16)/V16)))</f>
        <v/>
      </c>
      <c r="J16" s="15"/>
      <c r="K16" s="15"/>
      <c r="M16" s="38">
        <f t="shared" si="1"/>
        <v>0</v>
      </c>
      <c r="N16" s="38"/>
      <c r="O16" s="38">
        <v>1</v>
      </c>
      <c r="P16" s="38"/>
      <c r="Q16" s="38">
        <v>1</v>
      </c>
      <c r="R16" s="38">
        <f>제작_박은묘!N14*(세팅_3!N16-1)</f>
        <v>0</v>
      </c>
      <c r="S16" s="38">
        <f>제작_박은묘!O14*(세팅_3!O16-1)</f>
        <v>0</v>
      </c>
      <c r="T16" s="38">
        <f>제작_박은묘!P14*(세팅_3!P16-1)</f>
        <v>0</v>
      </c>
      <c r="U16" s="38">
        <f>제작_박은묘!Q14*(세팅_3!Q16-1)</f>
        <v>0</v>
      </c>
      <c r="V16" s="38">
        <v>1</v>
      </c>
    </row>
    <row r="17" spans="1:22">
      <c r="A17" s="15"/>
      <c r="B17" s="25" t="s">
        <v>38</v>
      </c>
      <c r="C17" s="19"/>
      <c r="D17" s="19"/>
      <c r="E17" s="19"/>
      <c r="F17" s="20"/>
      <c r="G17" s="20"/>
      <c r="H17" s="31" t="str">
        <f>IF(SUM(N17:Q17)&gt;4,"   주간 횟수 초과",IF(SUM(R17:U17)=0,"",IF($R$2=TRUE,(SUM(R17:U17)/V17)*3,SUM(R17:U17)/V17)))</f>
        <v/>
      </c>
      <c r="J17" s="15"/>
      <c r="K17" s="15"/>
      <c r="M17" s="38">
        <f t="shared" si="1"/>
        <v>0</v>
      </c>
      <c r="N17" s="38">
        <v>1</v>
      </c>
      <c r="O17" s="38">
        <v>1</v>
      </c>
      <c r="P17" s="38"/>
      <c r="Q17" s="38"/>
      <c r="R17" s="38">
        <f>제작_박은묘!N15*(세팅_3!N17-1)</f>
        <v>0</v>
      </c>
      <c r="S17" s="38">
        <f>제작_박은묘!O15*(세팅_3!O17-1)</f>
        <v>0</v>
      </c>
      <c r="T17" s="38">
        <f>제작_박은묘!P15*(세팅_3!P17-1)</f>
        <v>0</v>
      </c>
      <c r="U17" s="38">
        <v>0</v>
      </c>
      <c r="V17" s="38">
        <v>1</v>
      </c>
    </row>
    <row r="18" spans="1:22">
      <c r="A18" s="15"/>
      <c r="B18" s="26" t="s">
        <v>37</v>
      </c>
      <c r="C18" s="21"/>
      <c r="D18" s="21"/>
      <c r="E18" s="21"/>
      <c r="F18" s="19"/>
      <c r="G18" s="19"/>
      <c r="H18" s="31" t="str">
        <f t="shared" ref="H18:H24" si="2">IF(SUM(N18:Q18)&gt;3,"   주간 횟수 초과",IF(SUM(R18:U18)=0,"",IF($R$2=TRUE,(SUM(R18:U18)/V18)*3,SUM(R18:U18)/V18)))</f>
        <v/>
      </c>
      <c r="J18" s="15"/>
      <c r="K18" s="15"/>
      <c r="M18" s="38">
        <f t="shared" si="1"/>
        <v>0</v>
      </c>
      <c r="N18" s="38"/>
      <c r="O18" s="38">
        <v>1</v>
      </c>
      <c r="P18" s="38">
        <v>1</v>
      </c>
      <c r="Q18" s="38"/>
      <c r="R18" s="38">
        <f>제작_박은묘!N16*(세팅_3!N18-1)</f>
        <v>0</v>
      </c>
      <c r="S18" s="38">
        <f>제작_박은묘!O16*(세팅_3!O18-1)</f>
        <v>0</v>
      </c>
      <c r="T18" s="38">
        <f>제작_박은묘!P16*(세팅_3!P18-1)</f>
        <v>0</v>
      </c>
      <c r="U18" s="38">
        <f>제작_박은묘!Q16*(세팅_3!Q18-1)</f>
        <v>0</v>
      </c>
      <c r="V18" s="38">
        <v>1</v>
      </c>
    </row>
    <row r="19" spans="1:22">
      <c r="A19" s="15"/>
      <c r="B19" s="26" t="s">
        <v>36</v>
      </c>
      <c r="C19" s="21"/>
      <c r="D19" s="21"/>
      <c r="E19" s="21"/>
      <c r="F19" s="19"/>
      <c r="G19" s="19"/>
      <c r="H19" s="31" t="str">
        <f t="shared" si="2"/>
        <v/>
      </c>
      <c r="J19" s="15"/>
      <c r="K19" s="15"/>
      <c r="M19" s="38">
        <f t="shared" si="1"/>
        <v>0</v>
      </c>
      <c r="N19" s="38"/>
      <c r="O19" s="38">
        <v>1</v>
      </c>
      <c r="P19" s="38">
        <v>1</v>
      </c>
      <c r="Q19" s="38"/>
      <c r="R19" s="38">
        <f>제작_박은묘!N17*(세팅_3!N19-1)</f>
        <v>0</v>
      </c>
      <c r="S19" s="38">
        <f>제작_박은묘!O17*(세팅_3!O19-1)</f>
        <v>0</v>
      </c>
      <c r="T19" s="38">
        <f>제작_박은묘!P17*(세팅_3!P19-1)</f>
        <v>0</v>
      </c>
      <c r="U19" s="38">
        <f>제작_박은묘!Q17*(세팅_3!Q19-1)</f>
        <v>0</v>
      </c>
      <c r="V19" s="38">
        <v>1</v>
      </c>
    </row>
    <row r="20" spans="1:22">
      <c r="A20" s="15"/>
      <c r="B20" s="27" t="s">
        <v>41</v>
      </c>
      <c r="C20" s="19"/>
      <c r="D20" s="19"/>
      <c r="E20" s="19"/>
      <c r="F20" s="19"/>
      <c r="G20" s="19"/>
      <c r="H20" s="31" t="str">
        <f>IF(SUM(N20:Q20)&gt;4,"   주간 횟수 초과",IF(SUM(R20:U20)=0,"",IF($R$2=TRUE,(SUM(R20:U20)/V20)*3,SUM(R20:U20)/V20)))</f>
        <v/>
      </c>
      <c r="J20" s="15"/>
      <c r="K20" s="15"/>
      <c r="M20" s="38">
        <f t="shared" si="1"/>
        <v>0</v>
      </c>
      <c r="N20" s="38">
        <v>1</v>
      </c>
      <c r="O20" s="38">
        <v>1</v>
      </c>
      <c r="P20" s="38">
        <v>1</v>
      </c>
      <c r="Q20" s="38"/>
      <c r="R20" s="38">
        <f>제작_박은묘!N18*(세팅_3!N20-1)</f>
        <v>0</v>
      </c>
      <c r="S20" s="38">
        <f>제작_박은묘!O18*(세팅_3!O20-1)</f>
        <v>0</v>
      </c>
      <c r="T20" s="38">
        <f>제작_박은묘!P18*(세팅_3!P20-1)</f>
        <v>0</v>
      </c>
      <c r="U20" s="38">
        <f>제작_박은묘!Q18*(세팅_3!Q20-1)</f>
        <v>0</v>
      </c>
      <c r="V20" s="38">
        <v>1</v>
      </c>
    </row>
    <row r="21" spans="1:22">
      <c r="A21" s="15"/>
      <c r="B21" s="28" t="s">
        <v>43</v>
      </c>
      <c r="C21" s="19"/>
      <c r="D21" s="19"/>
      <c r="E21" s="19"/>
      <c r="F21" s="19"/>
      <c r="G21" s="19"/>
      <c r="H21" s="31" t="str">
        <f t="shared" si="2"/>
        <v/>
      </c>
      <c r="J21" s="15"/>
      <c r="K21" s="15"/>
      <c r="M21" s="38">
        <f t="shared" si="1"/>
        <v>0</v>
      </c>
      <c r="N21" s="38"/>
      <c r="O21" s="38">
        <v>1</v>
      </c>
      <c r="P21" s="38">
        <v>1</v>
      </c>
      <c r="Q21" s="38"/>
      <c r="R21" s="38">
        <f>제작_박은묘!N19*(세팅_3!N21-1)</f>
        <v>0</v>
      </c>
      <c r="S21" s="38">
        <f>제작_박은묘!O19*(세팅_3!O21-1)</f>
        <v>0</v>
      </c>
      <c r="T21" s="38">
        <f>제작_박은묘!P19*(세팅_3!P21-1)</f>
        <v>0</v>
      </c>
      <c r="U21" s="38">
        <f>제작_박은묘!Q19*(세팅_3!Q21-1)</f>
        <v>0</v>
      </c>
      <c r="V21" s="38">
        <v>1</v>
      </c>
    </row>
    <row r="22" spans="1:22">
      <c r="A22" s="15"/>
      <c r="B22" s="29" t="s">
        <v>45</v>
      </c>
      <c r="C22" s="19"/>
      <c r="D22" s="19"/>
      <c r="E22" s="19"/>
      <c r="F22" s="19"/>
      <c r="G22" s="19"/>
      <c r="H22" s="31" t="str">
        <f t="shared" si="2"/>
        <v/>
      </c>
      <c r="J22" s="15"/>
      <c r="K22" s="15"/>
      <c r="M22" s="38">
        <f t="shared" si="1"/>
        <v>0</v>
      </c>
      <c r="N22" s="38"/>
      <c r="O22" s="38">
        <v>1</v>
      </c>
      <c r="P22" s="38"/>
      <c r="Q22" s="38">
        <v>1</v>
      </c>
      <c r="R22" s="38">
        <f>제작_박은묘!N20*(세팅_3!N22-1)</f>
        <v>0</v>
      </c>
      <c r="S22" s="38">
        <f>제작_박은묘!O20*(세팅_3!O22-1)</f>
        <v>0</v>
      </c>
      <c r="T22" s="38">
        <f>제작_박은묘!P20*(세팅_3!P22-1)</f>
        <v>0</v>
      </c>
      <c r="U22" s="38">
        <f>제작_박은묘!Q20*(세팅_3!Q22-1)</f>
        <v>0</v>
      </c>
      <c r="V22" s="38">
        <v>1</v>
      </c>
    </row>
    <row r="23" spans="1:22">
      <c r="A23" s="15"/>
      <c r="B23" s="29" t="s">
        <v>47</v>
      </c>
      <c r="C23" s="19"/>
      <c r="D23" s="19"/>
      <c r="E23" s="19"/>
      <c r="F23" s="19"/>
      <c r="G23" s="19"/>
      <c r="H23" s="31" t="str">
        <f t="shared" si="2"/>
        <v/>
      </c>
      <c r="J23" s="15"/>
      <c r="K23" s="15"/>
      <c r="M23" s="38">
        <f t="shared" si="1"/>
        <v>0</v>
      </c>
      <c r="N23" s="38"/>
      <c r="O23" s="38">
        <v>1</v>
      </c>
      <c r="P23" s="38">
        <v>1</v>
      </c>
      <c r="Q23" s="38"/>
      <c r="R23" s="38">
        <f>제작_박은묘!N21*(세팅_3!N23-1)</f>
        <v>0</v>
      </c>
      <c r="S23" s="38">
        <f>제작_박은묘!O21*(세팅_3!O23-1)</f>
        <v>0</v>
      </c>
      <c r="T23" s="38">
        <f>제작_박은묘!P21*(세팅_3!P23-1)</f>
        <v>0</v>
      </c>
      <c r="U23" s="38">
        <f>제작_박은묘!Q21*(세팅_3!Q23-1)</f>
        <v>0</v>
      </c>
      <c r="V23" s="38">
        <v>1</v>
      </c>
    </row>
    <row r="24" spans="1:22">
      <c r="A24" s="15"/>
      <c r="B24" s="29" t="s">
        <v>49</v>
      </c>
      <c r="C24" s="19"/>
      <c r="D24" s="19"/>
      <c r="E24" s="19"/>
      <c r="F24" s="19"/>
      <c r="G24" s="19"/>
      <c r="H24" s="31" t="str">
        <f t="shared" si="2"/>
        <v/>
      </c>
      <c r="J24" s="15"/>
      <c r="K24" s="15"/>
      <c r="M24" s="38">
        <f t="shared" si="1"/>
        <v>0</v>
      </c>
      <c r="N24" s="38"/>
      <c r="O24" s="38">
        <v>1</v>
      </c>
      <c r="P24" s="38">
        <v>1</v>
      </c>
      <c r="Q24" s="38"/>
      <c r="R24" s="38">
        <f>제작_박은묘!N22*(세팅_3!N24-1)</f>
        <v>0</v>
      </c>
      <c r="S24" s="38">
        <f>제작_박은묘!O22*(세팅_3!O24-1)</f>
        <v>0</v>
      </c>
      <c r="T24" s="38">
        <f>제작_박은묘!P22*(세팅_3!P24-1)</f>
        <v>0</v>
      </c>
      <c r="U24" s="38">
        <f>제작_박은묘!Q22*(세팅_3!Q24-1)</f>
        <v>0</v>
      </c>
      <c r="V24" s="38">
        <v>1</v>
      </c>
    </row>
    <row r="25" spans="1:22" ht="17.25" thickBot="1">
      <c r="A25" s="15"/>
      <c r="B25" s="44" t="s">
        <v>51</v>
      </c>
      <c r="C25" s="22"/>
      <c r="D25" s="22"/>
      <c r="E25" s="22"/>
      <c r="F25" s="22"/>
      <c r="G25" s="19"/>
      <c r="H25" s="31" t="str">
        <f t="shared" si="0"/>
        <v/>
      </c>
      <c r="J25" s="15"/>
      <c r="K25" s="15"/>
      <c r="M25" s="38">
        <f t="shared" si="1"/>
        <v>0</v>
      </c>
      <c r="N25" s="38"/>
      <c r="O25" s="38">
        <v>1</v>
      </c>
      <c r="P25" s="38"/>
      <c r="Q25" s="38"/>
      <c r="R25" s="38">
        <f>제작_박은묘!N23*(세팅_3!N25-1)</f>
        <v>0</v>
      </c>
      <c r="S25" s="38">
        <f>제작_박은묘!O23*(세팅_3!O25-1)</f>
        <v>0</v>
      </c>
      <c r="T25" s="38">
        <f>제작_박은묘!P23*(세팅_3!P25-1)</f>
        <v>0</v>
      </c>
      <c r="U25" s="38">
        <f>제작_박은묘!Q23*(세팅_3!Q25-1)</f>
        <v>0</v>
      </c>
      <c r="V25" s="38">
        <v>1</v>
      </c>
    </row>
    <row r="26" spans="1:22" ht="17.25" thickBot="1">
      <c r="A26" s="15"/>
      <c r="B26" s="14"/>
      <c r="C26" s="15"/>
      <c r="D26" s="15"/>
      <c r="E26" s="64" t="s">
        <v>66</v>
      </c>
      <c r="F26" s="65"/>
      <c r="G26" s="69" t="str">
        <f>IF(SUM(H6:H25)=0,"",SUM(H6:H25))</f>
        <v/>
      </c>
      <c r="H26" s="70"/>
      <c r="J26" s="15"/>
      <c r="K26" s="15"/>
    </row>
    <row r="27" spans="1:22" s="15" customFormat="1" ht="11.25" customHeight="1">
      <c r="F27" s="14"/>
      <c r="G27" s="14"/>
    </row>
  </sheetData>
  <sheetProtection algorithmName="SHA-512" hashValue="gKw2Rj7n7/ocrJmn+M6hZek4nLaaP8Lj7l91t1Q0qxt8sNfF0Kb9IvX48CMjCioeGMTaoTdenwvPjI55B4KDpw==" saltValue="+TNghVUbB6DXfW/+vA0/YQ==" spinCount="100000" sheet="1" objects="1" scenarios="1" selectLockedCells="1"/>
  <mergeCells count="8">
    <mergeCell ref="E26:F26"/>
    <mergeCell ref="G26:H26"/>
    <mergeCell ref="B2:D2"/>
    <mergeCell ref="F2:K2"/>
    <mergeCell ref="B4:B5"/>
    <mergeCell ref="C4:F4"/>
    <mergeCell ref="G4:G5"/>
    <mergeCell ref="H4:H5"/>
  </mergeCells>
  <phoneticPr fontId="2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Drop Down 1">
              <controlPr defaultSize="0" autoLine="0" autoPict="0">
                <anchor>
                  <from>
                    <xdr:col>2</xdr:col>
                    <xdr:colOff>9525</xdr:colOff>
                    <xdr:row>5</xdr:row>
                    <xdr:rowOff>0</xdr:rowOff>
                  </from>
                  <to>
                    <xdr:col>2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Drop Down 2">
              <controlPr defaultSize="0" autoLine="0" autoPict="0">
                <anchor>
                  <from>
                    <xdr:col>3</xdr:col>
                    <xdr:colOff>9525</xdr:colOff>
                    <xdr:row>5</xdr:row>
                    <xdr:rowOff>0</xdr:rowOff>
                  </from>
                  <to>
                    <xdr:col>3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Drop Down 3">
              <controlPr defaultSize="0" autoLine="0" autoPict="0">
                <anchor>
                  <from>
                    <xdr:col>5</xdr:col>
                    <xdr:colOff>9525</xdr:colOff>
                    <xdr:row>5</xdr:row>
                    <xdr:rowOff>0</xdr:rowOff>
                  </from>
                  <to>
                    <xdr:col>5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Drop Down 4">
              <controlPr defaultSize="0" autoLine="0" autoPict="0">
                <anchor>
                  <from>
                    <xdr:col>2</xdr:col>
                    <xdr:colOff>9525</xdr:colOff>
                    <xdr:row>6</xdr:row>
                    <xdr:rowOff>0</xdr:rowOff>
                  </from>
                  <to>
                    <xdr:col>2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Drop Down 5">
              <controlPr defaultSize="0" autoLine="0" autoPict="0">
                <anchor>
                  <from>
                    <xdr:col>3</xdr:col>
                    <xdr:colOff>9525</xdr:colOff>
                    <xdr:row>6</xdr:row>
                    <xdr:rowOff>0</xdr:rowOff>
                  </from>
                  <to>
                    <xdr:col>3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Drop Down 6">
              <controlPr defaultSize="0" autoLine="0" autoPict="0">
                <anchor>
                  <from>
                    <xdr:col>4</xdr:col>
                    <xdr:colOff>9525</xdr:colOff>
                    <xdr:row>6</xdr:row>
                    <xdr:rowOff>0</xdr:rowOff>
                  </from>
                  <to>
                    <xdr:col>4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Drop Down 7">
              <controlPr defaultSize="0" autoLine="0" autoPict="0">
                <anchor>
                  <from>
                    <xdr:col>3</xdr:col>
                    <xdr:colOff>9525</xdr:colOff>
                    <xdr:row>7</xdr:row>
                    <xdr:rowOff>0</xdr:rowOff>
                  </from>
                  <to>
                    <xdr:col>3</xdr:col>
                    <xdr:colOff>571500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Drop Down 8">
              <controlPr defaultSize="0" autoLine="0" autoPict="0">
                <anchor>
                  <from>
                    <xdr:col>4</xdr:col>
                    <xdr:colOff>9525</xdr:colOff>
                    <xdr:row>7</xdr:row>
                    <xdr:rowOff>0</xdr:rowOff>
                  </from>
                  <to>
                    <xdr:col>4</xdr:col>
                    <xdr:colOff>571500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Drop Down 9">
              <controlPr defaultSize="0" autoLine="0" autoPict="0">
                <anchor>
                  <from>
                    <xdr:col>3</xdr:col>
                    <xdr:colOff>9525</xdr:colOff>
                    <xdr:row>8</xdr:row>
                    <xdr:rowOff>0</xdr:rowOff>
                  </from>
                  <to>
                    <xdr:col>3</xdr:col>
                    <xdr:colOff>571500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Drop Down 10">
              <controlPr defaultSize="0" autoLine="0" autoPict="0">
                <anchor>
                  <from>
                    <xdr:col>2</xdr:col>
                    <xdr:colOff>9525</xdr:colOff>
                    <xdr:row>9</xdr:row>
                    <xdr:rowOff>0</xdr:rowOff>
                  </from>
                  <to>
                    <xdr:col>2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Drop Down 11">
              <controlPr defaultSize="0" autoLine="0" autoPict="0">
                <anchor>
                  <from>
                    <xdr:col>3</xdr:col>
                    <xdr:colOff>9525</xdr:colOff>
                    <xdr:row>9</xdr:row>
                    <xdr:rowOff>0</xdr:rowOff>
                  </from>
                  <to>
                    <xdr:col>3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Drop Down 12">
              <controlPr defaultSize="0" autoLine="0" autoPict="0">
                <anchor>
                  <from>
                    <xdr:col>5</xdr:col>
                    <xdr:colOff>9525</xdr:colOff>
                    <xdr:row>9</xdr:row>
                    <xdr:rowOff>0</xdr:rowOff>
                  </from>
                  <to>
                    <xdr:col>5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Drop Down 13">
              <controlPr defaultSize="0" autoLine="0" autoPict="0">
                <anchor>
                  <from>
                    <xdr:col>3</xdr:col>
                    <xdr:colOff>9525</xdr:colOff>
                    <xdr:row>10</xdr:row>
                    <xdr:rowOff>0</xdr:rowOff>
                  </from>
                  <to>
                    <xdr:col>3</xdr:col>
                    <xdr:colOff>571500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Drop Down 14">
              <controlPr defaultSize="0" autoLine="0" autoPict="0">
                <anchor>
                  <from>
                    <xdr:col>5</xdr:col>
                    <xdr:colOff>9525</xdr:colOff>
                    <xdr:row>10</xdr:row>
                    <xdr:rowOff>0</xdr:rowOff>
                  </from>
                  <to>
                    <xdr:col>5</xdr:col>
                    <xdr:colOff>571500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Drop Down 15">
              <controlPr defaultSize="0" autoLine="0" autoPict="0">
                <anchor>
                  <from>
                    <xdr:col>3</xdr:col>
                    <xdr:colOff>9525</xdr:colOff>
                    <xdr:row>11</xdr:row>
                    <xdr:rowOff>0</xdr:rowOff>
                  </from>
                  <to>
                    <xdr:col>3</xdr:col>
                    <xdr:colOff>571500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Drop Down 16">
              <controlPr defaultSize="0" autoLine="0" autoPict="0">
                <anchor>
                  <from>
                    <xdr:col>5</xdr:col>
                    <xdr:colOff>9525</xdr:colOff>
                    <xdr:row>11</xdr:row>
                    <xdr:rowOff>0</xdr:rowOff>
                  </from>
                  <to>
                    <xdr:col>5</xdr:col>
                    <xdr:colOff>571500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3" r:id="rId20" name="Drop Down 17">
              <controlPr defaultSize="0" autoLine="0" autoPict="0">
                <anchor>
                  <from>
                    <xdr:col>2</xdr:col>
                    <xdr:colOff>9525</xdr:colOff>
                    <xdr:row>12</xdr:row>
                    <xdr:rowOff>0</xdr:rowOff>
                  </from>
                  <to>
                    <xdr:col>2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4" r:id="rId21" name="Drop Down 18">
              <controlPr defaultSize="0" autoLine="0" autoPict="0">
                <anchor>
                  <from>
                    <xdr:col>3</xdr:col>
                    <xdr:colOff>9525</xdr:colOff>
                    <xdr:row>12</xdr:row>
                    <xdr:rowOff>0</xdr:rowOff>
                  </from>
                  <to>
                    <xdr:col>3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5" r:id="rId22" name="Drop Down 19">
              <controlPr defaultSize="0" autoLine="0" autoPict="0">
                <anchor>
                  <from>
                    <xdr:col>4</xdr:col>
                    <xdr:colOff>9525</xdr:colOff>
                    <xdr:row>12</xdr:row>
                    <xdr:rowOff>0</xdr:rowOff>
                  </from>
                  <to>
                    <xdr:col>4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6" r:id="rId23" name="Drop Down 20">
              <controlPr defaultSize="0" autoLine="0" autoPict="0">
                <anchor>
                  <from>
                    <xdr:col>2</xdr:col>
                    <xdr:colOff>9525</xdr:colOff>
                    <xdr:row>13</xdr:row>
                    <xdr:rowOff>0</xdr:rowOff>
                  </from>
                  <to>
                    <xdr:col>2</xdr:col>
                    <xdr:colOff>571500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7" r:id="rId24" name="Drop Down 21">
              <controlPr defaultSize="0" autoLine="0" autoPict="0">
                <anchor>
                  <from>
                    <xdr:col>3</xdr:col>
                    <xdr:colOff>9525</xdr:colOff>
                    <xdr:row>13</xdr:row>
                    <xdr:rowOff>0</xdr:rowOff>
                  </from>
                  <to>
                    <xdr:col>3</xdr:col>
                    <xdr:colOff>571500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8" r:id="rId25" name="Drop Down 22">
              <controlPr defaultSize="0" autoLine="0" autoPict="0">
                <anchor>
                  <from>
                    <xdr:col>5</xdr:col>
                    <xdr:colOff>9525</xdr:colOff>
                    <xdr:row>13</xdr:row>
                    <xdr:rowOff>0</xdr:rowOff>
                  </from>
                  <to>
                    <xdr:col>5</xdr:col>
                    <xdr:colOff>571500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9" r:id="rId26" name="Drop Down 23">
              <controlPr defaultSize="0" autoLine="0" autoPict="0">
                <anchor>
                  <from>
                    <xdr:col>2</xdr:col>
                    <xdr:colOff>9525</xdr:colOff>
                    <xdr:row>14</xdr:row>
                    <xdr:rowOff>0</xdr:rowOff>
                  </from>
                  <to>
                    <xdr:col>2</xdr:col>
                    <xdr:colOff>571500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0" r:id="rId27" name="Drop Down 24">
              <controlPr defaultSize="0" autoLine="0" autoPict="0">
                <anchor>
                  <from>
                    <xdr:col>3</xdr:col>
                    <xdr:colOff>9525</xdr:colOff>
                    <xdr:row>14</xdr:row>
                    <xdr:rowOff>0</xdr:rowOff>
                  </from>
                  <to>
                    <xdr:col>3</xdr:col>
                    <xdr:colOff>571500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1" r:id="rId28" name="Drop Down 25">
              <controlPr defaultSize="0" autoLine="0" autoPict="0">
                <anchor>
                  <from>
                    <xdr:col>3</xdr:col>
                    <xdr:colOff>9525</xdr:colOff>
                    <xdr:row>14</xdr:row>
                    <xdr:rowOff>200025</xdr:rowOff>
                  </from>
                  <to>
                    <xdr:col>3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2" r:id="rId29" name="Drop Down 26">
              <controlPr defaultSize="0" autoLine="0" autoPict="0">
                <anchor>
                  <from>
                    <xdr:col>5</xdr:col>
                    <xdr:colOff>9525</xdr:colOff>
                    <xdr:row>14</xdr:row>
                    <xdr:rowOff>200025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3" r:id="rId30" name="Drop Down 27">
              <controlPr defaultSize="0" autoLine="0" autoPict="0">
                <anchor>
                  <from>
                    <xdr:col>2</xdr:col>
                    <xdr:colOff>9525</xdr:colOff>
                    <xdr:row>15</xdr:row>
                    <xdr:rowOff>200025</xdr:rowOff>
                  </from>
                  <to>
                    <xdr:col>2</xdr:col>
                    <xdr:colOff>571500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4" r:id="rId31" name="Drop Down 28">
              <controlPr defaultSize="0" autoLine="0" autoPict="0">
                <anchor>
                  <from>
                    <xdr:col>3</xdr:col>
                    <xdr:colOff>9525</xdr:colOff>
                    <xdr:row>15</xdr:row>
                    <xdr:rowOff>200025</xdr:rowOff>
                  </from>
                  <to>
                    <xdr:col>3</xdr:col>
                    <xdr:colOff>571500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5" r:id="rId32" name="Drop Down 29">
              <controlPr defaultSize="0" autoLine="0" autoPict="0">
                <anchor>
                  <from>
                    <xdr:col>3</xdr:col>
                    <xdr:colOff>9525</xdr:colOff>
                    <xdr:row>16</xdr:row>
                    <xdr:rowOff>200025</xdr:rowOff>
                  </from>
                  <to>
                    <xdr:col>3</xdr:col>
                    <xdr:colOff>571500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6" r:id="rId33" name="Drop Down 30">
              <controlPr defaultSize="0" autoLine="0" autoPict="0">
                <anchor>
                  <from>
                    <xdr:col>4</xdr:col>
                    <xdr:colOff>9525</xdr:colOff>
                    <xdr:row>16</xdr:row>
                    <xdr:rowOff>200025</xdr:rowOff>
                  </from>
                  <to>
                    <xdr:col>4</xdr:col>
                    <xdr:colOff>571500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7" r:id="rId34" name="Drop Down 31">
              <controlPr defaultSize="0" autoLine="0" autoPict="0">
                <anchor>
                  <from>
                    <xdr:col>3</xdr:col>
                    <xdr:colOff>9525</xdr:colOff>
                    <xdr:row>17</xdr:row>
                    <xdr:rowOff>200025</xdr:rowOff>
                  </from>
                  <to>
                    <xdr:col>3</xdr:col>
                    <xdr:colOff>571500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8" r:id="rId35" name="Drop Down 32">
              <controlPr defaultSize="0" autoLine="0" autoPict="0">
                <anchor>
                  <from>
                    <xdr:col>4</xdr:col>
                    <xdr:colOff>9525</xdr:colOff>
                    <xdr:row>17</xdr:row>
                    <xdr:rowOff>200025</xdr:rowOff>
                  </from>
                  <to>
                    <xdr:col>4</xdr:col>
                    <xdr:colOff>571500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9" r:id="rId36" name="Drop Down 33">
              <controlPr defaultSize="0" autoLine="0" autoPict="0">
                <anchor>
                  <from>
                    <xdr:col>3</xdr:col>
                    <xdr:colOff>9525</xdr:colOff>
                    <xdr:row>19</xdr:row>
                    <xdr:rowOff>0</xdr:rowOff>
                  </from>
                  <to>
                    <xdr:col>3</xdr:col>
                    <xdr:colOff>571500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0" r:id="rId37" name="Drop Down 34">
              <controlPr defaultSize="0" autoLine="0" autoPict="0">
                <anchor>
                  <from>
                    <xdr:col>4</xdr:col>
                    <xdr:colOff>9525</xdr:colOff>
                    <xdr:row>19</xdr:row>
                    <xdr:rowOff>0</xdr:rowOff>
                  </from>
                  <to>
                    <xdr:col>4</xdr:col>
                    <xdr:colOff>571500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1" r:id="rId38" name="Drop Down 35">
              <controlPr defaultSize="0" autoLine="0" autoPict="0">
                <anchor>
                  <from>
                    <xdr:col>3</xdr:col>
                    <xdr:colOff>9525</xdr:colOff>
                    <xdr:row>20</xdr:row>
                    <xdr:rowOff>0</xdr:rowOff>
                  </from>
                  <to>
                    <xdr:col>3</xdr:col>
                    <xdr:colOff>571500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2" r:id="rId39" name="Drop Down 36">
              <controlPr defaultSize="0" autoLine="0" autoPict="0">
                <anchor>
                  <from>
                    <xdr:col>4</xdr:col>
                    <xdr:colOff>9525</xdr:colOff>
                    <xdr:row>20</xdr:row>
                    <xdr:rowOff>0</xdr:rowOff>
                  </from>
                  <to>
                    <xdr:col>4</xdr:col>
                    <xdr:colOff>571500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3" r:id="rId40" name="Drop Down 37">
              <controlPr defaultSize="0" autoLine="0" autoPict="0">
                <anchor>
                  <from>
                    <xdr:col>3</xdr:col>
                    <xdr:colOff>9525</xdr:colOff>
                    <xdr:row>21</xdr:row>
                    <xdr:rowOff>0</xdr:rowOff>
                  </from>
                  <to>
                    <xdr:col>3</xdr:col>
                    <xdr:colOff>571500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4" r:id="rId41" name="Drop Down 38">
              <controlPr defaultSize="0" autoLine="0" autoPict="0">
                <anchor>
                  <from>
                    <xdr:col>3</xdr:col>
                    <xdr:colOff>9525</xdr:colOff>
                    <xdr:row>22</xdr:row>
                    <xdr:rowOff>0</xdr:rowOff>
                  </from>
                  <to>
                    <xdr:col>3</xdr:col>
                    <xdr:colOff>571500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5" r:id="rId42" name="Drop Down 39">
              <controlPr defaultSize="0" autoLine="0" autoPict="0">
                <anchor>
                  <from>
                    <xdr:col>4</xdr:col>
                    <xdr:colOff>9525</xdr:colOff>
                    <xdr:row>23</xdr:row>
                    <xdr:rowOff>0</xdr:rowOff>
                  </from>
                  <to>
                    <xdr:col>4</xdr:col>
                    <xdr:colOff>571500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6" r:id="rId43" name="Drop Down 40">
              <controlPr defaultSize="0" autoLine="0" autoPict="0">
                <anchor>
                  <from>
                    <xdr:col>3</xdr:col>
                    <xdr:colOff>9525</xdr:colOff>
                    <xdr:row>24</xdr:row>
                    <xdr:rowOff>0</xdr:rowOff>
                  </from>
                  <to>
                    <xdr:col>3</xdr:col>
                    <xdr:colOff>571500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7" r:id="rId44" name="Drop Down 41">
              <controlPr defaultSize="0" autoLine="0" autoPict="0">
                <anchor>
                  <from>
                    <xdr:col>6</xdr:col>
                    <xdr:colOff>9525</xdr:colOff>
                    <xdr:row>5</xdr:row>
                    <xdr:rowOff>0</xdr:rowOff>
                  </from>
                  <to>
                    <xdr:col>6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8" r:id="rId45" name="Drop Down 42">
              <controlPr defaultSize="0" autoLine="0" autoPict="0">
                <anchor>
                  <from>
                    <xdr:col>6</xdr:col>
                    <xdr:colOff>9525</xdr:colOff>
                    <xdr:row>24</xdr:row>
                    <xdr:rowOff>0</xdr:rowOff>
                  </from>
                  <to>
                    <xdr:col>6</xdr:col>
                    <xdr:colOff>571500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9" r:id="rId46" name="Drop Down 43">
              <controlPr defaultSize="0" autoLine="0" autoPict="0">
                <anchor>
                  <from>
                    <xdr:col>6</xdr:col>
                    <xdr:colOff>9525</xdr:colOff>
                    <xdr:row>6</xdr:row>
                    <xdr:rowOff>0</xdr:rowOff>
                  </from>
                  <to>
                    <xdr:col>6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0" r:id="rId47" name="Drop Down 44">
              <controlPr defaultSize="0" autoLine="0" autoPict="0">
                <anchor>
                  <from>
                    <xdr:col>6</xdr:col>
                    <xdr:colOff>9525</xdr:colOff>
                    <xdr:row>7</xdr:row>
                    <xdr:rowOff>0</xdr:rowOff>
                  </from>
                  <to>
                    <xdr:col>6</xdr:col>
                    <xdr:colOff>571500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1" r:id="rId48" name="Drop Down 45">
              <controlPr defaultSize="0" autoLine="0" autoPict="0">
                <anchor>
                  <from>
                    <xdr:col>6</xdr:col>
                    <xdr:colOff>9525</xdr:colOff>
                    <xdr:row>8</xdr:row>
                    <xdr:rowOff>0</xdr:rowOff>
                  </from>
                  <to>
                    <xdr:col>6</xdr:col>
                    <xdr:colOff>571500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2" r:id="rId49" name="Drop Down 46">
              <controlPr defaultSize="0" autoLine="0" autoPict="0">
                <anchor>
                  <from>
                    <xdr:col>6</xdr:col>
                    <xdr:colOff>9525</xdr:colOff>
                    <xdr:row>9</xdr:row>
                    <xdr:rowOff>0</xdr:rowOff>
                  </from>
                  <to>
                    <xdr:col>6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3" r:id="rId50" name="Drop Down 47">
              <controlPr defaultSize="0" autoLine="0" autoPict="0">
                <anchor>
                  <from>
                    <xdr:col>6</xdr:col>
                    <xdr:colOff>9525</xdr:colOff>
                    <xdr:row>10</xdr:row>
                    <xdr:rowOff>0</xdr:rowOff>
                  </from>
                  <to>
                    <xdr:col>6</xdr:col>
                    <xdr:colOff>571500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4" r:id="rId51" name="Drop Down 48">
              <controlPr defaultSize="0" autoLine="0" autoPict="0">
                <anchor>
                  <from>
                    <xdr:col>6</xdr:col>
                    <xdr:colOff>9525</xdr:colOff>
                    <xdr:row>11</xdr:row>
                    <xdr:rowOff>0</xdr:rowOff>
                  </from>
                  <to>
                    <xdr:col>6</xdr:col>
                    <xdr:colOff>571500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5" r:id="rId52" name="Drop Down 49">
              <controlPr defaultSize="0" autoLine="0" autoPict="0">
                <anchor>
                  <from>
                    <xdr:col>6</xdr:col>
                    <xdr:colOff>9525</xdr:colOff>
                    <xdr:row>12</xdr:row>
                    <xdr:rowOff>0</xdr:rowOff>
                  </from>
                  <to>
                    <xdr:col>6</xdr:col>
                    <xdr:colOff>571500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6" r:id="rId53" name="Drop Down 50">
              <controlPr defaultSize="0" autoLine="0" autoPict="0">
                <anchor>
                  <from>
                    <xdr:col>6</xdr:col>
                    <xdr:colOff>9525</xdr:colOff>
                    <xdr:row>13</xdr:row>
                    <xdr:rowOff>0</xdr:rowOff>
                  </from>
                  <to>
                    <xdr:col>6</xdr:col>
                    <xdr:colOff>571500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7" r:id="rId54" name="Drop Down 51">
              <controlPr defaultSize="0" autoLine="0" autoPict="0">
                <anchor>
                  <from>
                    <xdr:col>6</xdr:col>
                    <xdr:colOff>9525</xdr:colOff>
                    <xdr:row>14</xdr:row>
                    <xdr:rowOff>0</xdr:rowOff>
                  </from>
                  <to>
                    <xdr:col>6</xdr:col>
                    <xdr:colOff>571500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8" r:id="rId55" name="Drop Down 52">
              <controlPr defaultSize="0" autoLine="0" autoPict="0">
                <anchor>
                  <from>
                    <xdr:col>6</xdr:col>
                    <xdr:colOff>9525</xdr:colOff>
                    <xdr:row>15</xdr:row>
                    <xdr:rowOff>0</xdr:rowOff>
                  </from>
                  <to>
                    <xdr:col>6</xdr:col>
                    <xdr:colOff>571500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9" r:id="rId56" name="Drop Down 53">
              <controlPr defaultSize="0" autoLine="0" autoPict="0">
                <anchor>
                  <from>
                    <xdr:col>6</xdr:col>
                    <xdr:colOff>9525</xdr:colOff>
                    <xdr:row>16</xdr:row>
                    <xdr:rowOff>0</xdr:rowOff>
                  </from>
                  <to>
                    <xdr:col>6</xdr:col>
                    <xdr:colOff>571500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0" r:id="rId57" name="Drop Down 54">
              <controlPr defaultSize="0" autoLine="0" autoPict="0">
                <anchor>
                  <from>
                    <xdr:col>6</xdr:col>
                    <xdr:colOff>9525</xdr:colOff>
                    <xdr:row>17</xdr:row>
                    <xdr:rowOff>0</xdr:rowOff>
                  </from>
                  <to>
                    <xdr:col>6</xdr:col>
                    <xdr:colOff>571500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1" r:id="rId58" name="Drop Down 55">
              <controlPr defaultSize="0" autoLine="0" autoPict="0">
                <anchor>
                  <from>
                    <xdr:col>6</xdr:col>
                    <xdr:colOff>9525</xdr:colOff>
                    <xdr:row>18</xdr:row>
                    <xdr:rowOff>0</xdr:rowOff>
                  </from>
                  <to>
                    <xdr:col>6</xdr:col>
                    <xdr:colOff>571500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2" r:id="rId59" name="Drop Down 56">
              <controlPr defaultSize="0" autoLine="0" autoPict="0">
                <anchor>
                  <from>
                    <xdr:col>6</xdr:col>
                    <xdr:colOff>9525</xdr:colOff>
                    <xdr:row>19</xdr:row>
                    <xdr:rowOff>0</xdr:rowOff>
                  </from>
                  <to>
                    <xdr:col>6</xdr:col>
                    <xdr:colOff>571500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3" r:id="rId60" name="Drop Down 57">
              <controlPr defaultSize="0" autoLine="0" autoPict="0">
                <anchor>
                  <from>
                    <xdr:col>6</xdr:col>
                    <xdr:colOff>9525</xdr:colOff>
                    <xdr:row>20</xdr:row>
                    <xdr:rowOff>0</xdr:rowOff>
                  </from>
                  <to>
                    <xdr:col>6</xdr:col>
                    <xdr:colOff>571500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4" r:id="rId61" name="Drop Down 58">
              <controlPr defaultSize="0" autoLine="0" autoPict="0">
                <anchor>
                  <from>
                    <xdr:col>6</xdr:col>
                    <xdr:colOff>9525</xdr:colOff>
                    <xdr:row>21</xdr:row>
                    <xdr:rowOff>0</xdr:rowOff>
                  </from>
                  <to>
                    <xdr:col>6</xdr:col>
                    <xdr:colOff>571500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5" r:id="rId62" name="Drop Down 59">
              <controlPr defaultSize="0" autoLine="0" autoPict="0">
                <anchor>
                  <from>
                    <xdr:col>6</xdr:col>
                    <xdr:colOff>9525</xdr:colOff>
                    <xdr:row>22</xdr:row>
                    <xdr:rowOff>0</xdr:rowOff>
                  </from>
                  <to>
                    <xdr:col>6</xdr:col>
                    <xdr:colOff>571500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6" r:id="rId63" name="Drop Down 60">
              <controlPr defaultSize="0" autoLine="0" autoPict="0">
                <anchor>
                  <from>
                    <xdr:col>6</xdr:col>
                    <xdr:colOff>9525</xdr:colOff>
                    <xdr:row>23</xdr:row>
                    <xdr:rowOff>0</xdr:rowOff>
                  </from>
                  <to>
                    <xdr:col>6</xdr:col>
                    <xdr:colOff>571500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7" r:id="rId64" name="Drop Down 61">
              <controlPr defaultSize="0" autoLine="0" autoPict="0">
                <anchor>
                  <from>
                    <xdr:col>2</xdr:col>
                    <xdr:colOff>9525</xdr:colOff>
                    <xdr:row>19</xdr:row>
                    <xdr:rowOff>0</xdr:rowOff>
                  </from>
                  <to>
                    <xdr:col>2</xdr:col>
                    <xdr:colOff>571500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8" r:id="rId65" name="Drop Down 62">
              <controlPr defaultSize="0" autoLine="0" autoPict="0">
                <anchor>
                  <from>
                    <xdr:col>5</xdr:col>
                    <xdr:colOff>9525</xdr:colOff>
                    <xdr:row>21</xdr:row>
                    <xdr:rowOff>0</xdr:rowOff>
                  </from>
                  <to>
                    <xdr:col>5</xdr:col>
                    <xdr:colOff>571500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9" r:id="rId66" name="Drop Down 63">
              <controlPr defaultSize="0" autoLine="0" autoPict="0">
                <anchor>
                  <from>
                    <xdr:col>4</xdr:col>
                    <xdr:colOff>9525</xdr:colOff>
                    <xdr:row>22</xdr:row>
                    <xdr:rowOff>0</xdr:rowOff>
                  </from>
                  <to>
                    <xdr:col>4</xdr:col>
                    <xdr:colOff>571500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0" r:id="rId67" name="Check Box 64">
              <controlPr defaultSize="0" autoFill="0" autoLine="0" autoPict="0">
                <anchor>
                  <from>
                    <xdr:col>10</xdr:col>
                    <xdr:colOff>57150</xdr:colOff>
                    <xdr:row>5</xdr:row>
                    <xdr:rowOff>180975</xdr:rowOff>
                  </from>
                  <to>
                    <xdr:col>10</xdr:col>
                    <xdr:colOff>285750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9B2AF-83F7-478D-9895-42311D91DEB7}">
  <sheetPr codeName="Sheet6">
    <tabColor theme="0"/>
  </sheetPr>
  <dimension ref="A1:V27"/>
  <sheetViews>
    <sheetView zoomScaleNormal="100" workbookViewId="0">
      <selection activeCell="B2" sqref="B2:D2"/>
    </sheetView>
  </sheetViews>
  <sheetFormatPr defaultColWidth="0" defaultRowHeight="16.5" customHeight="1" zeroHeight="1"/>
  <cols>
    <col min="1" max="1" width="2" customWidth="1"/>
    <col min="2" max="2" width="17.5" customWidth="1"/>
    <col min="3" max="5" width="7.625" customWidth="1"/>
    <col min="6" max="7" width="7.625" style="45" customWidth="1"/>
    <col min="8" max="8" width="17.75" customWidth="1"/>
    <col min="9" max="9" width="2.625" style="15" customWidth="1"/>
    <col min="10" max="10" width="11" bestFit="1" customWidth="1"/>
    <col min="11" max="11" width="4.375" customWidth="1"/>
    <col min="12" max="12" width="1.75" style="15" customWidth="1"/>
    <col min="13" max="13" width="9" hidden="1" customWidth="1"/>
    <col min="14" max="17" width="3.625" hidden="1" customWidth="1"/>
    <col min="18" max="19" width="9" hidden="1" customWidth="1"/>
    <col min="20" max="20" width="11.375" hidden="1" customWidth="1"/>
    <col min="21" max="16384" width="9" hidden="1"/>
  </cols>
  <sheetData>
    <row r="1" spans="1:22" ht="17.25" thickBot="1">
      <c r="A1" s="15"/>
      <c r="B1" s="15"/>
      <c r="C1" s="15"/>
      <c r="D1" s="15"/>
      <c r="E1" s="15"/>
      <c r="F1" s="14"/>
      <c r="G1" s="14"/>
      <c r="H1" s="15"/>
      <c r="J1" s="15"/>
      <c r="K1" s="15"/>
    </row>
    <row r="2" spans="1:22" ht="30" customHeight="1" thickBot="1">
      <c r="A2" s="15"/>
      <c r="B2" s="66" t="s">
        <v>70</v>
      </c>
      <c r="C2" s="67"/>
      <c r="D2" s="68"/>
      <c r="E2" s="15"/>
      <c r="F2" s="71"/>
      <c r="G2" s="71"/>
      <c r="H2" s="71"/>
      <c r="I2" s="71"/>
      <c r="J2" s="71"/>
      <c r="K2" s="71"/>
      <c r="R2" s="38" t="b">
        <v>0</v>
      </c>
    </row>
    <row r="3" spans="1:22" ht="12.75" customHeight="1">
      <c r="A3" s="15"/>
      <c r="B3" s="15"/>
      <c r="C3" s="15"/>
      <c r="D3" s="15"/>
      <c r="E3" s="15"/>
      <c r="F3" s="14"/>
      <c r="G3" s="14"/>
      <c r="H3" s="15"/>
      <c r="J3" s="15"/>
      <c r="K3" s="15"/>
    </row>
    <row r="4" spans="1:22">
      <c r="A4" s="15"/>
      <c r="B4" s="62" t="s">
        <v>2</v>
      </c>
      <c r="C4" s="61" t="s">
        <v>24</v>
      </c>
      <c r="D4" s="61"/>
      <c r="E4" s="61"/>
      <c r="F4" s="61"/>
      <c r="G4" s="62" t="s">
        <v>80</v>
      </c>
      <c r="H4" s="62" t="s">
        <v>63</v>
      </c>
      <c r="J4" s="18" t="s">
        <v>64</v>
      </c>
      <c r="K4" s="18">
        <f>SUM(M6:M25)</f>
        <v>0</v>
      </c>
    </row>
    <row r="5" spans="1:22">
      <c r="A5" s="14"/>
      <c r="B5" s="63"/>
      <c r="C5" s="44" t="s">
        <v>18</v>
      </c>
      <c r="D5" s="44" t="s">
        <v>54</v>
      </c>
      <c r="E5" s="44" t="s">
        <v>16</v>
      </c>
      <c r="F5" s="44" t="s">
        <v>17</v>
      </c>
      <c r="G5" s="63"/>
      <c r="H5" s="63"/>
      <c r="J5" s="18" t="s">
        <v>65</v>
      </c>
      <c r="K5" s="18">
        <f>60-K4</f>
        <v>60</v>
      </c>
    </row>
    <row r="6" spans="1:22">
      <c r="A6" s="15"/>
      <c r="B6" s="23" t="s">
        <v>26</v>
      </c>
      <c r="C6" s="19"/>
      <c r="D6" s="19"/>
      <c r="E6" s="19"/>
      <c r="F6" s="20"/>
      <c r="G6" s="20"/>
      <c r="H6" s="31" t="str">
        <f>IF(SUM(R6:U6)=0,"",IF($R$2=TRUE,(SUM(R6:U6)/V6)*3,SUM(R6:U6)/V6))</f>
        <v/>
      </c>
      <c r="J6" s="15"/>
      <c r="K6" s="15"/>
      <c r="M6" s="38">
        <f>IF(SUM(N6:Q6)=COUNT(N6:Q6),0,SUM(N6:Q6)-COUNT(N6:Q6))</f>
        <v>0</v>
      </c>
      <c r="N6" s="38">
        <v>1</v>
      </c>
      <c r="O6" s="38">
        <v>1</v>
      </c>
      <c r="P6" s="38"/>
      <c r="Q6" s="38">
        <v>1</v>
      </c>
      <c r="R6" s="38">
        <f>제작_박은묘!N4*(세팅_4!N6-1)</f>
        <v>0</v>
      </c>
      <c r="S6" s="38">
        <f>제작_박은묘!O4*(세팅_4!O6-1)</f>
        <v>0</v>
      </c>
      <c r="T6" s="38">
        <f>제작_박은묘!P4*(세팅_4!P6-1)</f>
        <v>0</v>
      </c>
      <c r="U6" s="38">
        <f>제작_박은묘!Q4*(세팅_4!Q6-1)</f>
        <v>0</v>
      </c>
      <c r="V6" s="38">
        <v>1</v>
      </c>
    </row>
    <row r="7" spans="1:22">
      <c r="A7" s="16"/>
      <c r="B7" s="24" t="s">
        <v>30</v>
      </c>
      <c r="C7" s="19"/>
      <c r="D7" s="19"/>
      <c r="E7" s="19"/>
      <c r="F7" s="20"/>
      <c r="G7" s="20"/>
      <c r="H7" s="31" t="str">
        <f t="shared" ref="H7:H25" si="0">IF(SUM(R7:U7)=0,"",IF($R$2=TRUE,(SUM(R7:U7)/V7)*3,SUM(R7:U7)/V7))</f>
        <v/>
      </c>
      <c r="J7" s="18" t="s">
        <v>84</v>
      </c>
      <c r="K7" s="15"/>
      <c r="M7" s="38">
        <f t="shared" ref="M7:M25" si="1">IF(SUM(N7:Q7)=COUNT(N7:Q7),0,SUM(N7:Q7)-COUNT(N7:Q7))</f>
        <v>0</v>
      </c>
      <c r="N7" s="38">
        <v>1</v>
      </c>
      <c r="O7" s="38">
        <v>1</v>
      </c>
      <c r="P7" s="38">
        <v>1</v>
      </c>
      <c r="Q7" s="38"/>
      <c r="R7" s="38">
        <f>제작_박은묘!N5*(세팅_4!N7-1)</f>
        <v>0</v>
      </c>
      <c r="S7" s="38">
        <f>제작_박은묘!O5*(세팅_4!O7-1)</f>
        <v>0</v>
      </c>
      <c r="T7" s="38">
        <f>제작_박은묘!P5*(세팅_4!P7-1)</f>
        <v>0</v>
      </c>
      <c r="U7" s="38">
        <f>제작_박은묘!Q5*(세팅_4!Q7-1)</f>
        <v>0</v>
      </c>
      <c r="V7" s="38">
        <v>1</v>
      </c>
    </row>
    <row r="8" spans="1:22">
      <c r="A8" s="15"/>
      <c r="B8" s="24" t="s">
        <v>35</v>
      </c>
      <c r="C8" s="19"/>
      <c r="D8" s="19"/>
      <c r="E8" s="19"/>
      <c r="F8" s="20"/>
      <c r="G8" s="20"/>
      <c r="H8" s="31" t="str">
        <f t="shared" si="0"/>
        <v/>
      </c>
      <c r="J8" s="15"/>
      <c r="K8" s="15"/>
      <c r="M8" s="38">
        <f t="shared" si="1"/>
        <v>0</v>
      </c>
      <c r="N8" s="38"/>
      <c r="O8" s="38">
        <v>1</v>
      </c>
      <c r="P8" s="38">
        <v>1</v>
      </c>
      <c r="Q8" s="38"/>
      <c r="R8" s="38">
        <f>제작_박은묘!N6*(세팅_4!N8-1)</f>
        <v>0</v>
      </c>
      <c r="S8" s="38">
        <f>제작_박은묘!O6*(세팅_4!O8-1)</f>
        <v>0</v>
      </c>
      <c r="T8" s="38">
        <f>제작_박은묘!P6*(세팅_4!P8-1)</f>
        <v>0</v>
      </c>
      <c r="U8" s="38">
        <f>제작_박은묘!Q6*(세팅_4!Q8-1)</f>
        <v>0</v>
      </c>
      <c r="V8" s="38">
        <v>1</v>
      </c>
    </row>
    <row r="9" spans="1:22">
      <c r="A9" s="15"/>
      <c r="B9" s="24" t="s">
        <v>32</v>
      </c>
      <c r="C9" s="19"/>
      <c r="D9" s="19"/>
      <c r="E9" s="19"/>
      <c r="F9" s="20"/>
      <c r="G9" s="20"/>
      <c r="H9" s="31" t="str">
        <f t="shared" si="0"/>
        <v/>
      </c>
      <c r="J9" s="15"/>
      <c r="K9" s="15"/>
      <c r="M9" s="38">
        <f t="shared" si="1"/>
        <v>0</v>
      </c>
      <c r="N9" s="38"/>
      <c r="O9" s="38">
        <v>1</v>
      </c>
      <c r="P9" s="38"/>
      <c r="Q9" s="38"/>
      <c r="R9" s="38">
        <f>제작_박은묘!N7*(세팅_4!N9-1)</f>
        <v>0</v>
      </c>
      <c r="S9" s="38">
        <f>제작_박은묘!O7*(세팅_4!O9-1)</f>
        <v>0</v>
      </c>
      <c r="T9" s="38">
        <f>제작_박은묘!P7*(세팅_4!P9-1)</f>
        <v>0</v>
      </c>
      <c r="U9" s="38">
        <f>제작_박은묘!Q7*(세팅_4!Q9-1)</f>
        <v>0</v>
      </c>
      <c r="V9" s="38">
        <v>1</v>
      </c>
    </row>
    <row r="10" spans="1:22">
      <c r="A10" s="15"/>
      <c r="B10" s="24" t="s">
        <v>39</v>
      </c>
      <c r="C10" s="19"/>
      <c r="D10" s="19"/>
      <c r="E10" s="19"/>
      <c r="F10" s="20"/>
      <c r="G10" s="20"/>
      <c r="H10" s="31" t="str">
        <f t="shared" si="0"/>
        <v/>
      </c>
      <c r="J10" s="15"/>
      <c r="K10" s="15"/>
      <c r="M10" s="38">
        <f t="shared" si="1"/>
        <v>0</v>
      </c>
      <c r="N10" s="38">
        <v>1</v>
      </c>
      <c r="O10" s="38">
        <v>1</v>
      </c>
      <c r="P10" s="38"/>
      <c r="Q10" s="38">
        <v>1</v>
      </c>
      <c r="R10" s="38">
        <f>제작_박은묘!N8*(세팅_4!N10-1)</f>
        <v>0</v>
      </c>
      <c r="S10" s="38">
        <f>제작_박은묘!O8*(세팅_4!O10-1)</f>
        <v>0</v>
      </c>
      <c r="T10" s="38">
        <f>제작_박은묘!P8*(세팅_4!P10-1)</f>
        <v>0</v>
      </c>
      <c r="U10" s="38">
        <f>제작_박은묘!Q8*(세팅_4!Q10-1)</f>
        <v>0</v>
      </c>
      <c r="V10" s="38">
        <v>1</v>
      </c>
    </row>
    <row r="11" spans="1:22">
      <c r="A11" s="15"/>
      <c r="B11" s="24" t="s">
        <v>33</v>
      </c>
      <c r="C11" s="19"/>
      <c r="D11" s="19"/>
      <c r="E11" s="19"/>
      <c r="F11" s="20"/>
      <c r="G11" s="20"/>
      <c r="H11" s="31" t="str">
        <f t="shared" si="0"/>
        <v/>
      </c>
      <c r="J11" s="15"/>
      <c r="K11" s="15"/>
      <c r="M11" s="38">
        <f t="shared" si="1"/>
        <v>0</v>
      </c>
      <c r="N11" s="38"/>
      <c r="O11" s="38">
        <v>1</v>
      </c>
      <c r="P11" s="38"/>
      <c r="Q11" s="38">
        <v>1</v>
      </c>
      <c r="R11" s="38">
        <f>제작_박은묘!N9*(세팅_4!N11-1)</f>
        <v>0</v>
      </c>
      <c r="S11" s="38">
        <f>제작_박은묘!O9*(세팅_4!O11-1)</f>
        <v>0</v>
      </c>
      <c r="T11" s="38">
        <f>제작_박은묘!P9*(세팅_4!P11-1)</f>
        <v>0</v>
      </c>
      <c r="U11" s="38">
        <f>제작_박은묘!Q9*(세팅_4!Q11-1)</f>
        <v>0</v>
      </c>
      <c r="V11" s="38">
        <v>1</v>
      </c>
    </row>
    <row r="12" spans="1:22">
      <c r="A12" s="15"/>
      <c r="B12" s="24" t="s">
        <v>34</v>
      </c>
      <c r="C12" s="19"/>
      <c r="D12" s="19"/>
      <c r="E12" s="19"/>
      <c r="F12" s="20"/>
      <c r="G12" s="20"/>
      <c r="H12" s="31" t="str">
        <f t="shared" si="0"/>
        <v/>
      </c>
      <c r="J12" s="15"/>
      <c r="K12" s="15"/>
      <c r="M12" s="38">
        <f>(IF(SUM(N12:Q12)=COUNT(N12:Q12),0,SUM(N12:Q12)-COUNT(N12:Q12))*3)</f>
        <v>0</v>
      </c>
      <c r="N12" s="38"/>
      <c r="O12" s="38">
        <v>1</v>
      </c>
      <c r="P12" s="38"/>
      <c r="Q12" s="38">
        <v>1</v>
      </c>
      <c r="R12" s="38">
        <f>제작_박은묘!N10*(세팅_4!N12-1)</f>
        <v>0</v>
      </c>
      <c r="S12" s="38">
        <f>제작_박은묘!O10*(세팅_4!O12-1)</f>
        <v>0</v>
      </c>
      <c r="T12" s="38">
        <f>제작_박은묘!P10*(세팅_4!P12-1)</f>
        <v>0</v>
      </c>
      <c r="U12" s="38">
        <f>제작_박은묘!Q10*(세팅_4!Q12-1)</f>
        <v>0</v>
      </c>
      <c r="V12" s="38">
        <v>1</v>
      </c>
    </row>
    <row r="13" spans="1:22">
      <c r="A13" s="15"/>
      <c r="B13" s="24" t="s">
        <v>27</v>
      </c>
      <c r="C13" s="19"/>
      <c r="D13" s="19"/>
      <c r="E13" s="19"/>
      <c r="F13" s="20"/>
      <c r="G13" s="20"/>
      <c r="H13" s="31" t="str">
        <f t="shared" si="0"/>
        <v/>
      </c>
      <c r="J13" s="15"/>
      <c r="K13" s="15"/>
      <c r="M13" s="38">
        <f t="shared" si="1"/>
        <v>0</v>
      </c>
      <c r="N13" s="38">
        <v>1</v>
      </c>
      <c r="O13" s="38">
        <v>1</v>
      </c>
      <c r="P13" s="38">
        <v>1</v>
      </c>
      <c r="Q13" s="38"/>
      <c r="R13" s="38">
        <f>제작_박은묘!N11*(세팅_4!N13-1)</f>
        <v>0</v>
      </c>
      <c r="S13" s="38">
        <f>제작_박은묘!O11*(세팅_4!O13-1)</f>
        <v>0</v>
      </c>
      <c r="T13" s="38">
        <f>제작_박은묘!P11*(세팅_4!P13-1)</f>
        <v>0</v>
      </c>
      <c r="U13" s="38">
        <f>제작_박은묘!Q11*(세팅_4!Q13-1)</f>
        <v>0</v>
      </c>
      <c r="V13" s="38">
        <v>1</v>
      </c>
    </row>
    <row r="14" spans="1:22">
      <c r="A14" s="15"/>
      <c r="B14" s="24" t="s">
        <v>29</v>
      </c>
      <c r="C14" s="19"/>
      <c r="D14" s="19"/>
      <c r="E14" s="19"/>
      <c r="F14" s="20"/>
      <c r="G14" s="20"/>
      <c r="H14" s="31" t="str">
        <f t="shared" si="0"/>
        <v/>
      </c>
      <c r="J14" s="15"/>
      <c r="K14" s="15"/>
      <c r="M14" s="38">
        <f t="shared" si="1"/>
        <v>0</v>
      </c>
      <c r="N14" s="38">
        <v>1</v>
      </c>
      <c r="O14" s="38">
        <v>1</v>
      </c>
      <c r="P14" s="38"/>
      <c r="Q14" s="38">
        <v>1</v>
      </c>
      <c r="R14" s="38">
        <f>제작_박은묘!N12*(세팅_4!N14-1)</f>
        <v>0</v>
      </c>
      <c r="S14" s="38">
        <f>제작_박은묘!O12*(세팅_4!O14-1)</f>
        <v>0</v>
      </c>
      <c r="T14" s="38">
        <f>제작_박은묘!P12*(세팅_4!P14-1)</f>
        <v>0</v>
      </c>
      <c r="U14" s="38">
        <f>제작_박은묘!Q12*(세팅_4!Q14-1)</f>
        <v>0</v>
      </c>
      <c r="V14" s="38">
        <v>1</v>
      </c>
    </row>
    <row r="15" spans="1:22">
      <c r="A15" s="15"/>
      <c r="B15" s="24" t="s">
        <v>31</v>
      </c>
      <c r="C15" s="19"/>
      <c r="D15" s="19"/>
      <c r="E15" s="19"/>
      <c r="F15" s="20"/>
      <c r="G15" s="20"/>
      <c r="H15" s="31" t="str">
        <f t="shared" si="0"/>
        <v/>
      </c>
      <c r="J15" s="15"/>
      <c r="K15" s="15"/>
      <c r="M15" s="38">
        <f t="shared" si="1"/>
        <v>0</v>
      </c>
      <c r="N15" s="38">
        <v>1</v>
      </c>
      <c r="O15" s="38">
        <v>1</v>
      </c>
      <c r="P15" s="38"/>
      <c r="Q15" s="38"/>
      <c r="R15" s="38">
        <f>제작_박은묘!N13*(세팅_4!N15-1)</f>
        <v>0</v>
      </c>
      <c r="S15" s="38">
        <f>제작_박은묘!O13*(세팅_4!O15-1)</f>
        <v>0</v>
      </c>
      <c r="T15" s="38">
        <f>제작_박은묘!P13*(세팅_4!P15-1)</f>
        <v>0</v>
      </c>
      <c r="U15" s="38">
        <f>제작_박은묘!Q13*(세팅_4!Q15-1)</f>
        <v>0</v>
      </c>
      <c r="V15" s="38">
        <v>1</v>
      </c>
    </row>
    <row r="16" spans="1:22">
      <c r="A16" s="15"/>
      <c r="B16" s="24" t="s">
        <v>28</v>
      </c>
      <c r="C16" s="19"/>
      <c r="D16" s="19"/>
      <c r="E16" s="19"/>
      <c r="F16" s="20"/>
      <c r="G16" s="20"/>
      <c r="H16" s="31" t="str">
        <f>IF(SUM(N16:Q16)&gt;9,"   주간 횟수 초과",IF(SUM(R16:U16)=0,"",IF($R$2=TRUE,(SUM(R16:U16)/V16)*3,SUM(R16:U16)/V16)))</f>
        <v/>
      </c>
      <c r="J16" s="15"/>
      <c r="K16" s="15"/>
      <c r="M16" s="38">
        <f t="shared" si="1"/>
        <v>0</v>
      </c>
      <c r="N16" s="38"/>
      <c r="O16" s="38">
        <v>1</v>
      </c>
      <c r="P16" s="38"/>
      <c r="Q16" s="38">
        <v>1</v>
      </c>
      <c r="R16" s="38">
        <f>제작_박은묘!N14*(세팅_4!N16-1)</f>
        <v>0</v>
      </c>
      <c r="S16" s="38">
        <f>제작_박은묘!O14*(세팅_4!O16-1)</f>
        <v>0</v>
      </c>
      <c r="T16" s="38">
        <f>제작_박은묘!P14*(세팅_4!P16-1)</f>
        <v>0</v>
      </c>
      <c r="U16" s="38">
        <f>제작_박은묘!Q14*(세팅_4!Q16-1)</f>
        <v>0</v>
      </c>
      <c r="V16" s="38">
        <v>1</v>
      </c>
    </row>
    <row r="17" spans="1:22">
      <c r="A17" s="15"/>
      <c r="B17" s="25" t="s">
        <v>38</v>
      </c>
      <c r="C17" s="19"/>
      <c r="D17" s="19"/>
      <c r="E17" s="19"/>
      <c r="F17" s="20"/>
      <c r="G17" s="20"/>
      <c r="H17" s="31" t="str">
        <f>IF(SUM(N17:Q17)&gt;4,"   주간 횟수 초과",IF(SUM(R17:U17)=0,"",IF($R$2=TRUE,(SUM(R17:U17)/V17)*3,SUM(R17:U17)/V17)))</f>
        <v/>
      </c>
      <c r="J17" s="15"/>
      <c r="K17" s="15"/>
      <c r="M17" s="38">
        <f t="shared" si="1"/>
        <v>0</v>
      </c>
      <c r="N17" s="38">
        <v>1</v>
      </c>
      <c r="O17" s="38">
        <v>1</v>
      </c>
      <c r="P17" s="38"/>
      <c r="Q17" s="38"/>
      <c r="R17" s="38">
        <f>제작_박은묘!N15*(세팅_4!N17-1)</f>
        <v>0</v>
      </c>
      <c r="S17" s="38">
        <f>제작_박은묘!O15*(세팅_4!O17-1)</f>
        <v>0</v>
      </c>
      <c r="T17" s="38">
        <f>제작_박은묘!P15*(세팅_4!P17-1)</f>
        <v>0</v>
      </c>
      <c r="U17" s="38">
        <v>0</v>
      </c>
      <c r="V17" s="38">
        <v>1</v>
      </c>
    </row>
    <row r="18" spans="1:22">
      <c r="A18" s="15"/>
      <c r="B18" s="26" t="s">
        <v>37</v>
      </c>
      <c r="C18" s="21"/>
      <c r="D18" s="21"/>
      <c r="E18" s="21"/>
      <c r="F18" s="19"/>
      <c r="G18" s="19"/>
      <c r="H18" s="31" t="str">
        <f t="shared" ref="H18:H24" si="2">IF(SUM(N18:Q18)&gt;3,"   주간 횟수 초과",IF(SUM(R18:U18)=0,"",IF($R$2=TRUE,(SUM(R18:U18)/V18)*3,SUM(R18:U18)/V18)))</f>
        <v/>
      </c>
      <c r="J18" s="15"/>
      <c r="K18" s="15"/>
      <c r="M18" s="38">
        <f t="shared" si="1"/>
        <v>0</v>
      </c>
      <c r="N18" s="38"/>
      <c r="O18" s="38">
        <v>1</v>
      </c>
      <c r="P18" s="38">
        <v>1</v>
      </c>
      <c r="Q18" s="38"/>
      <c r="R18" s="38">
        <f>제작_박은묘!N16*(세팅_4!N18-1)</f>
        <v>0</v>
      </c>
      <c r="S18" s="38">
        <f>제작_박은묘!O16*(세팅_4!O18-1)</f>
        <v>0</v>
      </c>
      <c r="T18" s="38">
        <f>제작_박은묘!P16*(세팅_4!P18-1)</f>
        <v>0</v>
      </c>
      <c r="U18" s="38">
        <f>제작_박은묘!Q16*(세팅_4!Q18-1)</f>
        <v>0</v>
      </c>
      <c r="V18" s="38">
        <v>1</v>
      </c>
    </row>
    <row r="19" spans="1:22">
      <c r="A19" s="15"/>
      <c r="B19" s="26" t="s">
        <v>36</v>
      </c>
      <c r="C19" s="21"/>
      <c r="D19" s="21"/>
      <c r="E19" s="21"/>
      <c r="F19" s="19"/>
      <c r="G19" s="19"/>
      <c r="H19" s="31" t="str">
        <f t="shared" si="2"/>
        <v/>
      </c>
      <c r="J19" s="15"/>
      <c r="K19" s="15"/>
      <c r="M19" s="38">
        <f t="shared" si="1"/>
        <v>0</v>
      </c>
      <c r="N19" s="38"/>
      <c r="O19" s="38">
        <v>1</v>
      </c>
      <c r="P19" s="38">
        <v>1</v>
      </c>
      <c r="Q19" s="38"/>
      <c r="R19" s="38">
        <f>제작_박은묘!N17*(세팅_4!N19-1)</f>
        <v>0</v>
      </c>
      <c r="S19" s="38">
        <f>제작_박은묘!O17*(세팅_4!O19-1)</f>
        <v>0</v>
      </c>
      <c r="T19" s="38">
        <f>제작_박은묘!P17*(세팅_4!P19-1)</f>
        <v>0</v>
      </c>
      <c r="U19" s="38">
        <f>제작_박은묘!Q17*(세팅_4!Q19-1)</f>
        <v>0</v>
      </c>
      <c r="V19" s="38">
        <v>1</v>
      </c>
    </row>
    <row r="20" spans="1:22">
      <c r="A20" s="15"/>
      <c r="B20" s="27" t="s">
        <v>41</v>
      </c>
      <c r="C20" s="19"/>
      <c r="D20" s="19"/>
      <c r="E20" s="19"/>
      <c r="F20" s="19"/>
      <c r="G20" s="19"/>
      <c r="H20" s="31" t="str">
        <f>IF(SUM(N20:Q20)&gt;4,"   주간 횟수 초과",IF(SUM(R20:U20)=0,"",IF($R$2=TRUE,(SUM(R20:U20)/V20)*3,SUM(R20:U20)/V20)))</f>
        <v/>
      </c>
      <c r="J20" s="15"/>
      <c r="K20" s="15"/>
      <c r="M20" s="38">
        <f t="shared" si="1"/>
        <v>0</v>
      </c>
      <c r="N20" s="38">
        <v>1</v>
      </c>
      <c r="O20" s="38">
        <v>1</v>
      </c>
      <c r="P20" s="38">
        <v>1</v>
      </c>
      <c r="Q20" s="38"/>
      <c r="R20" s="38">
        <f>제작_박은묘!N18*(세팅_4!N20-1)</f>
        <v>0</v>
      </c>
      <c r="S20" s="38">
        <f>제작_박은묘!O18*(세팅_4!O20-1)</f>
        <v>0</v>
      </c>
      <c r="T20" s="38">
        <f>제작_박은묘!P18*(세팅_4!P20-1)</f>
        <v>0</v>
      </c>
      <c r="U20" s="38">
        <f>제작_박은묘!Q18*(세팅_4!Q20-1)</f>
        <v>0</v>
      </c>
      <c r="V20" s="38">
        <v>1</v>
      </c>
    </row>
    <row r="21" spans="1:22">
      <c r="A21" s="15"/>
      <c r="B21" s="28" t="s">
        <v>43</v>
      </c>
      <c r="C21" s="19"/>
      <c r="D21" s="19"/>
      <c r="E21" s="19"/>
      <c r="F21" s="19"/>
      <c r="G21" s="19"/>
      <c r="H21" s="31" t="str">
        <f t="shared" si="2"/>
        <v/>
      </c>
      <c r="J21" s="15"/>
      <c r="K21" s="15"/>
      <c r="M21" s="38">
        <f t="shared" si="1"/>
        <v>0</v>
      </c>
      <c r="N21" s="38"/>
      <c r="O21" s="38">
        <v>1</v>
      </c>
      <c r="P21" s="38">
        <v>1</v>
      </c>
      <c r="Q21" s="38"/>
      <c r="R21" s="38">
        <f>제작_박은묘!N19*(세팅_4!N21-1)</f>
        <v>0</v>
      </c>
      <c r="S21" s="38">
        <f>제작_박은묘!O19*(세팅_4!O21-1)</f>
        <v>0</v>
      </c>
      <c r="T21" s="38">
        <f>제작_박은묘!P19*(세팅_4!P21-1)</f>
        <v>0</v>
      </c>
      <c r="U21" s="38">
        <f>제작_박은묘!Q19*(세팅_4!Q21-1)</f>
        <v>0</v>
      </c>
      <c r="V21" s="38">
        <v>1</v>
      </c>
    </row>
    <row r="22" spans="1:22">
      <c r="A22" s="15"/>
      <c r="B22" s="29" t="s">
        <v>45</v>
      </c>
      <c r="C22" s="19"/>
      <c r="D22" s="19"/>
      <c r="E22" s="19"/>
      <c r="F22" s="19"/>
      <c r="G22" s="19"/>
      <c r="H22" s="31" t="str">
        <f t="shared" si="2"/>
        <v/>
      </c>
      <c r="J22" s="15"/>
      <c r="K22" s="15"/>
      <c r="M22" s="38">
        <f t="shared" si="1"/>
        <v>0</v>
      </c>
      <c r="N22" s="38"/>
      <c r="O22" s="38">
        <v>1</v>
      </c>
      <c r="P22" s="38"/>
      <c r="Q22" s="38">
        <v>1</v>
      </c>
      <c r="R22" s="38">
        <f>제작_박은묘!N20*(세팅_4!N22-1)</f>
        <v>0</v>
      </c>
      <c r="S22" s="38">
        <f>제작_박은묘!O20*(세팅_4!O22-1)</f>
        <v>0</v>
      </c>
      <c r="T22" s="38">
        <f>제작_박은묘!P20*(세팅_4!P22-1)</f>
        <v>0</v>
      </c>
      <c r="U22" s="38">
        <f>제작_박은묘!Q20*(세팅_4!Q22-1)</f>
        <v>0</v>
      </c>
      <c r="V22" s="38">
        <v>1</v>
      </c>
    </row>
    <row r="23" spans="1:22">
      <c r="A23" s="15"/>
      <c r="B23" s="29" t="s">
        <v>47</v>
      </c>
      <c r="C23" s="19"/>
      <c r="D23" s="19"/>
      <c r="E23" s="19"/>
      <c r="F23" s="19"/>
      <c r="G23" s="19"/>
      <c r="H23" s="31" t="str">
        <f t="shared" si="2"/>
        <v/>
      </c>
      <c r="J23" s="15"/>
      <c r="K23" s="15"/>
      <c r="M23" s="38">
        <f t="shared" si="1"/>
        <v>0</v>
      </c>
      <c r="N23" s="38"/>
      <c r="O23" s="38">
        <v>1</v>
      </c>
      <c r="P23" s="38">
        <v>1</v>
      </c>
      <c r="Q23" s="38"/>
      <c r="R23" s="38">
        <f>제작_박은묘!N21*(세팅_4!N23-1)</f>
        <v>0</v>
      </c>
      <c r="S23" s="38">
        <f>제작_박은묘!O21*(세팅_4!O23-1)</f>
        <v>0</v>
      </c>
      <c r="T23" s="38">
        <f>제작_박은묘!P21*(세팅_4!P23-1)</f>
        <v>0</v>
      </c>
      <c r="U23" s="38">
        <f>제작_박은묘!Q21*(세팅_4!Q23-1)</f>
        <v>0</v>
      </c>
      <c r="V23" s="38">
        <v>1</v>
      </c>
    </row>
    <row r="24" spans="1:22">
      <c r="A24" s="15"/>
      <c r="B24" s="29" t="s">
        <v>49</v>
      </c>
      <c r="C24" s="19"/>
      <c r="D24" s="19"/>
      <c r="E24" s="19"/>
      <c r="F24" s="19"/>
      <c r="G24" s="19"/>
      <c r="H24" s="31" t="str">
        <f t="shared" si="2"/>
        <v/>
      </c>
      <c r="J24" s="15"/>
      <c r="K24" s="15"/>
      <c r="M24" s="38">
        <f t="shared" si="1"/>
        <v>0</v>
      </c>
      <c r="N24" s="38"/>
      <c r="O24" s="38">
        <v>1</v>
      </c>
      <c r="P24" s="38">
        <v>1</v>
      </c>
      <c r="Q24" s="38"/>
      <c r="R24" s="38">
        <f>제작_박은묘!N22*(세팅_4!N24-1)</f>
        <v>0</v>
      </c>
      <c r="S24" s="38">
        <f>제작_박은묘!O22*(세팅_4!O24-1)</f>
        <v>0</v>
      </c>
      <c r="T24" s="38">
        <f>제작_박은묘!P22*(세팅_4!P24-1)</f>
        <v>0</v>
      </c>
      <c r="U24" s="38">
        <f>제작_박은묘!Q22*(세팅_4!Q24-1)</f>
        <v>0</v>
      </c>
      <c r="V24" s="38">
        <v>1</v>
      </c>
    </row>
    <row r="25" spans="1:22" ht="17.25" thickBot="1">
      <c r="A25" s="15"/>
      <c r="B25" s="44" t="s">
        <v>51</v>
      </c>
      <c r="C25" s="22"/>
      <c r="D25" s="22"/>
      <c r="E25" s="22"/>
      <c r="F25" s="22"/>
      <c r="G25" s="19"/>
      <c r="H25" s="31" t="str">
        <f t="shared" si="0"/>
        <v/>
      </c>
      <c r="J25" s="15"/>
      <c r="K25" s="15"/>
      <c r="M25" s="38">
        <f t="shared" si="1"/>
        <v>0</v>
      </c>
      <c r="N25" s="38"/>
      <c r="O25" s="38">
        <v>1</v>
      </c>
      <c r="P25" s="38"/>
      <c r="Q25" s="38"/>
      <c r="R25" s="38">
        <f>제작_박은묘!N23*(세팅_4!N25-1)</f>
        <v>0</v>
      </c>
      <c r="S25" s="38">
        <f>제작_박은묘!O23*(세팅_4!O25-1)</f>
        <v>0</v>
      </c>
      <c r="T25" s="38">
        <f>제작_박은묘!P23*(세팅_4!P25-1)</f>
        <v>0</v>
      </c>
      <c r="U25" s="38">
        <f>제작_박은묘!Q23*(세팅_4!Q25-1)</f>
        <v>0</v>
      </c>
      <c r="V25" s="38">
        <v>1</v>
      </c>
    </row>
    <row r="26" spans="1:22" ht="17.25" thickBot="1">
      <c r="A26" s="15"/>
      <c r="B26" s="14"/>
      <c r="C26" s="15"/>
      <c r="D26" s="15"/>
      <c r="E26" s="64" t="s">
        <v>66</v>
      </c>
      <c r="F26" s="65"/>
      <c r="G26" s="69" t="str">
        <f>IF(SUM(H6:H25)=0,"",SUM(H6:H25))</f>
        <v/>
      </c>
      <c r="H26" s="70"/>
      <c r="J26" s="15"/>
      <c r="K26" s="15"/>
    </row>
    <row r="27" spans="1:22" s="15" customFormat="1" ht="11.25" customHeight="1">
      <c r="F27" s="14"/>
      <c r="G27" s="14"/>
    </row>
  </sheetData>
  <sheetProtection algorithmName="SHA-512" hashValue="145WZvv7fN2QGZbXq0OXA+a979mxS/cS4tAoQ9VzoQnQyyOJ54+s/Mf7TTJqndtmrpWIym36I+zLRf/dHScaFw==" saltValue="WVvOrdJGfDSV/x2xgPqFJA==" spinCount="100000" sheet="1" objects="1" scenarios="1" selectLockedCells="1"/>
  <mergeCells count="8">
    <mergeCell ref="E26:F26"/>
    <mergeCell ref="G26:H26"/>
    <mergeCell ref="B2:D2"/>
    <mergeCell ref="F2:K2"/>
    <mergeCell ref="B4:B5"/>
    <mergeCell ref="C4:F4"/>
    <mergeCell ref="G4:G5"/>
    <mergeCell ref="H4:H5"/>
  </mergeCells>
  <phoneticPr fontId="2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Drop Down 1">
              <controlPr defaultSize="0" autoLine="0" autoPict="0">
                <anchor>
                  <from>
                    <xdr:col>2</xdr:col>
                    <xdr:colOff>9525</xdr:colOff>
                    <xdr:row>5</xdr:row>
                    <xdr:rowOff>0</xdr:rowOff>
                  </from>
                  <to>
                    <xdr:col>2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Drop Down 2">
              <controlPr defaultSize="0" autoLine="0" autoPict="0">
                <anchor>
                  <from>
                    <xdr:col>3</xdr:col>
                    <xdr:colOff>9525</xdr:colOff>
                    <xdr:row>5</xdr:row>
                    <xdr:rowOff>0</xdr:rowOff>
                  </from>
                  <to>
                    <xdr:col>3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Drop Down 3">
              <controlPr defaultSize="0" autoLine="0" autoPict="0">
                <anchor>
                  <from>
                    <xdr:col>5</xdr:col>
                    <xdr:colOff>9525</xdr:colOff>
                    <xdr:row>5</xdr:row>
                    <xdr:rowOff>0</xdr:rowOff>
                  </from>
                  <to>
                    <xdr:col>5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Drop Down 4">
              <controlPr defaultSize="0" autoLine="0" autoPict="0">
                <anchor>
                  <from>
                    <xdr:col>2</xdr:col>
                    <xdr:colOff>9525</xdr:colOff>
                    <xdr:row>6</xdr:row>
                    <xdr:rowOff>0</xdr:rowOff>
                  </from>
                  <to>
                    <xdr:col>2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Drop Down 5">
              <controlPr defaultSize="0" autoLine="0" autoPict="0">
                <anchor>
                  <from>
                    <xdr:col>3</xdr:col>
                    <xdr:colOff>9525</xdr:colOff>
                    <xdr:row>6</xdr:row>
                    <xdr:rowOff>0</xdr:rowOff>
                  </from>
                  <to>
                    <xdr:col>3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Drop Down 6">
              <controlPr defaultSize="0" autoLine="0" autoPict="0">
                <anchor>
                  <from>
                    <xdr:col>4</xdr:col>
                    <xdr:colOff>9525</xdr:colOff>
                    <xdr:row>6</xdr:row>
                    <xdr:rowOff>0</xdr:rowOff>
                  </from>
                  <to>
                    <xdr:col>4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10" name="Drop Down 7">
              <controlPr defaultSize="0" autoLine="0" autoPict="0">
                <anchor>
                  <from>
                    <xdr:col>3</xdr:col>
                    <xdr:colOff>9525</xdr:colOff>
                    <xdr:row>7</xdr:row>
                    <xdr:rowOff>0</xdr:rowOff>
                  </from>
                  <to>
                    <xdr:col>3</xdr:col>
                    <xdr:colOff>571500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1" name="Drop Down 8">
              <controlPr defaultSize="0" autoLine="0" autoPict="0">
                <anchor>
                  <from>
                    <xdr:col>4</xdr:col>
                    <xdr:colOff>9525</xdr:colOff>
                    <xdr:row>7</xdr:row>
                    <xdr:rowOff>0</xdr:rowOff>
                  </from>
                  <to>
                    <xdr:col>4</xdr:col>
                    <xdr:colOff>571500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2" name="Drop Down 9">
              <controlPr defaultSize="0" autoLine="0" autoPict="0">
                <anchor>
                  <from>
                    <xdr:col>3</xdr:col>
                    <xdr:colOff>9525</xdr:colOff>
                    <xdr:row>8</xdr:row>
                    <xdr:rowOff>0</xdr:rowOff>
                  </from>
                  <to>
                    <xdr:col>3</xdr:col>
                    <xdr:colOff>571500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3" name="Drop Down 10">
              <controlPr defaultSize="0" autoLine="0" autoPict="0">
                <anchor>
                  <from>
                    <xdr:col>2</xdr:col>
                    <xdr:colOff>9525</xdr:colOff>
                    <xdr:row>9</xdr:row>
                    <xdr:rowOff>0</xdr:rowOff>
                  </from>
                  <to>
                    <xdr:col>2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14" name="Drop Down 11">
              <controlPr defaultSize="0" autoLine="0" autoPict="0">
                <anchor>
                  <from>
                    <xdr:col>3</xdr:col>
                    <xdr:colOff>9525</xdr:colOff>
                    <xdr:row>9</xdr:row>
                    <xdr:rowOff>0</xdr:rowOff>
                  </from>
                  <to>
                    <xdr:col>3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5" name="Drop Down 12">
              <controlPr defaultSize="0" autoLine="0" autoPict="0">
                <anchor>
                  <from>
                    <xdr:col>5</xdr:col>
                    <xdr:colOff>9525</xdr:colOff>
                    <xdr:row>9</xdr:row>
                    <xdr:rowOff>0</xdr:rowOff>
                  </from>
                  <to>
                    <xdr:col>5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6" name="Drop Down 13">
              <controlPr defaultSize="0" autoLine="0" autoPict="0">
                <anchor>
                  <from>
                    <xdr:col>3</xdr:col>
                    <xdr:colOff>9525</xdr:colOff>
                    <xdr:row>10</xdr:row>
                    <xdr:rowOff>0</xdr:rowOff>
                  </from>
                  <to>
                    <xdr:col>3</xdr:col>
                    <xdr:colOff>571500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17" name="Drop Down 14">
              <controlPr defaultSize="0" autoLine="0" autoPict="0">
                <anchor>
                  <from>
                    <xdr:col>5</xdr:col>
                    <xdr:colOff>9525</xdr:colOff>
                    <xdr:row>10</xdr:row>
                    <xdr:rowOff>0</xdr:rowOff>
                  </from>
                  <to>
                    <xdr:col>5</xdr:col>
                    <xdr:colOff>571500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18" name="Drop Down 15">
              <controlPr defaultSize="0" autoLine="0" autoPict="0">
                <anchor>
                  <from>
                    <xdr:col>3</xdr:col>
                    <xdr:colOff>9525</xdr:colOff>
                    <xdr:row>11</xdr:row>
                    <xdr:rowOff>0</xdr:rowOff>
                  </from>
                  <to>
                    <xdr:col>3</xdr:col>
                    <xdr:colOff>571500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9" name="Drop Down 16">
              <controlPr defaultSize="0" autoLine="0" autoPict="0">
                <anchor>
                  <from>
                    <xdr:col>5</xdr:col>
                    <xdr:colOff>9525</xdr:colOff>
                    <xdr:row>11</xdr:row>
                    <xdr:rowOff>0</xdr:rowOff>
                  </from>
                  <to>
                    <xdr:col>5</xdr:col>
                    <xdr:colOff>571500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20" name="Drop Down 17">
              <controlPr defaultSize="0" autoLine="0" autoPict="0">
                <anchor>
                  <from>
                    <xdr:col>2</xdr:col>
                    <xdr:colOff>9525</xdr:colOff>
                    <xdr:row>12</xdr:row>
                    <xdr:rowOff>0</xdr:rowOff>
                  </from>
                  <to>
                    <xdr:col>2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8" r:id="rId21" name="Drop Down 18">
              <controlPr defaultSize="0" autoLine="0" autoPict="0">
                <anchor>
                  <from>
                    <xdr:col>3</xdr:col>
                    <xdr:colOff>9525</xdr:colOff>
                    <xdr:row>12</xdr:row>
                    <xdr:rowOff>0</xdr:rowOff>
                  </from>
                  <to>
                    <xdr:col>3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9" r:id="rId22" name="Drop Down 19">
              <controlPr defaultSize="0" autoLine="0" autoPict="0">
                <anchor>
                  <from>
                    <xdr:col>4</xdr:col>
                    <xdr:colOff>9525</xdr:colOff>
                    <xdr:row>12</xdr:row>
                    <xdr:rowOff>0</xdr:rowOff>
                  </from>
                  <to>
                    <xdr:col>4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0" r:id="rId23" name="Drop Down 20">
              <controlPr defaultSize="0" autoLine="0" autoPict="0">
                <anchor>
                  <from>
                    <xdr:col>2</xdr:col>
                    <xdr:colOff>9525</xdr:colOff>
                    <xdr:row>13</xdr:row>
                    <xdr:rowOff>0</xdr:rowOff>
                  </from>
                  <to>
                    <xdr:col>2</xdr:col>
                    <xdr:colOff>571500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1" r:id="rId24" name="Drop Down 21">
              <controlPr defaultSize="0" autoLine="0" autoPict="0">
                <anchor>
                  <from>
                    <xdr:col>3</xdr:col>
                    <xdr:colOff>9525</xdr:colOff>
                    <xdr:row>13</xdr:row>
                    <xdr:rowOff>0</xdr:rowOff>
                  </from>
                  <to>
                    <xdr:col>3</xdr:col>
                    <xdr:colOff>571500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2" r:id="rId25" name="Drop Down 22">
              <controlPr defaultSize="0" autoLine="0" autoPict="0">
                <anchor>
                  <from>
                    <xdr:col>5</xdr:col>
                    <xdr:colOff>9525</xdr:colOff>
                    <xdr:row>13</xdr:row>
                    <xdr:rowOff>0</xdr:rowOff>
                  </from>
                  <to>
                    <xdr:col>5</xdr:col>
                    <xdr:colOff>571500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3" r:id="rId26" name="Drop Down 23">
              <controlPr defaultSize="0" autoLine="0" autoPict="0">
                <anchor>
                  <from>
                    <xdr:col>2</xdr:col>
                    <xdr:colOff>9525</xdr:colOff>
                    <xdr:row>14</xdr:row>
                    <xdr:rowOff>0</xdr:rowOff>
                  </from>
                  <to>
                    <xdr:col>2</xdr:col>
                    <xdr:colOff>571500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27" name="Drop Down 24">
              <controlPr defaultSize="0" autoLine="0" autoPict="0">
                <anchor>
                  <from>
                    <xdr:col>3</xdr:col>
                    <xdr:colOff>9525</xdr:colOff>
                    <xdr:row>14</xdr:row>
                    <xdr:rowOff>0</xdr:rowOff>
                  </from>
                  <to>
                    <xdr:col>3</xdr:col>
                    <xdr:colOff>571500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5" r:id="rId28" name="Drop Down 25">
              <controlPr defaultSize="0" autoLine="0" autoPict="0">
                <anchor>
                  <from>
                    <xdr:col>3</xdr:col>
                    <xdr:colOff>9525</xdr:colOff>
                    <xdr:row>14</xdr:row>
                    <xdr:rowOff>200025</xdr:rowOff>
                  </from>
                  <to>
                    <xdr:col>3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29" name="Drop Down 26">
              <controlPr defaultSize="0" autoLine="0" autoPict="0">
                <anchor>
                  <from>
                    <xdr:col>5</xdr:col>
                    <xdr:colOff>9525</xdr:colOff>
                    <xdr:row>14</xdr:row>
                    <xdr:rowOff>200025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30" name="Drop Down 27">
              <controlPr defaultSize="0" autoLine="0" autoPict="0">
                <anchor>
                  <from>
                    <xdr:col>2</xdr:col>
                    <xdr:colOff>9525</xdr:colOff>
                    <xdr:row>15</xdr:row>
                    <xdr:rowOff>200025</xdr:rowOff>
                  </from>
                  <to>
                    <xdr:col>2</xdr:col>
                    <xdr:colOff>571500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8" r:id="rId31" name="Drop Down 28">
              <controlPr defaultSize="0" autoLine="0" autoPict="0">
                <anchor>
                  <from>
                    <xdr:col>3</xdr:col>
                    <xdr:colOff>9525</xdr:colOff>
                    <xdr:row>15</xdr:row>
                    <xdr:rowOff>200025</xdr:rowOff>
                  </from>
                  <to>
                    <xdr:col>3</xdr:col>
                    <xdr:colOff>571500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9" r:id="rId32" name="Drop Down 29">
              <controlPr defaultSize="0" autoLine="0" autoPict="0">
                <anchor>
                  <from>
                    <xdr:col>3</xdr:col>
                    <xdr:colOff>9525</xdr:colOff>
                    <xdr:row>16</xdr:row>
                    <xdr:rowOff>200025</xdr:rowOff>
                  </from>
                  <to>
                    <xdr:col>3</xdr:col>
                    <xdr:colOff>571500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0" r:id="rId33" name="Drop Down 30">
              <controlPr defaultSize="0" autoLine="0" autoPict="0">
                <anchor>
                  <from>
                    <xdr:col>4</xdr:col>
                    <xdr:colOff>9525</xdr:colOff>
                    <xdr:row>16</xdr:row>
                    <xdr:rowOff>200025</xdr:rowOff>
                  </from>
                  <to>
                    <xdr:col>4</xdr:col>
                    <xdr:colOff>571500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1" r:id="rId34" name="Drop Down 31">
              <controlPr defaultSize="0" autoLine="0" autoPict="0">
                <anchor>
                  <from>
                    <xdr:col>3</xdr:col>
                    <xdr:colOff>9525</xdr:colOff>
                    <xdr:row>17</xdr:row>
                    <xdr:rowOff>200025</xdr:rowOff>
                  </from>
                  <to>
                    <xdr:col>3</xdr:col>
                    <xdr:colOff>571500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2" r:id="rId35" name="Drop Down 32">
              <controlPr defaultSize="0" autoLine="0" autoPict="0">
                <anchor>
                  <from>
                    <xdr:col>4</xdr:col>
                    <xdr:colOff>9525</xdr:colOff>
                    <xdr:row>17</xdr:row>
                    <xdr:rowOff>200025</xdr:rowOff>
                  </from>
                  <to>
                    <xdr:col>4</xdr:col>
                    <xdr:colOff>571500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3" r:id="rId36" name="Drop Down 33">
              <controlPr defaultSize="0" autoLine="0" autoPict="0">
                <anchor>
                  <from>
                    <xdr:col>3</xdr:col>
                    <xdr:colOff>9525</xdr:colOff>
                    <xdr:row>19</xdr:row>
                    <xdr:rowOff>0</xdr:rowOff>
                  </from>
                  <to>
                    <xdr:col>3</xdr:col>
                    <xdr:colOff>571500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4" r:id="rId37" name="Drop Down 34">
              <controlPr defaultSize="0" autoLine="0" autoPict="0">
                <anchor>
                  <from>
                    <xdr:col>4</xdr:col>
                    <xdr:colOff>9525</xdr:colOff>
                    <xdr:row>19</xdr:row>
                    <xdr:rowOff>0</xdr:rowOff>
                  </from>
                  <to>
                    <xdr:col>4</xdr:col>
                    <xdr:colOff>571500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5" r:id="rId38" name="Drop Down 35">
              <controlPr defaultSize="0" autoLine="0" autoPict="0">
                <anchor>
                  <from>
                    <xdr:col>3</xdr:col>
                    <xdr:colOff>9525</xdr:colOff>
                    <xdr:row>20</xdr:row>
                    <xdr:rowOff>0</xdr:rowOff>
                  </from>
                  <to>
                    <xdr:col>3</xdr:col>
                    <xdr:colOff>571500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6" r:id="rId39" name="Drop Down 36">
              <controlPr defaultSize="0" autoLine="0" autoPict="0">
                <anchor>
                  <from>
                    <xdr:col>4</xdr:col>
                    <xdr:colOff>9525</xdr:colOff>
                    <xdr:row>20</xdr:row>
                    <xdr:rowOff>0</xdr:rowOff>
                  </from>
                  <to>
                    <xdr:col>4</xdr:col>
                    <xdr:colOff>571500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7" r:id="rId40" name="Drop Down 37">
              <controlPr defaultSize="0" autoLine="0" autoPict="0">
                <anchor>
                  <from>
                    <xdr:col>3</xdr:col>
                    <xdr:colOff>9525</xdr:colOff>
                    <xdr:row>21</xdr:row>
                    <xdr:rowOff>0</xdr:rowOff>
                  </from>
                  <to>
                    <xdr:col>3</xdr:col>
                    <xdr:colOff>571500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8" r:id="rId41" name="Drop Down 38">
              <controlPr defaultSize="0" autoLine="0" autoPict="0">
                <anchor>
                  <from>
                    <xdr:col>3</xdr:col>
                    <xdr:colOff>9525</xdr:colOff>
                    <xdr:row>22</xdr:row>
                    <xdr:rowOff>0</xdr:rowOff>
                  </from>
                  <to>
                    <xdr:col>3</xdr:col>
                    <xdr:colOff>571500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9" r:id="rId42" name="Drop Down 39">
              <controlPr defaultSize="0" autoLine="0" autoPict="0">
                <anchor>
                  <from>
                    <xdr:col>4</xdr:col>
                    <xdr:colOff>9525</xdr:colOff>
                    <xdr:row>23</xdr:row>
                    <xdr:rowOff>0</xdr:rowOff>
                  </from>
                  <to>
                    <xdr:col>4</xdr:col>
                    <xdr:colOff>571500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0" r:id="rId43" name="Drop Down 40">
              <controlPr defaultSize="0" autoLine="0" autoPict="0">
                <anchor>
                  <from>
                    <xdr:col>3</xdr:col>
                    <xdr:colOff>9525</xdr:colOff>
                    <xdr:row>24</xdr:row>
                    <xdr:rowOff>0</xdr:rowOff>
                  </from>
                  <to>
                    <xdr:col>3</xdr:col>
                    <xdr:colOff>571500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1" r:id="rId44" name="Drop Down 41">
              <controlPr defaultSize="0" autoLine="0" autoPict="0">
                <anchor>
                  <from>
                    <xdr:col>6</xdr:col>
                    <xdr:colOff>9525</xdr:colOff>
                    <xdr:row>5</xdr:row>
                    <xdr:rowOff>0</xdr:rowOff>
                  </from>
                  <to>
                    <xdr:col>6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2" r:id="rId45" name="Drop Down 42">
              <controlPr defaultSize="0" autoLine="0" autoPict="0">
                <anchor>
                  <from>
                    <xdr:col>6</xdr:col>
                    <xdr:colOff>9525</xdr:colOff>
                    <xdr:row>24</xdr:row>
                    <xdr:rowOff>0</xdr:rowOff>
                  </from>
                  <to>
                    <xdr:col>6</xdr:col>
                    <xdr:colOff>571500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3" r:id="rId46" name="Drop Down 43">
              <controlPr defaultSize="0" autoLine="0" autoPict="0">
                <anchor>
                  <from>
                    <xdr:col>6</xdr:col>
                    <xdr:colOff>9525</xdr:colOff>
                    <xdr:row>6</xdr:row>
                    <xdr:rowOff>0</xdr:rowOff>
                  </from>
                  <to>
                    <xdr:col>6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4" r:id="rId47" name="Drop Down 44">
              <controlPr defaultSize="0" autoLine="0" autoPict="0">
                <anchor>
                  <from>
                    <xdr:col>6</xdr:col>
                    <xdr:colOff>9525</xdr:colOff>
                    <xdr:row>7</xdr:row>
                    <xdr:rowOff>0</xdr:rowOff>
                  </from>
                  <to>
                    <xdr:col>6</xdr:col>
                    <xdr:colOff>571500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48" name="Drop Down 45">
              <controlPr defaultSize="0" autoLine="0" autoPict="0">
                <anchor>
                  <from>
                    <xdr:col>6</xdr:col>
                    <xdr:colOff>9525</xdr:colOff>
                    <xdr:row>8</xdr:row>
                    <xdr:rowOff>0</xdr:rowOff>
                  </from>
                  <to>
                    <xdr:col>6</xdr:col>
                    <xdr:colOff>571500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49" name="Drop Down 46">
              <controlPr defaultSize="0" autoLine="0" autoPict="0">
                <anchor>
                  <from>
                    <xdr:col>6</xdr:col>
                    <xdr:colOff>9525</xdr:colOff>
                    <xdr:row>9</xdr:row>
                    <xdr:rowOff>0</xdr:rowOff>
                  </from>
                  <to>
                    <xdr:col>6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7" r:id="rId50" name="Drop Down 47">
              <controlPr defaultSize="0" autoLine="0" autoPict="0">
                <anchor>
                  <from>
                    <xdr:col>6</xdr:col>
                    <xdr:colOff>9525</xdr:colOff>
                    <xdr:row>10</xdr:row>
                    <xdr:rowOff>0</xdr:rowOff>
                  </from>
                  <to>
                    <xdr:col>6</xdr:col>
                    <xdr:colOff>571500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8" r:id="rId51" name="Drop Down 48">
              <controlPr defaultSize="0" autoLine="0" autoPict="0">
                <anchor>
                  <from>
                    <xdr:col>6</xdr:col>
                    <xdr:colOff>9525</xdr:colOff>
                    <xdr:row>11</xdr:row>
                    <xdr:rowOff>0</xdr:rowOff>
                  </from>
                  <to>
                    <xdr:col>6</xdr:col>
                    <xdr:colOff>571500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9" r:id="rId52" name="Drop Down 49">
              <controlPr defaultSize="0" autoLine="0" autoPict="0">
                <anchor>
                  <from>
                    <xdr:col>6</xdr:col>
                    <xdr:colOff>9525</xdr:colOff>
                    <xdr:row>12</xdr:row>
                    <xdr:rowOff>0</xdr:rowOff>
                  </from>
                  <to>
                    <xdr:col>6</xdr:col>
                    <xdr:colOff>571500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0" r:id="rId53" name="Drop Down 50">
              <controlPr defaultSize="0" autoLine="0" autoPict="0">
                <anchor>
                  <from>
                    <xdr:col>6</xdr:col>
                    <xdr:colOff>9525</xdr:colOff>
                    <xdr:row>13</xdr:row>
                    <xdr:rowOff>0</xdr:rowOff>
                  </from>
                  <to>
                    <xdr:col>6</xdr:col>
                    <xdr:colOff>571500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1" r:id="rId54" name="Drop Down 51">
              <controlPr defaultSize="0" autoLine="0" autoPict="0">
                <anchor>
                  <from>
                    <xdr:col>6</xdr:col>
                    <xdr:colOff>9525</xdr:colOff>
                    <xdr:row>14</xdr:row>
                    <xdr:rowOff>0</xdr:rowOff>
                  </from>
                  <to>
                    <xdr:col>6</xdr:col>
                    <xdr:colOff>571500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2" r:id="rId55" name="Drop Down 52">
              <controlPr defaultSize="0" autoLine="0" autoPict="0">
                <anchor>
                  <from>
                    <xdr:col>6</xdr:col>
                    <xdr:colOff>9525</xdr:colOff>
                    <xdr:row>15</xdr:row>
                    <xdr:rowOff>0</xdr:rowOff>
                  </from>
                  <to>
                    <xdr:col>6</xdr:col>
                    <xdr:colOff>571500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3" r:id="rId56" name="Drop Down 53">
              <controlPr defaultSize="0" autoLine="0" autoPict="0">
                <anchor>
                  <from>
                    <xdr:col>6</xdr:col>
                    <xdr:colOff>9525</xdr:colOff>
                    <xdr:row>16</xdr:row>
                    <xdr:rowOff>0</xdr:rowOff>
                  </from>
                  <to>
                    <xdr:col>6</xdr:col>
                    <xdr:colOff>571500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4" r:id="rId57" name="Drop Down 54">
              <controlPr defaultSize="0" autoLine="0" autoPict="0">
                <anchor>
                  <from>
                    <xdr:col>6</xdr:col>
                    <xdr:colOff>9525</xdr:colOff>
                    <xdr:row>17</xdr:row>
                    <xdr:rowOff>0</xdr:rowOff>
                  </from>
                  <to>
                    <xdr:col>6</xdr:col>
                    <xdr:colOff>571500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5" r:id="rId58" name="Drop Down 55">
              <controlPr defaultSize="0" autoLine="0" autoPict="0">
                <anchor>
                  <from>
                    <xdr:col>6</xdr:col>
                    <xdr:colOff>9525</xdr:colOff>
                    <xdr:row>18</xdr:row>
                    <xdr:rowOff>0</xdr:rowOff>
                  </from>
                  <to>
                    <xdr:col>6</xdr:col>
                    <xdr:colOff>571500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6" r:id="rId59" name="Drop Down 56">
              <controlPr defaultSize="0" autoLine="0" autoPict="0">
                <anchor>
                  <from>
                    <xdr:col>6</xdr:col>
                    <xdr:colOff>9525</xdr:colOff>
                    <xdr:row>19</xdr:row>
                    <xdr:rowOff>0</xdr:rowOff>
                  </from>
                  <to>
                    <xdr:col>6</xdr:col>
                    <xdr:colOff>571500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7" r:id="rId60" name="Drop Down 57">
              <controlPr defaultSize="0" autoLine="0" autoPict="0">
                <anchor>
                  <from>
                    <xdr:col>6</xdr:col>
                    <xdr:colOff>9525</xdr:colOff>
                    <xdr:row>20</xdr:row>
                    <xdr:rowOff>0</xdr:rowOff>
                  </from>
                  <to>
                    <xdr:col>6</xdr:col>
                    <xdr:colOff>571500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8" r:id="rId61" name="Drop Down 58">
              <controlPr defaultSize="0" autoLine="0" autoPict="0">
                <anchor>
                  <from>
                    <xdr:col>6</xdr:col>
                    <xdr:colOff>9525</xdr:colOff>
                    <xdr:row>21</xdr:row>
                    <xdr:rowOff>0</xdr:rowOff>
                  </from>
                  <to>
                    <xdr:col>6</xdr:col>
                    <xdr:colOff>571500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9" r:id="rId62" name="Drop Down 59">
              <controlPr defaultSize="0" autoLine="0" autoPict="0">
                <anchor>
                  <from>
                    <xdr:col>6</xdr:col>
                    <xdr:colOff>9525</xdr:colOff>
                    <xdr:row>22</xdr:row>
                    <xdr:rowOff>0</xdr:rowOff>
                  </from>
                  <to>
                    <xdr:col>6</xdr:col>
                    <xdr:colOff>571500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0" r:id="rId63" name="Drop Down 60">
              <controlPr defaultSize="0" autoLine="0" autoPict="0">
                <anchor>
                  <from>
                    <xdr:col>6</xdr:col>
                    <xdr:colOff>9525</xdr:colOff>
                    <xdr:row>23</xdr:row>
                    <xdr:rowOff>0</xdr:rowOff>
                  </from>
                  <to>
                    <xdr:col>6</xdr:col>
                    <xdr:colOff>571500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1" r:id="rId64" name="Drop Down 61">
              <controlPr defaultSize="0" autoLine="0" autoPict="0">
                <anchor>
                  <from>
                    <xdr:col>2</xdr:col>
                    <xdr:colOff>9525</xdr:colOff>
                    <xdr:row>19</xdr:row>
                    <xdr:rowOff>0</xdr:rowOff>
                  </from>
                  <to>
                    <xdr:col>2</xdr:col>
                    <xdr:colOff>571500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2" r:id="rId65" name="Drop Down 62">
              <controlPr defaultSize="0" autoLine="0" autoPict="0">
                <anchor>
                  <from>
                    <xdr:col>5</xdr:col>
                    <xdr:colOff>9525</xdr:colOff>
                    <xdr:row>21</xdr:row>
                    <xdr:rowOff>0</xdr:rowOff>
                  </from>
                  <to>
                    <xdr:col>5</xdr:col>
                    <xdr:colOff>571500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3" r:id="rId66" name="Drop Down 63">
              <controlPr defaultSize="0" autoLine="0" autoPict="0">
                <anchor>
                  <from>
                    <xdr:col>4</xdr:col>
                    <xdr:colOff>9525</xdr:colOff>
                    <xdr:row>22</xdr:row>
                    <xdr:rowOff>0</xdr:rowOff>
                  </from>
                  <to>
                    <xdr:col>4</xdr:col>
                    <xdr:colOff>571500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4" r:id="rId67" name="Check Box 64">
              <controlPr defaultSize="0" autoFill="0" autoLine="0" autoPict="0">
                <anchor>
                  <from>
                    <xdr:col>10</xdr:col>
                    <xdr:colOff>57150</xdr:colOff>
                    <xdr:row>5</xdr:row>
                    <xdr:rowOff>180975</xdr:rowOff>
                  </from>
                  <to>
                    <xdr:col>10</xdr:col>
                    <xdr:colOff>285750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62EFE-8C06-4011-A4B5-FA93E9C277FF}">
  <sheetPr codeName="Sheet7">
    <tabColor theme="0"/>
  </sheetPr>
  <dimension ref="A1:V27"/>
  <sheetViews>
    <sheetView zoomScaleNormal="100" workbookViewId="0">
      <selection activeCell="B2" sqref="B2:D2"/>
    </sheetView>
  </sheetViews>
  <sheetFormatPr defaultColWidth="0" defaultRowHeight="16.5" customHeight="1" zeroHeight="1"/>
  <cols>
    <col min="1" max="1" width="2" customWidth="1"/>
    <col min="2" max="2" width="17.5" customWidth="1"/>
    <col min="3" max="5" width="7.625" customWidth="1"/>
    <col min="6" max="7" width="7.625" style="45" customWidth="1"/>
    <col min="8" max="8" width="17.75" customWidth="1"/>
    <col min="9" max="9" width="2.625" style="15" customWidth="1"/>
    <col min="10" max="10" width="11" bestFit="1" customWidth="1"/>
    <col min="11" max="11" width="4.375" customWidth="1"/>
    <col min="12" max="12" width="1.75" style="15" customWidth="1"/>
    <col min="13" max="13" width="9" hidden="1" customWidth="1"/>
    <col min="14" max="17" width="3.625" hidden="1" customWidth="1"/>
    <col min="18" max="19" width="9" hidden="1" customWidth="1"/>
    <col min="20" max="20" width="11.375" hidden="1" customWidth="1"/>
    <col min="21" max="16384" width="9" hidden="1"/>
  </cols>
  <sheetData>
    <row r="1" spans="1:22" ht="17.25" thickBot="1">
      <c r="A1" s="15"/>
      <c r="B1" s="15"/>
      <c r="C1" s="15"/>
      <c r="D1" s="15"/>
      <c r="E1" s="15"/>
      <c r="F1" s="14"/>
      <c r="G1" s="14"/>
      <c r="H1" s="15"/>
      <c r="J1" s="15"/>
      <c r="K1" s="15"/>
    </row>
    <row r="2" spans="1:22" ht="30" customHeight="1" thickBot="1">
      <c r="A2" s="15"/>
      <c r="B2" s="66" t="s">
        <v>83</v>
      </c>
      <c r="C2" s="67"/>
      <c r="D2" s="68"/>
      <c r="E2" s="15"/>
      <c r="F2" s="71"/>
      <c r="G2" s="71"/>
      <c r="H2" s="71"/>
      <c r="I2" s="71"/>
      <c r="J2" s="71"/>
      <c r="K2" s="71"/>
      <c r="R2" s="38" t="b">
        <v>0</v>
      </c>
    </row>
    <row r="3" spans="1:22" ht="12.75" customHeight="1">
      <c r="A3" s="15"/>
      <c r="B3" s="15"/>
      <c r="C3" s="15"/>
      <c r="D3" s="15"/>
      <c r="E3" s="15"/>
      <c r="F3" s="14"/>
      <c r="G3" s="14"/>
      <c r="H3" s="15"/>
      <c r="J3" s="15"/>
      <c r="K3" s="15"/>
    </row>
    <row r="4" spans="1:22">
      <c r="A4" s="15"/>
      <c r="B4" s="62" t="s">
        <v>2</v>
      </c>
      <c r="C4" s="61" t="s">
        <v>24</v>
      </c>
      <c r="D4" s="61"/>
      <c r="E4" s="61"/>
      <c r="F4" s="61"/>
      <c r="G4" s="62" t="s">
        <v>80</v>
      </c>
      <c r="H4" s="62" t="s">
        <v>63</v>
      </c>
      <c r="J4" s="18" t="s">
        <v>64</v>
      </c>
      <c r="K4" s="18">
        <f>SUM(M6:M25)</f>
        <v>0</v>
      </c>
    </row>
    <row r="5" spans="1:22">
      <c r="A5" s="14"/>
      <c r="B5" s="63"/>
      <c r="C5" s="44" t="s">
        <v>18</v>
      </c>
      <c r="D5" s="44" t="s">
        <v>54</v>
      </c>
      <c r="E5" s="44" t="s">
        <v>16</v>
      </c>
      <c r="F5" s="44" t="s">
        <v>17</v>
      </c>
      <c r="G5" s="63"/>
      <c r="H5" s="63"/>
      <c r="J5" s="18" t="s">
        <v>65</v>
      </c>
      <c r="K5" s="18">
        <f>60-K4</f>
        <v>60</v>
      </c>
    </row>
    <row r="6" spans="1:22">
      <c r="A6" s="15"/>
      <c r="B6" s="23" t="s">
        <v>26</v>
      </c>
      <c r="C6" s="19"/>
      <c r="D6" s="19"/>
      <c r="E6" s="19"/>
      <c r="F6" s="20"/>
      <c r="G6" s="20"/>
      <c r="H6" s="31" t="str">
        <f>IF(SUM(R6:U6)=0,"",IF($R$2=TRUE,(SUM(R6:U6)/V6)*3,SUM(R6:U6)/V6))</f>
        <v/>
      </c>
      <c r="J6" s="15"/>
      <c r="K6" s="15"/>
      <c r="M6" s="38">
        <f>IF(SUM(N6:Q6)=COUNT(N6:Q6),0,SUM(N6:Q6)-COUNT(N6:Q6))</f>
        <v>0</v>
      </c>
      <c r="N6" s="38">
        <v>1</v>
      </c>
      <c r="O6" s="38">
        <v>1</v>
      </c>
      <c r="P6" s="38"/>
      <c r="Q6" s="38">
        <v>1</v>
      </c>
      <c r="R6" s="38">
        <f>제작_박은묘!N4*(세팅_5!N6-1)</f>
        <v>0</v>
      </c>
      <c r="S6" s="38">
        <f>제작_박은묘!O4*(세팅_5!O6-1)</f>
        <v>0</v>
      </c>
      <c r="T6" s="38">
        <f>제작_박은묘!P4*(세팅_5!P6-1)</f>
        <v>0</v>
      </c>
      <c r="U6" s="38">
        <f>제작_박은묘!Q4*(세팅_5!Q6-1)</f>
        <v>0</v>
      </c>
      <c r="V6" s="38">
        <v>1</v>
      </c>
    </row>
    <row r="7" spans="1:22">
      <c r="A7" s="16"/>
      <c r="B7" s="24" t="s">
        <v>30</v>
      </c>
      <c r="C7" s="19"/>
      <c r="D7" s="19"/>
      <c r="E7" s="19"/>
      <c r="F7" s="20"/>
      <c r="G7" s="20"/>
      <c r="H7" s="31" t="str">
        <f t="shared" ref="H7:H25" si="0">IF(SUM(R7:U7)=0,"",IF($R$2=TRUE,(SUM(R7:U7)/V7)*3,SUM(R7:U7)/V7))</f>
        <v/>
      </c>
      <c r="J7" s="18" t="s">
        <v>84</v>
      </c>
      <c r="K7" s="15"/>
      <c r="M7" s="38">
        <f t="shared" ref="M7:M25" si="1">IF(SUM(N7:Q7)=COUNT(N7:Q7),0,SUM(N7:Q7)-COUNT(N7:Q7))</f>
        <v>0</v>
      </c>
      <c r="N7" s="38">
        <v>1</v>
      </c>
      <c r="O7" s="38">
        <v>1</v>
      </c>
      <c r="P7" s="38">
        <v>1</v>
      </c>
      <c r="Q7" s="38"/>
      <c r="R7" s="38">
        <f>제작_박은묘!N5*(세팅_5!N7-1)</f>
        <v>0</v>
      </c>
      <c r="S7" s="38">
        <f>제작_박은묘!O5*(세팅_5!O7-1)</f>
        <v>0</v>
      </c>
      <c r="T7" s="38">
        <f>제작_박은묘!P5*(세팅_5!P7-1)</f>
        <v>0</v>
      </c>
      <c r="U7" s="38">
        <f>제작_박은묘!Q5*(세팅_5!Q7-1)</f>
        <v>0</v>
      </c>
      <c r="V7" s="38">
        <v>1</v>
      </c>
    </row>
    <row r="8" spans="1:22">
      <c r="A8" s="15"/>
      <c r="B8" s="24" t="s">
        <v>35</v>
      </c>
      <c r="C8" s="19"/>
      <c r="D8" s="19"/>
      <c r="E8" s="19"/>
      <c r="F8" s="20"/>
      <c r="G8" s="20"/>
      <c r="H8" s="31" t="str">
        <f t="shared" si="0"/>
        <v/>
      </c>
      <c r="J8" s="15"/>
      <c r="K8" s="15"/>
      <c r="M8" s="38">
        <f t="shared" si="1"/>
        <v>0</v>
      </c>
      <c r="N8" s="38"/>
      <c r="O8" s="38">
        <v>1</v>
      </c>
      <c r="P8" s="38">
        <v>1</v>
      </c>
      <c r="Q8" s="38"/>
      <c r="R8" s="38">
        <f>제작_박은묘!N6*(세팅_5!N8-1)</f>
        <v>0</v>
      </c>
      <c r="S8" s="38">
        <f>제작_박은묘!O6*(세팅_5!O8-1)</f>
        <v>0</v>
      </c>
      <c r="T8" s="38">
        <f>제작_박은묘!P6*(세팅_5!P8-1)</f>
        <v>0</v>
      </c>
      <c r="U8" s="38">
        <f>제작_박은묘!Q6*(세팅_5!Q8-1)</f>
        <v>0</v>
      </c>
      <c r="V8" s="38">
        <v>1</v>
      </c>
    </row>
    <row r="9" spans="1:22">
      <c r="A9" s="15"/>
      <c r="B9" s="24" t="s">
        <v>32</v>
      </c>
      <c r="C9" s="19"/>
      <c r="D9" s="19"/>
      <c r="E9" s="19"/>
      <c r="F9" s="20"/>
      <c r="G9" s="20"/>
      <c r="H9" s="31" t="str">
        <f t="shared" si="0"/>
        <v/>
      </c>
      <c r="J9" s="15"/>
      <c r="K9" s="15"/>
      <c r="M9" s="38">
        <f t="shared" si="1"/>
        <v>0</v>
      </c>
      <c r="N9" s="38"/>
      <c r="O9" s="38">
        <v>1</v>
      </c>
      <c r="P9" s="38"/>
      <c r="Q9" s="38"/>
      <c r="R9" s="38">
        <f>제작_박은묘!N7*(세팅_5!N9-1)</f>
        <v>0</v>
      </c>
      <c r="S9" s="38">
        <f>제작_박은묘!O7*(세팅_5!O9-1)</f>
        <v>0</v>
      </c>
      <c r="T9" s="38">
        <f>제작_박은묘!P7*(세팅_5!P9-1)</f>
        <v>0</v>
      </c>
      <c r="U9" s="38">
        <f>제작_박은묘!Q7*(세팅_5!Q9-1)</f>
        <v>0</v>
      </c>
      <c r="V9" s="38">
        <v>1</v>
      </c>
    </row>
    <row r="10" spans="1:22">
      <c r="A10" s="15"/>
      <c r="B10" s="24" t="s">
        <v>39</v>
      </c>
      <c r="C10" s="19"/>
      <c r="D10" s="19"/>
      <c r="E10" s="19"/>
      <c r="F10" s="20"/>
      <c r="G10" s="20"/>
      <c r="H10" s="31" t="str">
        <f t="shared" si="0"/>
        <v/>
      </c>
      <c r="J10" s="15"/>
      <c r="K10" s="15"/>
      <c r="M10" s="38">
        <f t="shared" si="1"/>
        <v>0</v>
      </c>
      <c r="N10" s="38">
        <v>1</v>
      </c>
      <c r="O10" s="38">
        <v>1</v>
      </c>
      <c r="P10" s="38"/>
      <c r="Q10" s="38">
        <v>1</v>
      </c>
      <c r="R10" s="38">
        <f>제작_박은묘!N8*(세팅_5!N10-1)</f>
        <v>0</v>
      </c>
      <c r="S10" s="38">
        <f>제작_박은묘!O8*(세팅_5!O10-1)</f>
        <v>0</v>
      </c>
      <c r="T10" s="38">
        <f>제작_박은묘!P8*(세팅_5!P10-1)</f>
        <v>0</v>
      </c>
      <c r="U10" s="38">
        <f>제작_박은묘!Q8*(세팅_5!Q10-1)</f>
        <v>0</v>
      </c>
      <c r="V10" s="38">
        <v>1</v>
      </c>
    </row>
    <row r="11" spans="1:22">
      <c r="A11" s="15"/>
      <c r="B11" s="24" t="s">
        <v>33</v>
      </c>
      <c r="C11" s="19"/>
      <c r="D11" s="19"/>
      <c r="E11" s="19"/>
      <c r="F11" s="20"/>
      <c r="G11" s="20"/>
      <c r="H11" s="31" t="str">
        <f t="shared" si="0"/>
        <v/>
      </c>
      <c r="J11" s="15"/>
      <c r="K11" s="15"/>
      <c r="M11" s="38">
        <f t="shared" si="1"/>
        <v>0</v>
      </c>
      <c r="N11" s="38"/>
      <c r="O11" s="38">
        <v>1</v>
      </c>
      <c r="P11" s="38"/>
      <c r="Q11" s="38">
        <v>1</v>
      </c>
      <c r="R11" s="38">
        <f>제작_박은묘!N9*(세팅_5!N11-1)</f>
        <v>0</v>
      </c>
      <c r="S11" s="38">
        <f>제작_박은묘!O9*(세팅_5!O11-1)</f>
        <v>0</v>
      </c>
      <c r="T11" s="38">
        <f>제작_박은묘!P9*(세팅_5!P11-1)</f>
        <v>0</v>
      </c>
      <c r="U11" s="38">
        <f>제작_박은묘!Q9*(세팅_5!Q11-1)</f>
        <v>0</v>
      </c>
      <c r="V11" s="38">
        <v>1</v>
      </c>
    </row>
    <row r="12" spans="1:22">
      <c r="A12" s="15"/>
      <c r="B12" s="24" t="s">
        <v>34</v>
      </c>
      <c r="C12" s="19"/>
      <c r="D12" s="19"/>
      <c r="E12" s="19"/>
      <c r="F12" s="20"/>
      <c r="G12" s="20"/>
      <c r="H12" s="31" t="str">
        <f t="shared" si="0"/>
        <v/>
      </c>
      <c r="J12" s="15"/>
      <c r="K12" s="15"/>
      <c r="M12" s="38">
        <f>(IF(SUM(N12:Q12)=COUNT(N12:Q12),0,SUM(N12:Q12)-COUNT(N12:Q12))*3)</f>
        <v>0</v>
      </c>
      <c r="N12" s="38"/>
      <c r="O12" s="38">
        <v>1</v>
      </c>
      <c r="P12" s="38"/>
      <c r="Q12" s="38">
        <v>1</v>
      </c>
      <c r="R12" s="38">
        <f>제작_박은묘!N10*(세팅_5!N12-1)</f>
        <v>0</v>
      </c>
      <c r="S12" s="38">
        <f>제작_박은묘!O10*(세팅_5!O12-1)</f>
        <v>0</v>
      </c>
      <c r="T12" s="38">
        <f>제작_박은묘!P10*(세팅_5!P12-1)</f>
        <v>0</v>
      </c>
      <c r="U12" s="38">
        <f>제작_박은묘!Q10*(세팅_5!Q12-1)</f>
        <v>0</v>
      </c>
      <c r="V12" s="38">
        <v>1</v>
      </c>
    </row>
    <row r="13" spans="1:22">
      <c r="A13" s="15"/>
      <c r="B13" s="24" t="s">
        <v>27</v>
      </c>
      <c r="C13" s="19"/>
      <c r="D13" s="19"/>
      <c r="E13" s="19"/>
      <c r="F13" s="20"/>
      <c r="G13" s="20"/>
      <c r="H13" s="31" t="str">
        <f t="shared" si="0"/>
        <v/>
      </c>
      <c r="J13" s="15"/>
      <c r="K13" s="15"/>
      <c r="M13" s="38">
        <f t="shared" si="1"/>
        <v>0</v>
      </c>
      <c r="N13" s="38">
        <v>1</v>
      </c>
      <c r="O13" s="38">
        <v>1</v>
      </c>
      <c r="P13" s="38">
        <v>1</v>
      </c>
      <c r="Q13" s="38"/>
      <c r="R13" s="38">
        <f>제작_박은묘!N11*(세팅_5!N13-1)</f>
        <v>0</v>
      </c>
      <c r="S13" s="38">
        <f>제작_박은묘!O11*(세팅_5!O13-1)</f>
        <v>0</v>
      </c>
      <c r="T13" s="38">
        <f>제작_박은묘!P11*(세팅_5!P13-1)</f>
        <v>0</v>
      </c>
      <c r="U13" s="38">
        <f>제작_박은묘!Q11*(세팅_5!Q13-1)</f>
        <v>0</v>
      </c>
      <c r="V13" s="38">
        <v>1</v>
      </c>
    </row>
    <row r="14" spans="1:22">
      <c r="A14" s="15"/>
      <c r="B14" s="24" t="s">
        <v>29</v>
      </c>
      <c r="C14" s="19"/>
      <c r="D14" s="19"/>
      <c r="E14" s="19"/>
      <c r="F14" s="20"/>
      <c r="G14" s="20"/>
      <c r="H14" s="31" t="str">
        <f t="shared" si="0"/>
        <v/>
      </c>
      <c r="J14" s="15"/>
      <c r="K14" s="15"/>
      <c r="M14" s="38">
        <f t="shared" si="1"/>
        <v>0</v>
      </c>
      <c r="N14" s="38">
        <v>1</v>
      </c>
      <c r="O14" s="38">
        <v>1</v>
      </c>
      <c r="P14" s="38"/>
      <c r="Q14" s="38">
        <v>1</v>
      </c>
      <c r="R14" s="38">
        <f>제작_박은묘!N12*(세팅_5!N14-1)</f>
        <v>0</v>
      </c>
      <c r="S14" s="38">
        <f>제작_박은묘!O12*(세팅_5!O14-1)</f>
        <v>0</v>
      </c>
      <c r="T14" s="38">
        <f>제작_박은묘!P12*(세팅_5!P14-1)</f>
        <v>0</v>
      </c>
      <c r="U14" s="38">
        <f>제작_박은묘!Q12*(세팅_5!Q14-1)</f>
        <v>0</v>
      </c>
      <c r="V14" s="38">
        <v>1</v>
      </c>
    </row>
    <row r="15" spans="1:22">
      <c r="A15" s="15"/>
      <c r="B15" s="24" t="s">
        <v>31</v>
      </c>
      <c r="C15" s="19"/>
      <c r="D15" s="19"/>
      <c r="E15" s="19"/>
      <c r="F15" s="20"/>
      <c r="G15" s="20"/>
      <c r="H15" s="31" t="str">
        <f t="shared" si="0"/>
        <v/>
      </c>
      <c r="J15" s="15"/>
      <c r="K15" s="15"/>
      <c r="M15" s="38">
        <f t="shared" si="1"/>
        <v>0</v>
      </c>
      <c r="N15" s="38">
        <v>1</v>
      </c>
      <c r="O15" s="38">
        <v>1</v>
      </c>
      <c r="P15" s="38"/>
      <c r="Q15" s="38"/>
      <c r="R15" s="38">
        <f>제작_박은묘!N13*(세팅_5!N15-1)</f>
        <v>0</v>
      </c>
      <c r="S15" s="38">
        <f>제작_박은묘!O13*(세팅_5!O15-1)</f>
        <v>0</v>
      </c>
      <c r="T15" s="38">
        <f>제작_박은묘!P13*(세팅_5!P15-1)</f>
        <v>0</v>
      </c>
      <c r="U15" s="38">
        <f>제작_박은묘!Q13*(세팅_5!Q15-1)</f>
        <v>0</v>
      </c>
      <c r="V15" s="38">
        <v>1</v>
      </c>
    </row>
    <row r="16" spans="1:22">
      <c r="A16" s="15"/>
      <c r="B16" s="24" t="s">
        <v>28</v>
      </c>
      <c r="C16" s="19"/>
      <c r="D16" s="19"/>
      <c r="E16" s="19"/>
      <c r="F16" s="20"/>
      <c r="G16" s="20"/>
      <c r="H16" s="31" t="str">
        <f>IF(SUM(N16:Q16)&gt;9,"   주간 횟수 초과",IF(SUM(R16:U16)=0,"",IF($R$2=TRUE,(SUM(R16:U16)/V16)*3,SUM(R16:U16)/V16)))</f>
        <v/>
      </c>
      <c r="J16" s="15"/>
      <c r="K16" s="15"/>
      <c r="M16" s="38">
        <f t="shared" si="1"/>
        <v>0</v>
      </c>
      <c r="N16" s="38"/>
      <c r="O16" s="38">
        <v>1</v>
      </c>
      <c r="P16" s="38"/>
      <c r="Q16" s="38">
        <v>1</v>
      </c>
      <c r="R16" s="38">
        <f>제작_박은묘!N14*(세팅_5!N16-1)</f>
        <v>0</v>
      </c>
      <c r="S16" s="38">
        <f>제작_박은묘!O14*(세팅_5!O16-1)</f>
        <v>0</v>
      </c>
      <c r="T16" s="38">
        <f>제작_박은묘!P14*(세팅_5!P16-1)</f>
        <v>0</v>
      </c>
      <c r="U16" s="38">
        <f>제작_박은묘!Q14*(세팅_5!Q16-1)</f>
        <v>0</v>
      </c>
      <c r="V16" s="38">
        <v>1</v>
      </c>
    </row>
    <row r="17" spans="1:22">
      <c r="A17" s="15"/>
      <c r="B17" s="25" t="s">
        <v>38</v>
      </c>
      <c r="C17" s="19"/>
      <c r="D17" s="19"/>
      <c r="E17" s="19"/>
      <c r="F17" s="20"/>
      <c r="G17" s="20"/>
      <c r="H17" s="31" t="str">
        <f>IF(SUM(N17:Q17)&gt;4,"   주간 횟수 초과",IF(SUM(R17:U17)=0,"",IF($R$2=TRUE,(SUM(R17:U17)/V17)*3,SUM(R17:U17)/V17)))</f>
        <v/>
      </c>
      <c r="J17" s="15"/>
      <c r="K17" s="15"/>
      <c r="M17" s="38">
        <f t="shared" si="1"/>
        <v>0</v>
      </c>
      <c r="N17" s="38">
        <v>1</v>
      </c>
      <c r="O17" s="38">
        <v>1</v>
      </c>
      <c r="P17" s="38"/>
      <c r="Q17" s="38"/>
      <c r="R17" s="38">
        <f>제작_박은묘!N15*(세팅_5!N17-1)</f>
        <v>0</v>
      </c>
      <c r="S17" s="38">
        <f>제작_박은묘!O15*(세팅_5!O17-1)</f>
        <v>0</v>
      </c>
      <c r="T17" s="38">
        <f>제작_박은묘!P15*(세팅_5!P17-1)</f>
        <v>0</v>
      </c>
      <c r="U17" s="38">
        <v>0</v>
      </c>
      <c r="V17" s="38">
        <v>1</v>
      </c>
    </row>
    <row r="18" spans="1:22">
      <c r="A18" s="15"/>
      <c r="B18" s="26" t="s">
        <v>37</v>
      </c>
      <c r="C18" s="21"/>
      <c r="D18" s="21"/>
      <c r="E18" s="21"/>
      <c r="F18" s="19"/>
      <c r="G18" s="19"/>
      <c r="H18" s="31" t="str">
        <f t="shared" ref="H18:H24" si="2">IF(SUM(N18:Q18)&gt;3,"   주간 횟수 초과",IF(SUM(R18:U18)=0,"",IF($R$2=TRUE,(SUM(R18:U18)/V18)*3,SUM(R18:U18)/V18)))</f>
        <v/>
      </c>
      <c r="J18" s="15"/>
      <c r="K18" s="15"/>
      <c r="M18" s="38">
        <f t="shared" si="1"/>
        <v>0</v>
      </c>
      <c r="N18" s="38"/>
      <c r="O18" s="38">
        <v>1</v>
      </c>
      <c r="P18" s="38">
        <v>1</v>
      </c>
      <c r="Q18" s="38"/>
      <c r="R18" s="38">
        <f>제작_박은묘!N16*(세팅_5!N18-1)</f>
        <v>0</v>
      </c>
      <c r="S18" s="38">
        <f>제작_박은묘!O16*(세팅_5!O18-1)</f>
        <v>0</v>
      </c>
      <c r="T18" s="38">
        <f>제작_박은묘!P16*(세팅_5!P18-1)</f>
        <v>0</v>
      </c>
      <c r="U18" s="38">
        <f>제작_박은묘!Q16*(세팅_5!Q18-1)</f>
        <v>0</v>
      </c>
      <c r="V18" s="38">
        <v>1</v>
      </c>
    </row>
    <row r="19" spans="1:22">
      <c r="A19" s="15"/>
      <c r="B19" s="26" t="s">
        <v>36</v>
      </c>
      <c r="C19" s="21"/>
      <c r="D19" s="21"/>
      <c r="E19" s="21"/>
      <c r="F19" s="19"/>
      <c r="G19" s="19"/>
      <c r="H19" s="31" t="str">
        <f t="shared" si="2"/>
        <v/>
      </c>
      <c r="J19" s="15"/>
      <c r="K19" s="15"/>
      <c r="M19" s="38">
        <f t="shared" si="1"/>
        <v>0</v>
      </c>
      <c r="N19" s="38"/>
      <c r="O19" s="38">
        <v>1</v>
      </c>
      <c r="P19" s="38">
        <v>1</v>
      </c>
      <c r="Q19" s="38"/>
      <c r="R19" s="38">
        <f>제작_박은묘!N17*(세팅_5!N19-1)</f>
        <v>0</v>
      </c>
      <c r="S19" s="38">
        <f>제작_박은묘!O17*(세팅_5!O19-1)</f>
        <v>0</v>
      </c>
      <c r="T19" s="38">
        <f>제작_박은묘!P17*(세팅_5!P19-1)</f>
        <v>0</v>
      </c>
      <c r="U19" s="38">
        <f>제작_박은묘!Q17*(세팅_5!Q19-1)</f>
        <v>0</v>
      </c>
      <c r="V19" s="38">
        <v>1</v>
      </c>
    </row>
    <row r="20" spans="1:22">
      <c r="A20" s="15"/>
      <c r="B20" s="27" t="s">
        <v>41</v>
      </c>
      <c r="C20" s="19"/>
      <c r="D20" s="19"/>
      <c r="E20" s="19"/>
      <c r="F20" s="19"/>
      <c r="G20" s="19"/>
      <c r="H20" s="31" t="str">
        <f>IF(SUM(N20:Q20)&gt;4,"   주간 횟수 초과",IF(SUM(R20:U20)=0,"",IF($R$2=TRUE,(SUM(R20:U20)/V20)*3,SUM(R20:U20)/V20)))</f>
        <v/>
      </c>
      <c r="J20" s="15"/>
      <c r="K20" s="15"/>
      <c r="M20" s="38">
        <f t="shared" si="1"/>
        <v>0</v>
      </c>
      <c r="N20" s="38">
        <v>1</v>
      </c>
      <c r="O20" s="38">
        <v>1</v>
      </c>
      <c r="P20" s="38">
        <v>1</v>
      </c>
      <c r="Q20" s="38"/>
      <c r="R20" s="38">
        <f>제작_박은묘!N18*(세팅_5!N20-1)</f>
        <v>0</v>
      </c>
      <c r="S20" s="38">
        <f>제작_박은묘!O18*(세팅_5!O20-1)</f>
        <v>0</v>
      </c>
      <c r="T20" s="38">
        <f>제작_박은묘!P18*(세팅_5!P20-1)</f>
        <v>0</v>
      </c>
      <c r="U20" s="38">
        <f>제작_박은묘!Q18*(세팅_5!Q20-1)</f>
        <v>0</v>
      </c>
      <c r="V20" s="38">
        <v>1</v>
      </c>
    </row>
    <row r="21" spans="1:22">
      <c r="A21" s="15"/>
      <c r="B21" s="28" t="s">
        <v>43</v>
      </c>
      <c r="C21" s="19"/>
      <c r="D21" s="19"/>
      <c r="E21" s="19"/>
      <c r="F21" s="19"/>
      <c r="G21" s="19"/>
      <c r="H21" s="31" t="str">
        <f t="shared" si="2"/>
        <v/>
      </c>
      <c r="J21" s="15"/>
      <c r="K21" s="15"/>
      <c r="M21" s="38">
        <f t="shared" si="1"/>
        <v>0</v>
      </c>
      <c r="N21" s="38"/>
      <c r="O21" s="38">
        <v>1</v>
      </c>
      <c r="P21" s="38">
        <v>1</v>
      </c>
      <c r="Q21" s="38"/>
      <c r="R21" s="38">
        <f>제작_박은묘!N19*(세팅_5!N21-1)</f>
        <v>0</v>
      </c>
      <c r="S21" s="38">
        <f>제작_박은묘!O19*(세팅_5!O21-1)</f>
        <v>0</v>
      </c>
      <c r="T21" s="38">
        <f>제작_박은묘!P19*(세팅_5!P21-1)</f>
        <v>0</v>
      </c>
      <c r="U21" s="38">
        <f>제작_박은묘!Q19*(세팅_5!Q21-1)</f>
        <v>0</v>
      </c>
      <c r="V21" s="38">
        <v>1</v>
      </c>
    </row>
    <row r="22" spans="1:22">
      <c r="A22" s="15"/>
      <c r="B22" s="29" t="s">
        <v>45</v>
      </c>
      <c r="C22" s="19"/>
      <c r="D22" s="19"/>
      <c r="E22" s="19"/>
      <c r="F22" s="19"/>
      <c r="G22" s="19"/>
      <c r="H22" s="31" t="str">
        <f t="shared" si="2"/>
        <v/>
      </c>
      <c r="J22" s="15"/>
      <c r="K22" s="15"/>
      <c r="M22" s="38">
        <f t="shared" si="1"/>
        <v>0</v>
      </c>
      <c r="N22" s="38"/>
      <c r="O22" s="38">
        <v>1</v>
      </c>
      <c r="P22" s="38"/>
      <c r="Q22" s="38">
        <v>1</v>
      </c>
      <c r="R22" s="38">
        <f>제작_박은묘!N20*(세팅_5!N22-1)</f>
        <v>0</v>
      </c>
      <c r="S22" s="38">
        <f>제작_박은묘!O20*(세팅_5!O22-1)</f>
        <v>0</v>
      </c>
      <c r="T22" s="38">
        <f>제작_박은묘!P20*(세팅_5!P22-1)</f>
        <v>0</v>
      </c>
      <c r="U22" s="38">
        <f>제작_박은묘!Q20*(세팅_5!Q22-1)</f>
        <v>0</v>
      </c>
      <c r="V22" s="38">
        <v>1</v>
      </c>
    </row>
    <row r="23" spans="1:22">
      <c r="A23" s="15"/>
      <c r="B23" s="29" t="s">
        <v>47</v>
      </c>
      <c r="C23" s="19"/>
      <c r="D23" s="19"/>
      <c r="E23" s="19"/>
      <c r="F23" s="19"/>
      <c r="G23" s="19"/>
      <c r="H23" s="31" t="str">
        <f t="shared" si="2"/>
        <v/>
      </c>
      <c r="J23" s="15"/>
      <c r="K23" s="15"/>
      <c r="M23" s="38">
        <f t="shared" si="1"/>
        <v>0</v>
      </c>
      <c r="N23" s="38"/>
      <c r="O23" s="38">
        <v>1</v>
      </c>
      <c r="P23" s="38">
        <v>1</v>
      </c>
      <c r="Q23" s="38"/>
      <c r="R23" s="38">
        <f>제작_박은묘!N21*(세팅_5!N23-1)</f>
        <v>0</v>
      </c>
      <c r="S23" s="38">
        <f>제작_박은묘!O21*(세팅_5!O23-1)</f>
        <v>0</v>
      </c>
      <c r="T23" s="38">
        <f>제작_박은묘!P21*(세팅_5!P23-1)</f>
        <v>0</v>
      </c>
      <c r="U23" s="38">
        <f>제작_박은묘!Q21*(세팅_5!Q23-1)</f>
        <v>0</v>
      </c>
      <c r="V23" s="38">
        <v>1</v>
      </c>
    </row>
    <row r="24" spans="1:22">
      <c r="A24" s="15"/>
      <c r="B24" s="29" t="s">
        <v>49</v>
      </c>
      <c r="C24" s="19"/>
      <c r="D24" s="19"/>
      <c r="E24" s="19"/>
      <c r="F24" s="19"/>
      <c r="G24" s="19"/>
      <c r="H24" s="31" t="str">
        <f t="shared" si="2"/>
        <v/>
      </c>
      <c r="J24" s="15"/>
      <c r="K24" s="15"/>
      <c r="M24" s="38">
        <f t="shared" si="1"/>
        <v>0</v>
      </c>
      <c r="N24" s="38"/>
      <c r="O24" s="38">
        <v>1</v>
      </c>
      <c r="P24" s="38">
        <v>1</v>
      </c>
      <c r="Q24" s="38"/>
      <c r="R24" s="38">
        <f>제작_박은묘!N22*(세팅_5!N24-1)</f>
        <v>0</v>
      </c>
      <c r="S24" s="38">
        <f>제작_박은묘!O22*(세팅_5!O24-1)</f>
        <v>0</v>
      </c>
      <c r="T24" s="38">
        <f>제작_박은묘!P22*(세팅_5!P24-1)</f>
        <v>0</v>
      </c>
      <c r="U24" s="38">
        <f>제작_박은묘!Q22*(세팅_5!Q24-1)</f>
        <v>0</v>
      </c>
      <c r="V24" s="38">
        <v>1</v>
      </c>
    </row>
    <row r="25" spans="1:22" ht="17.25" thickBot="1">
      <c r="A25" s="15"/>
      <c r="B25" s="44" t="s">
        <v>51</v>
      </c>
      <c r="C25" s="22"/>
      <c r="D25" s="22"/>
      <c r="E25" s="22"/>
      <c r="F25" s="22"/>
      <c r="G25" s="19"/>
      <c r="H25" s="31" t="str">
        <f t="shared" si="0"/>
        <v/>
      </c>
      <c r="J25" s="15"/>
      <c r="K25" s="15"/>
      <c r="M25" s="38">
        <f t="shared" si="1"/>
        <v>0</v>
      </c>
      <c r="N25" s="38"/>
      <c r="O25" s="38">
        <v>1</v>
      </c>
      <c r="P25" s="38"/>
      <c r="Q25" s="38"/>
      <c r="R25" s="38">
        <f>제작_박은묘!N23*(세팅_5!N25-1)</f>
        <v>0</v>
      </c>
      <c r="S25" s="38">
        <f>제작_박은묘!O23*(세팅_5!O25-1)</f>
        <v>0</v>
      </c>
      <c r="T25" s="38">
        <f>제작_박은묘!P23*(세팅_5!P25-1)</f>
        <v>0</v>
      </c>
      <c r="U25" s="38">
        <f>제작_박은묘!Q23*(세팅_5!Q25-1)</f>
        <v>0</v>
      </c>
      <c r="V25" s="38">
        <v>1</v>
      </c>
    </row>
    <row r="26" spans="1:22" ht="17.25" thickBot="1">
      <c r="A26" s="15"/>
      <c r="B26" s="14"/>
      <c r="C26" s="15"/>
      <c r="D26" s="15"/>
      <c r="E26" s="64" t="s">
        <v>66</v>
      </c>
      <c r="F26" s="65"/>
      <c r="G26" s="69" t="str">
        <f>IF(SUM(H6:H25)=0,"",SUM(H6:H25))</f>
        <v/>
      </c>
      <c r="H26" s="70"/>
      <c r="J26" s="15"/>
      <c r="K26" s="15"/>
    </row>
    <row r="27" spans="1:22" s="15" customFormat="1" ht="11.25" customHeight="1">
      <c r="F27" s="14"/>
      <c r="G27" s="14"/>
    </row>
  </sheetData>
  <sheetProtection algorithmName="SHA-512" hashValue="vuhUl4sSU5id0V/SZIKRO7G971pNU/r+m1n9T4BqHtZfbDznBQHCdPuqg1BTBxeu4ti0auJ2czMsGxL1LaIPgw==" saltValue="T+Lh9gcjuuR4GDj0FM507w==" spinCount="100000" sheet="1" objects="1" scenarios="1" selectLockedCells="1"/>
  <mergeCells count="8">
    <mergeCell ref="E26:F26"/>
    <mergeCell ref="G26:H26"/>
    <mergeCell ref="B2:D2"/>
    <mergeCell ref="F2:K2"/>
    <mergeCell ref="B4:B5"/>
    <mergeCell ref="C4:F4"/>
    <mergeCell ref="G4:G5"/>
    <mergeCell ref="H4:H5"/>
  </mergeCells>
  <phoneticPr fontId="2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Drop Down 1">
              <controlPr defaultSize="0" autoLine="0" autoPict="0">
                <anchor>
                  <from>
                    <xdr:col>2</xdr:col>
                    <xdr:colOff>9525</xdr:colOff>
                    <xdr:row>5</xdr:row>
                    <xdr:rowOff>0</xdr:rowOff>
                  </from>
                  <to>
                    <xdr:col>2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Drop Down 2">
              <controlPr defaultSize="0" autoLine="0" autoPict="0">
                <anchor>
                  <from>
                    <xdr:col>3</xdr:col>
                    <xdr:colOff>9525</xdr:colOff>
                    <xdr:row>5</xdr:row>
                    <xdr:rowOff>0</xdr:rowOff>
                  </from>
                  <to>
                    <xdr:col>3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Drop Down 3">
              <controlPr defaultSize="0" autoLine="0" autoPict="0">
                <anchor>
                  <from>
                    <xdr:col>5</xdr:col>
                    <xdr:colOff>9525</xdr:colOff>
                    <xdr:row>5</xdr:row>
                    <xdr:rowOff>0</xdr:rowOff>
                  </from>
                  <to>
                    <xdr:col>5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Drop Down 4">
              <controlPr defaultSize="0" autoLine="0" autoPict="0">
                <anchor>
                  <from>
                    <xdr:col>2</xdr:col>
                    <xdr:colOff>9525</xdr:colOff>
                    <xdr:row>6</xdr:row>
                    <xdr:rowOff>0</xdr:rowOff>
                  </from>
                  <to>
                    <xdr:col>2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Drop Down 5">
              <controlPr defaultSize="0" autoLine="0" autoPict="0">
                <anchor>
                  <from>
                    <xdr:col>3</xdr:col>
                    <xdr:colOff>9525</xdr:colOff>
                    <xdr:row>6</xdr:row>
                    <xdr:rowOff>0</xdr:rowOff>
                  </from>
                  <to>
                    <xdr:col>3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Drop Down 6">
              <controlPr defaultSize="0" autoLine="0" autoPict="0">
                <anchor>
                  <from>
                    <xdr:col>4</xdr:col>
                    <xdr:colOff>9525</xdr:colOff>
                    <xdr:row>6</xdr:row>
                    <xdr:rowOff>0</xdr:rowOff>
                  </from>
                  <to>
                    <xdr:col>4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Drop Down 7">
              <controlPr defaultSize="0" autoLine="0" autoPict="0">
                <anchor>
                  <from>
                    <xdr:col>3</xdr:col>
                    <xdr:colOff>9525</xdr:colOff>
                    <xdr:row>7</xdr:row>
                    <xdr:rowOff>0</xdr:rowOff>
                  </from>
                  <to>
                    <xdr:col>3</xdr:col>
                    <xdr:colOff>571500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Drop Down 8">
              <controlPr defaultSize="0" autoLine="0" autoPict="0">
                <anchor>
                  <from>
                    <xdr:col>4</xdr:col>
                    <xdr:colOff>9525</xdr:colOff>
                    <xdr:row>7</xdr:row>
                    <xdr:rowOff>0</xdr:rowOff>
                  </from>
                  <to>
                    <xdr:col>4</xdr:col>
                    <xdr:colOff>571500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Drop Down 9">
              <controlPr defaultSize="0" autoLine="0" autoPict="0">
                <anchor>
                  <from>
                    <xdr:col>3</xdr:col>
                    <xdr:colOff>9525</xdr:colOff>
                    <xdr:row>8</xdr:row>
                    <xdr:rowOff>0</xdr:rowOff>
                  </from>
                  <to>
                    <xdr:col>3</xdr:col>
                    <xdr:colOff>571500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Drop Down 10">
              <controlPr defaultSize="0" autoLine="0" autoPict="0">
                <anchor>
                  <from>
                    <xdr:col>2</xdr:col>
                    <xdr:colOff>9525</xdr:colOff>
                    <xdr:row>9</xdr:row>
                    <xdr:rowOff>0</xdr:rowOff>
                  </from>
                  <to>
                    <xdr:col>2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Drop Down 11">
              <controlPr defaultSize="0" autoLine="0" autoPict="0">
                <anchor>
                  <from>
                    <xdr:col>3</xdr:col>
                    <xdr:colOff>9525</xdr:colOff>
                    <xdr:row>9</xdr:row>
                    <xdr:rowOff>0</xdr:rowOff>
                  </from>
                  <to>
                    <xdr:col>3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5" name="Drop Down 12">
              <controlPr defaultSize="0" autoLine="0" autoPict="0">
                <anchor>
                  <from>
                    <xdr:col>5</xdr:col>
                    <xdr:colOff>9525</xdr:colOff>
                    <xdr:row>9</xdr:row>
                    <xdr:rowOff>0</xdr:rowOff>
                  </from>
                  <to>
                    <xdr:col>5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6" name="Drop Down 13">
              <controlPr defaultSize="0" autoLine="0" autoPict="0">
                <anchor>
                  <from>
                    <xdr:col>3</xdr:col>
                    <xdr:colOff>9525</xdr:colOff>
                    <xdr:row>10</xdr:row>
                    <xdr:rowOff>0</xdr:rowOff>
                  </from>
                  <to>
                    <xdr:col>3</xdr:col>
                    <xdr:colOff>571500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7" name="Drop Down 14">
              <controlPr defaultSize="0" autoLine="0" autoPict="0">
                <anchor>
                  <from>
                    <xdr:col>5</xdr:col>
                    <xdr:colOff>9525</xdr:colOff>
                    <xdr:row>10</xdr:row>
                    <xdr:rowOff>0</xdr:rowOff>
                  </from>
                  <to>
                    <xdr:col>5</xdr:col>
                    <xdr:colOff>571500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8" name="Drop Down 15">
              <controlPr defaultSize="0" autoLine="0" autoPict="0">
                <anchor>
                  <from>
                    <xdr:col>3</xdr:col>
                    <xdr:colOff>9525</xdr:colOff>
                    <xdr:row>11</xdr:row>
                    <xdr:rowOff>0</xdr:rowOff>
                  </from>
                  <to>
                    <xdr:col>3</xdr:col>
                    <xdr:colOff>571500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9" name="Drop Down 16">
              <controlPr defaultSize="0" autoLine="0" autoPict="0">
                <anchor>
                  <from>
                    <xdr:col>5</xdr:col>
                    <xdr:colOff>9525</xdr:colOff>
                    <xdr:row>11</xdr:row>
                    <xdr:rowOff>0</xdr:rowOff>
                  </from>
                  <to>
                    <xdr:col>5</xdr:col>
                    <xdr:colOff>571500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20" name="Drop Down 17">
              <controlPr defaultSize="0" autoLine="0" autoPict="0">
                <anchor>
                  <from>
                    <xdr:col>2</xdr:col>
                    <xdr:colOff>9525</xdr:colOff>
                    <xdr:row>12</xdr:row>
                    <xdr:rowOff>0</xdr:rowOff>
                  </from>
                  <to>
                    <xdr:col>2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1" name="Drop Down 18">
              <controlPr defaultSize="0" autoLine="0" autoPict="0">
                <anchor>
                  <from>
                    <xdr:col>3</xdr:col>
                    <xdr:colOff>9525</xdr:colOff>
                    <xdr:row>12</xdr:row>
                    <xdr:rowOff>0</xdr:rowOff>
                  </from>
                  <to>
                    <xdr:col>3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2" name="Drop Down 19">
              <controlPr defaultSize="0" autoLine="0" autoPict="0">
                <anchor>
                  <from>
                    <xdr:col>4</xdr:col>
                    <xdr:colOff>9525</xdr:colOff>
                    <xdr:row>12</xdr:row>
                    <xdr:rowOff>0</xdr:rowOff>
                  </from>
                  <to>
                    <xdr:col>4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3" name="Drop Down 20">
              <controlPr defaultSize="0" autoLine="0" autoPict="0">
                <anchor>
                  <from>
                    <xdr:col>2</xdr:col>
                    <xdr:colOff>9525</xdr:colOff>
                    <xdr:row>13</xdr:row>
                    <xdr:rowOff>0</xdr:rowOff>
                  </from>
                  <to>
                    <xdr:col>2</xdr:col>
                    <xdr:colOff>571500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4" name="Drop Down 21">
              <controlPr defaultSize="0" autoLine="0" autoPict="0">
                <anchor>
                  <from>
                    <xdr:col>3</xdr:col>
                    <xdr:colOff>9525</xdr:colOff>
                    <xdr:row>13</xdr:row>
                    <xdr:rowOff>0</xdr:rowOff>
                  </from>
                  <to>
                    <xdr:col>3</xdr:col>
                    <xdr:colOff>571500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25" name="Drop Down 22">
              <controlPr defaultSize="0" autoLine="0" autoPict="0">
                <anchor>
                  <from>
                    <xdr:col>5</xdr:col>
                    <xdr:colOff>9525</xdr:colOff>
                    <xdr:row>13</xdr:row>
                    <xdr:rowOff>0</xdr:rowOff>
                  </from>
                  <to>
                    <xdr:col>5</xdr:col>
                    <xdr:colOff>571500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26" name="Drop Down 23">
              <controlPr defaultSize="0" autoLine="0" autoPict="0">
                <anchor>
                  <from>
                    <xdr:col>2</xdr:col>
                    <xdr:colOff>9525</xdr:colOff>
                    <xdr:row>14</xdr:row>
                    <xdr:rowOff>0</xdr:rowOff>
                  </from>
                  <to>
                    <xdr:col>2</xdr:col>
                    <xdr:colOff>571500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27" name="Drop Down 24">
              <controlPr defaultSize="0" autoLine="0" autoPict="0">
                <anchor>
                  <from>
                    <xdr:col>3</xdr:col>
                    <xdr:colOff>9525</xdr:colOff>
                    <xdr:row>14</xdr:row>
                    <xdr:rowOff>0</xdr:rowOff>
                  </from>
                  <to>
                    <xdr:col>3</xdr:col>
                    <xdr:colOff>571500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28" name="Drop Down 25">
              <controlPr defaultSize="0" autoLine="0" autoPict="0">
                <anchor>
                  <from>
                    <xdr:col>3</xdr:col>
                    <xdr:colOff>9525</xdr:colOff>
                    <xdr:row>14</xdr:row>
                    <xdr:rowOff>200025</xdr:rowOff>
                  </from>
                  <to>
                    <xdr:col>3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29" name="Drop Down 26">
              <controlPr defaultSize="0" autoLine="0" autoPict="0">
                <anchor>
                  <from>
                    <xdr:col>5</xdr:col>
                    <xdr:colOff>9525</xdr:colOff>
                    <xdr:row>14</xdr:row>
                    <xdr:rowOff>200025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r:id="rId30" name="Drop Down 27">
              <controlPr defaultSize="0" autoLine="0" autoPict="0">
                <anchor>
                  <from>
                    <xdr:col>2</xdr:col>
                    <xdr:colOff>9525</xdr:colOff>
                    <xdr:row>15</xdr:row>
                    <xdr:rowOff>200025</xdr:rowOff>
                  </from>
                  <to>
                    <xdr:col>2</xdr:col>
                    <xdr:colOff>571500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2" r:id="rId31" name="Drop Down 28">
              <controlPr defaultSize="0" autoLine="0" autoPict="0">
                <anchor>
                  <from>
                    <xdr:col>3</xdr:col>
                    <xdr:colOff>9525</xdr:colOff>
                    <xdr:row>15</xdr:row>
                    <xdr:rowOff>200025</xdr:rowOff>
                  </from>
                  <to>
                    <xdr:col>3</xdr:col>
                    <xdr:colOff>571500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3" r:id="rId32" name="Drop Down 29">
              <controlPr defaultSize="0" autoLine="0" autoPict="0">
                <anchor>
                  <from>
                    <xdr:col>3</xdr:col>
                    <xdr:colOff>9525</xdr:colOff>
                    <xdr:row>16</xdr:row>
                    <xdr:rowOff>200025</xdr:rowOff>
                  </from>
                  <to>
                    <xdr:col>3</xdr:col>
                    <xdr:colOff>571500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4" r:id="rId33" name="Drop Down 30">
              <controlPr defaultSize="0" autoLine="0" autoPict="0">
                <anchor>
                  <from>
                    <xdr:col>4</xdr:col>
                    <xdr:colOff>9525</xdr:colOff>
                    <xdr:row>16</xdr:row>
                    <xdr:rowOff>200025</xdr:rowOff>
                  </from>
                  <to>
                    <xdr:col>4</xdr:col>
                    <xdr:colOff>571500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5" r:id="rId34" name="Drop Down 31">
              <controlPr defaultSize="0" autoLine="0" autoPict="0">
                <anchor>
                  <from>
                    <xdr:col>3</xdr:col>
                    <xdr:colOff>9525</xdr:colOff>
                    <xdr:row>17</xdr:row>
                    <xdr:rowOff>200025</xdr:rowOff>
                  </from>
                  <to>
                    <xdr:col>3</xdr:col>
                    <xdr:colOff>571500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6" r:id="rId35" name="Drop Down 32">
              <controlPr defaultSize="0" autoLine="0" autoPict="0">
                <anchor>
                  <from>
                    <xdr:col>4</xdr:col>
                    <xdr:colOff>9525</xdr:colOff>
                    <xdr:row>17</xdr:row>
                    <xdr:rowOff>200025</xdr:rowOff>
                  </from>
                  <to>
                    <xdr:col>4</xdr:col>
                    <xdr:colOff>571500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7" r:id="rId36" name="Drop Down 33">
              <controlPr defaultSize="0" autoLine="0" autoPict="0">
                <anchor>
                  <from>
                    <xdr:col>3</xdr:col>
                    <xdr:colOff>9525</xdr:colOff>
                    <xdr:row>19</xdr:row>
                    <xdr:rowOff>0</xdr:rowOff>
                  </from>
                  <to>
                    <xdr:col>3</xdr:col>
                    <xdr:colOff>571500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8" r:id="rId37" name="Drop Down 34">
              <controlPr defaultSize="0" autoLine="0" autoPict="0">
                <anchor>
                  <from>
                    <xdr:col>4</xdr:col>
                    <xdr:colOff>9525</xdr:colOff>
                    <xdr:row>19</xdr:row>
                    <xdr:rowOff>0</xdr:rowOff>
                  </from>
                  <to>
                    <xdr:col>4</xdr:col>
                    <xdr:colOff>571500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9" r:id="rId38" name="Drop Down 35">
              <controlPr defaultSize="0" autoLine="0" autoPict="0">
                <anchor>
                  <from>
                    <xdr:col>3</xdr:col>
                    <xdr:colOff>9525</xdr:colOff>
                    <xdr:row>20</xdr:row>
                    <xdr:rowOff>0</xdr:rowOff>
                  </from>
                  <to>
                    <xdr:col>3</xdr:col>
                    <xdr:colOff>571500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0" r:id="rId39" name="Drop Down 36">
              <controlPr defaultSize="0" autoLine="0" autoPict="0">
                <anchor>
                  <from>
                    <xdr:col>4</xdr:col>
                    <xdr:colOff>9525</xdr:colOff>
                    <xdr:row>20</xdr:row>
                    <xdr:rowOff>0</xdr:rowOff>
                  </from>
                  <to>
                    <xdr:col>4</xdr:col>
                    <xdr:colOff>571500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1" r:id="rId40" name="Drop Down 37">
              <controlPr defaultSize="0" autoLine="0" autoPict="0">
                <anchor>
                  <from>
                    <xdr:col>3</xdr:col>
                    <xdr:colOff>9525</xdr:colOff>
                    <xdr:row>21</xdr:row>
                    <xdr:rowOff>0</xdr:rowOff>
                  </from>
                  <to>
                    <xdr:col>3</xdr:col>
                    <xdr:colOff>571500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2" r:id="rId41" name="Drop Down 38">
              <controlPr defaultSize="0" autoLine="0" autoPict="0">
                <anchor>
                  <from>
                    <xdr:col>3</xdr:col>
                    <xdr:colOff>9525</xdr:colOff>
                    <xdr:row>22</xdr:row>
                    <xdr:rowOff>0</xdr:rowOff>
                  </from>
                  <to>
                    <xdr:col>3</xdr:col>
                    <xdr:colOff>571500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3" r:id="rId42" name="Drop Down 39">
              <controlPr defaultSize="0" autoLine="0" autoPict="0">
                <anchor>
                  <from>
                    <xdr:col>4</xdr:col>
                    <xdr:colOff>9525</xdr:colOff>
                    <xdr:row>23</xdr:row>
                    <xdr:rowOff>0</xdr:rowOff>
                  </from>
                  <to>
                    <xdr:col>4</xdr:col>
                    <xdr:colOff>571500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4" r:id="rId43" name="Drop Down 40">
              <controlPr defaultSize="0" autoLine="0" autoPict="0">
                <anchor>
                  <from>
                    <xdr:col>3</xdr:col>
                    <xdr:colOff>9525</xdr:colOff>
                    <xdr:row>24</xdr:row>
                    <xdr:rowOff>0</xdr:rowOff>
                  </from>
                  <to>
                    <xdr:col>3</xdr:col>
                    <xdr:colOff>571500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5" r:id="rId44" name="Drop Down 41">
              <controlPr defaultSize="0" autoLine="0" autoPict="0">
                <anchor>
                  <from>
                    <xdr:col>6</xdr:col>
                    <xdr:colOff>9525</xdr:colOff>
                    <xdr:row>5</xdr:row>
                    <xdr:rowOff>0</xdr:rowOff>
                  </from>
                  <to>
                    <xdr:col>6</xdr:col>
                    <xdr:colOff>571500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6" r:id="rId45" name="Drop Down 42">
              <controlPr defaultSize="0" autoLine="0" autoPict="0">
                <anchor>
                  <from>
                    <xdr:col>6</xdr:col>
                    <xdr:colOff>9525</xdr:colOff>
                    <xdr:row>24</xdr:row>
                    <xdr:rowOff>0</xdr:rowOff>
                  </from>
                  <to>
                    <xdr:col>6</xdr:col>
                    <xdr:colOff>571500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7" r:id="rId46" name="Drop Down 43">
              <controlPr defaultSize="0" autoLine="0" autoPict="0">
                <anchor>
                  <from>
                    <xdr:col>6</xdr:col>
                    <xdr:colOff>9525</xdr:colOff>
                    <xdr:row>6</xdr:row>
                    <xdr:rowOff>0</xdr:rowOff>
                  </from>
                  <to>
                    <xdr:col>6</xdr:col>
                    <xdr:colOff>571500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8" r:id="rId47" name="Drop Down 44">
              <controlPr defaultSize="0" autoLine="0" autoPict="0">
                <anchor>
                  <from>
                    <xdr:col>6</xdr:col>
                    <xdr:colOff>9525</xdr:colOff>
                    <xdr:row>7</xdr:row>
                    <xdr:rowOff>0</xdr:rowOff>
                  </from>
                  <to>
                    <xdr:col>6</xdr:col>
                    <xdr:colOff>571500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9" r:id="rId48" name="Drop Down 45">
              <controlPr defaultSize="0" autoLine="0" autoPict="0">
                <anchor>
                  <from>
                    <xdr:col>6</xdr:col>
                    <xdr:colOff>9525</xdr:colOff>
                    <xdr:row>8</xdr:row>
                    <xdr:rowOff>0</xdr:rowOff>
                  </from>
                  <to>
                    <xdr:col>6</xdr:col>
                    <xdr:colOff>571500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0" r:id="rId49" name="Drop Down 46">
              <controlPr defaultSize="0" autoLine="0" autoPict="0">
                <anchor>
                  <from>
                    <xdr:col>6</xdr:col>
                    <xdr:colOff>9525</xdr:colOff>
                    <xdr:row>9</xdr:row>
                    <xdr:rowOff>0</xdr:rowOff>
                  </from>
                  <to>
                    <xdr:col>6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1" r:id="rId50" name="Drop Down 47">
              <controlPr defaultSize="0" autoLine="0" autoPict="0">
                <anchor>
                  <from>
                    <xdr:col>6</xdr:col>
                    <xdr:colOff>9525</xdr:colOff>
                    <xdr:row>10</xdr:row>
                    <xdr:rowOff>0</xdr:rowOff>
                  </from>
                  <to>
                    <xdr:col>6</xdr:col>
                    <xdr:colOff>571500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2" r:id="rId51" name="Drop Down 48">
              <controlPr defaultSize="0" autoLine="0" autoPict="0">
                <anchor>
                  <from>
                    <xdr:col>6</xdr:col>
                    <xdr:colOff>9525</xdr:colOff>
                    <xdr:row>11</xdr:row>
                    <xdr:rowOff>0</xdr:rowOff>
                  </from>
                  <to>
                    <xdr:col>6</xdr:col>
                    <xdr:colOff>571500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3" r:id="rId52" name="Drop Down 49">
              <controlPr defaultSize="0" autoLine="0" autoPict="0">
                <anchor>
                  <from>
                    <xdr:col>6</xdr:col>
                    <xdr:colOff>9525</xdr:colOff>
                    <xdr:row>12</xdr:row>
                    <xdr:rowOff>0</xdr:rowOff>
                  </from>
                  <to>
                    <xdr:col>6</xdr:col>
                    <xdr:colOff>571500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4" r:id="rId53" name="Drop Down 50">
              <controlPr defaultSize="0" autoLine="0" autoPict="0">
                <anchor>
                  <from>
                    <xdr:col>6</xdr:col>
                    <xdr:colOff>9525</xdr:colOff>
                    <xdr:row>13</xdr:row>
                    <xdr:rowOff>0</xdr:rowOff>
                  </from>
                  <to>
                    <xdr:col>6</xdr:col>
                    <xdr:colOff>571500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5" r:id="rId54" name="Drop Down 51">
              <controlPr defaultSize="0" autoLine="0" autoPict="0">
                <anchor>
                  <from>
                    <xdr:col>6</xdr:col>
                    <xdr:colOff>9525</xdr:colOff>
                    <xdr:row>14</xdr:row>
                    <xdr:rowOff>0</xdr:rowOff>
                  </from>
                  <to>
                    <xdr:col>6</xdr:col>
                    <xdr:colOff>571500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6" r:id="rId55" name="Drop Down 52">
              <controlPr defaultSize="0" autoLine="0" autoPict="0">
                <anchor>
                  <from>
                    <xdr:col>6</xdr:col>
                    <xdr:colOff>9525</xdr:colOff>
                    <xdr:row>15</xdr:row>
                    <xdr:rowOff>0</xdr:rowOff>
                  </from>
                  <to>
                    <xdr:col>6</xdr:col>
                    <xdr:colOff>571500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7" r:id="rId56" name="Drop Down 53">
              <controlPr defaultSize="0" autoLine="0" autoPict="0">
                <anchor>
                  <from>
                    <xdr:col>6</xdr:col>
                    <xdr:colOff>9525</xdr:colOff>
                    <xdr:row>16</xdr:row>
                    <xdr:rowOff>0</xdr:rowOff>
                  </from>
                  <to>
                    <xdr:col>6</xdr:col>
                    <xdr:colOff>571500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8" r:id="rId57" name="Drop Down 54">
              <controlPr defaultSize="0" autoLine="0" autoPict="0">
                <anchor>
                  <from>
                    <xdr:col>6</xdr:col>
                    <xdr:colOff>9525</xdr:colOff>
                    <xdr:row>17</xdr:row>
                    <xdr:rowOff>0</xdr:rowOff>
                  </from>
                  <to>
                    <xdr:col>6</xdr:col>
                    <xdr:colOff>571500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9" r:id="rId58" name="Drop Down 55">
              <controlPr defaultSize="0" autoLine="0" autoPict="0">
                <anchor>
                  <from>
                    <xdr:col>6</xdr:col>
                    <xdr:colOff>9525</xdr:colOff>
                    <xdr:row>18</xdr:row>
                    <xdr:rowOff>0</xdr:rowOff>
                  </from>
                  <to>
                    <xdr:col>6</xdr:col>
                    <xdr:colOff>571500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0" r:id="rId59" name="Drop Down 56">
              <controlPr defaultSize="0" autoLine="0" autoPict="0">
                <anchor>
                  <from>
                    <xdr:col>6</xdr:col>
                    <xdr:colOff>9525</xdr:colOff>
                    <xdr:row>19</xdr:row>
                    <xdr:rowOff>0</xdr:rowOff>
                  </from>
                  <to>
                    <xdr:col>6</xdr:col>
                    <xdr:colOff>571500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1" r:id="rId60" name="Drop Down 57">
              <controlPr defaultSize="0" autoLine="0" autoPict="0">
                <anchor>
                  <from>
                    <xdr:col>6</xdr:col>
                    <xdr:colOff>9525</xdr:colOff>
                    <xdr:row>20</xdr:row>
                    <xdr:rowOff>0</xdr:rowOff>
                  </from>
                  <to>
                    <xdr:col>6</xdr:col>
                    <xdr:colOff>571500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2" r:id="rId61" name="Drop Down 58">
              <controlPr defaultSize="0" autoLine="0" autoPict="0">
                <anchor>
                  <from>
                    <xdr:col>6</xdr:col>
                    <xdr:colOff>9525</xdr:colOff>
                    <xdr:row>21</xdr:row>
                    <xdr:rowOff>0</xdr:rowOff>
                  </from>
                  <to>
                    <xdr:col>6</xdr:col>
                    <xdr:colOff>571500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3" r:id="rId62" name="Drop Down 59">
              <controlPr defaultSize="0" autoLine="0" autoPict="0">
                <anchor>
                  <from>
                    <xdr:col>6</xdr:col>
                    <xdr:colOff>9525</xdr:colOff>
                    <xdr:row>22</xdr:row>
                    <xdr:rowOff>0</xdr:rowOff>
                  </from>
                  <to>
                    <xdr:col>6</xdr:col>
                    <xdr:colOff>571500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4" r:id="rId63" name="Drop Down 60">
              <controlPr defaultSize="0" autoLine="0" autoPict="0">
                <anchor>
                  <from>
                    <xdr:col>6</xdr:col>
                    <xdr:colOff>9525</xdr:colOff>
                    <xdr:row>23</xdr:row>
                    <xdr:rowOff>0</xdr:rowOff>
                  </from>
                  <to>
                    <xdr:col>6</xdr:col>
                    <xdr:colOff>571500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5" r:id="rId64" name="Drop Down 61">
              <controlPr defaultSize="0" autoLine="0" autoPict="0">
                <anchor>
                  <from>
                    <xdr:col>2</xdr:col>
                    <xdr:colOff>9525</xdr:colOff>
                    <xdr:row>19</xdr:row>
                    <xdr:rowOff>0</xdr:rowOff>
                  </from>
                  <to>
                    <xdr:col>2</xdr:col>
                    <xdr:colOff>571500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6" r:id="rId65" name="Drop Down 62">
              <controlPr defaultSize="0" autoLine="0" autoPict="0">
                <anchor>
                  <from>
                    <xdr:col>5</xdr:col>
                    <xdr:colOff>9525</xdr:colOff>
                    <xdr:row>21</xdr:row>
                    <xdr:rowOff>0</xdr:rowOff>
                  </from>
                  <to>
                    <xdr:col>5</xdr:col>
                    <xdr:colOff>571500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7" r:id="rId66" name="Drop Down 63">
              <controlPr defaultSize="0" autoLine="0" autoPict="0">
                <anchor>
                  <from>
                    <xdr:col>4</xdr:col>
                    <xdr:colOff>9525</xdr:colOff>
                    <xdr:row>22</xdr:row>
                    <xdr:rowOff>0</xdr:rowOff>
                  </from>
                  <to>
                    <xdr:col>4</xdr:col>
                    <xdr:colOff>571500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8" r:id="rId67" name="Check Box 64">
              <controlPr defaultSize="0" autoFill="0" autoLine="0" autoPict="0">
                <anchor>
                  <from>
                    <xdr:col>10</xdr:col>
                    <xdr:colOff>57150</xdr:colOff>
                    <xdr:row>5</xdr:row>
                    <xdr:rowOff>180975</xdr:rowOff>
                  </from>
                  <to>
                    <xdr:col>10</xdr:col>
                    <xdr:colOff>285750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F562F-4FA2-4284-9587-B1C9269D2F0C}">
  <sheetPr codeName="Sheet8">
    <tabColor theme="7" tint="0.79998168889431442"/>
  </sheetPr>
  <dimension ref="A1:V27"/>
  <sheetViews>
    <sheetView zoomScaleNormal="100" workbookViewId="0">
      <selection activeCell="B2" sqref="B2:D2"/>
    </sheetView>
  </sheetViews>
  <sheetFormatPr defaultColWidth="0" defaultRowHeight="0" customHeight="1" zeroHeight="1"/>
  <cols>
    <col min="1" max="1" width="2" customWidth="1"/>
    <col min="2" max="2" width="17.5" customWidth="1"/>
    <col min="3" max="3" width="10.625" customWidth="1"/>
    <col min="4" max="5" width="7.625" customWidth="1"/>
    <col min="6" max="6" width="7.25" customWidth="1"/>
    <col min="7" max="7" width="5.625" style="50" customWidth="1"/>
    <col min="8" max="8" width="17.75" customWidth="1"/>
    <col min="9" max="9" width="2.625" style="15" customWidth="1"/>
    <col min="10" max="10" width="11" hidden="1"/>
    <col min="11" max="11" width="4.375" hidden="1"/>
    <col min="12" max="12" width="1.75" style="15" hidden="1"/>
    <col min="13" max="13" width="9" hidden="1"/>
    <col min="14" max="17" width="3.625" hidden="1"/>
    <col min="18" max="19" width="9" hidden="1"/>
    <col min="20" max="20" width="11.375" hidden="1"/>
    <col min="21" max="16384" width="9" hidden="1"/>
  </cols>
  <sheetData>
    <row r="1" spans="1:22" ht="17.25" thickBot="1">
      <c r="A1" s="15"/>
      <c r="B1" s="15"/>
      <c r="C1" s="15"/>
      <c r="D1" s="15"/>
      <c r="E1" s="15"/>
      <c r="F1" s="15"/>
      <c r="G1" s="14"/>
      <c r="H1" s="15"/>
      <c r="J1" s="15"/>
      <c r="K1" s="15"/>
    </row>
    <row r="2" spans="1:22" ht="30" customHeight="1" thickBot="1">
      <c r="A2" s="15"/>
      <c r="B2" s="66" t="s">
        <v>87</v>
      </c>
      <c r="C2" s="67"/>
      <c r="D2" s="68"/>
      <c r="E2" s="15"/>
      <c r="F2" s="15"/>
      <c r="G2" s="55"/>
      <c r="H2" s="55"/>
      <c r="I2" s="55"/>
      <c r="J2" s="55"/>
      <c r="K2" s="55"/>
      <c r="R2" s="38"/>
    </row>
    <row r="3" spans="1:22" ht="12.75" customHeight="1">
      <c r="A3" s="15"/>
      <c r="B3" s="15"/>
      <c r="C3" s="15"/>
      <c r="D3" s="15"/>
      <c r="E3" s="15"/>
      <c r="F3" s="15"/>
      <c r="G3" s="14"/>
      <c r="H3" s="15"/>
      <c r="J3" s="15"/>
      <c r="K3" s="15"/>
    </row>
    <row r="4" spans="1:22" ht="16.5">
      <c r="A4" s="15"/>
      <c r="B4" s="48" t="s">
        <v>109</v>
      </c>
      <c r="C4" s="48" t="s">
        <v>88</v>
      </c>
      <c r="D4" s="48" t="s">
        <v>3</v>
      </c>
      <c r="E4" s="48" t="s">
        <v>80</v>
      </c>
      <c r="F4" s="56" t="s">
        <v>125</v>
      </c>
      <c r="G4" s="48" t="s">
        <v>123</v>
      </c>
      <c r="H4" s="49" t="s">
        <v>108</v>
      </c>
      <c r="J4" s="15"/>
      <c r="K4" s="15"/>
    </row>
    <row r="5" spans="1:22" ht="16.5">
      <c r="A5" s="15"/>
      <c r="B5" s="58" t="s">
        <v>113</v>
      </c>
      <c r="C5" s="19"/>
      <c r="D5" s="19"/>
      <c r="E5" s="58">
        <v>0</v>
      </c>
      <c r="F5" s="22"/>
      <c r="G5" s="22"/>
      <c r="H5" s="31" t="str">
        <f>IF(SUM(E5)=0,"",IF(O5=FALSE,R5*S5*E5*(P5-1)*3,R5*S5*E5*(P5-1)*2*3))</f>
        <v/>
      </c>
      <c r="J5" s="15"/>
      <c r="K5" s="15"/>
      <c r="M5" s="38">
        <v>1</v>
      </c>
      <c r="N5" s="38">
        <v>1</v>
      </c>
      <c r="O5" s="38" t="b">
        <v>0</v>
      </c>
      <c r="P5" s="38">
        <v>1</v>
      </c>
      <c r="Q5" s="38"/>
      <c r="R5" s="38">
        <f>VLOOKUP(M5,제작_박은묘!$I$35:$J$44,2,FALSE)</f>
        <v>110</v>
      </c>
      <c r="S5" s="38">
        <f>VLOOKUP(N5,제작_박은묘!$K$35:$L$43,2,FALSE)</f>
        <v>0</v>
      </c>
      <c r="T5" s="38"/>
      <c r="U5" s="38"/>
      <c r="V5" s="38"/>
    </row>
    <row r="6" spans="1:22" ht="16.5">
      <c r="A6" s="16"/>
      <c r="B6" s="58" t="s">
        <v>114</v>
      </c>
      <c r="C6" s="19"/>
      <c r="D6" s="19"/>
      <c r="E6" s="58">
        <v>0</v>
      </c>
      <c r="F6" s="22"/>
      <c r="G6" s="22"/>
      <c r="H6" s="31" t="str">
        <f t="shared" ref="H6:H18" si="0">IF(SUM(E6)=0,"",IF(O6=FALSE,R6*S6*E6*(P6-1)*3,R6*S6*E6*(P6-1)*2*3))</f>
        <v/>
      </c>
      <c r="J6" s="15"/>
      <c r="K6" s="15"/>
      <c r="M6" s="38">
        <v>1</v>
      </c>
      <c r="N6" s="38">
        <v>1</v>
      </c>
      <c r="O6" s="38" t="b">
        <v>0</v>
      </c>
      <c r="P6" s="38">
        <v>1</v>
      </c>
      <c r="Q6" s="38"/>
      <c r="R6" s="38">
        <f>VLOOKUP(M6,제작_박은묘!$I$35:$J$44,2,FALSE)</f>
        <v>110</v>
      </c>
      <c r="S6" s="38">
        <f>VLOOKUP(N6,제작_박은묘!$K$35:$L$43,2,FALSE)</f>
        <v>0</v>
      </c>
      <c r="T6" s="38"/>
      <c r="U6" s="38"/>
      <c r="V6" s="38"/>
    </row>
    <row r="7" spans="1:22" ht="16.5">
      <c r="A7" s="15"/>
      <c r="B7" s="58" t="s">
        <v>112</v>
      </c>
      <c r="C7" s="19"/>
      <c r="D7" s="19"/>
      <c r="E7" s="58">
        <v>0</v>
      </c>
      <c r="F7" s="22"/>
      <c r="G7" s="22"/>
      <c r="H7" s="31" t="str">
        <f t="shared" si="0"/>
        <v/>
      </c>
      <c r="J7" s="15"/>
      <c r="K7" s="15"/>
      <c r="M7" s="38">
        <v>1</v>
      </c>
      <c r="N7" s="38">
        <v>1</v>
      </c>
      <c r="O7" s="38" t="b">
        <v>0</v>
      </c>
      <c r="P7" s="38">
        <v>1</v>
      </c>
      <c r="Q7" s="38"/>
      <c r="R7" s="38">
        <f>VLOOKUP(M7,제작_박은묘!$I$35:$J$44,2,FALSE)</f>
        <v>110</v>
      </c>
      <c r="S7" s="38">
        <f>VLOOKUP(N7,제작_박은묘!$K$35:$L$43,2,FALSE)</f>
        <v>0</v>
      </c>
      <c r="T7" s="38"/>
      <c r="U7" s="38"/>
      <c r="V7" s="38"/>
    </row>
    <row r="8" spans="1:22" ht="16.5">
      <c r="A8" s="15"/>
      <c r="B8" s="58" t="s">
        <v>115</v>
      </c>
      <c r="C8" s="19"/>
      <c r="D8" s="19"/>
      <c r="E8" s="58">
        <v>0</v>
      </c>
      <c r="F8" s="22"/>
      <c r="G8" s="22"/>
      <c r="H8" s="31" t="str">
        <f t="shared" si="0"/>
        <v/>
      </c>
      <c r="J8" s="15"/>
      <c r="K8" s="15"/>
      <c r="M8" s="38">
        <v>1</v>
      </c>
      <c r="N8" s="38">
        <v>1</v>
      </c>
      <c r="O8" s="38" t="b">
        <v>0</v>
      </c>
      <c r="P8" s="38">
        <v>1</v>
      </c>
      <c r="Q8" s="38"/>
      <c r="R8" s="38">
        <f>VLOOKUP(M8,제작_박은묘!$I$35:$J$44,2,FALSE)</f>
        <v>110</v>
      </c>
      <c r="S8" s="38">
        <f>VLOOKUP(N8,제작_박은묘!$K$35:$L$43,2,FALSE)</f>
        <v>0</v>
      </c>
      <c r="T8" s="38"/>
      <c r="U8" s="38"/>
      <c r="V8" s="38"/>
    </row>
    <row r="9" spans="1:22" ht="16.5">
      <c r="A9" s="15"/>
      <c r="B9" s="58" t="s">
        <v>117</v>
      </c>
      <c r="C9" s="22"/>
      <c r="D9" s="22"/>
      <c r="E9" s="58">
        <v>0</v>
      </c>
      <c r="F9" s="22"/>
      <c r="G9" s="22"/>
      <c r="H9" s="31" t="str">
        <f t="shared" si="0"/>
        <v/>
      </c>
      <c r="J9" s="15"/>
      <c r="K9" s="15"/>
      <c r="M9" s="38">
        <v>1</v>
      </c>
      <c r="N9" s="38">
        <v>1</v>
      </c>
      <c r="O9" s="38" t="b">
        <v>0</v>
      </c>
      <c r="P9" s="38">
        <v>1</v>
      </c>
      <c r="Q9" s="38"/>
      <c r="R9" s="38">
        <f>VLOOKUP(M9,제작_박은묘!$I$35:$J$44,2,FALSE)</f>
        <v>110</v>
      </c>
      <c r="S9" s="38">
        <f>VLOOKUP(N9,제작_박은묘!$K$35:$L$43,2,FALSE)</f>
        <v>0</v>
      </c>
      <c r="T9" s="38"/>
      <c r="U9" s="38"/>
      <c r="V9" s="38"/>
    </row>
    <row r="10" spans="1:22" ht="16.5">
      <c r="A10" s="15"/>
      <c r="B10" s="58" t="s">
        <v>116</v>
      </c>
      <c r="C10" s="19"/>
      <c r="D10" s="19"/>
      <c r="E10" s="58">
        <v>0</v>
      </c>
      <c r="F10" s="22"/>
      <c r="G10" s="22"/>
      <c r="H10" s="31" t="str">
        <f t="shared" si="0"/>
        <v/>
      </c>
      <c r="J10" s="15"/>
      <c r="K10" s="15"/>
      <c r="M10" s="38">
        <v>1</v>
      </c>
      <c r="N10" s="38">
        <v>1</v>
      </c>
      <c r="O10" s="38" t="b">
        <v>0</v>
      </c>
      <c r="P10" s="38">
        <v>1</v>
      </c>
      <c r="Q10" s="38"/>
      <c r="R10" s="38">
        <f>VLOOKUP(M10,제작_박은묘!$I$35:$J$44,2,FALSE)</f>
        <v>110</v>
      </c>
      <c r="S10" s="38">
        <f>VLOOKUP(N10,제작_박은묘!$K$35:$L$43,2,FALSE)</f>
        <v>0</v>
      </c>
      <c r="T10" s="38"/>
      <c r="U10" s="38"/>
      <c r="V10" s="38"/>
    </row>
    <row r="11" spans="1:22" ht="16.5">
      <c r="A11" s="15"/>
      <c r="B11" s="58" t="s">
        <v>111</v>
      </c>
      <c r="C11" s="22"/>
      <c r="D11" s="22"/>
      <c r="E11" s="58">
        <v>0</v>
      </c>
      <c r="F11" s="22"/>
      <c r="G11" s="22"/>
      <c r="H11" s="31" t="str">
        <f t="shared" si="0"/>
        <v/>
      </c>
      <c r="J11" s="15"/>
      <c r="K11" s="15"/>
      <c r="M11" s="38">
        <v>1</v>
      </c>
      <c r="N11" s="38">
        <v>1</v>
      </c>
      <c r="O11" s="38" t="b">
        <v>0</v>
      </c>
      <c r="P11" s="38">
        <v>1</v>
      </c>
      <c r="Q11" s="38"/>
      <c r="R11" s="38">
        <f>VLOOKUP(M11,제작_박은묘!$I$35:$J$44,2,FALSE)</f>
        <v>110</v>
      </c>
      <c r="S11" s="38">
        <f>VLOOKUP(N11,제작_박은묘!$K$35:$L$43,2,FALSE)</f>
        <v>0</v>
      </c>
      <c r="T11" s="38"/>
      <c r="U11" s="38"/>
      <c r="V11" s="38"/>
    </row>
    <row r="12" spans="1:22" ht="16.5">
      <c r="A12" s="15"/>
      <c r="B12" s="58" t="s">
        <v>110</v>
      </c>
      <c r="C12" s="19"/>
      <c r="D12" s="19"/>
      <c r="E12" s="58">
        <v>0</v>
      </c>
      <c r="F12" s="22"/>
      <c r="G12" s="22"/>
      <c r="H12" s="31" t="str">
        <f t="shared" si="0"/>
        <v/>
      </c>
      <c r="J12" s="15"/>
      <c r="K12" s="15"/>
      <c r="M12" s="38">
        <v>1</v>
      </c>
      <c r="N12" s="38">
        <v>1</v>
      </c>
      <c r="O12" s="38" t="b">
        <v>0</v>
      </c>
      <c r="P12" s="38">
        <v>1</v>
      </c>
      <c r="Q12" s="38"/>
      <c r="R12" s="38">
        <f>VLOOKUP(M12,제작_박은묘!$I$35:$J$44,2,FALSE)</f>
        <v>110</v>
      </c>
      <c r="S12" s="38">
        <f>VLOOKUP(N12,제작_박은묘!$K$35:$L$43,2,FALSE)</f>
        <v>0</v>
      </c>
      <c r="T12" s="38"/>
      <c r="U12" s="38"/>
      <c r="V12" s="38"/>
    </row>
    <row r="13" spans="1:22" ht="16.5">
      <c r="A13" s="15"/>
      <c r="B13" s="58" t="s">
        <v>118</v>
      </c>
      <c r="C13" s="22"/>
      <c r="D13" s="22"/>
      <c r="E13" s="58">
        <v>0</v>
      </c>
      <c r="F13" s="22"/>
      <c r="G13" s="22"/>
      <c r="H13" s="31" t="str">
        <f t="shared" si="0"/>
        <v/>
      </c>
      <c r="J13" s="15"/>
      <c r="K13" s="15"/>
      <c r="M13" s="38">
        <v>1</v>
      </c>
      <c r="N13" s="38">
        <v>1</v>
      </c>
      <c r="O13" s="38" t="b">
        <v>0</v>
      </c>
      <c r="P13" s="38">
        <v>1</v>
      </c>
      <c r="Q13" s="38"/>
      <c r="R13" s="38">
        <f>VLOOKUP(M13,제작_박은묘!$I$35:$J$44,2,FALSE)</f>
        <v>110</v>
      </c>
      <c r="S13" s="38">
        <f>VLOOKUP(N13,제작_박은묘!$K$35:$L$43,2,FALSE)</f>
        <v>0</v>
      </c>
      <c r="T13" s="38"/>
      <c r="U13" s="38"/>
      <c r="V13" s="38"/>
    </row>
    <row r="14" spans="1:22" ht="16.5">
      <c r="A14" s="15"/>
      <c r="B14" s="58" t="s">
        <v>119</v>
      </c>
      <c r="C14" s="19"/>
      <c r="D14" s="19"/>
      <c r="E14" s="58">
        <v>0</v>
      </c>
      <c r="F14" s="22"/>
      <c r="G14" s="22"/>
      <c r="H14" s="31" t="str">
        <f t="shared" si="0"/>
        <v/>
      </c>
      <c r="J14" s="15"/>
      <c r="K14" s="15"/>
      <c r="M14" s="38">
        <v>1</v>
      </c>
      <c r="N14" s="38">
        <v>1</v>
      </c>
      <c r="O14" s="38" t="b">
        <v>0</v>
      </c>
      <c r="P14" s="38">
        <v>1</v>
      </c>
      <c r="Q14" s="38"/>
      <c r="R14" s="38">
        <f>VLOOKUP(M14,제작_박은묘!$I$35:$J$44,2,FALSE)</f>
        <v>110</v>
      </c>
      <c r="S14" s="38">
        <f>VLOOKUP(N14,제작_박은묘!$K$35:$L$43,2,FALSE)</f>
        <v>0</v>
      </c>
      <c r="T14" s="38"/>
      <c r="U14" s="38"/>
      <c r="V14" s="38"/>
    </row>
    <row r="15" spans="1:22" ht="16.5">
      <c r="A15" s="15"/>
      <c r="B15" s="58" t="s">
        <v>120</v>
      </c>
      <c r="C15" s="22"/>
      <c r="D15" s="22"/>
      <c r="E15" s="58">
        <v>0</v>
      </c>
      <c r="F15" s="22"/>
      <c r="G15" s="22"/>
      <c r="H15" s="31" t="str">
        <f t="shared" si="0"/>
        <v/>
      </c>
      <c r="J15" s="15"/>
      <c r="K15" s="15"/>
      <c r="M15" s="38">
        <v>1</v>
      </c>
      <c r="N15" s="38">
        <v>1</v>
      </c>
      <c r="O15" s="38" t="b">
        <v>0</v>
      </c>
      <c r="P15" s="38">
        <v>1</v>
      </c>
      <c r="Q15" s="38"/>
      <c r="R15" s="38">
        <f>VLOOKUP(M15,제작_박은묘!$I$35:$J$44,2,FALSE)</f>
        <v>110</v>
      </c>
      <c r="S15" s="38">
        <f>VLOOKUP(N15,제작_박은묘!$K$35:$L$43,2,FALSE)</f>
        <v>0</v>
      </c>
      <c r="T15" s="38"/>
      <c r="U15" s="38"/>
      <c r="V15" s="38"/>
    </row>
    <row r="16" spans="1:22" ht="16.5">
      <c r="A16" s="15"/>
      <c r="B16" s="58" t="s">
        <v>121</v>
      </c>
      <c r="C16" s="22"/>
      <c r="D16" s="22"/>
      <c r="E16" s="58">
        <v>0</v>
      </c>
      <c r="F16" s="22"/>
      <c r="G16" s="22"/>
      <c r="H16" s="31" t="str">
        <f t="shared" si="0"/>
        <v/>
      </c>
      <c r="J16" s="15"/>
      <c r="K16" s="15"/>
      <c r="M16" s="38">
        <v>1</v>
      </c>
      <c r="N16" s="38">
        <v>1</v>
      </c>
      <c r="O16" s="38" t="b">
        <v>0</v>
      </c>
      <c r="P16" s="38">
        <v>1</v>
      </c>
      <c r="Q16" s="38"/>
      <c r="R16" s="38">
        <f>VLOOKUP(M16,제작_박은묘!$I$35:$J$44,2,FALSE)</f>
        <v>110</v>
      </c>
      <c r="S16" s="38">
        <f>VLOOKUP(N16,제작_박은묘!$K$35:$L$43,2,FALSE)</f>
        <v>0</v>
      </c>
      <c r="T16" s="38"/>
      <c r="U16" s="38"/>
      <c r="V16" s="38"/>
    </row>
    <row r="17" spans="1:22" ht="16.5">
      <c r="A17" s="15"/>
      <c r="B17" s="58" t="s">
        <v>84</v>
      </c>
      <c r="C17" s="19"/>
      <c r="D17" s="19"/>
      <c r="E17" s="58">
        <v>0</v>
      </c>
      <c r="F17" s="22"/>
      <c r="G17" s="22"/>
      <c r="H17" s="31" t="str">
        <f t="shared" si="0"/>
        <v/>
      </c>
      <c r="J17" s="15"/>
      <c r="K17" s="15"/>
      <c r="M17" s="38">
        <v>1</v>
      </c>
      <c r="N17" s="38">
        <v>1</v>
      </c>
      <c r="O17" s="38" t="b">
        <v>0</v>
      </c>
      <c r="P17" s="38">
        <v>1</v>
      </c>
      <c r="Q17" s="38"/>
      <c r="R17" s="38">
        <f>VLOOKUP(M17,제작_박은묘!$I$35:$J$44,2,FALSE)</f>
        <v>110</v>
      </c>
      <c r="S17" s="38">
        <f>(VLOOKUP(N17,제작_박은묘!$K$35:$L$43,2,FALSE))*5</f>
        <v>0</v>
      </c>
      <c r="T17" s="38"/>
      <c r="U17" s="38"/>
      <c r="V17" s="38"/>
    </row>
    <row r="18" spans="1:22" ht="17.25" thickBot="1">
      <c r="A18" s="15"/>
      <c r="B18" s="58" t="s">
        <v>122</v>
      </c>
      <c r="C18" s="22"/>
      <c r="D18" s="22"/>
      <c r="E18" s="58">
        <v>0</v>
      </c>
      <c r="F18" s="22"/>
      <c r="G18" s="22"/>
      <c r="H18" s="31" t="str">
        <f t="shared" si="0"/>
        <v/>
      </c>
      <c r="J18" s="15"/>
      <c r="K18" s="15"/>
      <c r="M18" s="38">
        <v>1</v>
      </c>
      <c r="N18" s="38">
        <v>1</v>
      </c>
      <c r="O18" s="38" t="b">
        <v>0</v>
      </c>
      <c r="P18" s="38">
        <v>1</v>
      </c>
      <c r="Q18" s="38"/>
      <c r="R18" s="38">
        <f>VLOOKUP(M18,제작_박은묘!$I$35:$J$44,2,FALSE)</f>
        <v>110</v>
      </c>
      <c r="S18" s="38">
        <f>(VLOOKUP(N18,제작_박은묘!$K$35:$L$43,2,FALSE))*5</f>
        <v>0</v>
      </c>
      <c r="T18" s="38"/>
      <c r="U18" s="38"/>
      <c r="V18" s="38"/>
    </row>
    <row r="19" spans="1:22" ht="17.25" thickBot="1">
      <c r="A19" s="15"/>
      <c r="B19" s="15"/>
      <c r="C19" s="15"/>
      <c r="D19" s="15"/>
      <c r="E19" s="72" t="s">
        <v>66</v>
      </c>
      <c r="F19" s="72"/>
      <c r="G19" s="72"/>
      <c r="H19" s="57" t="str">
        <f>IF(SUM(H5:H18)=0,"",SUM(H5:H18))</f>
        <v/>
      </c>
      <c r="J19" s="15"/>
      <c r="K19" s="15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2" ht="16.5">
      <c r="A20" s="15"/>
      <c r="B20" s="15"/>
      <c r="C20" s="15"/>
      <c r="D20" s="15"/>
      <c r="E20" s="15"/>
      <c r="F20" s="15"/>
      <c r="G20" s="15"/>
      <c r="H20" s="15" t="str">
        <f t="shared" ref="H20:H23" si="1">IF(SUM(N20:Q20)&gt;3,"   주간 횟수 초과",IF(SUM(R20:U20)=0,"",IF($R$2=TRUE,(SUM(R20:U20)/V20)*3,SUM(R20:U20)/V20)))</f>
        <v/>
      </c>
      <c r="J20" s="15"/>
      <c r="K20" s="15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2" ht="16.5" hidden="1">
      <c r="A21" s="15"/>
      <c r="B21" s="15"/>
      <c r="C21" s="15"/>
      <c r="D21" s="15"/>
      <c r="E21" s="15"/>
      <c r="F21" s="15"/>
      <c r="G21" s="15"/>
      <c r="H21" s="15" t="str">
        <f t="shared" si="1"/>
        <v/>
      </c>
      <c r="J21" s="15"/>
      <c r="K21" s="15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2" ht="16.5" hidden="1">
      <c r="A22" s="15"/>
      <c r="B22" s="15"/>
      <c r="C22" s="15"/>
      <c r="D22" s="15"/>
      <c r="E22" s="15"/>
      <c r="F22" s="15"/>
      <c r="G22" s="15"/>
      <c r="H22" s="15" t="str">
        <f t="shared" si="1"/>
        <v/>
      </c>
      <c r="J22" s="15"/>
      <c r="K22" s="15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2" ht="16.5" hidden="1">
      <c r="A23" s="15"/>
      <c r="B23" s="15"/>
      <c r="C23" s="15"/>
      <c r="D23" s="15"/>
      <c r="E23" s="15"/>
      <c r="F23" s="15"/>
      <c r="G23" s="15"/>
      <c r="H23" s="15" t="str">
        <f t="shared" si="1"/>
        <v/>
      </c>
      <c r="J23" s="15"/>
      <c r="K23" s="15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2" ht="16.5" hidden="1">
      <c r="A24" s="15"/>
      <c r="B24" s="15"/>
      <c r="C24" s="15"/>
      <c r="D24" s="15"/>
      <c r="E24" s="15"/>
      <c r="F24" s="15"/>
      <c r="G24" s="15"/>
      <c r="H24" s="15" t="str">
        <f t="shared" ref="H24" si="2">IF(SUM(R24:U24)=0,"",IF($R$2=TRUE,(SUM(R24:U24)/V24)*3,SUM(R24:U24)/V24))</f>
        <v/>
      </c>
      <c r="J24" s="15"/>
      <c r="K24" s="15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2" ht="17.25" hidden="1" customHeight="1" thickBot="1">
      <c r="A25" s="15"/>
      <c r="B25" s="15"/>
      <c r="C25" s="15"/>
      <c r="D25" s="15"/>
      <c r="E25" s="15" t="s">
        <v>66</v>
      </c>
      <c r="F25" s="15"/>
      <c r="G25" s="15"/>
      <c r="H25" s="15"/>
      <c r="J25" s="15"/>
      <c r="K25" s="15"/>
    </row>
    <row r="26" spans="1:22" s="15" customFormat="1" ht="11.25" hidden="1" customHeight="1"/>
    <row r="27" spans="1:22" ht="16.5" hidden="1" customHeight="1"/>
  </sheetData>
  <sheetProtection algorithmName="SHA-512" hashValue="9CPYvn/MorxebouFqqDK/FpeH6bIZl1ZpC7st5OPniZ4DBlaVQwtyb3PHu7xTgf1NeCiuGl+JVGrB7uxTub2iw==" saltValue="sA/BC/s2KYmhADzAs0Gvog==" spinCount="100000" sheet="1" objects="1" scenarios="1" selectLockedCells="1"/>
  <mergeCells count="2">
    <mergeCell ref="E19:G19"/>
    <mergeCell ref="B2:D2"/>
  </mergeCells>
  <phoneticPr fontId="2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737" r:id="rId4" name="Drop Down 41">
              <controlPr defaultSize="0" autoLine="0" autoPict="0">
                <anchor>
                  <from>
                    <xdr:col>2</xdr:col>
                    <xdr:colOff>9525</xdr:colOff>
                    <xdr:row>4</xdr:row>
                    <xdr:rowOff>9525</xdr:rowOff>
                  </from>
                  <to>
                    <xdr:col>3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1" r:id="rId5" name="Drop Down 65">
              <controlPr defaultSize="0" autoLine="0" autoPict="0">
                <anchor>
                  <from>
                    <xdr:col>3</xdr:col>
                    <xdr:colOff>9525</xdr:colOff>
                    <xdr:row>4</xdr:row>
                    <xdr:rowOff>19050</xdr:rowOff>
                  </from>
                  <to>
                    <xdr:col>3</xdr:col>
                    <xdr:colOff>552450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7" r:id="rId6" name="Drop Down 71">
              <controlPr defaultSize="0" autoLine="0" autoPict="0">
                <anchor>
                  <from>
                    <xdr:col>2</xdr:col>
                    <xdr:colOff>9525</xdr:colOff>
                    <xdr:row>5</xdr:row>
                    <xdr:rowOff>9525</xdr:rowOff>
                  </from>
                  <to>
                    <xdr:col>2</xdr:col>
                    <xdr:colOff>809625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8" r:id="rId7" name="Drop Down 72">
              <controlPr defaultSize="0" autoLine="0" autoPict="0">
                <anchor>
                  <from>
                    <xdr:col>3</xdr:col>
                    <xdr:colOff>9525</xdr:colOff>
                    <xdr:row>5</xdr:row>
                    <xdr:rowOff>19050</xdr:rowOff>
                  </from>
                  <to>
                    <xdr:col>3</xdr:col>
                    <xdr:colOff>552450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9" r:id="rId8" name="Check Box 73">
              <controlPr defaultSize="0" autoFill="0" autoLine="0" autoPict="0">
                <anchor>
                  <from>
                    <xdr:col>6</xdr:col>
                    <xdr:colOff>104775</xdr:colOff>
                    <xdr:row>5</xdr:row>
                    <xdr:rowOff>0</xdr:rowOff>
                  </from>
                  <to>
                    <xdr:col>6</xdr:col>
                    <xdr:colOff>323850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2" r:id="rId9" name="Drop Down 76">
              <controlPr defaultSize="0" autoLine="0" autoPict="0">
                <anchor>
                  <from>
                    <xdr:col>2</xdr:col>
                    <xdr:colOff>9525</xdr:colOff>
                    <xdr:row>6</xdr:row>
                    <xdr:rowOff>9525</xdr:rowOff>
                  </from>
                  <to>
                    <xdr:col>2</xdr:col>
                    <xdr:colOff>809625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3" r:id="rId10" name="Drop Down 77">
              <controlPr defaultSize="0" autoLine="0" autoPict="0">
                <anchor>
                  <from>
                    <xdr:col>3</xdr:col>
                    <xdr:colOff>9525</xdr:colOff>
                    <xdr:row>6</xdr:row>
                    <xdr:rowOff>9525</xdr:rowOff>
                  </from>
                  <to>
                    <xdr:col>3</xdr:col>
                    <xdr:colOff>552450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3" r:id="rId11" name="Drop Down 87">
              <controlPr defaultSize="0" autoLine="0" autoPict="0">
                <anchor>
                  <from>
                    <xdr:col>2</xdr:col>
                    <xdr:colOff>9525</xdr:colOff>
                    <xdr:row>7</xdr:row>
                    <xdr:rowOff>9525</xdr:rowOff>
                  </from>
                  <to>
                    <xdr:col>2</xdr:col>
                    <xdr:colOff>809625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4" r:id="rId12" name="Drop Down 88">
              <controlPr defaultSize="0" autoLine="0" autoPict="0">
                <anchor>
                  <from>
                    <xdr:col>3</xdr:col>
                    <xdr:colOff>9525</xdr:colOff>
                    <xdr:row>7</xdr:row>
                    <xdr:rowOff>9525</xdr:rowOff>
                  </from>
                  <to>
                    <xdr:col>3</xdr:col>
                    <xdr:colOff>552450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8" r:id="rId13" name="Drop Down 92">
              <controlPr defaultSize="0" autoLine="0" autoPict="0">
                <anchor>
                  <from>
                    <xdr:col>2</xdr:col>
                    <xdr:colOff>9525</xdr:colOff>
                    <xdr:row>8</xdr:row>
                    <xdr:rowOff>9525</xdr:rowOff>
                  </from>
                  <to>
                    <xdr:col>3</xdr:col>
                    <xdr:colOff>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9" r:id="rId14" name="Drop Down 93">
              <controlPr defaultSize="0" autoLine="0" autoPict="0">
                <anchor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552450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3" r:id="rId15" name="Drop Down 97">
              <controlPr defaultSize="0" autoLine="0" autoPict="0">
                <anchor>
                  <from>
                    <xdr:col>2</xdr:col>
                    <xdr:colOff>9525</xdr:colOff>
                    <xdr:row>9</xdr:row>
                    <xdr:rowOff>9525</xdr:rowOff>
                  </from>
                  <to>
                    <xdr:col>3</xdr:col>
                    <xdr:colOff>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4" r:id="rId16" name="Drop Down 98">
              <controlPr defaultSize="0" autoLine="0" autoPict="0">
                <anchor>
                  <from>
                    <xdr:col>3</xdr:col>
                    <xdr:colOff>9525</xdr:colOff>
                    <xdr:row>9</xdr:row>
                    <xdr:rowOff>19050</xdr:rowOff>
                  </from>
                  <to>
                    <xdr:col>3</xdr:col>
                    <xdr:colOff>552450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5" r:id="rId17" name="Check Box 99">
              <controlPr defaultSize="0" autoFill="0" autoLine="0" autoPict="0">
                <anchor>
                  <from>
                    <xdr:col>6</xdr:col>
                    <xdr:colOff>104775</xdr:colOff>
                    <xdr:row>9</xdr:row>
                    <xdr:rowOff>0</xdr:rowOff>
                  </from>
                  <to>
                    <xdr:col>6</xdr:col>
                    <xdr:colOff>323850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6" r:id="rId18" name="Drop Down 100">
              <controlPr defaultSize="0" autoLine="0" autoPict="0">
                <anchor>
                  <from>
                    <xdr:col>2</xdr:col>
                    <xdr:colOff>9525</xdr:colOff>
                    <xdr:row>10</xdr:row>
                    <xdr:rowOff>9525</xdr:rowOff>
                  </from>
                  <to>
                    <xdr:col>3</xdr:col>
                    <xdr:colOff>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7" r:id="rId19" name="Drop Down 101">
              <controlPr defaultSize="0" autoLine="0" autoPict="0">
                <anchor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552450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8" r:id="rId20" name="Check Box 102">
              <controlPr defaultSize="0" autoFill="0" autoLine="0" autoPict="0">
                <anchor>
                  <from>
                    <xdr:col>6</xdr:col>
                    <xdr:colOff>104775</xdr:colOff>
                    <xdr:row>9</xdr:row>
                    <xdr:rowOff>200025</xdr:rowOff>
                  </from>
                  <to>
                    <xdr:col>6</xdr:col>
                    <xdr:colOff>323850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9" r:id="rId21" name="Drop Down 103">
              <controlPr defaultSize="0" autoLine="0" autoPict="0">
                <anchor>
                  <from>
                    <xdr:col>2</xdr:col>
                    <xdr:colOff>9525</xdr:colOff>
                    <xdr:row>11</xdr:row>
                    <xdr:rowOff>9525</xdr:rowOff>
                  </from>
                  <to>
                    <xdr:col>3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0" r:id="rId22" name="Drop Down 104">
              <controlPr defaultSize="0" autoLine="0" autoPict="0">
                <anchor>
                  <from>
                    <xdr:col>3</xdr:col>
                    <xdr:colOff>9525</xdr:colOff>
                    <xdr:row>11</xdr:row>
                    <xdr:rowOff>19050</xdr:rowOff>
                  </from>
                  <to>
                    <xdr:col>3</xdr:col>
                    <xdr:colOff>552450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" r:id="rId23" name="Check Box 105">
              <controlPr defaultSize="0" autoFill="0" autoLine="0" autoPict="0">
                <anchor>
                  <from>
                    <xdr:col>6</xdr:col>
                    <xdr:colOff>104775</xdr:colOff>
                    <xdr:row>11</xdr:row>
                    <xdr:rowOff>0</xdr:rowOff>
                  </from>
                  <to>
                    <xdr:col>6</xdr:col>
                    <xdr:colOff>323850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2" r:id="rId24" name="Drop Down 106">
              <controlPr defaultSize="0" autoLine="0" autoPict="0">
                <anchor>
                  <from>
                    <xdr:col>2</xdr:col>
                    <xdr:colOff>9525</xdr:colOff>
                    <xdr:row>12</xdr:row>
                    <xdr:rowOff>9525</xdr:rowOff>
                  </from>
                  <to>
                    <xdr:col>3</xdr:col>
                    <xdr:colOff>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3" r:id="rId25" name="Drop Down 107">
              <controlPr defaultSize="0" autoLine="0" autoPict="0">
                <anchor>
                  <from>
                    <xdr:col>3</xdr:col>
                    <xdr:colOff>9525</xdr:colOff>
                    <xdr:row>12</xdr:row>
                    <xdr:rowOff>9525</xdr:rowOff>
                  </from>
                  <to>
                    <xdr:col>3</xdr:col>
                    <xdr:colOff>552450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" r:id="rId26" name="Check Box 108">
              <controlPr defaultSize="0" autoFill="0" autoLine="0" autoPict="0">
                <anchor>
                  <from>
                    <xdr:col>6</xdr:col>
                    <xdr:colOff>104775</xdr:colOff>
                    <xdr:row>11</xdr:row>
                    <xdr:rowOff>200025</xdr:rowOff>
                  </from>
                  <to>
                    <xdr:col>6</xdr:col>
                    <xdr:colOff>323850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5" r:id="rId27" name="Drop Down 109">
              <controlPr defaultSize="0" autoLine="0" autoPict="0">
                <anchor>
                  <from>
                    <xdr:col>2</xdr:col>
                    <xdr:colOff>9525</xdr:colOff>
                    <xdr:row>13</xdr:row>
                    <xdr:rowOff>9525</xdr:rowOff>
                  </from>
                  <to>
                    <xdr:col>3</xdr:col>
                    <xdr:colOff>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6" r:id="rId28" name="Drop Down 110">
              <controlPr defaultSize="0" autoLine="0" autoPict="0">
                <anchor>
                  <from>
                    <xdr:col>3</xdr:col>
                    <xdr:colOff>9525</xdr:colOff>
                    <xdr:row>13</xdr:row>
                    <xdr:rowOff>19050</xdr:rowOff>
                  </from>
                  <to>
                    <xdr:col>3</xdr:col>
                    <xdr:colOff>552450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7" r:id="rId29" name="Check Box 111">
              <controlPr defaultSize="0" autoFill="0" autoLine="0" autoPict="0">
                <anchor>
                  <from>
                    <xdr:col>6</xdr:col>
                    <xdr:colOff>104775</xdr:colOff>
                    <xdr:row>13</xdr:row>
                    <xdr:rowOff>0</xdr:rowOff>
                  </from>
                  <to>
                    <xdr:col>6</xdr:col>
                    <xdr:colOff>323850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8" r:id="rId30" name="Drop Down 112">
              <controlPr defaultSize="0" autoLine="0" autoPict="0">
                <anchor>
                  <from>
                    <xdr:col>2</xdr:col>
                    <xdr:colOff>9525</xdr:colOff>
                    <xdr:row>14</xdr:row>
                    <xdr:rowOff>9525</xdr:rowOff>
                  </from>
                  <to>
                    <xdr:col>3</xdr:col>
                    <xdr:colOff>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9" r:id="rId31" name="Drop Down 113">
              <controlPr defaultSize="0" autoLine="0" autoPict="0">
                <anchor>
                  <from>
                    <xdr:col>3</xdr:col>
                    <xdr:colOff>9525</xdr:colOff>
                    <xdr:row>14</xdr:row>
                    <xdr:rowOff>9525</xdr:rowOff>
                  </from>
                  <to>
                    <xdr:col>3</xdr:col>
                    <xdr:colOff>552450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0" r:id="rId32" name="Check Box 114">
              <controlPr defaultSize="0" autoFill="0" autoLine="0" autoPict="0">
                <anchor>
                  <from>
                    <xdr:col>6</xdr:col>
                    <xdr:colOff>104775</xdr:colOff>
                    <xdr:row>13</xdr:row>
                    <xdr:rowOff>200025</xdr:rowOff>
                  </from>
                  <to>
                    <xdr:col>6</xdr:col>
                    <xdr:colOff>323850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1" r:id="rId33" name="Drop Down 115">
              <controlPr defaultSize="0" autoLine="0" autoPict="0">
                <anchor>
                  <from>
                    <xdr:col>2</xdr:col>
                    <xdr:colOff>9525</xdr:colOff>
                    <xdr:row>15</xdr:row>
                    <xdr:rowOff>9525</xdr:rowOff>
                  </from>
                  <to>
                    <xdr:col>3</xdr:col>
                    <xdr:colOff>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2" r:id="rId34" name="Drop Down 116">
              <controlPr defaultSize="0" autoLine="0" autoPict="0">
                <anchor>
                  <from>
                    <xdr:col>3</xdr:col>
                    <xdr:colOff>9525</xdr:colOff>
                    <xdr:row>15</xdr:row>
                    <xdr:rowOff>9525</xdr:rowOff>
                  </from>
                  <to>
                    <xdr:col>3</xdr:col>
                    <xdr:colOff>552450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3" r:id="rId35" name="Check Box 117">
              <controlPr defaultSize="0" autoFill="0" autoLine="0" autoPict="0">
                <anchor>
                  <from>
                    <xdr:col>6</xdr:col>
                    <xdr:colOff>104775</xdr:colOff>
                    <xdr:row>14</xdr:row>
                    <xdr:rowOff>200025</xdr:rowOff>
                  </from>
                  <to>
                    <xdr:col>6</xdr:col>
                    <xdr:colOff>323850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4" r:id="rId36" name="Drop Down 118">
              <controlPr defaultSize="0" autoLine="0" autoPict="0">
                <anchor>
                  <from>
                    <xdr:col>2</xdr:col>
                    <xdr:colOff>9525</xdr:colOff>
                    <xdr:row>16</xdr:row>
                    <xdr:rowOff>9525</xdr:rowOff>
                  </from>
                  <to>
                    <xdr:col>3</xdr:col>
                    <xdr:colOff>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5" r:id="rId37" name="Drop Down 119">
              <controlPr defaultSize="0" autoLine="0" autoPict="0">
                <anchor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3</xdr:col>
                    <xdr:colOff>552450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6" r:id="rId38" name="Check Box 120">
              <controlPr defaultSize="0" autoFill="0" autoLine="0" autoPict="0">
                <anchor>
                  <from>
                    <xdr:col>6</xdr:col>
                    <xdr:colOff>104775</xdr:colOff>
                    <xdr:row>15</xdr:row>
                    <xdr:rowOff>200025</xdr:rowOff>
                  </from>
                  <to>
                    <xdr:col>6</xdr:col>
                    <xdr:colOff>323850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7" r:id="rId39" name="Drop Down 121">
              <controlPr defaultSize="0" autoLine="0" autoPict="0">
                <anchor>
                  <from>
                    <xdr:col>2</xdr:col>
                    <xdr:colOff>9525</xdr:colOff>
                    <xdr:row>17</xdr:row>
                    <xdr:rowOff>9525</xdr:rowOff>
                  </from>
                  <to>
                    <xdr:col>3</xdr:col>
                    <xdr:colOff>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8" r:id="rId40" name="Drop Down 122">
              <controlPr defaultSize="0" autoLine="0" autoPict="0">
                <anchor>
                  <from>
                    <xdr:col>3</xdr:col>
                    <xdr:colOff>9525</xdr:colOff>
                    <xdr:row>17</xdr:row>
                    <xdr:rowOff>19050</xdr:rowOff>
                  </from>
                  <to>
                    <xdr:col>3</xdr:col>
                    <xdr:colOff>552450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9" r:id="rId41" name="Check Box 123">
              <controlPr defaultSize="0" autoFill="0" autoLine="0" autoPict="0">
                <anchor>
                  <from>
                    <xdr:col>6</xdr:col>
                    <xdr:colOff>104775</xdr:colOff>
                    <xdr:row>17</xdr:row>
                    <xdr:rowOff>0</xdr:rowOff>
                  </from>
                  <to>
                    <xdr:col>6</xdr:col>
                    <xdr:colOff>323850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2" r:id="rId42" name="Check Box 66">
              <controlPr defaultSize="0" autoFill="0" autoLine="0" autoPict="0">
                <anchor>
                  <from>
                    <xdr:col>6</xdr:col>
                    <xdr:colOff>104775</xdr:colOff>
                    <xdr:row>4</xdr:row>
                    <xdr:rowOff>0</xdr:rowOff>
                  </from>
                  <to>
                    <xdr:col>6</xdr:col>
                    <xdr:colOff>323850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4" r:id="rId43" name="Check Box 78">
              <controlPr defaultSize="0" autoFill="0" autoLine="0" autoPict="0">
                <anchor>
                  <from>
                    <xdr:col>6</xdr:col>
                    <xdr:colOff>104775</xdr:colOff>
                    <xdr:row>5</xdr:row>
                    <xdr:rowOff>200025</xdr:rowOff>
                  </from>
                  <to>
                    <xdr:col>6</xdr:col>
                    <xdr:colOff>323850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5" r:id="rId44" name="Check Box 89">
              <controlPr defaultSize="0" autoFill="0" autoLine="0" autoPict="0">
                <anchor>
                  <from>
                    <xdr:col>6</xdr:col>
                    <xdr:colOff>104775</xdr:colOff>
                    <xdr:row>6</xdr:row>
                    <xdr:rowOff>200025</xdr:rowOff>
                  </from>
                  <to>
                    <xdr:col>6</xdr:col>
                    <xdr:colOff>323850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0" r:id="rId45" name="Check Box 94">
              <controlPr defaultSize="0" autoFill="0" autoLine="0" autoPict="0">
                <anchor>
                  <from>
                    <xdr:col>6</xdr:col>
                    <xdr:colOff>104775</xdr:colOff>
                    <xdr:row>7</xdr:row>
                    <xdr:rowOff>200025</xdr:rowOff>
                  </from>
                  <to>
                    <xdr:col>6</xdr:col>
                    <xdr:colOff>323850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0" r:id="rId46" name="Drop Down 124">
              <controlPr defaultSize="0" autoLine="0" autoPict="0">
                <anchor>
                  <from>
                    <xdr:col>5</xdr:col>
                    <xdr:colOff>0</xdr:colOff>
                    <xdr:row>4</xdr:row>
                    <xdr:rowOff>19050</xdr:rowOff>
                  </from>
                  <to>
                    <xdr:col>5</xdr:col>
                    <xdr:colOff>542925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1" r:id="rId47" name="Drop Down 125">
              <controlPr defaultSize="0" autoLine="0" autoPict="0">
                <anchor>
                  <from>
                    <xdr:col>5</xdr:col>
                    <xdr:colOff>0</xdr:colOff>
                    <xdr:row>5</xdr:row>
                    <xdr:rowOff>19050</xdr:rowOff>
                  </from>
                  <to>
                    <xdr:col>5</xdr:col>
                    <xdr:colOff>542925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2" r:id="rId48" name="Drop Down 126">
              <controlPr defaultSize="0" autoLine="0" autoPict="0">
                <anchor>
                  <from>
                    <xdr:col>5</xdr:col>
                    <xdr:colOff>0</xdr:colOff>
                    <xdr:row>6</xdr:row>
                    <xdr:rowOff>9525</xdr:rowOff>
                  </from>
                  <to>
                    <xdr:col>5</xdr:col>
                    <xdr:colOff>542925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3" r:id="rId49" name="Drop Down 127">
              <controlPr defaultSize="0" autoLine="0" autoPict="0">
                <anchor>
                  <from>
                    <xdr:col>5</xdr:col>
                    <xdr:colOff>0</xdr:colOff>
                    <xdr:row>7</xdr:row>
                    <xdr:rowOff>9525</xdr:rowOff>
                  </from>
                  <to>
                    <xdr:col>5</xdr:col>
                    <xdr:colOff>542925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4" r:id="rId50" name="Drop Down 128">
              <controlPr defaultSize="0" autoLine="0" autoPict="0">
                <anchor>
                  <from>
                    <xdr:col>5</xdr:col>
                    <xdr:colOff>0</xdr:colOff>
                    <xdr:row>8</xdr:row>
                    <xdr:rowOff>9525</xdr:rowOff>
                  </from>
                  <to>
                    <xdr:col>5</xdr:col>
                    <xdr:colOff>542925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5" r:id="rId51" name="Drop Down 129">
              <controlPr defaultSize="0" autoLine="0" autoPict="0">
                <anchor>
                  <from>
                    <xdr:col>5</xdr:col>
                    <xdr:colOff>0</xdr:colOff>
                    <xdr:row>9</xdr:row>
                    <xdr:rowOff>19050</xdr:rowOff>
                  </from>
                  <to>
                    <xdr:col>5</xdr:col>
                    <xdr:colOff>542925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6" r:id="rId52" name="Drop Down 130">
              <controlPr defaultSize="0" autoLine="0" autoPict="0">
                <anchor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542925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7" r:id="rId53" name="Drop Down 131">
              <controlPr defaultSize="0" autoLine="0" autoPict="0">
                <anchor>
                  <from>
                    <xdr:col>5</xdr:col>
                    <xdr:colOff>0</xdr:colOff>
                    <xdr:row>11</xdr:row>
                    <xdr:rowOff>19050</xdr:rowOff>
                  </from>
                  <to>
                    <xdr:col>5</xdr:col>
                    <xdr:colOff>542925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8" r:id="rId54" name="Drop Down 132">
              <controlPr defaultSize="0" autoLine="0" autoPict="0">
                <anchor>
                  <from>
                    <xdr:col>5</xdr:col>
                    <xdr:colOff>0</xdr:colOff>
                    <xdr:row>12</xdr:row>
                    <xdr:rowOff>9525</xdr:rowOff>
                  </from>
                  <to>
                    <xdr:col>5</xdr:col>
                    <xdr:colOff>542925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9" r:id="rId55" name="Drop Down 133">
              <controlPr defaultSize="0" autoLine="0" autoPict="0">
                <anchor>
                  <from>
                    <xdr:col>5</xdr:col>
                    <xdr:colOff>0</xdr:colOff>
                    <xdr:row>13</xdr:row>
                    <xdr:rowOff>19050</xdr:rowOff>
                  </from>
                  <to>
                    <xdr:col>5</xdr:col>
                    <xdr:colOff>542925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0" r:id="rId56" name="Drop Down 134">
              <controlPr defaultSize="0" autoLine="0" autoPict="0">
                <anchor>
                  <from>
                    <xdr:col>5</xdr:col>
                    <xdr:colOff>0</xdr:colOff>
                    <xdr:row>14</xdr:row>
                    <xdr:rowOff>9525</xdr:rowOff>
                  </from>
                  <to>
                    <xdr:col>5</xdr:col>
                    <xdr:colOff>542925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1" r:id="rId57" name="Drop Down 135">
              <controlPr defaultSize="0" autoLine="0" autoPict="0">
                <anchor>
                  <from>
                    <xdr:col>5</xdr:col>
                    <xdr:colOff>0</xdr:colOff>
                    <xdr:row>15</xdr:row>
                    <xdr:rowOff>9525</xdr:rowOff>
                  </from>
                  <to>
                    <xdr:col>5</xdr:col>
                    <xdr:colOff>542925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2" r:id="rId58" name="Drop Down 136">
              <controlPr defaultSize="0" autoLine="0" autoPict="0">
                <anchor>
                  <from>
                    <xdr:col>5</xdr:col>
                    <xdr:colOff>0</xdr:colOff>
                    <xdr:row>16</xdr:row>
                    <xdr:rowOff>9525</xdr:rowOff>
                  </from>
                  <to>
                    <xdr:col>5</xdr:col>
                    <xdr:colOff>542925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3" r:id="rId59" name="Drop Down 137">
              <controlPr defaultSize="0" autoLine="0" autoPict="0">
                <anchor>
                  <from>
                    <xdr:col>5</xdr:col>
                    <xdr:colOff>0</xdr:colOff>
                    <xdr:row>17</xdr:row>
                    <xdr:rowOff>19050</xdr:rowOff>
                  </from>
                  <to>
                    <xdr:col>5</xdr:col>
                    <xdr:colOff>542925</xdr:colOff>
                    <xdr:row>17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BDDF7-1213-4961-B82B-52303CBD523E}">
  <sheetPr codeName="Sheet9">
    <tabColor theme="8" tint="0.39997558519241921"/>
  </sheetPr>
  <dimension ref="A1:T27"/>
  <sheetViews>
    <sheetView zoomScaleNormal="100" workbookViewId="0">
      <selection activeCell="B2" sqref="B2:F2"/>
    </sheetView>
  </sheetViews>
  <sheetFormatPr defaultColWidth="0" defaultRowHeight="0" customHeight="1" zeroHeight="1"/>
  <cols>
    <col min="1" max="1" width="2" customWidth="1"/>
    <col min="2" max="2" width="17.5" customWidth="1"/>
    <col min="3" max="5" width="12.625" customWidth="1"/>
    <col min="6" max="6" width="12.625" style="47" customWidth="1"/>
    <col min="7" max="7" width="2.625" style="15" customWidth="1"/>
    <col min="8" max="8" width="11" hidden="1" customWidth="1"/>
    <col min="9" max="9" width="4.375" hidden="1" customWidth="1"/>
    <col min="10" max="10" width="1.75" style="15" hidden="1" customWidth="1"/>
    <col min="11" max="11" width="9" hidden="1" customWidth="1"/>
    <col min="12" max="15" width="3.625" hidden="1" customWidth="1"/>
    <col min="16" max="17" width="9" hidden="1" customWidth="1"/>
    <col min="18" max="18" width="11.375" hidden="1" customWidth="1"/>
    <col min="19" max="16384" width="9" hidden="1"/>
  </cols>
  <sheetData>
    <row r="1" spans="1:20" ht="17.25" thickBot="1">
      <c r="A1" s="15"/>
      <c r="B1" s="15"/>
      <c r="C1" s="15"/>
      <c r="D1" s="15"/>
      <c r="E1" s="15"/>
      <c r="F1" s="14"/>
      <c r="H1" s="15"/>
      <c r="I1" s="15"/>
    </row>
    <row r="2" spans="1:20" ht="30" customHeight="1" thickBot="1">
      <c r="A2" s="15"/>
      <c r="B2" s="66" t="s">
        <v>86</v>
      </c>
      <c r="C2" s="67"/>
      <c r="D2" s="67"/>
      <c r="E2" s="67"/>
      <c r="F2" s="68"/>
      <c r="G2" s="55"/>
      <c r="H2" s="55"/>
      <c r="I2" s="55"/>
      <c r="P2" s="38"/>
    </row>
    <row r="3" spans="1:20" ht="12.75" customHeight="1">
      <c r="A3" s="15"/>
      <c r="B3" s="15"/>
      <c r="C3" s="15"/>
      <c r="D3" s="15"/>
      <c r="E3" s="15"/>
      <c r="F3" s="14"/>
      <c r="H3" s="15"/>
      <c r="I3" s="15"/>
    </row>
    <row r="4" spans="1:20" ht="16.5">
      <c r="A4" s="15"/>
      <c r="B4" s="62" t="s">
        <v>2</v>
      </c>
      <c r="C4" s="61" t="s">
        <v>24</v>
      </c>
      <c r="D4" s="61"/>
      <c r="E4" s="61"/>
      <c r="F4" s="61"/>
      <c r="H4" s="15"/>
      <c r="I4" s="15"/>
    </row>
    <row r="5" spans="1:20" ht="16.5">
      <c r="A5" s="14"/>
      <c r="B5" s="63"/>
      <c r="C5" s="46" t="s">
        <v>18</v>
      </c>
      <c r="D5" s="46" t="s">
        <v>54</v>
      </c>
      <c r="E5" s="46" t="s">
        <v>16</v>
      </c>
      <c r="F5" s="46" t="s">
        <v>17</v>
      </c>
      <c r="H5" s="15"/>
      <c r="I5" s="15"/>
    </row>
    <row r="6" spans="1:20" ht="16.5">
      <c r="A6" s="15"/>
      <c r="B6" s="23" t="s">
        <v>26</v>
      </c>
      <c r="C6" s="51">
        <v>200000</v>
      </c>
      <c r="D6" s="52">
        <v>612500</v>
      </c>
      <c r="E6" s="53">
        <v>0</v>
      </c>
      <c r="F6" s="54">
        <v>16200000</v>
      </c>
      <c r="H6" s="15"/>
      <c r="I6" s="15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ht="16.5">
      <c r="A7" s="16"/>
      <c r="B7" s="24" t="s">
        <v>30</v>
      </c>
      <c r="C7" s="51">
        <v>722000</v>
      </c>
      <c r="D7" s="52">
        <v>2592000</v>
      </c>
      <c r="E7" s="53">
        <v>19012500</v>
      </c>
      <c r="F7" s="54">
        <v>0</v>
      </c>
      <c r="H7" s="15"/>
      <c r="I7" s="15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1:20" ht="16.5">
      <c r="A8" s="15"/>
      <c r="B8" s="24" t="s">
        <v>35</v>
      </c>
      <c r="C8" s="51">
        <v>0</v>
      </c>
      <c r="D8" s="52">
        <v>800000</v>
      </c>
      <c r="E8" s="53">
        <v>11250000</v>
      </c>
      <c r="F8" s="54">
        <v>0</v>
      </c>
      <c r="H8" s="15"/>
      <c r="I8" s="15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0" ht="16.5">
      <c r="A9" s="15"/>
      <c r="B9" s="24" t="s">
        <v>32</v>
      </c>
      <c r="C9" s="51">
        <v>0</v>
      </c>
      <c r="D9" s="52">
        <v>1250000</v>
      </c>
      <c r="E9" s="53">
        <v>0</v>
      </c>
      <c r="F9" s="54">
        <v>0</v>
      </c>
      <c r="H9" s="15"/>
      <c r="I9" s="15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1:20" ht="16.5">
      <c r="A10" s="15"/>
      <c r="B10" s="24" t="s">
        <v>39</v>
      </c>
      <c r="C10" s="51">
        <v>684500</v>
      </c>
      <c r="D10" s="52">
        <v>2664500</v>
      </c>
      <c r="E10" s="53">
        <v>0</v>
      </c>
      <c r="F10" s="54">
        <v>26450000</v>
      </c>
      <c r="H10" s="15"/>
      <c r="I10" s="15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1:20" ht="16.5">
      <c r="A11" s="15"/>
      <c r="B11" s="24" t="s">
        <v>33</v>
      </c>
      <c r="C11" s="51">
        <v>0</v>
      </c>
      <c r="D11" s="52">
        <v>980000</v>
      </c>
      <c r="E11" s="53">
        <v>0</v>
      </c>
      <c r="F11" s="54">
        <v>21012500</v>
      </c>
      <c r="H11" s="15"/>
      <c r="I11" s="15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spans="1:20" ht="16.5">
      <c r="A12" s="15"/>
      <c r="B12" s="24" t="s">
        <v>34</v>
      </c>
      <c r="C12" s="51">
        <v>0</v>
      </c>
      <c r="D12" s="52">
        <f>968000*3</f>
        <v>2904000</v>
      </c>
      <c r="E12" s="53">
        <v>0</v>
      </c>
      <c r="F12" s="54">
        <f>16200000*3</f>
        <v>48600000</v>
      </c>
      <c r="H12" s="15"/>
      <c r="I12" s="15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spans="1:20" ht="16.5">
      <c r="A13" s="15"/>
      <c r="B13" s="24" t="s">
        <v>27</v>
      </c>
      <c r="C13" s="51">
        <v>1058000</v>
      </c>
      <c r="D13" s="52">
        <v>1458000</v>
      </c>
      <c r="E13" s="53">
        <v>2450000</v>
      </c>
      <c r="F13" s="54">
        <v>0</v>
      </c>
      <c r="H13" s="15"/>
      <c r="I13" s="15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ht="16.5">
      <c r="A14" s="15"/>
      <c r="B14" s="24" t="s">
        <v>29</v>
      </c>
      <c r="C14" s="51">
        <v>882000</v>
      </c>
      <c r="D14" s="52">
        <v>1012500</v>
      </c>
      <c r="E14" s="53">
        <v>0</v>
      </c>
      <c r="F14" s="54">
        <v>1352000</v>
      </c>
      <c r="H14" s="15"/>
      <c r="I14" s="15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ht="16.5">
      <c r="A15" s="15"/>
      <c r="B15" s="24" t="s">
        <v>31</v>
      </c>
      <c r="C15" s="51">
        <v>1152000</v>
      </c>
      <c r="D15" s="52">
        <v>2520500</v>
      </c>
      <c r="E15" s="53">
        <v>0</v>
      </c>
      <c r="F15" s="54">
        <v>0</v>
      </c>
      <c r="H15" s="15"/>
      <c r="I15" s="15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ht="16.5">
      <c r="A16" s="15"/>
      <c r="B16" s="24" t="s">
        <v>28</v>
      </c>
      <c r="C16" s="51">
        <v>0</v>
      </c>
      <c r="D16" s="52">
        <v>1404500</v>
      </c>
      <c r="E16" s="53">
        <v>0</v>
      </c>
      <c r="F16" s="54">
        <v>12800000</v>
      </c>
      <c r="H16" s="15"/>
      <c r="I16" s="15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ht="16.5">
      <c r="A17" s="15"/>
      <c r="B17" s="25" t="s">
        <v>38</v>
      </c>
      <c r="C17" s="51">
        <v>9112500</v>
      </c>
      <c r="D17" s="52">
        <v>14450000</v>
      </c>
      <c r="E17" s="53">
        <v>0</v>
      </c>
      <c r="F17" s="54" t="s">
        <v>53</v>
      </c>
      <c r="H17" s="15"/>
      <c r="I17" s="15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ht="16.5">
      <c r="A18" s="15"/>
      <c r="B18" s="26" t="s">
        <v>37</v>
      </c>
      <c r="C18" s="51">
        <v>0</v>
      </c>
      <c r="D18" s="52">
        <v>32512500</v>
      </c>
      <c r="E18" s="53">
        <v>74112500</v>
      </c>
      <c r="F18" s="54">
        <v>0</v>
      </c>
      <c r="H18" s="15"/>
      <c r="I18" s="15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ht="16.5">
      <c r="A19" s="15"/>
      <c r="B19" s="26" t="s">
        <v>36</v>
      </c>
      <c r="C19" s="51">
        <v>0</v>
      </c>
      <c r="D19" s="52">
        <v>33800000</v>
      </c>
      <c r="E19" s="53">
        <v>70312500</v>
      </c>
      <c r="F19" s="54">
        <v>0</v>
      </c>
      <c r="H19" s="15"/>
      <c r="I19" s="15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ht="16.5">
      <c r="A20" s="15"/>
      <c r="B20" s="27" t="s">
        <v>41</v>
      </c>
      <c r="C20" s="51">
        <v>35112500</v>
      </c>
      <c r="D20" s="52">
        <v>40612500</v>
      </c>
      <c r="E20" s="53">
        <v>80000000</v>
      </c>
      <c r="F20" s="54">
        <v>0</v>
      </c>
      <c r="H20" s="15"/>
      <c r="I20" s="15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ht="16.5">
      <c r="A21" s="15"/>
      <c r="B21" s="28" t="s">
        <v>43</v>
      </c>
      <c r="C21" s="51">
        <v>0</v>
      </c>
      <c r="D21" s="52">
        <v>46512500</v>
      </c>
      <c r="E21" s="53">
        <v>88200000</v>
      </c>
      <c r="F21" s="54">
        <v>0</v>
      </c>
      <c r="H21" s="15"/>
      <c r="I21" s="15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ht="16.5">
      <c r="A22" s="15"/>
      <c r="B22" s="29" t="s">
        <v>45</v>
      </c>
      <c r="C22" s="51">
        <v>0</v>
      </c>
      <c r="D22" s="52">
        <v>49612500</v>
      </c>
      <c r="E22" s="53">
        <v>0</v>
      </c>
      <c r="F22" s="54">
        <v>92450000</v>
      </c>
      <c r="H22" s="15"/>
      <c r="I22" s="15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 ht="16.5">
      <c r="A23" s="15"/>
      <c r="B23" s="29" t="s">
        <v>47</v>
      </c>
      <c r="C23" s="51">
        <v>0</v>
      </c>
      <c r="D23" s="52">
        <v>52812500</v>
      </c>
      <c r="E23" s="53">
        <v>98000000</v>
      </c>
      <c r="F23" s="54">
        <v>0</v>
      </c>
      <c r="H23" s="15"/>
      <c r="I23" s="15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ht="16.5">
      <c r="A24" s="15"/>
      <c r="B24" s="29" t="s">
        <v>49</v>
      </c>
      <c r="C24" s="51">
        <v>0</v>
      </c>
      <c r="D24" s="52">
        <v>0</v>
      </c>
      <c r="E24" s="53">
        <v>110450000</v>
      </c>
      <c r="F24" s="54">
        <v>0</v>
      </c>
      <c r="H24" s="15"/>
      <c r="I24" s="15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ht="16.5">
      <c r="A25" s="15"/>
      <c r="B25" s="46" t="s">
        <v>51</v>
      </c>
      <c r="C25" s="51">
        <v>0</v>
      </c>
      <c r="D25" s="52">
        <v>245000000</v>
      </c>
      <c r="E25" s="53">
        <v>0</v>
      </c>
      <c r="F25" s="54">
        <v>0</v>
      </c>
      <c r="H25" s="15"/>
      <c r="I25" s="15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ht="16.5">
      <c r="A26" s="15"/>
      <c r="B26" s="14"/>
      <c r="C26" s="15"/>
      <c r="D26" s="15"/>
      <c r="E26" s="15"/>
      <c r="F26" s="15"/>
      <c r="H26" s="15"/>
      <c r="I26" s="15"/>
    </row>
    <row r="27" spans="1:20" s="15" customFormat="1" ht="11.25" customHeight="1">
      <c r="F27" s="14"/>
    </row>
  </sheetData>
  <sheetProtection algorithmName="SHA-512" hashValue="oVR2iKMIh0xiuWUTktAWWwCe3Xz2brL825zYd0/Yu5prmm58/ovhov8UJ87B7gFFMLXYMjQngygBXOwhDTQysw==" saltValue="FnFGNeowt++v5fXuzkoCPg==" spinCount="100000" sheet="1" objects="1" scenarios="1" selectLockedCells="1"/>
  <mergeCells count="3">
    <mergeCell ref="B2:F2"/>
    <mergeCell ref="B4:B5"/>
    <mergeCell ref="C4:F4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E45AC-7F31-4C12-A370-A47113BDC541}">
  <sheetPr codeName="Sheet2">
    <tabColor theme="1" tint="0.14999847407452621"/>
  </sheetPr>
  <dimension ref="A1:U44"/>
  <sheetViews>
    <sheetView workbookViewId="0">
      <selection activeCell="B1" sqref="B1:XFD1048576"/>
    </sheetView>
  </sheetViews>
  <sheetFormatPr defaultColWidth="0" defaultRowHeight="16.5" zeroHeight="1"/>
  <cols>
    <col min="1" max="1" width="51.25" customWidth="1"/>
    <col min="2" max="2" width="11" hidden="1" customWidth="1"/>
    <col min="3" max="3" width="11.625" hidden="1" customWidth="1"/>
    <col min="4" max="4" width="11.875" hidden="1" customWidth="1"/>
    <col min="5" max="5" width="9" hidden="1" customWidth="1"/>
    <col min="6" max="6" width="7.125" hidden="1" customWidth="1"/>
    <col min="7" max="7" width="11" hidden="1" customWidth="1"/>
    <col min="8" max="8" width="13" hidden="1" customWidth="1"/>
    <col min="9" max="13" width="9" hidden="1" customWidth="1"/>
    <col min="14" max="14" width="10.875" hidden="1" customWidth="1"/>
    <col min="15" max="17" width="11.875" hidden="1" customWidth="1"/>
    <col min="18" max="18" width="10.875" hidden="1" customWidth="1"/>
    <col min="19" max="21" width="11.875" hidden="1" customWidth="1"/>
    <col min="22" max="16384" width="9" hidden="1"/>
  </cols>
  <sheetData>
    <row r="1" spans="1:21">
      <c r="A1" s="42" t="s">
        <v>124</v>
      </c>
    </row>
    <row r="2" spans="1:21">
      <c r="A2" s="43">
        <v>43984</v>
      </c>
    </row>
    <row r="3" spans="1:21" hidden="1">
      <c r="A3" s="73" t="s">
        <v>0</v>
      </c>
      <c r="B3" s="73"/>
      <c r="C3" s="73"/>
      <c r="F3" s="73" t="s">
        <v>19</v>
      </c>
      <c r="G3" s="73"/>
      <c r="H3" s="73"/>
      <c r="L3" t="s">
        <v>24</v>
      </c>
      <c r="M3" s="8" t="s">
        <v>2</v>
      </c>
      <c r="N3" s="9" t="s">
        <v>18</v>
      </c>
      <c r="O3" s="9" t="s">
        <v>4</v>
      </c>
      <c r="P3" s="9" t="s">
        <v>16</v>
      </c>
      <c r="Q3" s="9" t="s">
        <v>17</v>
      </c>
      <c r="R3" s="10" t="s">
        <v>18</v>
      </c>
      <c r="S3" s="10" t="s">
        <v>4</v>
      </c>
      <c r="T3" s="10" t="s">
        <v>16</v>
      </c>
      <c r="U3" s="10" t="s">
        <v>17</v>
      </c>
    </row>
    <row r="4" spans="1:21" hidden="1">
      <c r="A4" s="2" t="s">
        <v>3</v>
      </c>
      <c r="B4" s="2" t="s">
        <v>2</v>
      </c>
      <c r="C4" s="2" t="s">
        <v>1</v>
      </c>
      <c r="D4" s="4" t="s">
        <v>23</v>
      </c>
      <c r="F4" s="2" t="s">
        <v>3</v>
      </c>
      <c r="G4" s="2" t="s">
        <v>2</v>
      </c>
      <c r="H4" s="2" t="s">
        <v>1</v>
      </c>
      <c r="I4" s="7" t="s">
        <v>74</v>
      </c>
      <c r="J4" s="6" t="s">
        <v>62</v>
      </c>
      <c r="K4" s="6" t="s">
        <v>62</v>
      </c>
      <c r="L4" s="6" t="s">
        <v>18</v>
      </c>
      <c r="M4" s="11" t="s">
        <v>15</v>
      </c>
      <c r="N4" s="12">
        <f>결정석가격표!C6</f>
        <v>200000</v>
      </c>
      <c r="O4" s="12">
        <f>결정석가격표!D6</f>
        <v>612500</v>
      </c>
      <c r="P4" s="12">
        <f>결정석가격표!E6</f>
        <v>0</v>
      </c>
      <c r="Q4" s="12">
        <f>결정석가격표!F6</f>
        <v>16200000</v>
      </c>
      <c r="R4" s="11" t="s">
        <v>15</v>
      </c>
      <c r="S4" s="11" t="s">
        <v>15</v>
      </c>
      <c r="T4" s="8" t="s">
        <v>6</v>
      </c>
      <c r="U4" s="11" t="s">
        <v>15</v>
      </c>
    </row>
    <row r="5" spans="1:21" hidden="1">
      <c r="A5" s="3" t="s">
        <v>4</v>
      </c>
      <c r="B5" t="s">
        <v>5</v>
      </c>
      <c r="C5" s="1">
        <v>2664500</v>
      </c>
      <c r="D5" s="5">
        <f>C5*7</f>
        <v>18651500</v>
      </c>
      <c r="F5" s="3" t="s">
        <v>4</v>
      </c>
      <c r="G5" t="s">
        <v>20</v>
      </c>
      <c r="H5" s="1">
        <v>31250000</v>
      </c>
      <c r="I5" t="s">
        <v>75</v>
      </c>
      <c r="J5" s="6" t="s">
        <v>55</v>
      </c>
      <c r="K5" s="6" t="s">
        <v>55</v>
      </c>
      <c r="L5" s="6" t="s">
        <v>4</v>
      </c>
      <c r="M5" s="8" t="s">
        <v>6</v>
      </c>
      <c r="N5" s="12">
        <f>결정석가격표!C7</f>
        <v>722000</v>
      </c>
      <c r="O5" s="12">
        <f>결정석가격표!D7</f>
        <v>2592000</v>
      </c>
      <c r="P5" s="12">
        <f>결정석가격표!E7</f>
        <v>19012500</v>
      </c>
      <c r="Q5" s="12">
        <f>결정석가격표!F7</f>
        <v>0</v>
      </c>
      <c r="R5" s="8" t="s">
        <v>6</v>
      </c>
      <c r="S5" s="8" t="s">
        <v>6</v>
      </c>
      <c r="T5" s="8" t="s">
        <v>14</v>
      </c>
      <c r="U5" s="8" t="s">
        <v>40</v>
      </c>
    </row>
    <row r="6" spans="1:21" hidden="1">
      <c r="A6" s="3" t="s">
        <v>4</v>
      </c>
      <c r="B6" t="s">
        <v>6</v>
      </c>
      <c r="C6" s="1">
        <v>2592000</v>
      </c>
      <c r="D6" s="5">
        <f t="shared" ref="D6:D22" si="0">C6*7</f>
        <v>18144000</v>
      </c>
      <c r="F6" s="3" t="s">
        <v>4</v>
      </c>
      <c r="G6" t="s">
        <v>21</v>
      </c>
      <c r="H6" s="1">
        <v>30012500</v>
      </c>
      <c r="I6" t="s">
        <v>76</v>
      </c>
      <c r="J6" s="6" t="s">
        <v>56</v>
      </c>
      <c r="L6" s="6" t="s">
        <v>16</v>
      </c>
      <c r="M6" s="8" t="s">
        <v>14</v>
      </c>
      <c r="N6" s="12">
        <f>결정석가격표!C8</f>
        <v>0</v>
      </c>
      <c r="O6" s="12">
        <f>결정석가격표!D8</f>
        <v>800000</v>
      </c>
      <c r="P6" s="12">
        <f>결정석가격표!E8</f>
        <v>11250000</v>
      </c>
      <c r="Q6" s="12">
        <f>결정석가격표!F8</f>
        <v>0</v>
      </c>
      <c r="R6" s="8" t="s">
        <v>40</v>
      </c>
      <c r="S6" s="8" t="s">
        <v>14</v>
      </c>
      <c r="T6" s="8" t="s">
        <v>8</v>
      </c>
      <c r="U6" s="8" t="s">
        <v>12</v>
      </c>
    </row>
    <row r="7" spans="1:21" hidden="1">
      <c r="A7" s="3" t="s">
        <v>4</v>
      </c>
      <c r="B7" t="s">
        <v>7</v>
      </c>
      <c r="C7" s="1">
        <v>2520000</v>
      </c>
      <c r="D7" s="5">
        <f t="shared" si="0"/>
        <v>17640000</v>
      </c>
      <c r="F7" s="3" t="s">
        <v>17</v>
      </c>
      <c r="G7" t="s">
        <v>5</v>
      </c>
      <c r="H7" s="1">
        <v>24200000</v>
      </c>
      <c r="I7" t="s">
        <v>77</v>
      </c>
      <c r="J7" s="6" t="s">
        <v>57</v>
      </c>
      <c r="L7" s="6" t="s">
        <v>17</v>
      </c>
      <c r="M7" s="8" t="s">
        <v>11</v>
      </c>
      <c r="N7" s="12">
        <f>결정석가격표!C9</f>
        <v>0</v>
      </c>
      <c r="O7" s="12">
        <f>결정석가격표!D9</f>
        <v>1250000</v>
      </c>
      <c r="P7" s="12">
        <f>결정석가격표!E9</f>
        <v>0</v>
      </c>
      <c r="Q7" s="12">
        <f>결정석가격표!F9</f>
        <v>0</v>
      </c>
      <c r="R7" s="8" t="s">
        <v>8</v>
      </c>
      <c r="S7" s="8" t="s">
        <v>11</v>
      </c>
      <c r="T7" s="8" t="s">
        <v>21</v>
      </c>
      <c r="U7" s="8" t="s">
        <v>13</v>
      </c>
    </row>
    <row r="8" spans="1:21" hidden="1">
      <c r="A8" s="3" t="s">
        <v>16</v>
      </c>
      <c r="B8" t="s">
        <v>8</v>
      </c>
      <c r="C8" s="1">
        <v>2450000</v>
      </c>
      <c r="D8" s="5">
        <f t="shared" si="0"/>
        <v>17150000</v>
      </c>
      <c r="F8" s="3" t="s">
        <v>17</v>
      </c>
      <c r="G8" t="s">
        <v>12</v>
      </c>
      <c r="H8" s="1">
        <v>21012500</v>
      </c>
      <c r="I8" t="s">
        <v>78</v>
      </c>
      <c r="J8" s="6" t="s">
        <v>58</v>
      </c>
      <c r="L8" s="6"/>
      <c r="M8" s="8" t="s">
        <v>40</v>
      </c>
      <c r="N8" s="12">
        <f>결정석가격표!C10</f>
        <v>684500</v>
      </c>
      <c r="O8" s="12">
        <f>결정석가격표!D10</f>
        <v>2664500</v>
      </c>
      <c r="P8" s="12">
        <f>결정석가격표!E10</f>
        <v>0</v>
      </c>
      <c r="Q8" s="12">
        <f>결정석가격표!F10</f>
        <v>26450000</v>
      </c>
      <c r="R8" s="8" t="s">
        <v>10</v>
      </c>
      <c r="S8" s="8" t="s">
        <v>40</v>
      </c>
      <c r="T8" s="8" t="s">
        <v>20</v>
      </c>
      <c r="U8" s="8" t="s">
        <v>10</v>
      </c>
    </row>
    <row r="9" spans="1:21" hidden="1">
      <c r="A9" s="3" t="s">
        <v>4</v>
      </c>
      <c r="B9" t="s">
        <v>8</v>
      </c>
      <c r="C9" s="1">
        <v>1458000</v>
      </c>
      <c r="D9" s="5">
        <f t="shared" si="0"/>
        <v>10206000</v>
      </c>
      <c r="F9" s="3" t="s">
        <v>16</v>
      </c>
      <c r="G9" t="s">
        <v>6</v>
      </c>
      <c r="H9" s="1">
        <v>19012500</v>
      </c>
      <c r="I9" t="s">
        <v>79</v>
      </c>
      <c r="J9" s="6" t="s">
        <v>59</v>
      </c>
      <c r="M9" s="8" t="s">
        <v>12</v>
      </c>
      <c r="N9" s="12">
        <f>결정석가격표!C11</f>
        <v>0</v>
      </c>
      <c r="O9" s="12">
        <f>결정석가격표!D11</f>
        <v>980000</v>
      </c>
      <c r="P9" s="12">
        <f>결정석가격표!E11</f>
        <v>0</v>
      </c>
      <c r="Q9" s="12">
        <f>결정석가격표!F11</f>
        <v>21012500</v>
      </c>
      <c r="R9" s="8" t="s">
        <v>7</v>
      </c>
      <c r="S9" s="8" t="s">
        <v>12</v>
      </c>
      <c r="T9" s="8" t="s">
        <v>42</v>
      </c>
      <c r="U9" s="8" t="s">
        <v>9</v>
      </c>
    </row>
    <row r="10" spans="1:21" hidden="1">
      <c r="A10" s="3" t="s">
        <v>4</v>
      </c>
      <c r="B10" t="s">
        <v>9</v>
      </c>
      <c r="C10" s="1">
        <v>1404500</v>
      </c>
      <c r="D10" s="5">
        <f t="shared" si="0"/>
        <v>9831500</v>
      </c>
      <c r="F10" s="3" t="s">
        <v>17</v>
      </c>
      <c r="G10" t="s">
        <v>13</v>
      </c>
      <c r="H10" s="1">
        <f>16200000*3</f>
        <v>48600000</v>
      </c>
      <c r="J10" s="6" t="s">
        <v>60</v>
      </c>
      <c r="M10" s="8" t="s">
        <v>13</v>
      </c>
      <c r="N10" s="12">
        <f>결정석가격표!C12</f>
        <v>0</v>
      </c>
      <c r="O10" s="12">
        <f>결정석가격표!D12</f>
        <v>2904000</v>
      </c>
      <c r="P10" s="12">
        <f>결정석가격표!E12</f>
        <v>0</v>
      </c>
      <c r="Q10" s="12">
        <f>결정석가격표!F12</f>
        <v>48600000</v>
      </c>
      <c r="R10" s="8" t="s">
        <v>22</v>
      </c>
      <c r="S10" s="8" t="s">
        <v>13</v>
      </c>
      <c r="T10" s="8" t="s">
        <v>44</v>
      </c>
      <c r="U10" s="8"/>
    </row>
    <row r="11" spans="1:21" hidden="1">
      <c r="A11" s="3" t="s">
        <v>17</v>
      </c>
      <c r="B11" t="s">
        <v>10</v>
      </c>
      <c r="C11" s="1">
        <v>1352000</v>
      </c>
      <c r="D11" s="5">
        <f t="shared" si="0"/>
        <v>9464000</v>
      </c>
      <c r="F11" s="3" t="s">
        <v>17</v>
      </c>
      <c r="G11" t="s">
        <v>15</v>
      </c>
      <c r="H11" s="1">
        <v>16200000</v>
      </c>
      <c r="J11" s="6" t="s">
        <v>61</v>
      </c>
      <c r="M11" s="8" t="s">
        <v>8</v>
      </c>
      <c r="N11" s="12">
        <f>결정석가격표!C13</f>
        <v>1058000</v>
      </c>
      <c r="O11" s="12">
        <f>결정석가격표!D13</f>
        <v>1458000</v>
      </c>
      <c r="P11" s="12">
        <f>결정석가격표!E13</f>
        <v>2450000</v>
      </c>
      <c r="Q11" s="12">
        <f>결정석가격표!F13</f>
        <v>0</v>
      </c>
      <c r="R11" s="8" t="s">
        <v>42</v>
      </c>
      <c r="S11" s="8" t="s">
        <v>8</v>
      </c>
      <c r="T11" s="8" t="s">
        <v>50</v>
      </c>
      <c r="U11" s="13"/>
    </row>
    <row r="12" spans="1:21" hidden="1">
      <c r="A12" s="3" t="s">
        <v>4</v>
      </c>
      <c r="B12" t="s">
        <v>11</v>
      </c>
      <c r="C12" s="1">
        <v>1250000</v>
      </c>
      <c r="D12" s="5">
        <f t="shared" si="0"/>
        <v>8750000</v>
      </c>
      <c r="F12" s="3" t="s">
        <v>4</v>
      </c>
      <c r="G12" t="s">
        <v>22</v>
      </c>
      <c r="H12" s="1">
        <v>14450000</v>
      </c>
      <c r="M12" s="8" t="s">
        <v>10</v>
      </c>
      <c r="N12" s="12">
        <f>결정석가격표!C14</f>
        <v>882000</v>
      </c>
      <c r="O12" s="12">
        <f>결정석가격표!D14</f>
        <v>1012500</v>
      </c>
      <c r="P12" s="12">
        <f>결정석가격표!E14</f>
        <v>0</v>
      </c>
      <c r="Q12" s="12">
        <f>결정석가격표!F14</f>
        <v>1352000</v>
      </c>
      <c r="R12" s="8"/>
      <c r="S12" s="8" t="s">
        <v>10</v>
      </c>
      <c r="T12" s="13"/>
      <c r="U12" s="8"/>
    </row>
    <row r="13" spans="1:21" hidden="1">
      <c r="A13" s="3" t="s">
        <v>18</v>
      </c>
      <c r="B13" t="s">
        <v>7</v>
      </c>
      <c r="C13" s="1">
        <v>1152000</v>
      </c>
      <c r="D13" s="5">
        <f t="shared" si="0"/>
        <v>8064000</v>
      </c>
      <c r="F13" s="3" t="s">
        <v>17</v>
      </c>
      <c r="G13" t="s">
        <v>9</v>
      </c>
      <c r="H13" s="1">
        <v>12800000</v>
      </c>
      <c r="M13" s="8" t="s">
        <v>7</v>
      </c>
      <c r="N13" s="12">
        <f>결정석가격표!C15</f>
        <v>1152000</v>
      </c>
      <c r="O13" s="12">
        <f>결정석가격표!D15</f>
        <v>2520500</v>
      </c>
      <c r="P13" s="12">
        <f>결정석가격표!E15</f>
        <v>0</v>
      </c>
      <c r="Q13" s="12">
        <f>결정석가격표!F15</f>
        <v>0</v>
      </c>
      <c r="R13" s="8"/>
      <c r="S13" s="8" t="s">
        <v>7</v>
      </c>
      <c r="T13" s="13"/>
      <c r="U13" s="13"/>
    </row>
    <row r="14" spans="1:21" hidden="1">
      <c r="A14" s="3" t="s">
        <v>18</v>
      </c>
      <c r="B14" t="s">
        <v>8</v>
      </c>
      <c r="C14" s="1">
        <v>1058000</v>
      </c>
      <c r="D14" s="5">
        <f t="shared" si="0"/>
        <v>7406000</v>
      </c>
      <c r="F14" s="3" t="s">
        <v>16</v>
      </c>
      <c r="G14" t="s">
        <v>14</v>
      </c>
      <c r="H14" s="1">
        <v>11250000</v>
      </c>
      <c r="M14" s="8" t="s">
        <v>9</v>
      </c>
      <c r="N14" s="12">
        <f>결정석가격표!C16</f>
        <v>0</v>
      </c>
      <c r="O14" s="12">
        <f>결정석가격표!D16</f>
        <v>1404500</v>
      </c>
      <c r="P14" s="12">
        <f>결정석가격표!E16</f>
        <v>0</v>
      </c>
      <c r="Q14" s="12">
        <f>결정석가격표!F16</f>
        <v>12800000</v>
      </c>
      <c r="R14" s="13"/>
      <c r="S14" s="8" t="s">
        <v>9</v>
      </c>
      <c r="T14" s="13"/>
      <c r="U14" s="8"/>
    </row>
    <row r="15" spans="1:21" hidden="1">
      <c r="A15" s="3" t="s">
        <v>4</v>
      </c>
      <c r="B15" t="s">
        <v>10</v>
      </c>
      <c r="C15" s="1">
        <v>1012500</v>
      </c>
      <c r="D15" s="5">
        <f t="shared" si="0"/>
        <v>7087500</v>
      </c>
      <c r="F15" s="3" t="s">
        <v>18</v>
      </c>
      <c r="G15" t="s">
        <v>22</v>
      </c>
      <c r="H15" s="1">
        <v>9112500</v>
      </c>
      <c r="M15" s="8" t="s">
        <v>22</v>
      </c>
      <c r="N15" s="12">
        <f>결정석가격표!C17</f>
        <v>9112500</v>
      </c>
      <c r="O15" s="12">
        <f>결정석가격표!D17</f>
        <v>14450000</v>
      </c>
      <c r="P15" s="12">
        <f>결정석가격표!E17</f>
        <v>0</v>
      </c>
      <c r="Q15" s="12" t="str">
        <f>결정석가격표!F17</f>
        <v xml:space="preserve"> </v>
      </c>
      <c r="R15" s="8"/>
      <c r="S15" s="8" t="s">
        <v>22</v>
      </c>
      <c r="T15" s="13"/>
      <c r="U15" s="13"/>
    </row>
    <row r="16" spans="1:21" hidden="1">
      <c r="A16" s="3" t="s">
        <v>4</v>
      </c>
      <c r="B16" t="s">
        <v>12</v>
      </c>
      <c r="C16" s="1">
        <v>980000</v>
      </c>
      <c r="D16" s="5">
        <f t="shared" si="0"/>
        <v>6860000</v>
      </c>
      <c r="F16" s="3"/>
      <c r="H16" s="1"/>
      <c r="M16" s="8" t="s">
        <v>21</v>
      </c>
      <c r="N16" s="12">
        <f>결정석가격표!C18</f>
        <v>0</v>
      </c>
      <c r="O16" s="12">
        <f>결정석가격표!D18</f>
        <v>32512500</v>
      </c>
      <c r="P16" s="12">
        <f>결정석가격표!E18</f>
        <v>74112500</v>
      </c>
      <c r="Q16" s="12">
        <f>결정석가격표!F18</f>
        <v>0</v>
      </c>
      <c r="R16" s="13"/>
      <c r="S16" s="8" t="s">
        <v>21</v>
      </c>
      <c r="T16" s="8"/>
      <c r="U16" s="13"/>
    </row>
    <row r="17" spans="1:21" hidden="1">
      <c r="A17" s="3" t="s">
        <v>4</v>
      </c>
      <c r="B17" t="s">
        <v>13</v>
      </c>
      <c r="C17" s="1">
        <f>968000*3</f>
        <v>2904000</v>
      </c>
      <c r="D17" s="5">
        <f t="shared" si="0"/>
        <v>20328000</v>
      </c>
      <c r="F17" s="3"/>
      <c r="H17" s="1"/>
      <c r="M17" s="8" t="s">
        <v>20</v>
      </c>
      <c r="N17" s="12">
        <f>결정석가격표!C19</f>
        <v>0</v>
      </c>
      <c r="O17" s="12">
        <f>결정석가격표!D19</f>
        <v>33800000</v>
      </c>
      <c r="P17" s="12">
        <f>결정석가격표!E19</f>
        <v>70312500</v>
      </c>
      <c r="Q17" s="12">
        <f>결정석가격표!F19</f>
        <v>0</v>
      </c>
      <c r="R17" s="13"/>
      <c r="S17" s="8" t="s">
        <v>20</v>
      </c>
      <c r="T17" s="8"/>
      <c r="U17" s="13"/>
    </row>
    <row r="18" spans="1:21" hidden="1">
      <c r="A18" s="3" t="s">
        <v>18</v>
      </c>
      <c r="B18" t="s">
        <v>10</v>
      </c>
      <c r="C18" s="1">
        <v>882000</v>
      </c>
      <c r="D18" s="5">
        <f t="shared" si="0"/>
        <v>6174000</v>
      </c>
      <c r="F18" s="3"/>
      <c r="H18" s="1">
        <f>H5+H6+H7+H8+H9+H10+H11+H12+H13+H14</f>
        <v>228787500</v>
      </c>
      <c r="M18" s="8" t="s">
        <v>42</v>
      </c>
      <c r="N18" s="12">
        <f>결정석가격표!C20</f>
        <v>35112500</v>
      </c>
      <c r="O18" s="12">
        <f>결정석가격표!D20</f>
        <v>40612500</v>
      </c>
      <c r="P18" s="12">
        <f>결정석가격표!E20</f>
        <v>80000000</v>
      </c>
      <c r="Q18" s="12">
        <f>결정석가격표!F20</f>
        <v>0</v>
      </c>
      <c r="R18" s="13"/>
      <c r="S18" s="8" t="s">
        <v>42</v>
      </c>
      <c r="T18" s="8"/>
      <c r="U18" s="13"/>
    </row>
    <row r="19" spans="1:21" hidden="1">
      <c r="A19" s="3" t="s">
        <v>4</v>
      </c>
      <c r="B19" t="s">
        <v>14</v>
      </c>
      <c r="C19" s="1">
        <v>800000</v>
      </c>
      <c r="D19" s="5">
        <f t="shared" si="0"/>
        <v>5600000</v>
      </c>
      <c r="F19" s="3"/>
      <c r="H19" s="1"/>
      <c r="M19" s="8" t="s">
        <v>44</v>
      </c>
      <c r="N19" s="12">
        <f>결정석가격표!C21</f>
        <v>0</v>
      </c>
      <c r="O19" s="12">
        <f>결정석가격표!D21</f>
        <v>46512500</v>
      </c>
      <c r="P19" s="12">
        <f>결정석가격표!E21</f>
        <v>88200000</v>
      </c>
      <c r="Q19" s="12">
        <f>결정석가격표!F21</f>
        <v>0</v>
      </c>
      <c r="R19" s="13"/>
      <c r="S19" s="8" t="s">
        <v>44</v>
      </c>
      <c r="T19" s="8"/>
      <c r="U19" s="13"/>
    </row>
    <row r="20" spans="1:21" hidden="1">
      <c r="A20" s="3" t="s">
        <v>18</v>
      </c>
      <c r="B20" t="s">
        <v>6</v>
      </c>
      <c r="C20" s="1">
        <v>722000</v>
      </c>
      <c r="D20" s="5">
        <f t="shared" si="0"/>
        <v>5054000</v>
      </c>
      <c r="F20" s="3"/>
      <c r="H20" s="1"/>
      <c r="M20" s="8" t="s">
        <v>46</v>
      </c>
      <c r="N20" s="12">
        <f>결정석가격표!C22</f>
        <v>0</v>
      </c>
      <c r="O20" s="12">
        <f>결정석가격표!D22</f>
        <v>49612500</v>
      </c>
      <c r="P20" s="12">
        <f>결정석가격표!E22</f>
        <v>0</v>
      </c>
      <c r="Q20" s="12">
        <f>결정석가격표!F22</f>
        <v>92450000</v>
      </c>
      <c r="R20" s="13"/>
      <c r="S20" s="8" t="s">
        <v>46</v>
      </c>
      <c r="T20" s="13"/>
      <c r="U20" s="13"/>
    </row>
    <row r="21" spans="1:21" hidden="1">
      <c r="A21" s="3" t="s">
        <v>18</v>
      </c>
      <c r="B21" t="s">
        <v>5</v>
      </c>
      <c r="C21" s="1">
        <v>684500</v>
      </c>
      <c r="D21" s="5">
        <f t="shared" si="0"/>
        <v>4791500</v>
      </c>
      <c r="F21" s="3"/>
      <c r="H21" s="1"/>
      <c r="M21" s="8" t="s">
        <v>48</v>
      </c>
      <c r="N21" s="12">
        <f>결정석가격표!C23</f>
        <v>0</v>
      </c>
      <c r="O21" s="12">
        <f>결정석가격표!D23</f>
        <v>52812500</v>
      </c>
      <c r="P21" s="12">
        <f>결정석가격표!E23</f>
        <v>98000000</v>
      </c>
      <c r="Q21" s="12">
        <f>결정석가격표!F23</f>
        <v>0</v>
      </c>
      <c r="R21" s="13"/>
      <c r="S21" s="8" t="s">
        <v>48</v>
      </c>
      <c r="T21" s="13"/>
      <c r="U21" s="13"/>
    </row>
    <row r="22" spans="1:21" hidden="1">
      <c r="A22" s="3" t="s">
        <v>4</v>
      </c>
      <c r="B22" t="s">
        <v>15</v>
      </c>
      <c r="C22" s="1">
        <v>612500</v>
      </c>
      <c r="D22" s="5">
        <f t="shared" si="0"/>
        <v>4287500</v>
      </c>
      <c r="F22" s="3"/>
      <c r="H22" s="1"/>
      <c r="I22" t="s">
        <v>88</v>
      </c>
      <c r="K22" t="s">
        <v>3</v>
      </c>
      <c r="L22" t="s">
        <v>89</v>
      </c>
      <c r="M22" s="8" t="s">
        <v>50</v>
      </c>
      <c r="N22" s="12">
        <f>결정석가격표!C24</f>
        <v>0</v>
      </c>
      <c r="O22" s="12">
        <f>결정석가격표!D24</f>
        <v>0</v>
      </c>
      <c r="P22" s="12">
        <f>결정석가격표!E24</f>
        <v>110450000</v>
      </c>
      <c r="Q22" s="12">
        <f>결정석가격표!F24</f>
        <v>0</v>
      </c>
      <c r="R22" s="13"/>
      <c r="S22" s="8" t="s">
        <v>52</v>
      </c>
      <c r="T22" s="13"/>
      <c r="U22" s="13"/>
    </row>
    <row r="23" spans="1:21" hidden="1">
      <c r="I23" t="s">
        <v>98</v>
      </c>
      <c r="K23" t="s">
        <v>97</v>
      </c>
      <c r="L23">
        <v>0</v>
      </c>
      <c r="M23" s="8" t="s">
        <v>52</v>
      </c>
      <c r="N23" s="12">
        <f>결정석가격표!C25</f>
        <v>0</v>
      </c>
      <c r="O23" s="12">
        <f>결정석가격표!D25</f>
        <v>245000000</v>
      </c>
      <c r="P23" s="12">
        <f>결정석가격표!E25</f>
        <v>0</v>
      </c>
      <c r="Q23" s="12">
        <f>결정석가격표!F25</f>
        <v>0</v>
      </c>
      <c r="R23" s="13"/>
      <c r="S23" s="13"/>
      <c r="T23" s="13"/>
      <c r="U23" s="13"/>
    </row>
    <row r="24" spans="1:21" hidden="1">
      <c r="I24" t="s">
        <v>99</v>
      </c>
      <c r="K24" t="s">
        <v>96</v>
      </c>
      <c r="L24">
        <v>4607</v>
      </c>
    </row>
    <row r="25" spans="1:21" hidden="1">
      <c r="I25" t="s">
        <v>100</v>
      </c>
      <c r="K25" t="s">
        <v>95</v>
      </c>
      <c r="L25">
        <v>8556</v>
      </c>
    </row>
    <row r="26" spans="1:21" hidden="1">
      <c r="I26" t="s">
        <v>101</v>
      </c>
      <c r="K26" t="s">
        <v>94</v>
      </c>
      <c r="L26">
        <v>10530</v>
      </c>
    </row>
    <row r="27" spans="1:21" hidden="1">
      <c r="I27" t="s">
        <v>102</v>
      </c>
      <c r="K27" t="s">
        <v>93</v>
      </c>
      <c r="L27">
        <v>12505</v>
      </c>
    </row>
    <row r="28" spans="1:21" hidden="1">
      <c r="I28" t="s">
        <v>103</v>
      </c>
      <c r="K28" t="s">
        <v>91</v>
      </c>
      <c r="L28">
        <v>13821</v>
      </c>
    </row>
    <row r="29" spans="1:21" hidden="1">
      <c r="I29" t="s">
        <v>104</v>
      </c>
      <c r="K29" t="s">
        <v>92</v>
      </c>
      <c r="L29">
        <v>17769</v>
      </c>
    </row>
    <row r="30" spans="1:21" hidden="1">
      <c r="I30" t="s">
        <v>105</v>
      </c>
      <c r="K30" t="s">
        <v>90</v>
      </c>
      <c r="L30">
        <v>21060</v>
      </c>
    </row>
    <row r="31" spans="1:21" hidden="1">
      <c r="I31" t="s">
        <v>107</v>
      </c>
    </row>
    <row r="32" spans="1:21" hidden="1"/>
    <row r="33" spans="9:12" hidden="1"/>
    <row r="34" spans="9:12" hidden="1"/>
    <row r="35" spans="9:12" hidden="1">
      <c r="J35" t="s">
        <v>106</v>
      </c>
      <c r="L35" t="s">
        <v>89</v>
      </c>
    </row>
    <row r="36" spans="9:12" hidden="1">
      <c r="I36">
        <v>1</v>
      </c>
      <c r="J36">
        <v>110</v>
      </c>
      <c r="K36">
        <v>1</v>
      </c>
      <c r="L36">
        <v>0</v>
      </c>
    </row>
    <row r="37" spans="9:12" hidden="1">
      <c r="I37">
        <v>2</v>
      </c>
      <c r="J37">
        <v>130</v>
      </c>
      <c r="K37">
        <v>2</v>
      </c>
      <c r="L37">
        <v>4607</v>
      </c>
    </row>
    <row r="38" spans="9:12" hidden="1">
      <c r="I38">
        <v>3</v>
      </c>
      <c r="J38">
        <v>150</v>
      </c>
      <c r="K38">
        <v>3</v>
      </c>
      <c r="L38">
        <v>8556</v>
      </c>
    </row>
    <row r="39" spans="9:12" hidden="1">
      <c r="I39">
        <v>4</v>
      </c>
      <c r="J39">
        <v>170</v>
      </c>
      <c r="K39">
        <v>4</v>
      </c>
      <c r="L39">
        <v>10530</v>
      </c>
    </row>
    <row r="40" spans="9:12" hidden="1">
      <c r="I40">
        <v>5</v>
      </c>
      <c r="J40">
        <v>190</v>
      </c>
      <c r="K40">
        <v>5</v>
      </c>
      <c r="L40">
        <v>12505</v>
      </c>
    </row>
    <row r="41" spans="9:12" hidden="1">
      <c r="I41">
        <v>6</v>
      </c>
      <c r="J41">
        <v>210</v>
      </c>
      <c r="K41">
        <v>6</v>
      </c>
      <c r="L41">
        <v>13821</v>
      </c>
    </row>
    <row r="42" spans="9:12" hidden="1">
      <c r="I42">
        <v>7</v>
      </c>
      <c r="J42">
        <v>230</v>
      </c>
      <c r="K42">
        <v>7</v>
      </c>
      <c r="L42">
        <v>17769</v>
      </c>
    </row>
    <row r="43" spans="9:12" hidden="1">
      <c r="I43">
        <v>8</v>
      </c>
      <c r="J43">
        <v>250</v>
      </c>
      <c r="K43">
        <v>8</v>
      </c>
      <c r="L43">
        <v>21060</v>
      </c>
    </row>
    <row r="44" spans="9:12" hidden="1">
      <c r="I44">
        <v>9</v>
      </c>
      <c r="J44">
        <v>268</v>
      </c>
    </row>
  </sheetData>
  <sheetProtection algorithmName="SHA-512" hashValue="Xpms3ehd4+6rfBpdLAiZfu9Ak66Hqcg1e2jGcETlBvmcYrN15LNr8q5uENZ1nHFzYFspQSJmKRPSW16DoNHjjw==" saltValue="A2scL1wXB4cCAzLIkaB4AQ==" spinCount="100000" sheet="1" objects="1" scenarios="1" selectLockedCells="1"/>
  <mergeCells count="2">
    <mergeCell ref="A3:C3"/>
    <mergeCell ref="F3:H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6</vt:i4>
      </vt:variant>
    </vt:vector>
  </HeadingPairs>
  <TitlesOfParts>
    <vt:vector size="15" baseType="lpstr">
      <vt:lpstr>계산기</vt:lpstr>
      <vt:lpstr>세팅_1</vt:lpstr>
      <vt:lpstr>세팅_2</vt:lpstr>
      <vt:lpstr>세팅_3</vt:lpstr>
      <vt:lpstr>세팅_4</vt:lpstr>
      <vt:lpstr>세팅_5</vt:lpstr>
      <vt:lpstr>기타_1</vt:lpstr>
      <vt:lpstr>결정석가격표</vt:lpstr>
      <vt:lpstr>제작_박은묘</vt:lpstr>
      <vt:lpstr>난이도</vt:lpstr>
      <vt:lpstr>노말</vt:lpstr>
      <vt:lpstr>보스</vt:lpstr>
      <vt:lpstr>이지</vt:lpstr>
      <vt:lpstr>카오스</vt:lpstr>
      <vt:lpstr>하드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전연배</cp:lastModifiedBy>
  <dcterms:created xsi:type="dcterms:W3CDTF">2019-04-11T09:02:01Z</dcterms:created>
  <dcterms:modified xsi:type="dcterms:W3CDTF">2020-06-02T04:17:04Z</dcterms:modified>
</cp:coreProperties>
</file>