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INT\Desktop\"/>
    </mc:Choice>
  </mc:AlternateContent>
  <xr:revisionPtr revIDLastSave="0" documentId="13_ncr:1_{FE665ABF-4E4E-4555-BD3B-34927F64B9C0}" xr6:coauthVersionLast="45" xr6:coauthVersionMax="45" xr10:uidLastSave="{00000000-0000-0000-0000-000000000000}"/>
  <bookViews>
    <workbookView xWindow="-28920" yWindow="-120" windowWidth="29040" windowHeight="15840" xr2:uid="{0FCBBF36-2F61-49B6-AD66-D1248840764E}"/>
  </bookViews>
  <sheets>
    <sheet name="시세비교표" sheetId="1" r:id="rId1"/>
    <sheet name="가격표" sheetId="2" r:id="rId2"/>
  </sheets>
  <definedNames>
    <definedName name="티어2">가격표!$B$5:$B$13</definedName>
    <definedName name="티어3">가격표!$F$5:$F$12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E7" i="1" s="1"/>
  <c r="F7" i="1" s="1"/>
  <c r="E9" i="1" l="1"/>
  <c r="F9" i="1" s="1"/>
  <c r="E15" i="1"/>
  <c r="F15" i="1" s="1"/>
  <c r="E21" i="1"/>
  <c r="F21" i="1" s="1"/>
  <c r="E27" i="1"/>
  <c r="F27" i="1" s="1"/>
  <c r="E17" i="1"/>
  <c r="F17" i="1" s="1"/>
  <c r="E29" i="1"/>
  <c r="F29" i="1" s="1"/>
  <c r="E10" i="1"/>
  <c r="F10" i="1" s="1"/>
  <c r="E16" i="1"/>
  <c r="F16" i="1" s="1"/>
  <c r="E22" i="1"/>
  <c r="F22" i="1" s="1"/>
  <c r="E28" i="1"/>
  <c r="F28" i="1" s="1"/>
  <c r="E11" i="1"/>
  <c r="F11" i="1" s="1"/>
  <c r="E23" i="1"/>
  <c r="F23" i="1" s="1"/>
  <c r="E12" i="1"/>
  <c r="F12" i="1" s="1"/>
  <c r="E18" i="1"/>
  <c r="F18" i="1" s="1"/>
  <c r="E24" i="1"/>
  <c r="F24" i="1" s="1"/>
  <c r="E30" i="1"/>
  <c r="F30" i="1" s="1"/>
  <c r="E20" i="1"/>
  <c r="F20" i="1" s="1"/>
  <c r="E8" i="1"/>
  <c r="F8" i="1" s="1"/>
  <c r="E13" i="1"/>
  <c r="F13" i="1" s="1"/>
  <c r="E19" i="1"/>
  <c r="F19" i="1" s="1"/>
  <c r="E25" i="1"/>
  <c r="F25" i="1" s="1"/>
  <c r="E31" i="1"/>
  <c r="F31" i="1" s="1"/>
  <c r="E14" i="1"/>
  <c r="F14" i="1" s="1"/>
  <c r="E26" i="1"/>
  <c r="F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</author>
  </authors>
  <commentList>
    <comment ref="E6" authorId="0" shapeId="0" xr:uid="{035DEC40-F696-4B33-BCD3-B2934207B542}">
      <text>
        <r>
          <rPr>
            <b/>
            <sz val="9"/>
            <color indexed="81"/>
            <rFont val="돋움"/>
            <family val="3"/>
            <charset val="129"/>
          </rPr>
          <t>수호석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파괴석</t>
        </r>
        <r>
          <rPr>
            <sz val="9"/>
            <color indexed="81"/>
            <rFont val="돋움"/>
            <family val="3"/>
            <charset val="129"/>
          </rPr>
          <t>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
묶음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표시됩니다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<sst xmlns="http://schemas.openxmlformats.org/spreadsheetml/2006/main" count="37" uniqueCount="33">
  <si>
    <t>수호석</t>
    <phoneticPr fontId="1" type="noConversion"/>
  </si>
  <si>
    <t>가격표</t>
    <phoneticPr fontId="1" type="noConversion"/>
  </si>
  <si>
    <t>파괴석</t>
    <phoneticPr fontId="1" type="noConversion"/>
  </si>
  <si>
    <t>달의 축복</t>
    <phoneticPr fontId="1" type="noConversion"/>
  </si>
  <si>
    <t>달의 가호</t>
    <phoneticPr fontId="1" type="noConversion"/>
  </si>
  <si>
    <t>이름</t>
    <phoneticPr fontId="1" type="noConversion"/>
  </si>
  <si>
    <t>가격</t>
    <phoneticPr fontId="1" type="noConversion"/>
  </si>
  <si>
    <t>개수</t>
    <phoneticPr fontId="1" type="noConversion"/>
  </si>
  <si>
    <t>2T</t>
    <phoneticPr fontId="1" type="noConversion"/>
  </si>
  <si>
    <t>3T</t>
    <phoneticPr fontId="1" type="noConversion"/>
  </si>
  <si>
    <t>태양의 은총</t>
    <phoneticPr fontId="1" type="noConversion"/>
  </si>
  <si>
    <t>태양의 가호</t>
    <phoneticPr fontId="1" type="noConversion"/>
  </si>
  <si>
    <t>태양의 축복</t>
    <phoneticPr fontId="1" type="noConversion"/>
  </si>
  <si>
    <t>달의 은총</t>
    <phoneticPr fontId="1" type="noConversion"/>
  </si>
  <si>
    <t>수호석 결정</t>
    <phoneticPr fontId="1" type="noConversion"/>
  </si>
  <si>
    <t>파괴석 결정</t>
    <phoneticPr fontId="1" type="noConversion"/>
  </si>
  <si>
    <t>생명의 돌파석</t>
    <phoneticPr fontId="1" type="noConversion"/>
  </si>
  <si>
    <t>위대한 생명의 돌파석</t>
    <phoneticPr fontId="1" type="noConversion"/>
  </si>
  <si>
    <t>생명의 파편 주머니(소)</t>
    <phoneticPr fontId="1" type="noConversion"/>
  </si>
  <si>
    <t>명예의 돌파석</t>
    <phoneticPr fontId="1" type="noConversion"/>
  </si>
  <si>
    <t>위대한 명예의 돌파석</t>
    <phoneticPr fontId="1" type="noConversion"/>
  </si>
  <si>
    <t>명예의 파편 주머니(소)</t>
    <phoneticPr fontId="1" type="noConversion"/>
  </si>
  <si>
    <t>크리스탈 가격</t>
    <phoneticPr fontId="1" type="noConversion"/>
  </si>
  <si>
    <t>구매 가격</t>
    <phoneticPr fontId="1" type="noConversion"/>
  </si>
  <si>
    <t>1 크리스탈</t>
    <phoneticPr fontId="1" type="noConversion"/>
  </si>
  <si>
    <t>항목</t>
    <phoneticPr fontId="1" type="noConversion"/>
  </si>
  <si>
    <t>티어</t>
    <phoneticPr fontId="1" type="noConversion"/>
  </si>
  <si>
    <t>티어2</t>
    <phoneticPr fontId="1" type="noConversion"/>
  </si>
  <si>
    <t>티어3</t>
    <phoneticPr fontId="1" type="noConversion"/>
  </si>
  <si>
    <t>개당(묶음) 가격</t>
    <phoneticPr fontId="1" type="noConversion"/>
  </si>
  <si>
    <t>경이로운 생명의 돌파석</t>
    <phoneticPr fontId="1" type="noConversion"/>
  </si>
  <si>
    <t>결과</t>
    <phoneticPr fontId="1" type="noConversion"/>
  </si>
  <si>
    <t>거래소 가격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</si>
</sst>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골&quot;"/>
    <numFmt numFmtId="177" formatCode="General&quot;개&quot;"/>
    <numFmt numFmtId="178" formatCode="0_ &quot;크&quot;&quot;리&quot;"/>
    <numFmt numFmtId="179" formatCode="0.00&quot;골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  <protection locked="0"/>
    </xf>
    <xf numFmtId="179" fontId="0" fillId="0" borderId="11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20F3-3781-436A-BE0A-B6F70E814D01}">
  <sheetPr codeName="Sheet1"/>
  <dimension ref="A1:R33"/>
  <sheetViews>
    <sheetView showGridLines="0" tabSelected="1" zoomScaleNormal="100" workbookViewId="0">
      <selection activeCell="C7" sqref="C7"/>
    </sheetView>
  </sheetViews>
  <sheetFormatPr defaultRowHeight="16.5" x14ac:dyDescent="0.3"/>
  <cols>
    <col min="2" max="2" width="10.5" customWidth="1"/>
    <col min="3" max="3" width="25" customWidth="1"/>
    <col min="4" max="4" width="14.125" customWidth="1"/>
    <col min="5" max="5" width="17.625" customWidth="1"/>
    <col min="9" max="9" width="14.25" bestFit="1" customWidth="1"/>
  </cols>
  <sheetData>
    <row r="1" spans="1:9" ht="17.25" thickBot="1" x14ac:dyDescent="0.35"/>
    <row r="2" spans="1:9" ht="17.25" thickBot="1" x14ac:dyDescent="0.35">
      <c r="B2" s="24" t="s">
        <v>22</v>
      </c>
      <c r="C2" s="25"/>
    </row>
    <row r="3" spans="1:9" x14ac:dyDescent="0.3">
      <c r="A3" s="3"/>
      <c r="B3" s="22" t="s">
        <v>23</v>
      </c>
      <c r="C3" s="23" t="s">
        <v>24</v>
      </c>
      <c r="D3" s="3"/>
    </row>
    <row r="4" spans="1:9" ht="17.25" thickBot="1" x14ac:dyDescent="0.35">
      <c r="A4" s="3"/>
      <c r="B4" s="20"/>
      <c r="C4" s="21">
        <f>B4/95</f>
        <v>0</v>
      </c>
      <c r="D4" s="3"/>
    </row>
    <row r="5" spans="1:9" ht="17.25" thickBot="1" x14ac:dyDescent="0.35">
      <c r="A5" s="3"/>
      <c r="B5" s="3"/>
      <c r="C5" s="3"/>
      <c r="D5" s="3"/>
    </row>
    <row r="6" spans="1:9" ht="18" thickBot="1" x14ac:dyDescent="0.35">
      <c r="B6" s="15" t="s">
        <v>26</v>
      </c>
      <c r="C6" s="16" t="s">
        <v>25</v>
      </c>
      <c r="D6" s="16" t="s">
        <v>32</v>
      </c>
      <c r="E6" s="16" t="s">
        <v>29</v>
      </c>
      <c r="F6" s="17" t="s">
        <v>31</v>
      </c>
      <c r="G6" s="3"/>
      <c r="H6" s="3"/>
      <c r="I6" s="3"/>
    </row>
    <row r="7" spans="1:9" x14ac:dyDescent="0.3">
      <c r="B7" s="10"/>
      <c r="C7" s="6"/>
      <c r="D7" s="7"/>
      <c r="E7" s="8" t="str">
        <f>IFERROR(IF(OR(IFERROR(SEARCH("수호",C7,1),0),IFERROR(SEARCH("파괴",C7,1),0)),IF(B7="티어2",VLOOKUP(C7,가격표!$B$5:$D$13,2,0)/VLOOKUP(C7,가격표!$B$5:$D$13,3,0)*$C$4*10,VLOOKUP(C7,가격표!$F$5:$H$12,2,0)/VLOOKUP(C7,가격표!$F$5:$H$12,3,0)*$C$4*10),IF(B7="티어2",VLOOKUP(C7,가격표!$B$5:$D$13,2,0)/VLOOKUP(C7,가격표!$B$5:$D$13,3,0)*$C$4,VLOOKUP(C7,가격표!F$5:$H$12,2,0)/VLOOKUP(C7,가격표!F$5:$H$12,3,0)*$C$4)),"")</f>
        <v/>
      </c>
      <c r="F7" s="11" t="str">
        <f t="shared" ref="F7:F31" si="0">IF(E7= "","",IF(D7&gt;E7,"이득",IF(D7&lt;E7,"손해","평타")))</f>
        <v/>
      </c>
      <c r="G7" s="3"/>
      <c r="H7" s="3"/>
      <c r="I7" s="3"/>
    </row>
    <row r="8" spans="1:9" x14ac:dyDescent="0.3">
      <c r="B8" s="10"/>
      <c r="C8" s="6"/>
      <c r="D8" s="7"/>
      <c r="E8" s="8" t="str">
        <f>IFERROR(IF(OR(IFERROR(SEARCH("수호",C8,1),0),IFERROR(SEARCH("파괴",C8,1),0)),IF(B8="티어2",VLOOKUP(C8,가격표!$B$5:$D$13,2,0)/VLOOKUP(C8,가격표!$B$5:$D$13,3,0)*$C$4*10,VLOOKUP(C8,가격표!$F$5:$H$12,2,0)/VLOOKUP(C8,가격표!$F$5:$H$12,3,0)*$C$4*10),IF(B8="티어2",VLOOKUP(C8,가격표!$B$5:$D$13,2,0)/VLOOKUP(C8,가격표!$B$5:$D$13,3,0)*$C$4,VLOOKUP(C8,가격표!F$5:$H$12,2,0)/VLOOKUP(C8,가격표!F$5:$H$12,3,0)*$C$4)),"")</f>
        <v/>
      </c>
      <c r="F8" s="11" t="str">
        <f t="shared" si="0"/>
        <v/>
      </c>
      <c r="G8" s="3"/>
      <c r="H8" s="3"/>
      <c r="I8" s="3"/>
    </row>
    <row r="9" spans="1:9" x14ac:dyDescent="0.3">
      <c r="B9" s="10"/>
      <c r="C9" s="6"/>
      <c r="D9" s="7"/>
      <c r="E9" s="8" t="str">
        <f>IFERROR(IF(OR(IFERROR(SEARCH("수호",C9,1),0),IFERROR(SEARCH("파괴",C9,1),0)),IF(B9="티어2",VLOOKUP(C9,가격표!$B$5:$D$13,2,0)/VLOOKUP(C9,가격표!$B$5:$D$13,3,0)*$C$4*10,VLOOKUP(C9,가격표!$F$5:$H$12,2,0)/VLOOKUP(C9,가격표!$F$5:$H$12,3,0)*$C$4*10),IF(B9="티어2",VLOOKUP(C9,가격표!$B$5:$D$13,2,0)/VLOOKUP(C9,가격표!$B$5:$D$13,3,0)*$C$4,VLOOKUP(C9,가격표!F$5:$H$12,2,0)/VLOOKUP(C9,가격표!F$5:$H$12,3,0)*$C$4)),"")</f>
        <v/>
      </c>
      <c r="F9" s="11" t="str">
        <f t="shared" si="0"/>
        <v/>
      </c>
      <c r="G9" s="3"/>
      <c r="H9" s="3"/>
      <c r="I9" s="3"/>
    </row>
    <row r="10" spans="1:9" x14ac:dyDescent="0.3">
      <c r="B10" s="10"/>
      <c r="C10" s="6"/>
      <c r="D10" s="7"/>
      <c r="E10" s="8" t="str">
        <f>IFERROR(IF(OR(IFERROR(SEARCH("수호",C10,1),0),IFERROR(SEARCH("파괴",C10,1),0)),IF(B10="티어2",VLOOKUP(C10,가격표!$B$5:$D$13,2,0)/VLOOKUP(C10,가격표!$B$5:$D$13,3,0)*$C$4*10,VLOOKUP(C10,가격표!$F$5:$H$12,2,0)/VLOOKUP(C10,가격표!$F$5:$H$12,3,0)*$C$4*10),IF(B10="티어2",VLOOKUP(C10,가격표!$B$5:$D$13,2,0)/VLOOKUP(C10,가격표!$B$5:$D$13,3,0)*$C$4,VLOOKUP(C10,가격표!F$5:$H$12,2,0)/VLOOKUP(C10,가격표!F$5:$H$12,3,0)*$C$4)),"")</f>
        <v/>
      </c>
      <c r="F10" s="11" t="str">
        <f t="shared" si="0"/>
        <v/>
      </c>
      <c r="G10" s="3"/>
      <c r="H10" s="3"/>
      <c r="I10" s="3"/>
    </row>
    <row r="11" spans="1:9" x14ac:dyDescent="0.3">
      <c r="B11" s="10"/>
      <c r="C11" s="6"/>
      <c r="D11" s="7"/>
      <c r="E11" s="8" t="str">
        <f>IFERROR(IF(OR(IFERROR(SEARCH("수호",C11,1),0),IFERROR(SEARCH("파괴",C11,1),0)),IF(B11="티어2",VLOOKUP(C11,가격표!$B$5:$D$13,2,0)/VLOOKUP(C11,가격표!$B$5:$D$13,3,0)*$C$4*10,VLOOKUP(C11,가격표!$F$5:$H$12,2,0)/VLOOKUP(C11,가격표!$F$5:$H$12,3,0)*$C$4*10),IF(B11="티어2",VLOOKUP(C11,가격표!$B$5:$D$13,2,0)/VLOOKUP(C11,가격표!$B$5:$D$13,3,0)*$C$4,VLOOKUP(C11,가격표!F$5:$H$12,2,0)/VLOOKUP(C11,가격표!F$5:$H$12,3,0)*$C$4)),"")</f>
        <v/>
      </c>
      <c r="F11" s="11" t="str">
        <f t="shared" si="0"/>
        <v/>
      </c>
      <c r="G11" s="3"/>
      <c r="H11" s="3"/>
      <c r="I11" s="3"/>
    </row>
    <row r="12" spans="1:9" x14ac:dyDescent="0.3">
      <c r="B12" s="10"/>
      <c r="C12" s="6"/>
      <c r="D12" s="7"/>
      <c r="E12" s="8" t="str">
        <f>IFERROR(IF(OR(IFERROR(SEARCH("수호",C12,1),0),IFERROR(SEARCH("파괴",C12,1),0)),IF(B12="티어2",VLOOKUP(C12,가격표!$B$5:$D$13,2,0)/VLOOKUP(C12,가격표!$B$5:$D$13,3,0)*$C$4*10,VLOOKUP(C12,가격표!$F$5:$H$12,2,0)/VLOOKUP(C12,가격표!$F$5:$H$12,3,0)*$C$4*10),IF(B12="티어2",VLOOKUP(C12,가격표!$B$5:$D$13,2,0)/VLOOKUP(C12,가격표!$B$5:$D$13,3,0)*$C$4,VLOOKUP(C12,가격표!F$5:$H$12,2,0)/VLOOKUP(C12,가격표!F$5:$H$12,3,0)*$C$4)),"")</f>
        <v/>
      </c>
      <c r="F12" s="11" t="str">
        <f t="shared" si="0"/>
        <v/>
      </c>
      <c r="G12" s="3"/>
      <c r="H12" s="3"/>
      <c r="I12" s="3"/>
    </row>
    <row r="13" spans="1:9" x14ac:dyDescent="0.3">
      <c r="B13" s="10"/>
      <c r="C13" s="6"/>
      <c r="D13" s="7"/>
      <c r="E13" s="8" t="str">
        <f>IFERROR(IF(OR(IFERROR(SEARCH("수호",C13,1),0),IFERROR(SEARCH("파괴",C13,1),0)),IF(B13="티어2",VLOOKUP(C13,가격표!$B$5:$D$13,2,0)/VLOOKUP(C13,가격표!$B$5:$D$13,3,0)*$C$4*10,VLOOKUP(C13,가격표!$F$5:$H$12,2,0)/VLOOKUP(C13,가격표!$F$5:$H$12,3,0)*$C$4*10),IF(B13="티어2",VLOOKUP(C13,가격표!$B$5:$D$13,2,0)/VLOOKUP(C13,가격표!$B$5:$D$13,3,0)*$C$4,VLOOKUP(C13,가격표!F$5:$H$12,2,0)/VLOOKUP(C13,가격표!F$5:$H$12,3,0)*$C$4)),"")</f>
        <v/>
      </c>
      <c r="F13" s="11" t="str">
        <f t="shared" si="0"/>
        <v/>
      </c>
      <c r="G13" s="3"/>
      <c r="H13" s="3"/>
      <c r="I13" s="3"/>
    </row>
    <row r="14" spans="1:9" x14ac:dyDescent="0.3">
      <c r="B14" s="10"/>
      <c r="C14" s="6"/>
      <c r="D14" s="7"/>
      <c r="E14" s="8" t="str">
        <f>IFERROR(IF(OR(IFERROR(SEARCH("수호",C14,1),0),IFERROR(SEARCH("파괴",C14,1),0)),IF(B14="티어2",VLOOKUP(C14,가격표!$B$5:$D$13,2,0)/VLOOKUP(C14,가격표!$B$5:$D$13,3,0)*$C$4*10,VLOOKUP(C14,가격표!$F$5:$H$12,2,0)/VLOOKUP(C14,가격표!$F$5:$H$12,3,0)*$C$4*10),IF(B14="티어2",VLOOKUP(C14,가격표!$B$5:$D$13,2,0)/VLOOKUP(C14,가격표!$B$5:$D$13,3,0)*$C$4,VLOOKUP(C14,가격표!F$5:$H$12,2,0)/VLOOKUP(C14,가격표!F$5:$H$12,3,0)*$C$4)),"")</f>
        <v/>
      </c>
      <c r="F14" s="11" t="str">
        <f t="shared" si="0"/>
        <v/>
      </c>
      <c r="G14" s="3"/>
      <c r="H14" s="3"/>
      <c r="I14" s="3"/>
    </row>
    <row r="15" spans="1:9" x14ac:dyDescent="0.3">
      <c r="B15" s="10"/>
      <c r="C15" s="6"/>
      <c r="D15" s="7"/>
      <c r="E15" s="8" t="str">
        <f>IFERROR(IF(OR(IFERROR(SEARCH("수호",C15,1),0),IFERROR(SEARCH("파괴",C15,1),0)),IF(B15="티어2",VLOOKUP(C15,가격표!$B$5:$D$13,2,0)/VLOOKUP(C15,가격표!$B$5:$D$13,3,0)*$C$4*10,VLOOKUP(C15,가격표!$F$5:$H$12,2,0)/VLOOKUP(C15,가격표!$F$5:$H$12,3,0)*$C$4*10),IF(B15="티어2",VLOOKUP(C15,가격표!$B$5:$D$13,2,0)/VLOOKUP(C15,가격표!$B$5:$D$13,3,0)*$C$4,VLOOKUP(C15,가격표!F$5:$H$12,2,0)/VLOOKUP(C15,가격표!F$5:$H$12,3,0)*$C$4)),"")</f>
        <v/>
      </c>
      <c r="F15" s="11" t="str">
        <f t="shared" si="0"/>
        <v/>
      </c>
      <c r="G15" s="3"/>
      <c r="H15" s="3"/>
      <c r="I15" s="3"/>
    </row>
    <row r="16" spans="1:9" x14ac:dyDescent="0.3">
      <c r="B16" s="10"/>
      <c r="C16" s="6"/>
      <c r="D16" s="7"/>
      <c r="E16" s="8" t="str">
        <f>IFERROR(IF(OR(IFERROR(SEARCH("수호",C16,1),0),IFERROR(SEARCH("파괴",C16,1),0)),IF(B16="티어2",VLOOKUP(C16,가격표!$B$5:$D$13,2,0)/VLOOKUP(C16,가격표!$B$5:$D$13,3,0)*$C$4*10,VLOOKUP(C16,가격표!$F$5:$H$12,2,0)/VLOOKUP(C16,가격표!$F$5:$H$12,3,0)*$C$4*10),IF(B16="티어2",VLOOKUP(C16,가격표!$B$5:$D$13,2,0)/VLOOKUP(C16,가격표!$B$5:$D$13,3,0)*$C$4,VLOOKUP(C16,가격표!F$5:$H$12,2,0)/VLOOKUP(C16,가격표!F$5:$H$12,3,0)*$C$4)),"")</f>
        <v/>
      </c>
      <c r="F16" s="11" t="str">
        <f t="shared" si="0"/>
        <v/>
      </c>
      <c r="G16" s="3"/>
      <c r="H16" s="3"/>
      <c r="I16" s="3"/>
    </row>
    <row r="17" spans="2:18" x14ac:dyDescent="0.3">
      <c r="B17" s="10"/>
      <c r="C17" s="6"/>
      <c r="D17" s="7"/>
      <c r="E17" s="8" t="str">
        <f>IFERROR(IF(OR(IFERROR(SEARCH("수호",C17,1),0),IFERROR(SEARCH("파괴",C17,1),0)),IF(B17="티어2",VLOOKUP(C17,가격표!$B$5:$D$13,2,0)/VLOOKUP(C17,가격표!$B$5:$D$13,3,0)*$C$4*10,VLOOKUP(C17,가격표!$F$5:$H$12,2,0)/VLOOKUP(C17,가격표!$F$5:$H$12,3,0)*$C$4*10),IF(B17="티어2",VLOOKUP(C17,가격표!$B$5:$D$13,2,0)/VLOOKUP(C17,가격표!$B$5:$D$13,3,0)*$C$4,VLOOKUP(C17,가격표!F$5:$H$12,2,0)/VLOOKUP(C17,가격표!F$5:$H$12,3,0)*$C$4)),"")</f>
        <v/>
      </c>
      <c r="F17" s="11" t="str">
        <f t="shared" si="0"/>
        <v/>
      </c>
      <c r="G17" s="3"/>
      <c r="H17" s="3"/>
      <c r="I17" s="3"/>
    </row>
    <row r="18" spans="2:18" x14ac:dyDescent="0.3">
      <c r="B18" s="10"/>
      <c r="C18" s="6"/>
      <c r="D18" s="6"/>
      <c r="E18" s="8" t="str">
        <f>IFERROR(IF(OR(IFERROR(SEARCH("수호",C18,1),0),IFERROR(SEARCH("파괴",C18,1),0)),IF(B18="티어2",VLOOKUP(C18,가격표!$B$5:$D$13,2,0)/VLOOKUP(C18,가격표!$B$5:$D$13,3,0)*$C$4*10,VLOOKUP(C18,가격표!$F$5:$H$12,2,0)/VLOOKUP(C18,가격표!$F$5:$H$12,3,0)*$C$4*10),IF(B18="티어2",VLOOKUP(C18,가격표!$B$5:$D$13,2,0)/VLOOKUP(C18,가격표!$B$5:$D$13,3,0)*$C$4,VLOOKUP(C18,가격표!F$5:$H$12,2,0)/VLOOKUP(C18,가격표!F$5:$H$12,3,0)*$C$4)),"")</f>
        <v/>
      </c>
      <c r="F18" s="11" t="str">
        <f t="shared" si="0"/>
        <v/>
      </c>
      <c r="G18" s="3"/>
      <c r="H18" s="3"/>
      <c r="I18" s="3"/>
    </row>
    <row r="19" spans="2:18" x14ac:dyDescent="0.3">
      <c r="B19" s="10"/>
      <c r="C19" s="6"/>
      <c r="D19" s="9"/>
      <c r="E19" s="8" t="str">
        <f>IFERROR(IF(OR(IFERROR(SEARCH("수호",C19,1),0),IFERROR(SEARCH("파괴",C19,1),0)),IF(B19="티어2",VLOOKUP(C19,가격표!$B$5:$D$13,2,0)/VLOOKUP(C19,가격표!$B$5:$D$13,3,0)*$C$4*10,VLOOKUP(C19,가격표!$F$5:$H$12,2,0)/VLOOKUP(C19,가격표!$F$5:$H$12,3,0)*$C$4*10),IF(B19="티어2",VLOOKUP(C19,가격표!$B$5:$D$13,2,0)/VLOOKUP(C19,가격표!$B$5:$D$13,3,0)*$C$4,VLOOKUP(C19,가격표!F$5:$H$12,2,0)/VLOOKUP(C19,가격표!F$5:$H$12,3,0)*$C$4)),"")</f>
        <v/>
      </c>
      <c r="F19" s="11" t="str">
        <f t="shared" si="0"/>
        <v/>
      </c>
    </row>
    <row r="20" spans="2:18" x14ac:dyDescent="0.3">
      <c r="B20" s="10"/>
      <c r="C20" s="6"/>
      <c r="D20" s="9"/>
      <c r="E20" s="8" t="str">
        <f>IFERROR(IF(OR(IFERROR(SEARCH("수호",C20,1),0),IFERROR(SEARCH("파괴",C20,1),0)),IF(B20="티어2",VLOOKUP(C20,가격표!$B$5:$D$13,2,0)/VLOOKUP(C20,가격표!$B$5:$D$13,3,0)*$C$4*10,VLOOKUP(C20,가격표!$F$5:$H$12,2,0)/VLOOKUP(C20,가격표!$F$5:$H$12,3,0)*$C$4*10),IF(B20="티어2",VLOOKUP(C20,가격표!$B$5:$D$13,2,0)/VLOOKUP(C20,가격표!$B$5:$D$13,3,0)*$C$4,VLOOKUP(C20,가격표!F$5:$H$12,2,0)/VLOOKUP(C20,가격표!F$5:$H$12,3,0)*$C$4)),"")</f>
        <v/>
      </c>
      <c r="F20" s="11" t="str">
        <f t="shared" si="0"/>
        <v/>
      </c>
    </row>
    <row r="21" spans="2:18" x14ac:dyDescent="0.3">
      <c r="B21" s="10"/>
      <c r="C21" s="6"/>
      <c r="D21" s="9"/>
      <c r="E21" s="8" t="str">
        <f>IFERROR(IF(OR(IFERROR(SEARCH("수호",C21,1),0),IFERROR(SEARCH("파괴",C21,1),0)),IF(B21="티어2",VLOOKUP(C21,가격표!$B$5:$D$13,2,0)/VLOOKUP(C21,가격표!$B$5:$D$13,3,0)*$C$4*10,VLOOKUP(C21,가격표!$F$5:$H$12,2,0)/VLOOKUP(C21,가격표!$F$5:$H$12,3,0)*$C$4*10),IF(B21="티어2",VLOOKUP(C21,가격표!$B$5:$D$13,2,0)/VLOOKUP(C21,가격표!$B$5:$D$13,3,0)*$C$4,VLOOKUP(C21,가격표!F$5:$H$12,2,0)/VLOOKUP(C21,가격표!F$5:$H$12,3,0)*$C$4)),"")</f>
        <v/>
      </c>
      <c r="F21" s="11" t="str">
        <f t="shared" si="0"/>
        <v/>
      </c>
      <c r="O21" s="3"/>
      <c r="P21" s="3"/>
      <c r="Q21" s="3"/>
      <c r="R21" s="4"/>
    </row>
    <row r="22" spans="2:18" x14ac:dyDescent="0.3">
      <c r="B22" s="10"/>
      <c r="C22" s="6"/>
      <c r="D22" s="9"/>
      <c r="E22" s="8" t="str">
        <f>IFERROR(IF(OR(IFERROR(SEARCH("수호",C22,1),0),IFERROR(SEARCH("파괴",C22,1),0)),IF(B22="티어2",VLOOKUP(C22,가격표!$B$5:$D$13,2,0)/VLOOKUP(C22,가격표!$B$5:$D$13,3,0)*$C$4*10,VLOOKUP(C22,가격표!$F$5:$H$12,2,0)/VLOOKUP(C22,가격표!$F$5:$H$12,3,0)*$C$4*10),IF(B22="티어2",VLOOKUP(C22,가격표!$B$5:$D$13,2,0)/VLOOKUP(C22,가격표!$B$5:$D$13,3,0)*$C$4,VLOOKUP(C22,가격표!F$5:$H$12,2,0)/VLOOKUP(C22,가격표!F$5:$H$12,3,0)*$C$4)),"")</f>
        <v/>
      </c>
      <c r="F22" s="11" t="str">
        <f t="shared" si="0"/>
        <v/>
      </c>
      <c r="O22" s="3"/>
      <c r="P22" s="2"/>
      <c r="Q22" s="1"/>
      <c r="R22" s="1"/>
    </row>
    <row r="23" spans="2:18" x14ac:dyDescent="0.3">
      <c r="B23" s="10"/>
      <c r="C23" s="6"/>
      <c r="D23" s="9"/>
      <c r="E23" s="8" t="str">
        <f>IFERROR(IF(OR(IFERROR(SEARCH("수호",C23,1),0),IFERROR(SEARCH("파괴",C23,1),0)),IF(B23="티어2",VLOOKUP(C23,가격표!$B$5:$D$13,2,0)/VLOOKUP(C23,가격표!$B$5:$D$13,3,0)*$C$4*10,VLOOKUP(C23,가격표!$F$5:$H$12,2,0)/VLOOKUP(C23,가격표!$F$5:$H$12,3,0)*$C$4*10),IF(B23="티어2",VLOOKUP(C23,가격표!$B$5:$D$13,2,0)/VLOOKUP(C23,가격표!$B$5:$D$13,3,0)*$C$4,VLOOKUP(C23,가격표!F$5:$H$12,2,0)/VLOOKUP(C23,가격표!F$5:$H$12,3,0)*$C$4)),"")</f>
        <v/>
      </c>
      <c r="F23" s="11" t="str">
        <f t="shared" si="0"/>
        <v/>
      </c>
      <c r="O23" s="3"/>
      <c r="P23" s="3"/>
      <c r="Q23" s="3"/>
      <c r="R23" s="3"/>
    </row>
    <row r="24" spans="2:18" x14ac:dyDescent="0.3">
      <c r="B24" s="10"/>
      <c r="C24" s="6"/>
      <c r="D24" s="9"/>
      <c r="E24" s="8" t="str">
        <f>IFERROR(IF(OR(IFERROR(SEARCH("수호",C24,1),0),IFERROR(SEARCH("파괴",C24,1),0)),IF(B24="티어2",VLOOKUP(C24,가격표!$B$5:$D$13,2,0)/VLOOKUP(C24,가격표!$B$5:$D$13,3,0)*$C$4*10,VLOOKUP(C24,가격표!$F$5:$H$12,2,0)/VLOOKUP(C24,가격표!$F$5:$H$12,3,0)*$C$4*10),IF(B24="티어2",VLOOKUP(C24,가격표!$B$5:$D$13,2,0)/VLOOKUP(C24,가격표!$B$5:$D$13,3,0)*$C$4,VLOOKUP(C24,가격표!F$5:$H$12,2,0)/VLOOKUP(C24,가격표!F$5:$H$12,3,0)*$C$4)),"")</f>
        <v/>
      </c>
      <c r="F24" s="11" t="str">
        <f t="shared" si="0"/>
        <v/>
      </c>
      <c r="O24" s="3"/>
      <c r="P24" s="3"/>
      <c r="Q24" s="3"/>
      <c r="R24" s="3"/>
    </row>
    <row r="25" spans="2:18" x14ac:dyDescent="0.3">
      <c r="B25" s="10"/>
      <c r="C25" s="6"/>
      <c r="D25" s="9"/>
      <c r="E25" s="8" t="str">
        <f>IFERROR(IF(OR(IFERROR(SEARCH("수호",C25,1),0),IFERROR(SEARCH("파괴",C25,1),0)),IF(B25="티어2",VLOOKUP(C25,가격표!$B$5:$D$13,2,0)/VLOOKUP(C25,가격표!$B$5:$D$13,3,0)*$C$4*10,VLOOKUP(C25,가격표!$F$5:$H$12,2,0)/VLOOKUP(C25,가격표!$F$5:$H$12,3,0)*$C$4*10),IF(B25="티어2",VLOOKUP(C25,가격표!$B$5:$D$13,2,0)/VLOOKUP(C25,가격표!$B$5:$D$13,3,0)*$C$4,VLOOKUP(C25,가격표!F$5:$H$12,2,0)/VLOOKUP(C25,가격표!F$5:$H$12,3,0)*$C$4)),"")</f>
        <v/>
      </c>
      <c r="F25" s="11" t="str">
        <f t="shared" si="0"/>
        <v/>
      </c>
      <c r="O25" s="3"/>
      <c r="P25" s="3"/>
      <c r="Q25" s="3"/>
      <c r="R25" s="4"/>
    </row>
    <row r="26" spans="2:18" x14ac:dyDescent="0.3">
      <c r="B26" s="10"/>
      <c r="C26" s="6"/>
      <c r="D26" s="9"/>
      <c r="E26" s="8" t="str">
        <f>IFERROR(IF(OR(IFERROR(SEARCH("수호",C26,1),0),IFERROR(SEARCH("파괴",C26,1),0)),IF(B26="티어2",VLOOKUP(C26,가격표!$B$5:$D$13,2,0)/VLOOKUP(C26,가격표!$B$5:$D$13,3,0)*$C$4*10,VLOOKUP(C26,가격표!$F$5:$H$12,2,0)/VLOOKUP(C26,가격표!$F$5:$H$12,3,0)*$C$4*10),IF(B26="티어2",VLOOKUP(C26,가격표!$B$5:$D$13,2,0)/VLOOKUP(C26,가격표!$B$5:$D$13,3,0)*$C$4,VLOOKUP(C26,가격표!F$5:$H$12,2,0)/VLOOKUP(C26,가격표!F$5:$H$12,3,0)*$C$4)),"")</f>
        <v/>
      </c>
      <c r="F26" s="11" t="str">
        <f t="shared" si="0"/>
        <v/>
      </c>
      <c r="O26" s="3"/>
      <c r="P26" s="2"/>
      <c r="Q26" s="1"/>
      <c r="R26" s="1"/>
    </row>
    <row r="27" spans="2:18" x14ac:dyDescent="0.3">
      <c r="B27" s="10"/>
      <c r="C27" s="6"/>
      <c r="D27" s="9"/>
      <c r="E27" s="8" t="str">
        <f>IFERROR(IF(OR(IFERROR(SEARCH("수호",C27,1),0),IFERROR(SEARCH("파괴",C27,1),0)),IF(B27="티어2",VLOOKUP(C27,가격표!$B$5:$D$13,2,0)/VLOOKUP(C27,가격표!$B$5:$D$13,3,0)*$C$4*10,VLOOKUP(C27,가격표!$F$5:$H$12,2,0)/VLOOKUP(C27,가격표!$F$5:$H$12,3,0)*$C$4*10),IF(B27="티어2",VLOOKUP(C27,가격표!$B$5:$D$13,2,0)/VLOOKUP(C27,가격표!$B$5:$D$13,3,0)*$C$4,VLOOKUP(C27,가격표!F$5:$H$12,2,0)/VLOOKUP(C27,가격표!F$5:$H$12,3,0)*$C$4)),"")</f>
        <v/>
      </c>
      <c r="F27" s="11" t="str">
        <f t="shared" si="0"/>
        <v/>
      </c>
      <c r="O27" s="3"/>
      <c r="P27" s="3"/>
      <c r="Q27" s="3"/>
      <c r="R27" s="3"/>
    </row>
    <row r="28" spans="2:18" x14ac:dyDescent="0.3">
      <c r="B28" s="10"/>
      <c r="C28" s="6"/>
      <c r="D28" s="9"/>
      <c r="E28" s="8" t="str">
        <f>IFERROR(IF(OR(IFERROR(SEARCH("수호",C28,1),0),IFERROR(SEARCH("파괴",C28,1),0)),IF(B28="티어2",VLOOKUP(C28,가격표!$B$5:$D$13,2,0)/VLOOKUP(C28,가격표!$B$5:$D$13,3,0)*$C$4*10,VLOOKUP(C28,가격표!$F$5:$H$12,2,0)/VLOOKUP(C28,가격표!$F$5:$H$12,3,0)*$C$4*10),IF(B28="티어2",VLOOKUP(C28,가격표!$B$5:$D$13,2,0)/VLOOKUP(C28,가격표!$B$5:$D$13,3,0)*$C$4,VLOOKUP(C28,가격표!F$5:$H$12,2,0)/VLOOKUP(C28,가격표!F$5:$H$12,3,0)*$C$4)),"")</f>
        <v/>
      </c>
      <c r="F28" s="11" t="str">
        <f t="shared" si="0"/>
        <v/>
      </c>
      <c r="O28" s="3"/>
      <c r="P28" s="3"/>
      <c r="Q28" s="3"/>
      <c r="R28" s="3"/>
    </row>
    <row r="29" spans="2:18" x14ac:dyDescent="0.3">
      <c r="B29" s="10"/>
      <c r="C29" s="6"/>
      <c r="D29" s="9"/>
      <c r="E29" s="8" t="str">
        <f>IFERROR(IF(OR(IFERROR(SEARCH("수호",C29,1),0),IFERROR(SEARCH("파괴",C29,1),0)),IF(B29="티어2",VLOOKUP(C29,가격표!$B$5:$D$13,2,0)/VLOOKUP(C29,가격표!$B$5:$D$13,3,0)*$C$4*10,VLOOKUP(C29,가격표!$F$5:$H$12,2,0)/VLOOKUP(C29,가격표!$F$5:$H$12,3,0)*$C$4*10),IF(B29="티어2",VLOOKUP(C29,가격표!$B$5:$D$13,2,0)/VLOOKUP(C29,가격표!$B$5:$D$13,3,0)*$C$4,VLOOKUP(C29,가격표!F$5:$H$12,2,0)/VLOOKUP(C29,가격표!F$5:$H$12,3,0)*$C$4)),"")</f>
        <v/>
      </c>
      <c r="F29" s="11" t="str">
        <f t="shared" si="0"/>
        <v/>
      </c>
      <c r="O29" s="3"/>
      <c r="P29" s="3"/>
      <c r="Q29" s="3"/>
      <c r="R29" s="4"/>
    </row>
    <row r="30" spans="2:18" x14ac:dyDescent="0.3">
      <c r="B30" s="10"/>
      <c r="C30" s="6"/>
      <c r="D30" s="9"/>
      <c r="E30" s="8" t="str">
        <f>IFERROR(IF(OR(IFERROR(SEARCH("수호",C30,1),0),IFERROR(SEARCH("파괴",C30,1),0)),IF(B30="티어2",VLOOKUP(C30,가격표!$B$5:$D$13,2,0)/VLOOKUP(C30,가격표!$B$5:$D$13,3,0)*$C$4*10,VLOOKUP(C30,가격표!$F$5:$H$12,2,0)/VLOOKUP(C30,가격표!$F$5:$H$12,3,0)*$C$4*10),IF(B30="티어2",VLOOKUP(C30,가격표!$B$5:$D$13,2,0)/VLOOKUP(C30,가격표!$B$5:$D$13,3,0)*$C$4,VLOOKUP(C30,가격표!F$5:$H$12,2,0)/VLOOKUP(C30,가격표!F$5:$H$12,3,0)*$C$4)),"")</f>
        <v/>
      </c>
      <c r="F30" s="11" t="str">
        <f t="shared" si="0"/>
        <v/>
      </c>
      <c r="O30" s="3"/>
      <c r="P30" s="2"/>
      <c r="Q30" s="1"/>
      <c r="R30" s="1"/>
    </row>
    <row r="31" spans="2:18" ht="17.25" thickBot="1" x14ac:dyDescent="0.35">
      <c r="B31" s="12"/>
      <c r="C31" s="13"/>
      <c r="D31" s="14"/>
      <c r="E31" s="18" t="str">
        <f>IFERROR(IF(OR(IFERROR(SEARCH("수호",C31,1),0),IFERROR(SEARCH("파괴",C31,1),0)),IF(B31="티어2",VLOOKUP(C31,가격표!$B$5:$D$13,2,0)/VLOOKUP(C31,가격표!$B$5:$D$13,3,0)*$C$4*10,VLOOKUP(C31,가격표!$F$5:$H$12,2,0)/VLOOKUP(C31,가격표!$F$5:$H$12,3,0)*$C$4*10),IF(B31="티어2",VLOOKUP(C31,가격표!$B$5:$D$13,2,0)/VLOOKUP(C31,가격표!$B$5:$D$13,3,0)*$C$4,VLOOKUP(C31,가격표!F$5:$H$12,2,0)/VLOOKUP(C31,가격표!F$5:$H$12,3,0)*$C$4)),"")</f>
        <v/>
      </c>
      <c r="F31" s="19" t="str">
        <f t="shared" si="0"/>
        <v/>
      </c>
      <c r="O31" s="3"/>
      <c r="P31" s="3"/>
      <c r="Q31" s="3"/>
      <c r="R31" s="3"/>
    </row>
    <row r="32" spans="2:18" x14ac:dyDescent="0.3">
      <c r="O32" s="3"/>
      <c r="P32" s="3"/>
      <c r="Q32" s="3"/>
      <c r="R32" s="4"/>
    </row>
    <row r="33" spans="15:18" x14ac:dyDescent="0.3">
      <c r="O33" s="3"/>
      <c r="P33" s="2"/>
      <c r="Q33" s="1"/>
      <c r="R33" s="1"/>
    </row>
  </sheetData>
  <sheetProtection algorithmName="SHA-512" hashValue="yju6kfdiA0xBmRN8wvJ4zbIGcFvmrlrncUpbuanQ+nV2DcaTR9AmTh1akVJ44JI/v86dfC1uo4QxfHdJGOb92Q==" saltValue="NDgAQ1I4Yq0SYrCC7c3VgA==" spinCount="100000" sheet="1" objects="1" scenarios="1" selectLockedCells="1"/>
  <mergeCells count="1">
    <mergeCell ref="B2:C2"/>
  </mergeCells>
  <phoneticPr fontId="1" type="noConversion"/>
  <conditionalFormatting sqref="B7:B31">
    <cfRule type="expression" dxfId="6" priority="8">
      <formula>$B7=""</formula>
    </cfRule>
  </conditionalFormatting>
  <conditionalFormatting sqref="C7:C31">
    <cfRule type="expression" dxfId="5" priority="6">
      <formula>$C7=""</formula>
    </cfRule>
    <cfRule type="expression" dxfId="4" priority="7">
      <formula>$B7=""</formula>
    </cfRule>
  </conditionalFormatting>
  <conditionalFormatting sqref="F7:F31">
    <cfRule type="expression" dxfId="3" priority="4">
      <formula>$F7="이득"</formula>
    </cfRule>
    <cfRule type="expression" dxfId="2" priority="5">
      <formula>$F7="손해"</formula>
    </cfRule>
  </conditionalFormatting>
  <conditionalFormatting sqref="B4">
    <cfRule type="expression" dxfId="1" priority="3">
      <formula>$B$4=""</formula>
    </cfRule>
  </conditionalFormatting>
  <conditionalFormatting sqref="D7:D31">
    <cfRule type="expression" dxfId="0" priority="1">
      <formula>AND($B7&lt;&gt;"",$C7&lt;&gt;"",$D7="")</formula>
    </cfRule>
  </conditionalFormatting>
  <dataValidations count="1">
    <dataValidation type="list" allowBlank="1" showInputMessage="1" showErrorMessage="1" sqref="C7:C31" xr:uid="{30DEB861-0267-4307-AAA3-C444C72FBB5A}">
      <formula1>INDIRECT($B7)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4A3062-621B-4AF4-AA64-E06E7456E0F9}">
          <x14:formula1>
            <xm:f>가격표!$J$4:$J$5</xm:f>
          </x14:formula1>
          <xm:sqref>B7:B31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B995-EC7D-4FFF-ADFF-B41B7EC80D46}">
  <sheetPr codeName="Sheet2"/>
  <dimension ref="B2:J13"/>
  <sheetViews>
    <sheetView showGridLines="0" workbookViewId="0">
      <selection activeCell="E5" sqref="E5"/>
    </sheetView>
  </sheetViews>
  <sheetFormatPr defaultRowHeight="16.5" x14ac:dyDescent="0.3"/>
  <cols>
    <col min="2" max="2" width="24.5" customWidth="1"/>
    <col min="6" max="6" width="22" bestFit="1" customWidth="1"/>
  </cols>
  <sheetData>
    <row r="2" spans="2:10" x14ac:dyDescent="0.3">
      <c r="B2" s="26" t="s">
        <v>1</v>
      </c>
      <c r="C2" s="26"/>
      <c r="D2" s="26"/>
      <c r="F2" s="26" t="s">
        <v>1</v>
      </c>
      <c r="G2" s="26"/>
      <c r="H2" s="26"/>
    </row>
    <row r="3" spans="2:10" x14ac:dyDescent="0.3">
      <c r="B3" s="3" t="s">
        <v>5</v>
      </c>
      <c r="C3" s="3" t="s">
        <v>6</v>
      </c>
      <c r="D3" s="3" t="s">
        <v>7</v>
      </c>
      <c r="F3" s="3" t="s">
        <v>5</v>
      </c>
      <c r="G3" s="3" t="s">
        <v>6</v>
      </c>
      <c r="H3" s="3" t="s">
        <v>7</v>
      </c>
    </row>
    <row r="4" spans="2:10" x14ac:dyDescent="0.3">
      <c r="B4" s="26" t="s">
        <v>8</v>
      </c>
      <c r="C4" s="26"/>
      <c r="D4" s="26"/>
      <c r="F4" s="26" t="s">
        <v>9</v>
      </c>
      <c r="G4" s="26"/>
      <c r="H4" s="26"/>
      <c r="J4" t="s">
        <v>27</v>
      </c>
    </row>
    <row r="5" spans="2:10" x14ac:dyDescent="0.3">
      <c r="B5" s="3" t="s">
        <v>13</v>
      </c>
      <c r="C5" s="5">
        <v>224</v>
      </c>
      <c r="D5" s="2">
        <v>80</v>
      </c>
      <c r="F5" s="3" t="s">
        <v>10</v>
      </c>
      <c r="G5" s="5">
        <v>80</v>
      </c>
      <c r="H5" s="2">
        <v>20</v>
      </c>
      <c r="J5" t="s">
        <v>28</v>
      </c>
    </row>
    <row r="6" spans="2:10" x14ac:dyDescent="0.3">
      <c r="B6" s="3" t="s">
        <v>3</v>
      </c>
      <c r="C6" s="5">
        <v>105</v>
      </c>
      <c r="D6" s="2">
        <v>15</v>
      </c>
      <c r="F6" s="3" t="s">
        <v>12</v>
      </c>
      <c r="G6" s="5">
        <v>150</v>
      </c>
      <c r="H6" s="2">
        <v>15</v>
      </c>
    </row>
    <row r="7" spans="2:10" x14ac:dyDescent="0.3">
      <c r="B7" s="3" t="s">
        <v>4</v>
      </c>
      <c r="C7" s="5">
        <v>175</v>
      </c>
      <c r="D7" s="2">
        <v>5</v>
      </c>
      <c r="F7" s="3" t="s">
        <v>11</v>
      </c>
      <c r="G7" s="5">
        <v>150</v>
      </c>
      <c r="H7" s="2">
        <v>3</v>
      </c>
    </row>
    <row r="8" spans="2:10" x14ac:dyDescent="0.3">
      <c r="B8" s="3" t="s">
        <v>0</v>
      </c>
      <c r="C8" s="5">
        <v>84</v>
      </c>
      <c r="D8" s="2">
        <v>400</v>
      </c>
      <c r="F8" s="3" t="s">
        <v>14</v>
      </c>
      <c r="G8" s="5">
        <v>120</v>
      </c>
      <c r="H8" s="2">
        <v>400</v>
      </c>
    </row>
    <row r="9" spans="2:10" x14ac:dyDescent="0.3">
      <c r="B9" s="3" t="s">
        <v>2</v>
      </c>
      <c r="C9" s="5">
        <v>84</v>
      </c>
      <c r="D9" s="2">
        <v>140</v>
      </c>
      <c r="F9" s="3" t="s">
        <v>15</v>
      </c>
      <c r="G9" s="5">
        <v>120</v>
      </c>
      <c r="H9" s="2">
        <v>150</v>
      </c>
    </row>
    <row r="10" spans="2:10" x14ac:dyDescent="0.3">
      <c r="B10" s="3" t="s">
        <v>16</v>
      </c>
      <c r="C10" s="5">
        <v>28</v>
      </c>
      <c r="D10" s="2">
        <v>20</v>
      </c>
      <c r="F10" s="3" t="s">
        <v>19</v>
      </c>
      <c r="G10" s="5">
        <v>10</v>
      </c>
      <c r="H10" s="2">
        <v>5</v>
      </c>
    </row>
    <row r="11" spans="2:10" x14ac:dyDescent="0.3">
      <c r="B11" s="3" t="s">
        <v>17</v>
      </c>
      <c r="C11" s="5">
        <v>140</v>
      </c>
      <c r="D11" s="2">
        <v>20</v>
      </c>
      <c r="F11" s="3" t="s">
        <v>20</v>
      </c>
      <c r="G11" s="5">
        <v>100</v>
      </c>
      <c r="H11" s="2">
        <v>10</v>
      </c>
    </row>
    <row r="12" spans="2:10" x14ac:dyDescent="0.3">
      <c r="B12" s="3" t="s">
        <v>30</v>
      </c>
      <c r="C12" s="5">
        <v>700</v>
      </c>
      <c r="D12" s="2">
        <v>20</v>
      </c>
      <c r="F12" s="3" t="s">
        <v>21</v>
      </c>
      <c r="G12" s="5">
        <v>113</v>
      </c>
      <c r="H12" s="2">
        <v>20</v>
      </c>
    </row>
    <row r="13" spans="2:10" x14ac:dyDescent="0.3">
      <c r="B13" s="3" t="s">
        <v>18</v>
      </c>
      <c r="C13" s="5">
        <v>20</v>
      </c>
      <c r="D13" s="2">
        <v>5</v>
      </c>
    </row>
  </sheetData>
  <mergeCells count="4">
    <mergeCell ref="B4:D4"/>
    <mergeCell ref="F4:H4"/>
    <mergeCell ref="B2:D2"/>
    <mergeCell ref="F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시세비교표</vt:lpstr>
      <vt:lpstr>가격표</vt:lpstr>
      <vt:lpstr>티어2</vt:lpstr>
      <vt:lpstr>티어3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</dc:creator>
  <cp:lastModifiedBy>INT</cp:lastModifiedBy>
  <dcterms:created xsi:type="dcterms:W3CDTF">2020-08-17T11:31:57Z</dcterms:created>
  <dcterms:modified xsi:type="dcterms:W3CDTF">2020-08-25T07:26:37Z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72937625-613a-4d7d-a053-cbfe99fe88cc</vt:lpwstr>
  </property>
</Properties>
</file>