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손성윤\Downloads\"/>
    </mc:Choice>
  </mc:AlternateContent>
  <xr:revisionPtr revIDLastSave="0" documentId="8_{4390EBF3-CE70-49BB-B296-8E3F65107616}" xr6:coauthVersionLast="45" xr6:coauthVersionMax="45" xr10:uidLastSave="{00000000-0000-0000-0000-000000000000}"/>
  <bookViews>
    <workbookView xWindow="28680" yWindow="-120" windowWidth="29040" windowHeight="15840" xr2:uid="{DB780613-3886-1E46-B376-8AA2BF47E214}"/>
  </bookViews>
  <sheets>
    <sheet name="추석이벤트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2" l="1"/>
  <c r="O30" i="2"/>
  <c r="O31" i="2"/>
  <c r="O32" i="2"/>
  <c r="O33" i="2"/>
  <c r="O28" i="2"/>
  <c r="C14" i="2" l="1"/>
  <c r="C5" i="2"/>
  <c r="D5" i="2"/>
  <c r="O14" i="2" l="1"/>
  <c r="O43" i="2"/>
  <c r="O42" i="2"/>
  <c r="O41" i="2"/>
  <c r="O40" i="2"/>
  <c r="O39" i="2"/>
  <c r="O38" i="2"/>
  <c r="O37" i="2"/>
  <c r="O24" i="2"/>
  <c r="O25" i="2"/>
  <c r="O26" i="2"/>
  <c r="O27" i="2"/>
  <c r="O22" i="2"/>
  <c r="O21" i="2"/>
  <c r="O20" i="2"/>
  <c r="O19" i="2"/>
  <c r="O18" i="2"/>
  <c r="O17" i="2"/>
  <c r="O16" i="2"/>
  <c r="O15" i="2"/>
  <c r="O12" i="2"/>
  <c r="O11" i="2"/>
  <c r="O10" i="2"/>
  <c r="O9" i="2"/>
  <c r="O8" i="2"/>
  <c r="O7" i="2"/>
  <c r="O6" i="2"/>
  <c r="O5" i="2"/>
  <c r="O44" i="2" l="1"/>
  <c r="O34" i="2"/>
  <c r="D18" i="2" s="1"/>
</calcChain>
</file>

<file path=xl/sharedStrings.xml><?xml version="1.0" encoding="utf-8"?>
<sst xmlns="http://schemas.openxmlformats.org/spreadsheetml/2006/main" count="88" uniqueCount="75">
  <si>
    <t>품목명</t>
  </si>
  <si>
    <t>구매 가능 수</t>
  </si>
  <si>
    <t>교환 가능 여부</t>
  </si>
  <si>
    <t>구매 필요 개수</t>
  </si>
  <si>
    <t>불가</t>
  </si>
  <si>
    <t>메이플스토리 2020년 추석 코인샵</t>
    <phoneticPr fontId="1" type="noConversion"/>
  </si>
  <si>
    <t>구매가능</t>
    <phoneticPr fontId="1" type="noConversion"/>
  </si>
  <si>
    <t>캐릭별 구매</t>
    <phoneticPr fontId="1" type="noConversion"/>
  </si>
  <si>
    <t>무제한</t>
    <phoneticPr fontId="1" type="noConversion"/>
  </si>
  <si>
    <t>일일 10</t>
    <phoneticPr fontId="1" type="noConversion"/>
  </si>
  <si>
    <t>이벤트 링 명큡</t>
    <phoneticPr fontId="1" type="noConversion"/>
  </si>
  <si>
    <t>쥬얼 크래프트 링</t>
    <phoneticPr fontId="1" type="noConversion"/>
  </si>
  <si>
    <t>신비한 보석함</t>
    <phoneticPr fontId="1" type="noConversion"/>
  </si>
  <si>
    <t>코스믹 아톰</t>
    <phoneticPr fontId="1" type="noConversion"/>
  </si>
  <si>
    <t>벤저스 링</t>
    <phoneticPr fontId="1" type="noConversion"/>
  </si>
  <si>
    <t>벤전스 스톤</t>
    <phoneticPr fontId="1" type="noConversion"/>
  </si>
  <si>
    <t>반지</t>
    <phoneticPr fontId="1" type="noConversion"/>
  </si>
  <si>
    <t>강화</t>
    <phoneticPr fontId="1" type="noConversion"/>
  </si>
  <si>
    <t>영환불</t>
    <phoneticPr fontId="1" type="noConversion"/>
  </si>
  <si>
    <t>에잠 50%</t>
    <phoneticPr fontId="1" type="noConversion"/>
  </si>
  <si>
    <t>에디잠 50%</t>
    <phoneticPr fontId="1" type="noConversion"/>
  </si>
  <si>
    <t>금각</t>
    <phoneticPr fontId="1" type="noConversion"/>
  </si>
  <si>
    <t>수에각</t>
    <phoneticPr fontId="1" type="noConversion"/>
  </si>
  <si>
    <t>장큐</t>
    <phoneticPr fontId="1" type="noConversion"/>
  </si>
  <si>
    <t>수에큐</t>
    <phoneticPr fontId="1" type="noConversion"/>
  </si>
  <si>
    <t>코젬</t>
    <phoneticPr fontId="1" type="noConversion"/>
  </si>
  <si>
    <t>월드 구매 공유</t>
    <phoneticPr fontId="1" type="noConversion"/>
  </si>
  <si>
    <t>월드 내 가능</t>
    <phoneticPr fontId="1" type="noConversion"/>
  </si>
  <si>
    <t>성향비</t>
    <phoneticPr fontId="1" type="noConversion"/>
  </si>
  <si>
    <t>스명훈</t>
    <phoneticPr fontId="1" type="noConversion"/>
  </si>
  <si>
    <t>캐릭슬롯쿠폰</t>
    <phoneticPr fontId="1" type="noConversion"/>
  </si>
  <si>
    <t>슬롯 8칸 확장권</t>
    <phoneticPr fontId="1" type="noConversion"/>
  </si>
  <si>
    <t>여로심볼</t>
    <phoneticPr fontId="1" type="noConversion"/>
  </si>
  <si>
    <t>츄츄심볼</t>
    <phoneticPr fontId="1" type="noConversion"/>
  </si>
  <si>
    <t>레헬른심볼</t>
    <phoneticPr fontId="1" type="noConversion"/>
  </si>
  <si>
    <t>아르카나심볼</t>
    <phoneticPr fontId="1" type="noConversion"/>
  </si>
  <si>
    <t>모라스심볼</t>
    <phoneticPr fontId="1" type="noConversion"/>
  </si>
  <si>
    <t>에스페라심볼</t>
    <phoneticPr fontId="1" type="noConversion"/>
  </si>
  <si>
    <t>성장</t>
    <phoneticPr fontId="1" type="noConversion"/>
  </si>
  <si>
    <t>코디</t>
    <phoneticPr fontId="1" type="noConversion"/>
  </si>
  <si>
    <t>풀 문 파티 의상 선택권</t>
    <phoneticPr fontId="1" type="noConversion"/>
  </si>
  <si>
    <t>솜사탕 데미지 스킨</t>
    <phoneticPr fontId="1" type="noConversion"/>
  </si>
  <si>
    <t>윙키로이드 교환권</t>
    <phoneticPr fontId="1" type="noConversion"/>
  </si>
  <si>
    <t>보름달 토끼의자</t>
    <phoneticPr fontId="1" type="noConversion"/>
  </si>
  <si>
    <t>보석상자 라이딩 교환권</t>
    <phoneticPr fontId="1" type="noConversion"/>
  </si>
  <si>
    <t>솜사탕 유니콘 라이딩 교환권</t>
    <phoneticPr fontId="1" type="noConversion"/>
  </si>
  <si>
    <t>랜덤 데미지 스킨 상자</t>
    <phoneticPr fontId="1" type="noConversion"/>
  </si>
  <si>
    <t>필요 솜사탕 개수 총합</t>
    <phoneticPr fontId="1" type="noConversion"/>
  </si>
  <si>
    <t>달사탕 개수</t>
    <phoneticPr fontId="1" type="noConversion"/>
  </si>
  <si>
    <t>필요 달사탕 개수 (총합)</t>
    <phoneticPr fontId="1" type="noConversion"/>
  </si>
  <si>
    <t>솜사탕 개수</t>
    <phoneticPr fontId="1" type="noConversion"/>
  </si>
  <si>
    <t>필요 솜사탕 개수 (총합)</t>
    <phoneticPr fontId="1" type="noConversion"/>
  </si>
  <si>
    <t>필요 달사탕 개수 총합</t>
    <phoneticPr fontId="1" type="noConversion"/>
  </si>
  <si>
    <t>돌릴 캐릭수</t>
    <phoneticPr fontId="1" type="noConversion"/>
  </si>
  <si>
    <t>일요일 2배 시</t>
    <phoneticPr fontId="1" type="noConversion"/>
  </si>
  <si>
    <t>일요일 2배 없을 시</t>
    <phoneticPr fontId="1" type="noConversion"/>
  </si>
  <si>
    <t>각 사탕 별 소개</t>
    <phoneticPr fontId="1" type="noConversion"/>
  </si>
  <si>
    <t>달사탕</t>
    <phoneticPr fontId="1" type="noConversion"/>
  </si>
  <si>
    <t>별사탕</t>
    <phoneticPr fontId="1" type="noConversion"/>
  </si>
  <si>
    <t>솜사탕</t>
    <phoneticPr fontId="1" type="noConversion"/>
  </si>
  <si>
    <t>우리가 아는 기본적인 코인</t>
    <phoneticPr fontId="1" type="noConversion"/>
  </si>
  <si>
    <t>미니게임으로만 모을 수 있는 코인</t>
    <phoneticPr fontId="1" type="noConversion"/>
  </si>
  <si>
    <t>일일 최대 개수</t>
    <phoneticPr fontId="1" type="noConversion"/>
  </si>
  <si>
    <t>획득가능
달사탕 개수</t>
    <phoneticPr fontId="1" type="noConversion"/>
  </si>
  <si>
    <t>불가</t>
    <phoneticPr fontId="1" type="noConversion"/>
  </si>
  <si>
    <t>회수</t>
    <phoneticPr fontId="1" type="noConversion"/>
  </si>
  <si>
    <t>파이니 참여 예정 회수(최대 47회)</t>
    <phoneticPr fontId="1" type="noConversion"/>
  </si>
  <si>
    <t>파이니 + 상점 구매 시 
필요 달사탕 개수</t>
    <phoneticPr fontId="1" type="noConversion"/>
  </si>
  <si>
    <t>필요달사탕</t>
    <phoneticPr fontId="1" type="noConversion"/>
  </si>
  <si>
    <t xml:space="preserve">펀치킹으로 모을 수 있는 태성비용 코인 </t>
    <phoneticPr fontId="1" type="noConversion"/>
  </si>
  <si>
    <t>(파이니=인피니티 풀)</t>
    <phoneticPr fontId="1" type="noConversion"/>
  </si>
  <si>
    <t>2020/09/17 ~ 2020/10/25(코인 캐는건 21일 까지)</t>
    <phoneticPr fontId="1" type="noConversion"/>
  </si>
  <si>
    <t>결속의 반지</t>
    <phoneticPr fontId="1" type="noConversion"/>
  </si>
  <si>
    <t>코스모스 링</t>
    <phoneticPr fontId="1" type="noConversion"/>
  </si>
  <si>
    <t>강환불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</si>
</sst>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개&quot;"/>
  </numFmts>
  <fonts count="4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메이플스토리"/>
      <family val="3"/>
      <charset val="129"/>
    </font>
    <font>
      <sz val="12"/>
      <color theme="0"/>
      <name val="메이플스토리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7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F428-C584-B147-8C35-D845EB15D273}">
  <dimension ref="B1:P44"/>
  <sheetViews>
    <sheetView tabSelected="1" zoomScaleNormal="100" workbookViewId="0">
      <selection activeCell="I16" sqref="I16"/>
    </sheetView>
  </sheetViews>
  <sheetFormatPr defaultColWidth="10.77734375" defaultRowHeight="15.75" x14ac:dyDescent="0.3"/>
  <cols>
    <col min="1" max="1" width="4.33203125" style="1" customWidth="1"/>
    <col min="2" max="2" width="10.77734375" style="1"/>
    <col min="3" max="3" width="17.21875" style="1" customWidth="1"/>
    <col min="4" max="4" width="17.6640625" style="1" bestFit="1" customWidth="1"/>
    <col min="5" max="5" width="13.88671875" style="1" bestFit="1" customWidth="1"/>
    <col min="6" max="6" width="4.44140625" style="1" customWidth="1"/>
    <col min="7" max="8" width="10.77734375" style="1" hidden="1" customWidth="1"/>
    <col min="9" max="9" width="26.77734375" style="1" customWidth="1"/>
    <col min="10" max="11" width="14.77734375" style="1" customWidth="1"/>
    <col min="12" max="12" width="16.109375" style="1" customWidth="1"/>
    <col min="13" max="13" width="16" style="1" customWidth="1"/>
    <col min="14" max="14" width="17.33203125" style="1" customWidth="1"/>
    <col min="15" max="15" width="21.44140625" style="1" customWidth="1"/>
    <col min="16" max="16" width="21.33203125" style="1" customWidth="1"/>
    <col min="17" max="16384" width="10.77734375" style="1"/>
  </cols>
  <sheetData>
    <row r="1" spans="2:16" x14ac:dyDescent="0.3">
      <c r="E1" s="2"/>
      <c r="F1" s="2"/>
      <c r="G1" s="2"/>
      <c r="H1" s="2"/>
      <c r="I1" s="27" t="s">
        <v>5</v>
      </c>
      <c r="J1" s="27"/>
      <c r="K1" s="27"/>
      <c r="L1" s="27"/>
      <c r="M1" s="27"/>
      <c r="N1" s="27"/>
      <c r="O1" s="27"/>
      <c r="P1" s="3"/>
    </row>
    <row r="2" spans="2:16" x14ac:dyDescent="0.3">
      <c r="B2" s="4" t="s">
        <v>53</v>
      </c>
      <c r="C2" s="5">
        <v>1</v>
      </c>
      <c r="E2" s="2"/>
      <c r="F2" s="2"/>
      <c r="G2" s="2"/>
      <c r="H2" s="2"/>
      <c r="I2" s="28" t="s">
        <v>71</v>
      </c>
      <c r="J2" s="28"/>
      <c r="K2" s="28"/>
      <c r="L2" s="28"/>
      <c r="M2" s="28"/>
      <c r="N2" s="28"/>
      <c r="O2" s="28"/>
      <c r="P2" s="3"/>
    </row>
    <row r="3" spans="2:16" x14ac:dyDescent="0.3">
      <c r="C3" s="2"/>
      <c r="D3" s="2"/>
      <c r="E3" s="2"/>
      <c r="F3" s="2"/>
      <c r="G3" s="6">
        <v>34</v>
      </c>
      <c r="H3" s="6"/>
      <c r="I3" s="15" t="s">
        <v>16</v>
      </c>
      <c r="J3" s="15"/>
      <c r="K3" s="15"/>
      <c r="L3" s="15"/>
      <c r="M3" s="15"/>
      <c r="N3" s="15"/>
      <c r="O3" s="15"/>
      <c r="P3" s="3"/>
    </row>
    <row r="4" spans="2:16" x14ac:dyDescent="0.3">
      <c r="B4" s="13" t="s">
        <v>63</v>
      </c>
      <c r="C4" s="4" t="s">
        <v>54</v>
      </c>
      <c r="D4" s="4" t="s">
        <v>55</v>
      </c>
      <c r="E4" s="2"/>
      <c r="F4" s="2"/>
      <c r="G4" s="6">
        <v>200</v>
      </c>
      <c r="H4" s="6">
        <v>1000</v>
      </c>
      <c r="I4" s="7" t="s">
        <v>0</v>
      </c>
      <c r="J4" s="7" t="s">
        <v>48</v>
      </c>
      <c r="K4" s="7" t="s">
        <v>1</v>
      </c>
      <c r="L4" s="7" t="s">
        <v>6</v>
      </c>
      <c r="M4" s="7" t="s">
        <v>2</v>
      </c>
      <c r="N4" s="7" t="s">
        <v>3</v>
      </c>
      <c r="O4" s="7" t="s">
        <v>49</v>
      </c>
      <c r="P4" s="2"/>
    </row>
    <row r="5" spans="2:16" x14ac:dyDescent="0.3">
      <c r="B5" s="14"/>
      <c r="C5" s="5">
        <f>(G3*G4+H4)*C2</f>
        <v>7800</v>
      </c>
      <c r="D5" s="5">
        <f>G4*G3*C2</f>
        <v>6800</v>
      </c>
      <c r="E5" s="2"/>
      <c r="F5" s="2"/>
      <c r="G5" s="6"/>
      <c r="H5" s="6"/>
      <c r="I5" s="8" t="s">
        <v>10</v>
      </c>
      <c r="J5" s="8">
        <v>70</v>
      </c>
      <c r="K5" s="8">
        <v>100</v>
      </c>
      <c r="L5" s="16" t="s">
        <v>7</v>
      </c>
      <c r="M5" s="29" t="s">
        <v>4</v>
      </c>
      <c r="N5" s="8">
        <v>100</v>
      </c>
      <c r="O5" s="8">
        <f>N5*J5</f>
        <v>7000</v>
      </c>
      <c r="P5" s="2"/>
    </row>
    <row r="6" spans="2:16" x14ac:dyDescent="0.3">
      <c r="B6" s="2"/>
      <c r="C6" s="2"/>
      <c r="D6" s="2"/>
      <c r="E6" s="2"/>
      <c r="F6" s="2"/>
      <c r="G6" s="2"/>
      <c r="H6" s="2"/>
      <c r="I6" s="8" t="s">
        <v>11</v>
      </c>
      <c r="J6" s="8">
        <v>10</v>
      </c>
      <c r="K6" s="8" t="s">
        <v>8</v>
      </c>
      <c r="L6" s="17"/>
      <c r="M6" s="29"/>
      <c r="N6" s="8">
        <v>1</v>
      </c>
      <c r="O6" s="8">
        <f t="shared" ref="O6:O12" si="0">N6*J6</f>
        <v>10</v>
      </c>
      <c r="P6" s="2"/>
    </row>
    <row r="7" spans="2:16" x14ac:dyDescent="0.3">
      <c r="B7" s="24" t="s">
        <v>56</v>
      </c>
      <c r="C7" s="24"/>
      <c r="D7" s="24"/>
      <c r="E7" s="4" t="s">
        <v>62</v>
      </c>
      <c r="F7" s="2"/>
      <c r="G7" s="2"/>
      <c r="H7" s="2"/>
      <c r="I7" s="8" t="s">
        <v>12</v>
      </c>
      <c r="J7" s="8">
        <v>10</v>
      </c>
      <c r="K7" s="8" t="s">
        <v>9</v>
      </c>
      <c r="L7" s="17"/>
      <c r="M7" s="29"/>
      <c r="N7" s="8">
        <v>200</v>
      </c>
      <c r="O7" s="8">
        <f t="shared" si="0"/>
        <v>2000</v>
      </c>
      <c r="P7" s="2"/>
    </row>
    <row r="8" spans="2:16" x14ac:dyDescent="0.3">
      <c r="B8" s="9" t="s">
        <v>57</v>
      </c>
      <c r="C8" s="25" t="s">
        <v>60</v>
      </c>
      <c r="D8" s="26"/>
      <c r="E8" s="5">
        <v>200</v>
      </c>
      <c r="F8" s="2"/>
      <c r="G8" s="2"/>
      <c r="H8" s="2"/>
      <c r="I8" s="8" t="s">
        <v>72</v>
      </c>
      <c r="J8" s="8">
        <v>800</v>
      </c>
      <c r="K8" s="8">
        <v>1</v>
      </c>
      <c r="L8" s="17"/>
      <c r="M8" s="29"/>
      <c r="N8" s="8"/>
      <c r="O8" s="8">
        <f t="shared" si="0"/>
        <v>0</v>
      </c>
      <c r="P8" s="2"/>
    </row>
    <row r="9" spans="2:16" x14ac:dyDescent="0.3">
      <c r="B9" s="9" t="s">
        <v>58</v>
      </c>
      <c r="C9" s="25" t="s">
        <v>69</v>
      </c>
      <c r="D9" s="26"/>
      <c r="E9" s="5">
        <v>130</v>
      </c>
      <c r="F9" s="2"/>
      <c r="G9" s="2"/>
      <c r="H9" s="2"/>
      <c r="I9" s="8" t="s">
        <v>73</v>
      </c>
      <c r="J9" s="8">
        <v>100</v>
      </c>
      <c r="K9" s="8">
        <v>1</v>
      </c>
      <c r="L9" s="17"/>
      <c r="M9" s="29"/>
      <c r="N9" s="8"/>
      <c r="O9" s="8">
        <f t="shared" si="0"/>
        <v>0</v>
      </c>
      <c r="P9" s="2"/>
    </row>
    <row r="10" spans="2:16" x14ac:dyDescent="0.3">
      <c r="B10" s="9" t="s">
        <v>59</v>
      </c>
      <c r="C10" s="25" t="s">
        <v>61</v>
      </c>
      <c r="D10" s="26"/>
      <c r="E10" s="5">
        <v>100</v>
      </c>
      <c r="F10" s="2"/>
      <c r="G10" s="2"/>
      <c r="H10" s="2"/>
      <c r="I10" s="8" t="s">
        <v>13</v>
      </c>
      <c r="J10" s="8">
        <v>60</v>
      </c>
      <c r="K10" s="8" t="s">
        <v>8</v>
      </c>
      <c r="L10" s="17"/>
      <c r="M10" s="29"/>
      <c r="N10" s="8"/>
      <c r="O10" s="8">
        <f t="shared" si="0"/>
        <v>0</v>
      </c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8" t="s">
        <v>14</v>
      </c>
      <c r="J11" s="8">
        <v>10</v>
      </c>
      <c r="K11" s="8">
        <v>1</v>
      </c>
      <c r="L11" s="17"/>
      <c r="M11" s="29"/>
      <c r="N11" s="8"/>
      <c r="O11" s="8">
        <f t="shared" si="0"/>
        <v>0</v>
      </c>
      <c r="P11" s="2"/>
    </row>
    <row r="12" spans="2:16" x14ac:dyDescent="0.3">
      <c r="B12" s="19" t="s">
        <v>66</v>
      </c>
      <c r="C12" s="20"/>
      <c r="D12" s="2" t="s">
        <v>70</v>
      </c>
      <c r="E12" s="2"/>
      <c r="F12" s="2"/>
      <c r="G12" s="2"/>
      <c r="H12" s="2"/>
      <c r="I12" s="8" t="s">
        <v>15</v>
      </c>
      <c r="J12" s="8">
        <v>60</v>
      </c>
      <c r="K12" s="8" t="s">
        <v>8</v>
      </c>
      <c r="L12" s="17"/>
      <c r="M12" s="29"/>
      <c r="N12" s="8"/>
      <c r="O12" s="8">
        <f t="shared" si="0"/>
        <v>0</v>
      </c>
      <c r="P12" s="2"/>
    </row>
    <row r="13" spans="2:16" x14ac:dyDescent="0.3">
      <c r="B13" s="9" t="s">
        <v>65</v>
      </c>
      <c r="C13" s="9" t="s">
        <v>68</v>
      </c>
      <c r="D13" s="2"/>
      <c r="E13" s="2"/>
      <c r="F13" s="2"/>
      <c r="G13" s="2"/>
      <c r="H13" s="2"/>
      <c r="I13" s="15" t="s">
        <v>17</v>
      </c>
      <c r="J13" s="15"/>
      <c r="K13" s="15"/>
      <c r="L13" s="15"/>
      <c r="M13" s="15"/>
      <c r="N13" s="15"/>
      <c r="O13" s="15"/>
      <c r="P13" s="2"/>
    </row>
    <row r="14" spans="2:16" x14ac:dyDescent="0.3">
      <c r="B14" s="5">
        <v>47</v>
      </c>
      <c r="C14" s="5">
        <f>B14*200</f>
        <v>9400</v>
      </c>
      <c r="D14" s="2"/>
      <c r="E14" s="2"/>
      <c r="F14" s="2"/>
      <c r="G14" s="2"/>
      <c r="H14" s="2"/>
      <c r="I14" s="8" t="s">
        <v>18</v>
      </c>
      <c r="J14" s="8">
        <v>300</v>
      </c>
      <c r="K14" s="8">
        <v>5</v>
      </c>
      <c r="L14" s="16" t="s">
        <v>26</v>
      </c>
      <c r="M14" s="29" t="s">
        <v>27</v>
      </c>
      <c r="N14" s="8">
        <v>5</v>
      </c>
      <c r="O14" s="8">
        <f>N14*J14</f>
        <v>1500</v>
      </c>
    </row>
    <row r="15" spans="2:16" x14ac:dyDescent="0.3">
      <c r="B15" s="2"/>
      <c r="C15" s="2"/>
      <c r="D15" s="2"/>
      <c r="E15" s="2"/>
      <c r="F15" s="2"/>
      <c r="G15" s="2"/>
      <c r="H15" s="2"/>
      <c r="I15" s="8" t="s">
        <v>74</v>
      </c>
      <c r="J15" s="8">
        <v>100</v>
      </c>
      <c r="K15" s="8">
        <v>10</v>
      </c>
      <c r="L15" s="17"/>
      <c r="M15" s="29"/>
      <c r="N15" s="8">
        <v>10</v>
      </c>
      <c r="O15" s="8">
        <f t="shared" ref="O15:O22" si="1">N15*J15</f>
        <v>1000</v>
      </c>
    </row>
    <row r="16" spans="2:16" x14ac:dyDescent="0.3">
      <c r="B16" s="2"/>
      <c r="C16" s="2"/>
      <c r="D16" s="2"/>
      <c r="E16" s="2"/>
      <c r="F16" s="2"/>
      <c r="G16" s="2"/>
      <c r="H16" s="2"/>
      <c r="I16" s="8" t="s">
        <v>19</v>
      </c>
      <c r="J16" s="8">
        <v>150</v>
      </c>
      <c r="K16" s="8">
        <v>5</v>
      </c>
      <c r="L16" s="17"/>
      <c r="M16" s="29"/>
      <c r="N16" s="8">
        <v>5</v>
      </c>
      <c r="O16" s="8">
        <f t="shared" si="1"/>
        <v>750</v>
      </c>
    </row>
    <row r="17" spans="2:15" x14ac:dyDescent="0.3">
      <c r="B17" s="2"/>
      <c r="C17" s="2"/>
      <c r="D17" s="2"/>
      <c r="E17" s="2"/>
      <c r="F17" s="2"/>
      <c r="G17" s="2"/>
      <c r="H17" s="2"/>
      <c r="I17" s="8" t="s">
        <v>20</v>
      </c>
      <c r="J17" s="8">
        <v>150</v>
      </c>
      <c r="K17" s="8">
        <v>5</v>
      </c>
      <c r="L17" s="17"/>
      <c r="M17" s="29"/>
      <c r="N17" s="8"/>
      <c r="O17" s="8">
        <f t="shared" si="1"/>
        <v>0</v>
      </c>
    </row>
    <row r="18" spans="2:15" x14ac:dyDescent="0.3">
      <c r="B18" s="21" t="s">
        <v>67</v>
      </c>
      <c r="C18" s="22"/>
      <c r="D18" s="23">
        <f>C14+O34</f>
        <v>26460</v>
      </c>
      <c r="I18" s="8" t="s">
        <v>21</v>
      </c>
      <c r="J18" s="8">
        <v>20</v>
      </c>
      <c r="K18" s="8">
        <v>5</v>
      </c>
      <c r="L18" s="17"/>
      <c r="M18" s="29"/>
      <c r="N18" s="8"/>
      <c r="O18" s="8">
        <f t="shared" si="1"/>
        <v>0</v>
      </c>
    </row>
    <row r="19" spans="2:15" x14ac:dyDescent="0.3">
      <c r="B19" s="22"/>
      <c r="C19" s="22"/>
      <c r="D19" s="23"/>
      <c r="I19" s="8" t="s">
        <v>22</v>
      </c>
      <c r="J19" s="8">
        <v>30</v>
      </c>
      <c r="K19" s="8">
        <v>5</v>
      </c>
      <c r="L19" s="17"/>
      <c r="M19" s="29"/>
      <c r="N19" s="8"/>
      <c r="O19" s="8">
        <f t="shared" si="1"/>
        <v>0</v>
      </c>
    </row>
    <row r="20" spans="2:15" x14ac:dyDescent="0.3">
      <c r="I20" s="8" t="s">
        <v>23</v>
      </c>
      <c r="J20" s="8">
        <v>100</v>
      </c>
      <c r="K20" s="8">
        <v>5</v>
      </c>
      <c r="L20" s="17"/>
      <c r="M20" s="29"/>
      <c r="N20" s="8">
        <v>5</v>
      </c>
      <c r="O20" s="8">
        <f t="shared" si="1"/>
        <v>500</v>
      </c>
    </row>
    <row r="21" spans="2:15" x14ac:dyDescent="0.3">
      <c r="I21" s="8" t="s">
        <v>24</v>
      </c>
      <c r="J21" s="8">
        <v>100</v>
      </c>
      <c r="K21" s="8">
        <v>5</v>
      </c>
      <c r="L21" s="17"/>
      <c r="M21" s="29"/>
      <c r="N21" s="8">
        <v>5</v>
      </c>
      <c r="O21" s="8">
        <f t="shared" si="1"/>
        <v>500</v>
      </c>
    </row>
    <row r="22" spans="2:15" x14ac:dyDescent="0.3">
      <c r="I22" s="8" t="s">
        <v>25</v>
      </c>
      <c r="J22" s="8">
        <v>70</v>
      </c>
      <c r="K22" s="8">
        <v>20</v>
      </c>
      <c r="L22" s="18"/>
      <c r="M22" s="29"/>
      <c r="N22" s="8">
        <v>20</v>
      </c>
      <c r="O22" s="8">
        <f t="shared" si="1"/>
        <v>1400</v>
      </c>
    </row>
    <row r="23" spans="2:15" x14ac:dyDescent="0.3">
      <c r="I23" s="15" t="s">
        <v>38</v>
      </c>
      <c r="J23" s="15"/>
      <c r="K23" s="15"/>
      <c r="L23" s="15"/>
      <c r="M23" s="15"/>
      <c r="N23" s="15"/>
      <c r="O23" s="15"/>
    </row>
    <row r="24" spans="2:15" x14ac:dyDescent="0.3">
      <c r="I24" s="8" t="s">
        <v>28</v>
      </c>
      <c r="J24" s="10">
        <v>300</v>
      </c>
      <c r="K24" s="10">
        <v>2</v>
      </c>
      <c r="L24" s="16" t="s">
        <v>7</v>
      </c>
      <c r="M24" s="16" t="s">
        <v>4</v>
      </c>
      <c r="N24" s="8">
        <v>4</v>
      </c>
      <c r="O24" s="8">
        <f t="shared" ref="O24:O33" si="2">N24*J24</f>
        <v>1200</v>
      </c>
    </row>
    <row r="25" spans="2:15" x14ac:dyDescent="0.3">
      <c r="I25" s="8" t="s">
        <v>29</v>
      </c>
      <c r="J25" s="10">
        <v>100</v>
      </c>
      <c r="K25" s="10">
        <v>10</v>
      </c>
      <c r="L25" s="17"/>
      <c r="M25" s="17"/>
      <c r="N25" s="8"/>
      <c r="O25" s="8">
        <f t="shared" si="2"/>
        <v>0</v>
      </c>
    </row>
    <row r="26" spans="2:15" ht="17.25" customHeight="1" x14ac:dyDescent="0.3">
      <c r="I26" s="8" t="s">
        <v>30</v>
      </c>
      <c r="J26" s="10">
        <v>200</v>
      </c>
      <c r="K26" s="10">
        <v>3</v>
      </c>
      <c r="L26" s="16" t="s">
        <v>26</v>
      </c>
      <c r="M26" s="17"/>
      <c r="N26" s="8"/>
      <c r="O26" s="8">
        <f t="shared" si="2"/>
        <v>0</v>
      </c>
    </row>
    <row r="27" spans="2:15" x14ac:dyDescent="0.3">
      <c r="I27" s="8" t="s">
        <v>31</v>
      </c>
      <c r="J27" s="10">
        <v>100</v>
      </c>
      <c r="K27" s="10">
        <v>12</v>
      </c>
      <c r="L27" s="18"/>
      <c r="M27" s="17"/>
      <c r="N27" s="8">
        <v>12</v>
      </c>
      <c r="O27" s="8">
        <f t="shared" si="2"/>
        <v>1200</v>
      </c>
    </row>
    <row r="28" spans="2:15" x14ac:dyDescent="0.3">
      <c r="I28" s="8" t="s">
        <v>32</v>
      </c>
      <c r="J28" s="10">
        <v>30</v>
      </c>
      <c r="K28" s="10">
        <v>50</v>
      </c>
      <c r="L28" s="17" t="s">
        <v>7</v>
      </c>
      <c r="M28" s="17"/>
      <c r="N28" s="8"/>
      <c r="O28" s="8">
        <f t="shared" si="2"/>
        <v>0</v>
      </c>
    </row>
    <row r="29" spans="2:15" x14ac:dyDescent="0.3">
      <c r="I29" s="8" t="s">
        <v>33</v>
      </c>
      <c r="J29" s="10">
        <v>30</v>
      </c>
      <c r="K29" s="10">
        <v>50</v>
      </c>
      <c r="L29" s="17"/>
      <c r="M29" s="17"/>
      <c r="N29" s="8"/>
      <c r="O29" s="12">
        <f t="shared" si="2"/>
        <v>0</v>
      </c>
    </row>
    <row r="30" spans="2:15" x14ac:dyDescent="0.3">
      <c r="I30" s="8" t="s">
        <v>34</v>
      </c>
      <c r="J30" s="10">
        <v>50</v>
      </c>
      <c r="K30" s="10">
        <v>50</v>
      </c>
      <c r="L30" s="17"/>
      <c r="M30" s="17"/>
      <c r="N30" s="8"/>
      <c r="O30" s="12">
        <f t="shared" si="2"/>
        <v>0</v>
      </c>
    </row>
    <row r="31" spans="2:15" x14ac:dyDescent="0.3">
      <c r="I31" s="8" t="s">
        <v>35</v>
      </c>
      <c r="J31" s="10">
        <v>50</v>
      </c>
      <c r="K31" s="10">
        <v>50</v>
      </c>
      <c r="L31" s="17"/>
      <c r="M31" s="17"/>
      <c r="N31" s="8"/>
      <c r="O31" s="12">
        <f t="shared" si="2"/>
        <v>0</v>
      </c>
    </row>
    <row r="32" spans="2:15" x14ac:dyDescent="0.3">
      <c r="I32" s="8" t="s">
        <v>36</v>
      </c>
      <c r="J32" s="10">
        <v>70</v>
      </c>
      <c r="K32" s="10">
        <v>50</v>
      </c>
      <c r="L32" s="17"/>
      <c r="M32" s="17"/>
      <c r="N32" s="8"/>
      <c r="O32" s="12">
        <f t="shared" si="2"/>
        <v>0</v>
      </c>
    </row>
    <row r="33" spans="2:16" x14ac:dyDescent="0.3">
      <c r="I33" s="8" t="s">
        <v>37</v>
      </c>
      <c r="J33" s="10">
        <v>70</v>
      </c>
      <c r="K33" s="10">
        <v>50</v>
      </c>
      <c r="L33" s="18"/>
      <c r="M33" s="18"/>
      <c r="N33" s="8"/>
      <c r="O33" s="12">
        <f t="shared" si="2"/>
        <v>0</v>
      </c>
    </row>
    <row r="34" spans="2:16" x14ac:dyDescent="0.3">
      <c r="I34" s="11" t="s">
        <v>52</v>
      </c>
      <c r="J34" s="33"/>
      <c r="K34" s="34"/>
      <c r="L34" s="34"/>
      <c r="M34" s="34"/>
      <c r="N34" s="35"/>
      <c r="O34" s="8">
        <f>SUM(O5:O12)+SUM(O14:O22)+SUM(O24:O33)</f>
        <v>17060</v>
      </c>
    </row>
    <row r="35" spans="2:16" x14ac:dyDescent="0.3">
      <c r="I35" s="15" t="s">
        <v>39</v>
      </c>
      <c r="J35" s="15"/>
      <c r="K35" s="15"/>
      <c r="L35" s="15"/>
      <c r="M35" s="15"/>
      <c r="N35" s="15"/>
      <c r="O35" s="15"/>
    </row>
    <row r="36" spans="2:16" x14ac:dyDescent="0.3">
      <c r="B36" s="2"/>
      <c r="C36" s="2"/>
      <c r="D36" s="2"/>
      <c r="E36" s="2"/>
      <c r="F36" s="2"/>
      <c r="G36" s="2"/>
      <c r="H36" s="2"/>
      <c r="I36" s="7" t="s">
        <v>0</v>
      </c>
      <c r="J36" s="7" t="s">
        <v>50</v>
      </c>
      <c r="K36" s="7" t="s">
        <v>1</v>
      </c>
      <c r="L36" s="7" t="s">
        <v>6</v>
      </c>
      <c r="M36" s="7" t="s">
        <v>2</v>
      </c>
      <c r="N36" s="7" t="s">
        <v>3</v>
      </c>
      <c r="O36" s="7" t="s">
        <v>51</v>
      </c>
      <c r="P36" s="2"/>
    </row>
    <row r="37" spans="2:16" x14ac:dyDescent="0.3">
      <c r="I37" s="8" t="s">
        <v>40</v>
      </c>
      <c r="J37" s="8">
        <v>300</v>
      </c>
      <c r="K37" s="8">
        <v>4</v>
      </c>
      <c r="L37" s="16" t="s">
        <v>7</v>
      </c>
      <c r="M37" s="16" t="s">
        <v>64</v>
      </c>
      <c r="N37" s="8">
        <v>2</v>
      </c>
      <c r="O37" s="8">
        <f>N37*J37</f>
        <v>600</v>
      </c>
    </row>
    <row r="38" spans="2:16" x14ac:dyDescent="0.3">
      <c r="I38" s="8" t="s">
        <v>41</v>
      </c>
      <c r="J38" s="8">
        <v>1000</v>
      </c>
      <c r="K38" s="8">
        <v>1</v>
      </c>
      <c r="L38" s="17"/>
      <c r="M38" s="17"/>
      <c r="N38" s="8"/>
      <c r="O38" s="8">
        <f t="shared" ref="O38:O43" si="3">N38*J38</f>
        <v>0</v>
      </c>
    </row>
    <row r="39" spans="2:16" x14ac:dyDescent="0.3">
      <c r="I39" s="8" t="s">
        <v>42</v>
      </c>
      <c r="J39" s="8">
        <v>1000</v>
      </c>
      <c r="K39" s="8">
        <v>1</v>
      </c>
      <c r="L39" s="17"/>
      <c r="M39" s="17"/>
      <c r="N39" s="8"/>
      <c r="O39" s="8">
        <f t="shared" si="3"/>
        <v>0</v>
      </c>
    </row>
    <row r="40" spans="2:16" x14ac:dyDescent="0.3">
      <c r="I40" s="8" t="s">
        <v>43</v>
      </c>
      <c r="J40" s="8">
        <v>400</v>
      </c>
      <c r="K40" s="8">
        <v>1</v>
      </c>
      <c r="L40" s="17"/>
      <c r="M40" s="17"/>
      <c r="N40" s="8"/>
      <c r="O40" s="8">
        <f t="shared" si="3"/>
        <v>0</v>
      </c>
    </row>
    <row r="41" spans="2:16" x14ac:dyDescent="0.3">
      <c r="I41" s="8" t="s">
        <v>44</v>
      </c>
      <c r="J41" s="8">
        <v>200</v>
      </c>
      <c r="K41" s="8">
        <v>1</v>
      </c>
      <c r="L41" s="17"/>
      <c r="M41" s="17"/>
      <c r="N41" s="8"/>
      <c r="O41" s="8">
        <f t="shared" si="3"/>
        <v>0</v>
      </c>
    </row>
    <row r="42" spans="2:16" x14ac:dyDescent="0.3">
      <c r="I42" s="8" t="s">
        <v>45</v>
      </c>
      <c r="J42" s="8">
        <v>300</v>
      </c>
      <c r="K42" s="8">
        <v>1</v>
      </c>
      <c r="L42" s="17"/>
      <c r="M42" s="17"/>
      <c r="N42" s="8"/>
      <c r="O42" s="8">
        <f t="shared" si="3"/>
        <v>0</v>
      </c>
    </row>
    <row r="43" spans="2:16" x14ac:dyDescent="0.3">
      <c r="I43" s="8" t="s">
        <v>46</v>
      </c>
      <c r="J43" s="8">
        <v>100</v>
      </c>
      <c r="K43" s="8" t="s">
        <v>8</v>
      </c>
      <c r="L43" s="18"/>
      <c r="M43" s="18"/>
      <c r="N43" s="8"/>
      <c r="O43" s="8">
        <f t="shared" si="3"/>
        <v>0</v>
      </c>
    </row>
    <row r="44" spans="2:16" x14ac:dyDescent="0.3">
      <c r="I44" s="11" t="s">
        <v>47</v>
      </c>
      <c r="J44" s="30"/>
      <c r="K44" s="31"/>
      <c r="L44" s="31"/>
      <c r="M44" s="31"/>
      <c r="N44" s="32"/>
      <c r="O44" s="8">
        <f>SUM(O37:O43)</f>
        <v>600</v>
      </c>
    </row>
  </sheetData>
  <mergeCells count="26">
    <mergeCell ref="J44:N44"/>
    <mergeCell ref="L37:L43"/>
    <mergeCell ref="M37:M43"/>
    <mergeCell ref="I35:O35"/>
    <mergeCell ref="J34:N34"/>
    <mergeCell ref="I1:O1"/>
    <mergeCell ref="I2:O2"/>
    <mergeCell ref="M5:M12"/>
    <mergeCell ref="I13:O13"/>
    <mergeCell ref="I23:O23"/>
    <mergeCell ref="M14:M22"/>
    <mergeCell ref="L5:L12"/>
    <mergeCell ref="B4:B5"/>
    <mergeCell ref="I3:O3"/>
    <mergeCell ref="L14:L22"/>
    <mergeCell ref="M24:M33"/>
    <mergeCell ref="B12:C12"/>
    <mergeCell ref="B18:C19"/>
    <mergeCell ref="D18:D19"/>
    <mergeCell ref="B7:D7"/>
    <mergeCell ref="C8:D8"/>
    <mergeCell ref="C9:D9"/>
    <mergeCell ref="C10:D10"/>
    <mergeCell ref="L24:L25"/>
    <mergeCell ref="L26:L27"/>
    <mergeCell ref="L28:L33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추석이벤트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손성윤</cp:lastModifiedBy>
  <dcterms:created xsi:type="dcterms:W3CDTF">2020-06-18T08:45:12Z</dcterms:created>
  <dcterms:modified xsi:type="dcterms:W3CDTF">2020-09-10T12:19:53Z</dcterms:modified>
</cp:coreProperties>
</file>