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junKwon\Desktop\"/>
    </mc:Choice>
  </mc:AlternateContent>
  <xr:revisionPtr revIDLastSave="0" documentId="13_ncr:1_{32730E27-CD48-46A6-9570-8C3AAEFD7C78}" xr6:coauthVersionLast="45" xr6:coauthVersionMax="45" xr10:uidLastSave="{00000000-0000-0000-0000-000000000000}"/>
  <bookViews>
    <workbookView xWindow="-110" yWindow="-110" windowWidth="25820" windowHeight="15620" firstSheet="1" activeTab="1" xr2:uid="{A6DE013A-F048-40F0-95D9-CCE1AD3767A3}"/>
  </bookViews>
  <sheets>
    <sheet name="Sheet1" sheetId="1" state="hidden" r:id="rId1"/>
    <sheet name="월파띠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 l="1"/>
  <c r="K13" i="1" s="1"/>
  <c r="D3" i="2" s="1"/>
  <c r="D8" i="1"/>
  <c r="D9" i="1"/>
  <c r="D10" i="1"/>
  <c r="D16" i="1"/>
  <c r="D17" i="1"/>
  <c r="D18" i="1"/>
  <c r="D24" i="1"/>
  <c r="D25" i="1"/>
  <c r="D26" i="1"/>
  <c r="D32" i="1"/>
  <c r="D33" i="1"/>
  <c r="D34" i="1"/>
  <c r="D40" i="1"/>
  <c r="D41" i="1"/>
  <c r="D42" i="1"/>
  <c r="D48" i="1"/>
  <c r="D49" i="1"/>
  <c r="D50" i="1"/>
  <c r="D56" i="1"/>
  <c r="D57" i="1"/>
  <c r="D58" i="1"/>
  <c r="D64" i="1"/>
  <c r="D65" i="1"/>
  <c r="D66" i="1"/>
  <c r="D72" i="1"/>
  <c r="D73" i="1"/>
  <c r="D74" i="1"/>
  <c r="D80" i="1"/>
  <c r="D81" i="1"/>
  <c r="D82" i="1"/>
  <c r="D88" i="1"/>
  <c r="D89" i="1"/>
  <c r="D90" i="1"/>
  <c r="D96" i="1"/>
  <c r="D97" i="1"/>
  <c r="D98" i="1"/>
  <c r="D104" i="1"/>
  <c r="D105" i="1"/>
  <c r="D106" i="1"/>
  <c r="D112" i="1"/>
  <c r="D113" i="1"/>
  <c r="D114" i="1"/>
  <c r="D121" i="1"/>
  <c r="D122" i="1"/>
  <c r="D123" i="1"/>
  <c r="D129" i="1"/>
  <c r="D130" i="1"/>
  <c r="D131" i="1"/>
  <c r="C2" i="1"/>
  <c r="D2" i="1" s="1"/>
  <c r="C3" i="1"/>
  <c r="D3" i="1" s="1"/>
  <c r="C4" i="1"/>
  <c r="D4" i="1" s="1"/>
  <c r="C5" i="1"/>
  <c r="D5" i="1" s="1"/>
  <c r="C6" i="1"/>
  <c r="D6" i="1" s="1"/>
  <c r="C7" i="1"/>
  <c r="D7" i="1" s="1"/>
  <c r="C8" i="1"/>
  <c r="C9" i="1"/>
  <c r="C10" i="1"/>
  <c r="C11" i="1"/>
  <c r="D11" i="1" s="1"/>
  <c r="C12" i="1"/>
  <c r="D12" i="1" s="1"/>
  <c r="C13" i="1"/>
  <c r="D13" i="1" s="1"/>
  <c r="C14" i="1"/>
  <c r="D14" i="1" s="1"/>
  <c r="C15" i="1"/>
  <c r="D15" i="1" s="1"/>
  <c r="C16" i="1"/>
  <c r="C17" i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C25" i="1"/>
  <c r="C26" i="1"/>
  <c r="C27" i="1"/>
  <c r="D27" i="1" s="1"/>
  <c r="C28" i="1"/>
  <c r="D28" i="1" s="1"/>
  <c r="C29" i="1"/>
  <c r="D29" i="1" s="1"/>
  <c r="C30" i="1"/>
  <c r="D30" i="1" s="1"/>
  <c r="C31" i="1"/>
  <c r="D31" i="1" s="1"/>
  <c r="C32" i="1"/>
  <c r="C33" i="1"/>
  <c r="C34" i="1"/>
  <c r="C35" i="1"/>
  <c r="D35" i="1" s="1"/>
  <c r="C36" i="1"/>
  <c r="D36" i="1" s="1"/>
  <c r="C37" i="1"/>
  <c r="D37" i="1" s="1"/>
  <c r="C38" i="1"/>
  <c r="D38" i="1" s="1"/>
  <c r="C39" i="1"/>
  <c r="D39" i="1" s="1"/>
  <c r="C40" i="1"/>
  <c r="C41" i="1"/>
  <c r="C42" i="1"/>
  <c r="C43" i="1"/>
  <c r="D43" i="1" s="1"/>
  <c r="C44" i="1"/>
  <c r="D44" i="1" s="1"/>
  <c r="C45" i="1"/>
  <c r="D45" i="1" s="1"/>
  <c r="C46" i="1"/>
  <c r="D46" i="1" s="1"/>
  <c r="C47" i="1"/>
  <c r="D47" i="1" s="1"/>
  <c r="C48" i="1"/>
  <c r="C49" i="1"/>
  <c r="C50" i="1"/>
  <c r="C51" i="1"/>
  <c r="D51" i="1" s="1"/>
  <c r="C52" i="1"/>
  <c r="D52" i="1" s="1"/>
  <c r="C53" i="1"/>
  <c r="D53" i="1" s="1"/>
  <c r="C54" i="1"/>
  <c r="D54" i="1" s="1"/>
  <c r="C55" i="1"/>
  <c r="D55" i="1" s="1"/>
  <c r="C56" i="1"/>
  <c r="C57" i="1"/>
  <c r="C58" i="1"/>
  <c r="C59" i="1"/>
  <c r="D59" i="1" s="1"/>
  <c r="C60" i="1"/>
  <c r="D60" i="1" s="1"/>
  <c r="C61" i="1"/>
  <c r="D61" i="1" s="1"/>
  <c r="C62" i="1"/>
  <c r="D62" i="1" s="1"/>
  <c r="C63" i="1"/>
  <c r="D63" i="1" s="1"/>
  <c r="C64" i="1"/>
  <c r="C65" i="1"/>
  <c r="C66" i="1"/>
  <c r="C67" i="1"/>
  <c r="D67" i="1" s="1"/>
  <c r="C68" i="1"/>
  <c r="D68" i="1" s="1"/>
  <c r="C69" i="1"/>
  <c r="D69" i="1" s="1"/>
  <c r="C70" i="1"/>
  <c r="D70" i="1" s="1"/>
  <c r="C71" i="1"/>
  <c r="D71" i="1" s="1"/>
  <c r="C72" i="1"/>
  <c r="C73" i="1"/>
  <c r="C74" i="1"/>
  <c r="C75" i="1"/>
  <c r="D75" i="1" s="1"/>
  <c r="C76" i="1"/>
  <c r="D76" i="1" s="1"/>
  <c r="F2" i="2" s="1"/>
  <c r="C77" i="1"/>
  <c r="D77" i="1" s="1"/>
  <c r="C78" i="1"/>
  <c r="D78" i="1" s="1"/>
  <c r="C79" i="1"/>
  <c r="D79" i="1" s="1"/>
  <c r="C80" i="1"/>
  <c r="C81" i="1"/>
  <c r="C82" i="1"/>
  <c r="C83" i="1"/>
  <c r="D83" i="1" s="1"/>
  <c r="C84" i="1"/>
  <c r="D84" i="1" s="1"/>
  <c r="C85" i="1"/>
  <c r="D85" i="1" s="1"/>
  <c r="C86" i="1"/>
  <c r="D86" i="1" s="1"/>
  <c r="C87" i="1"/>
  <c r="D87" i="1" s="1"/>
  <c r="C88" i="1"/>
  <c r="C89" i="1"/>
  <c r="C90" i="1"/>
  <c r="C91" i="1"/>
  <c r="D91" i="1" s="1"/>
  <c r="C92" i="1"/>
  <c r="D92" i="1" s="1"/>
  <c r="C93" i="1"/>
  <c r="D93" i="1" s="1"/>
  <c r="C94" i="1"/>
  <c r="D94" i="1" s="1"/>
  <c r="C95" i="1"/>
  <c r="D95" i="1" s="1"/>
  <c r="C96" i="1"/>
  <c r="C97" i="1"/>
  <c r="C98" i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C105" i="1"/>
  <c r="C106" i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C113" i="1"/>
  <c r="C114" i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C122" i="1"/>
  <c r="C123" i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C130" i="1"/>
  <c r="C131" i="1"/>
  <c r="C132" i="1"/>
  <c r="D132" i="1" s="1"/>
  <c r="G2" i="1" l="1"/>
  <c r="G3" i="1" l="1"/>
  <c r="G4" i="1" s="1"/>
  <c r="G5" i="1" s="1"/>
  <c r="G6" i="1" s="1"/>
  <c r="G7" i="1" s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L2" i="1" l="1"/>
  <c r="G132" i="1"/>
  <c r="K2" i="1"/>
  <c r="K3" i="1" s="1"/>
</calcChain>
</file>

<file path=xl/sharedStrings.xml><?xml version="1.0" encoding="utf-8"?>
<sst xmlns="http://schemas.openxmlformats.org/spreadsheetml/2006/main" count="25" uniqueCount="15">
  <si>
    <t>레벨</t>
    <phoneticPr fontId="2" type="noConversion"/>
  </si>
  <si>
    <t>경험치</t>
    <phoneticPr fontId="2" type="noConversion"/>
  </si>
  <si>
    <t>경험치퍼센트</t>
    <phoneticPr fontId="2" type="noConversion"/>
  </si>
  <si>
    <t>레벨업경험치 필요량</t>
    <phoneticPr fontId="2" type="noConversion"/>
  </si>
  <si>
    <t>레벨업에 필요한 월파</t>
    <phoneticPr fontId="2" type="noConversion"/>
  </si>
  <si>
    <t>일</t>
    <phoneticPr fontId="2" type="noConversion"/>
  </si>
  <si>
    <t>현재레벨</t>
    <phoneticPr fontId="2" type="noConversion"/>
  </si>
  <si>
    <t>희망레벨</t>
    <phoneticPr fontId="2" type="noConversion"/>
  </si>
  <si>
    <t>소요일</t>
    <phoneticPr fontId="2" type="noConversion"/>
  </si>
  <si>
    <t>200목표</t>
    <phoneticPr fontId="2" type="noConversion"/>
  </si>
  <si>
    <t>현재-목표</t>
    <phoneticPr fontId="2" type="noConversion"/>
  </si>
  <si>
    <t>레벨구간 1판당 경험치 획득량</t>
    <phoneticPr fontId="2" type="noConversion"/>
  </si>
  <si>
    <t>정보제공 : Darkenjoy</t>
    <phoneticPr fontId="2" type="noConversion"/>
  </si>
  <si>
    <t>만든이 : 벼락바위</t>
    <phoneticPr fontId="2" type="noConversion"/>
  </si>
  <si>
    <t>퍼센트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</si>
</sst>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0_-;\-* #,##0.00_-;_-* &quot;-&quot;_-;_-@_-"/>
    <numFmt numFmtId="177" formatCode="0_);[Red]\(0\)"/>
  </numFmts>
  <fonts count="3" x14ac:knownFonts="1">
    <font>
      <sz val="11"/>
      <color theme="1"/>
      <name val="함초롬돋움"/>
      <family val="2"/>
      <charset val="129"/>
    </font>
    <font>
      <sz val="11"/>
      <color theme="1"/>
      <name val="함초롬돋움"/>
      <family val="2"/>
      <charset val="129"/>
    </font>
    <font>
      <sz val="8"/>
      <name val="함초롬돋움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8BFF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1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E8B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7</xdr:col>
          <xdr:colOff>44450</xdr:colOff>
          <xdr:row>38</xdr:row>
          <xdr:rowOff>12700</xdr:rowOff>
        </xdr:to>
        <xdr:pic>
          <xdr:nvPicPr>
            <xdr:cNvPr id="4" name="그림 3">
              <a:extLst>
                <a:ext uri="{FF2B5EF4-FFF2-40B4-BE49-F238E27FC236}">
                  <a16:creationId xmlns:a16="http://schemas.microsoft.com/office/drawing/2014/main" id="{041A52C6-7168-4E19-A61D-6194E10F52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T$6:$AC$36" spid="_x0000_s20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7650" y="1422400"/>
              <a:ext cx="6610350" cy="6311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DEFC-6C71-4F07-881B-9B85DF1D8C23}">
  <dimension ref="A1:AC133"/>
  <sheetViews>
    <sheetView zoomScale="70" zoomScaleNormal="70" workbookViewId="0">
      <selection activeCell="M19" sqref="M19"/>
    </sheetView>
  </sheetViews>
  <sheetFormatPr defaultRowHeight="16" x14ac:dyDescent="0.4"/>
  <cols>
    <col min="1" max="1" width="4.9140625" bestFit="1" customWidth="1"/>
    <col min="2" max="2" width="12.1640625" style="1" bestFit="1" customWidth="1"/>
    <col min="3" max="4" width="12.1640625" style="1" customWidth="1"/>
    <col min="5" max="5" width="18.5" bestFit="1" customWidth="1"/>
    <col min="6" max="6" width="21.5" bestFit="1" customWidth="1"/>
    <col min="11" max="11" width="10.33203125" bestFit="1" customWidth="1"/>
  </cols>
  <sheetData>
    <row r="1" spans="1:29" x14ac:dyDescent="0.4">
      <c r="A1" t="s">
        <v>0</v>
      </c>
      <c r="B1" s="1" t="s">
        <v>1</v>
      </c>
      <c r="C1" t="s">
        <v>2</v>
      </c>
      <c r="D1" t="s">
        <v>2</v>
      </c>
      <c r="E1" t="s">
        <v>3</v>
      </c>
      <c r="F1" t="s">
        <v>4</v>
      </c>
      <c r="H1" s="5">
        <v>100</v>
      </c>
      <c r="I1" t="s">
        <v>5</v>
      </c>
      <c r="K1" t="s">
        <v>9</v>
      </c>
      <c r="L1" t="s">
        <v>10</v>
      </c>
    </row>
    <row r="2" spans="1:29" x14ac:dyDescent="0.4">
      <c r="A2">
        <v>70</v>
      </c>
      <c r="B2" s="1">
        <v>179400</v>
      </c>
      <c r="C2" s="4">
        <f t="shared" ref="C2:C33" si="0">B2/E2*100</f>
        <v>52.451692692724883</v>
      </c>
      <c r="D2" s="4" t="str">
        <f>MID(C2,1,5)&amp;"%"</f>
        <v>52.45%</v>
      </c>
      <c r="E2" s="1">
        <v>342029</v>
      </c>
      <c r="F2" s="3">
        <v>2</v>
      </c>
      <c r="G2" s="3">
        <f>F2</f>
        <v>2</v>
      </c>
      <c r="H2" s="3"/>
      <c r="K2" s="3" t="e">
        <f>-VLOOKUP(월파띠!#REF!,$A$2:$G$132,6,0)+G131</f>
        <v>#REF!</v>
      </c>
      <c r="L2">
        <f>VLOOKUP(월파띠!C3,Sheet1!$A$2:$G$132,7,0)-VLOOKUP(월파띠!B3,Sheet1!$A$2:$G$132,7)</f>
        <v>41</v>
      </c>
    </row>
    <row r="3" spans="1:29" x14ac:dyDescent="0.4">
      <c r="A3">
        <v>71</v>
      </c>
      <c r="B3" s="1">
        <v>186396</v>
      </c>
      <c r="C3" s="4">
        <f t="shared" si="0"/>
        <v>50.695031834661023</v>
      </c>
      <c r="D3" s="4" t="str">
        <f t="shared" ref="D3:D66" si="1">MID(C3,1,5)&amp;"%"</f>
        <v>50.69%</v>
      </c>
      <c r="E3" s="1">
        <v>367681</v>
      </c>
      <c r="F3" s="3">
        <v>2</v>
      </c>
      <c r="G3" s="3">
        <f>F3+G2</f>
        <v>4</v>
      </c>
      <c r="H3" s="3"/>
      <c r="K3" t="e">
        <f>K2/5</f>
        <v>#REF!</v>
      </c>
    </row>
    <row r="4" spans="1:29" x14ac:dyDescent="0.4">
      <c r="A4">
        <v>72</v>
      </c>
      <c r="B4" s="1">
        <v>193663</v>
      </c>
      <c r="C4" s="4">
        <f t="shared" si="0"/>
        <v>48.996728710686973</v>
      </c>
      <c r="D4" s="4" t="str">
        <f t="shared" si="1"/>
        <v>48.99%</v>
      </c>
      <c r="E4" s="1">
        <v>395257</v>
      </c>
      <c r="F4" s="3">
        <v>3</v>
      </c>
      <c r="G4" s="3">
        <f t="shared" ref="G4:G67" si="2">F4+G3</f>
        <v>7</v>
      </c>
      <c r="H4" s="3"/>
    </row>
    <row r="5" spans="1:29" ht="16.5" thickBot="1" x14ac:dyDescent="0.45">
      <c r="A5">
        <v>73</v>
      </c>
      <c r="B5" s="1">
        <v>201213</v>
      </c>
      <c r="C5" s="4">
        <f t="shared" si="0"/>
        <v>47.355266285558287</v>
      </c>
      <c r="D5" s="4" t="str">
        <f t="shared" si="1"/>
        <v>47.35%</v>
      </c>
      <c r="E5" s="1">
        <v>424901</v>
      </c>
      <c r="F5" s="3">
        <v>3</v>
      </c>
      <c r="G5" s="3">
        <f t="shared" si="2"/>
        <v>10</v>
      </c>
      <c r="H5" s="3"/>
    </row>
    <row r="6" spans="1:29" x14ac:dyDescent="0.4">
      <c r="A6">
        <v>74</v>
      </c>
      <c r="B6" s="1">
        <v>209057</v>
      </c>
      <c r="C6" s="4">
        <f t="shared" si="0"/>
        <v>45.768749124281911</v>
      </c>
      <c r="D6" s="4" t="str">
        <f t="shared" si="1"/>
        <v>45.76%</v>
      </c>
      <c r="E6" s="1">
        <v>456768</v>
      </c>
      <c r="F6" s="3">
        <v>3</v>
      </c>
      <c r="G6" s="3">
        <f t="shared" si="2"/>
        <v>13</v>
      </c>
      <c r="H6" s="3"/>
      <c r="T6" s="15" t="s">
        <v>0</v>
      </c>
      <c r="U6" s="16" t="s">
        <v>14</v>
      </c>
      <c r="V6" s="16" t="s">
        <v>0</v>
      </c>
      <c r="W6" s="16" t="s">
        <v>14</v>
      </c>
      <c r="X6" s="16" t="s">
        <v>0</v>
      </c>
      <c r="Y6" s="16" t="s">
        <v>14</v>
      </c>
      <c r="Z6" s="16" t="s">
        <v>0</v>
      </c>
      <c r="AA6" s="16" t="s">
        <v>14</v>
      </c>
      <c r="AB6" s="16" t="s">
        <v>0</v>
      </c>
      <c r="AC6" s="17" t="s">
        <v>14</v>
      </c>
    </row>
    <row r="7" spans="1:29" x14ac:dyDescent="0.4">
      <c r="A7">
        <v>75</v>
      </c>
      <c r="B7" s="1">
        <v>217206</v>
      </c>
      <c r="C7" s="4">
        <f t="shared" si="0"/>
        <v>44.441943687965605</v>
      </c>
      <c r="D7" s="4" t="str">
        <f t="shared" si="1"/>
        <v>44.44%</v>
      </c>
      <c r="E7" s="1">
        <v>488741</v>
      </c>
      <c r="F7" s="3">
        <v>3</v>
      </c>
      <c r="G7" s="3">
        <f t="shared" si="2"/>
        <v>16</v>
      </c>
      <c r="H7" s="3"/>
      <c r="T7" s="13">
        <v>70</v>
      </c>
      <c r="U7" s="10">
        <v>52.451692692724883</v>
      </c>
      <c r="V7" s="13">
        <v>100</v>
      </c>
      <c r="W7" s="10">
        <v>25.15751797744592</v>
      </c>
      <c r="X7" s="13">
        <v>130</v>
      </c>
      <c r="Y7" s="10">
        <v>33.152669234568357</v>
      </c>
      <c r="Z7" s="13">
        <v>160</v>
      </c>
      <c r="AA7" s="10">
        <v>22.82711312291886</v>
      </c>
      <c r="AB7" s="9">
        <v>190</v>
      </c>
      <c r="AC7" s="11">
        <v>13.49332091826532</v>
      </c>
    </row>
    <row r="8" spans="1:29" x14ac:dyDescent="0.4">
      <c r="A8">
        <v>76</v>
      </c>
      <c r="B8" s="1">
        <v>225672</v>
      </c>
      <c r="C8" s="4">
        <f t="shared" si="0"/>
        <v>43.153482537594272</v>
      </c>
      <c r="D8" s="4" t="str">
        <f t="shared" si="1"/>
        <v>43.15%</v>
      </c>
      <c r="E8" s="1">
        <v>522952</v>
      </c>
      <c r="F8" s="3">
        <v>3</v>
      </c>
      <c r="G8" s="3">
        <f t="shared" si="2"/>
        <v>19</v>
      </c>
      <c r="H8" s="3"/>
      <c r="T8" s="13">
        <v>71</v>
      </c>
      <c r="U8" s="10">
        <v>50.695031834661023</v>
      </c>
      <c r="V8" s="13">
        <v>101</v>
      </c>
      <c r="W8" s="10">
        <v>26.133336827861648</v>
      </c>
      <c r="X8" s="13">
        <v>131</v>
      </c>
      <c r="Y8" s="10">
        <v>32.12022114836418</v>
      </c>
      <c r="Z8" s="13">
        <v>161</v>
      </c>
      <c r="AA8" s="10">
        <v>22.163524062311769</v>
      </c>
      <c r="AB8" s="9">
        <v>191</v>
      </c>
      <c r="AC8" s="11">
        <v>13.203413499037003</v>
      </c>
    </row>
    <row r="9" spans="1:29" x14ac:dyDescent="0.4">
      <c r="A9">
        <v>77</v>
      </c>
      <c r="B9" s="1">
        <v>234467</v>
      </c>
      <c r="C9" s="4">
        <f t="shared" si="0"/>
        <v>41.902179934877168</v>
      </c>
      <c r="D9" s="4" t="str">
        <f t="shared" si="1"/>
        <v>41.90%</v>
      </c>
      <c r="E9" s="1">
        <v>559558</v>
      </c>
      <c r="F9" s="3">
        <v>3</v>
      </c>
      <c r="G9" s="3">
        <f t="shared" si="2"/>
        <v>22</v>
      </c>
      <c r="H9" s="3"/>
      <c r="T9" s="13">
        <v>72</v>
      </c>
      <c r="U9" s="10">
        <v>48.996728710686973</v>
      </c>
      <c r="V9" s="13">
        <v>102</v>
      </c>
      <c r="W9" s="10">
        <v>27.146905038588471</v>
      </c>
      <c r="X9" s="13">
        <v>132</v>
      </c>
      <c r="Y9" s="10">
        <v>31.11855312031474</v>
      </c>
      <c r="Z9" s="13">
        <v>162</v>
      </c>
      <c r="AA9" s="10">
        <v>21.518341013873929</v>
      </c>
      <c r="AB9" s="9">
        <v>192</v>
      </c>
      <c r="AC9" s="11">
        <v>12.919661770467675</v>
      </c>
    </row>
    <row r="10" spans="1:29" x14ac:dyDescent="0.4">
      <c r="A10">
        <v>78</v>
      </c>
      <c r="B10" s="1">
        <v>243603</v>
      </c>
      <c r="C10" s="4">
        <f t="shared" si="0"/>
        <v>40.686823877994478</v>
      </c>
      <c r="D10" s="4" t="str">
        <f t="shared" si="1"/>
        <v>40.68%</v>
      </c>
      <c r="E10" s="1">
        <v>598727</v>
      </c>
      <c r="F10" s="3">
        <v>3</v>
      </c>
      <c r="G10" s="3">
        <f t="shared" si="2"/>
        <v>25</v>
      </c>
      <c r="H10" s="3"/>
      <c r="T10" s="13">
        <v>73</v>
      </c>
      <c r="U10" s="10">
        <v>47.355266285558287</v>
      </c>
      <c r="V10" s="13">
        <v>103</v>
      </c>
      <c r="W10" s="10">
        <v>28.199702147824468</v>
      </c>
      <c r="X10" s="13">
        <v>133</v>
      </c>
      <c r="Y10" s="10">
        <v>30.146821899067177</v>
      </c>
      <c r="Z10" s="13">
        <v>163</v>
      </c>
      <c r="AA10" s="10">
        <v>20.891092390255476</v>
      </c>
      <c r="AB10" s="9">
        <v>193</v>
      </c>
      <c r="AC10" s="11">
        <v>12.641937125426525</v>
      </c>
    </row>
    <row r="11" spans="1:29" x14ac:dyDescent="0.4">
      <c r="A11">
        <v>79</v>
      </c>
      <c r="B11" s="1">
        <v>253095</v>
      </c>
      <c r="C11" s="4">
        <f t="shared" si="0"/>
        <v>39.523429533376955</v>
      </c>
      <c r="D11" s="4" t="str">
        <f t="shared" si="1"/>
        <v>39.52%</v>
      </c>
      <c r="E11" s="1">
        <v>640367</v>
      </c>
      <c r="F11" s="3">
        <v>3</v>
      </c>
      <c r="G11" s="3">
        <f t="shared" si="2"/>
        <v>28</v>
      </c>
      <c r="H11" s="3"/>
      <c r="T11" s="13">
        <v>74</v>
      </c>
      <c r="U11" s="10">
        <v>45.768749124281911</v>
      </c>
      <c r="V11" s="13">
        <v>104</v>
      </c>
      <c r="W11" s="10">
        <v>29.293249966287664</v>
      </c>
      <c r="X11" s="13">
        <v>134</v>
      </c>
      <c r="Y11" s="10">
        <v>29.204183620475998</v>
      </c>
      <c r="Z11" s="13">
        <v>164</v>
      </c>
      <c r="AA11" s="10">
        <v>20.281315225151452</v>
      </c>
      <c r="AB11" s="9">
        <v>194</v>
      </c>
      <c r="AC11" s="11">
        <v>12.370113510696877</v>
      </c>
    </row>
    <row r="12" spans="1:29" x14ac:dyDescent="0.4">
      <c r="A12">
        <v>80</v>
      </c>
      <c r="B12" s="1">
        <v>262956</v>
      </c>
      <c r="C12" s="4">
        <f t="shared" si="0"/>
        <v>38.360800664059255</v>
      </c>
      <c r="D12" s="4" t="str">
        <f t="shared" si="1"/>
        <v>38.36%</v>
      </c>
      <c r="E12" s="1">
        <v>685481</v>
      </c>
      <c r="F12" s="3">
        <v>3</v>
      </c>
      <c r="G12" s="3">
        <f t="shared" si="2"/>
        <v>31</v>
      </c>
      <c r="H12" s="3"/>
      <c r="K12" s="3">
        <f>CEILING(SUMIFS($F$2:$F$132,A2:A132,"&gt;="&amp;L12,A2:A132,"&lt;="&amp;M12)/5,1)</f>
        <v>9</v>
      </c>
      <c r="L12">
        <f>월파띠!B3</f>
        <v>140</v>
      </c>
      <c r="M12">
        <f>월파띠!C3</f>
        <v>150</v>
      </c>
      <c r="T12" s="13">
        <v>75</v>
      </c>
      <c r="U12" s="10">
        <v>44.441943687965605</v>
      </c>
      <c r="V12" s="13">
        <v>105</v>
      </c>
      <c r="W12" s="10">
        <v>28.571938903700811</v>
      </c>
      <c r="X12" s="13">
        <v>135</v>
      </c>
      <c r="Y12" s="10">
        <v>28.289833110657387</v>
      </c>
      <c r="Z12" s="13">
        <v>165</v>
      </c>
      <c r="AA12" s="10">
        <v>19.68855798268179</v>
      </c>
      <c r="AB12" s="9">
        <v>195</v>
      </c>
      <c r="AC12" s="11">
        <v>12.104067109456576</v>
      </c>
    </row>
    <row r="13" spans="1:29" x14ac:dyDescent="0.4">
      <c r="A13">
        <v>81</v>
      </c>
      <c r="B13" s="1">
        <v>273200</v>
      </c>
      <c r="C13" s="4">
        <f t="shared" si="0"/>
        <v>37.24790855447575</v>
      </c>
      <c r="D13" s="4" t="str">
        <f t="shared" si="1"/>
        <v>37.24%</v>
      </c>
      <c r="E13" s="1">
        <v>733464</v>
      </c>
      <c r="F13" s="3">
        <v>3</v>
      </c>
      <c r="G13" s="3">
        <f t="shared" si="2"/>
        <v>34</v>
      </c>
      <c r="H13" s="3"/>
      <c r="K13" t="str">
        <f>K12&amp;" 일"</f>
        <v>9 일</v>
      </c>
      <c r="T13" s="13">
        <v>76</v>
      </c>
      <c r="U13" s="10">
        <v>43.153482537594272</v>
      </c>
      <c r="V13" s="13">
        <v>106</v>
      </c>
      <c r="W13" s="10">
        <v>27.868325180526437</v>
      </c>
      <c r="X13" s="13">
        <v>136</v>
      </c>
      <c r="Y13" s="10">
        <v>27.40295982438629</v>
      </c>
      <c r="Z13" s="13">
        <v>166</v>
      </c>
      <c r="AA13" s="10">
        <v>19.112378601527539</v>
      </c>
      <c r="AB13" s="9">
        <v>196</v>
      </c>
      <c r="AC13" s="11">
        <v>11.843677203339864</v>
      </c>
    </row>
    <row r="14" spans="1:29" x14ac:dyDescent="0.4">
      <c r="A14">
        <v>82</v>
      </c>
      <c r="B14" s="1">
        <v>283841</v>
      </c>
      <c r="C14" s="4">
        <f t="shared" si="0"/>
        <v>36.167027265336912</v>
      </c>
      <c r="D14" s="4" t="str">
        <f t="shared" si="1"/>
        <v>36.16%</v>
      </c>
      <c r="E14" s="1">
        <v>784806</v>
      </c>
      <c r="F14" s="3">
        <v>3</v>
      </c>
      <c r="G14" s="3">
        <f t="shared" si="2"/>
        <v>37</v>
      </c>
      <c r="H14" s="3"/>
      <c r="T14" s="13">
        <v>77</v>
      </c>
      <c r="U14" s="10">
        <v>41.902179934877168</v>
      </c>
      <c r="V14" s="13">
        <v>107</v>
      </c>
      <c r="W14" s="10">
        <v>27.181955872348407</v>
      </c>
      <c r="X14" s="13">
        <v>137</v>
      </c>
      <c r="Y14" s="10">
        <v>26.542804215103814</v>
      </c>
      <c r="Z14" s="13">
        <v>167</v>
      </c>
      <c r="AA14" s="10">
        <v>18.552344050321487</v>
      </c>
      <c r="AB14" s="9">
        <v>197</v>
      </c>
      <c r="AC14" s="11">
        <v>11.588824878946397</v>
      </c>
    </row>
    <row r="15" spans="1:29" x14ac:dyDescent="0.4">
      <c r="A15">
        <v>83</v>
      </c>
      <c r="B15" s="1">
        <v>294897</v>
      </c>
      <c r="C15" s="4">
        <f t="shared" si="0"/>
        <v>35.117571825632162</v>
      </c>
      <c r="D15" s="4" t="str">
        <f t="shared" si="1"/>
        <v>35.11%</v>
      </c>
      <c r="E15" s="1">
        <v>839742</v>
      </c>
      <c r="F15" s="3">
        <v>3</v>
      </c>
      <c r="G15" s="3">
        <f t="shared" si="2"/>
        <v>40</v>
      </c>
      <c r="H15" s="3"/>
      <c r="T15" s="13">
        <v>78</v>
      </c>
      <c r="U15" s="10">
        <v>40.686823877994478</v>
      </c>
      <c r="V15" s="13">
        <v>108</v>
      </c>
      <c r="W15" s="10">
        <v>26.51239605332033</v>
      </c>
      <c r="X15" s="13">
        <v>138</v>
      </c>
      <c r="Y15" s="10">
        <v>25.708608401647716</v>
      </c>
      <c r="Z15" s="13">
        <v>168</v>
      </c>
      <c r="AA15" s="10">
        <v>18.008034870814129</v>
      </c>
      <c r="AB15" s="9">
        <v>198</v>
      </c>
      <c r="AC15" s="11">
        <v>11.339394507448048</v>
      </c>
    </row>
    <row r="16" spans="1:29" x14ac:dyDescent="0.4">
      <c r="A16">
        <v>84</v>
      </c>
      <c r="B16" s="1">
        <v>306382</v>
      </c>
      <c r="C16" s="4">
        <f t="shared" si="0"/>
        <v>34.098403713650065</v>
      </c>
      <c r="D16" s="4" t="str">
        <f t="shared" si="1"/>
        <v>34.09%</v>
      </c>
      <c r="E16" s="1">
        <v>898523</v>
      </c>
      <c r="F16" s="3">
        <v>3</v>
      </c>
      <c r="G16" s="3">
        <f t="shared" si="2"/>
        <v>43</v>
      </c>
      <c r="H16" s="3"/>
      <c r="T16" s="13">
        <v>79</v>
      </c>
      <c r="U16" s="10">
        <v>39.523429533376955</v>
      </c>
      <c r="V16" s="13">
        <v>109</v>
      </c>
      <c r="W16" s="10">
        <v>25.859258598756774</v>
      </c>
      <c r="X16" s="13">
        <v>139</v>
      </c>
      <c r="Y16" s="10">
        <v>24.899627487015596</v>
      </c>
      <c r="Z16" s="13">
        <v>169</v>
      </c>
      <c r="AA16" s="10">
        <v>17.479036692840481</v>
      </c>
      <c r="AB16" s="9">
        <v>199</v>
      </c>
      <c r="AC16" s="11">
        <v>11.095272051838027</v>
      </c>
    </row>
    <row r="17" spans="1:29" x14ac:dyDescent="0.4">
      <c r="A17">
        <v>85</v>
      </c>
      <c r="B17" s="1">
        <v>318313</v>
      </c>
      <c r="C17" s="4">
        <f t="shared" si="0"/>
        <v>33.108665420591855</v>
      </c>
      <c r="D17" s="4" t="str">
        <f t="shared" si="1"/>
        <v>33.10%</v>
      </c>
      <c r="E17" s="1">
        <v>961419</v>
      </c>
      <c r="F17" s="3">
        <v>4</v>
      </c>
      <c r="G17" s="3">
        <f t="shared" si="2"/>
        <v>47</v>
      </c>
      <c r="H17" s="3"/>
      <c r="T17" s="13">
        <v>80</v>
      </c>
      <c r="U17" s="10">
        <v>38.360800664059255</v>
      </c>
      <c r="V17" s="13">
        <v>110</v>
      </c>
      <c r="W17" s="10">
        <v>38.474466132966221</v>
      </c>
      <c r="X17" s="13">
        <v>140</v>
      </c>
      <c r="Y17" s="10">
        <v>31.725610376628786</v>
      </c>
      <c r="Z17" s="13">
        <v>170</v>
      </c>
      <c r="AA17" s="10">
        <v>20.808376564729329</v>
      </c>
      <c r="AB17" s="9">
        <v>200</v>
      </c>
      <c r="AC17" s="11">
        <v>2.9497787128941866</v>
      </c>
    </row>
    <row r="18" spans="1:29" x14ac:dyDescent="0.4">
      <c r="A18">
        <v>86</v>
      </c>
      <c r="B18" s="1">
        <v>330707</v>
      </c>
      <c r="C18" s="4">
        <f t="shared" si="0"/>
        <v>32.147488427343546</v>
      </c>
      <c r="D18" s="4" t="str">
        <f t="shared" si="1"/>
        <v>32.14%</v>
      </c>
      <c r="E18" s="1">
        <v>1028718</v>
      </c>
      <c r="F18" s="3">
        <v>4</v>
      </c>
      <c r="G18" s="3">
        <f t="shared" si="2"/>
        <v>51</v>
      </c>
      <c r="H18" s="3"/>
      <c r="T18" s="13">
        <v>81</v>
      </c>
      <c r="U18" s="10">
        <v>37.24790855447575</v>
      </c>
      <c r="V18" s="13">
        <v>111</v>
      </c>
      <c r="W18" s="10">
        <v>38.29545998598519</v>
      </c>
      <c r="X18" s="13">
        <v>141</v>
      </c>
      <c r="Y18" s="10">
        <v>30.89736423822616</v>
      </c>
      <c r="Z18" s="13">
        <v>171</v>
      </c>
      <c r="AA18" s="10">
        <v>20.363721761598466</v>
      </c>
      <c r="AB18" s="18"/>
      <c r="AC18" s="19"/>
    </row>
    <row r="19" spans="1:29" x14ac:dyDescent="0.4">
      <c r="A19">
        <v>87</v>
      </c>
      <c r="B19" s="1">
        <v>343583</v>
      </c>
      <c r="C19" s="4">
        <f t="shared" si="0"/>
        <v>31.214160083144971</v>
      </c>
      <c r="D19" s="4" t="str">
        <f t="shared" si="1"/>
        <v>31.21%</v>
      </c>
      <c r="E19" s="1">
        <v>1100728</v>
      </c>
      <c r="F19" s="3">
        <v>4</v>
      </c>
      <c r="G19" s="3">
        <f t="shared" si="2"/>
        <v>55</v>
      </c>
      <c r="H19" s="3"/>
      <c r="T19" s="13">
        <v>82</v>
      </c>
      <c r="U19" s="10">
        <v>36.167027265336912</v>
      </c>
      <c r="V19" s="13">
        <v>112</v>
      </c>
      <c r="W19" s="10">
        <v>38.099247035612997</v>
      </c>
      <c r="X19" s="13">
        <v>142</v>
      </c>
      <c r="Y19" s="10">
        <v>30.088069163565784</v>
      </c>
      <c r="Z19" s="13">
        <v>172</v>
      </c>
      <c r="AA19" s="10">
        <v>19.797701614748647</v>
      </c>
      <c r="AB19" s="18"/>
      <c r="AC19" s="19"/>
    </row>
    <row r="20" spans="1:29" x14ac:dyDescent="0.4">
      <c r="A20">
        <v>88</v>
      </c>
      <c r="B20" s="1">
        <v>356960</v>
      </c>
      <c r="C20" s="4">
        <f t="shared" si="0"/>
        <v>30.307918809826639</v>
      </c>
      <c r="D20" s="4" t="str">
        <f t="shared" si="1"/>
        <v>30.30%</v>
      </c>
      <c r="E20" s="1">
        <v>1177778</v>
      </c>
      <c r="F20" s="3">
        <v>4</v>
      </c>
      <c r="G20" s="3">
        <f t="shared" si="2"/>
        <v>59</v>
      </c>
      <c r="H20" s="3"/>
      <c r="T20" s="13">
        <v>83</v>
      </c>
      <c r="U20" s="10">
        <v>35.117571825632162</v>
      </c>
      <c r="V20" s="13">
        <v>113</v>
      </c>
      <c r="W20" s="10">
        <v>37.886892477510095</v>
      </c>
      <c r="X20" s="13">
        <v>143</v>
      </c>
      <c r="Y20" s="10">
        <v>29.297409292136379</v>
      </c>
      <c r="Z20" s="13">
        <v>173</v>
      </c>
      <c r="AA20" s="10">
        <v>19.502350782715357</v>
      </c>
      <c r="AB20" s="18"/>
      <c r="AC20" s="19"/>
    </row>
    <row r="21" spans="1:29" x14ac:dyDescent="0.4">
      <c r="A21">
        <v>89</v>
      </c>
      <c r="B21" s="1">
        <v>370855</v>
      </c>
      <c r="C21" s="4">
        <f t="shared" si="0"/>
        <v>29.427751618365654</v>
      </c>
      <c r="D21" s="4" t="str">
        <f t="shared" si="1"/>
        <v>29.42%</v>
      </c>
      <c r="E21" s="1">
        <v>1260222</v>
      </c>
      <c r="F21" s="3">
        <v>4</v>
      </c>
      <c r="G21" s="3">
        <f t="shared" si="2"/>
        <v>63</v>
      </c>
      <c r="H21" s="3"/>
      <c r="T21" s="13">
        <v>84</v>
      </c>
      <c r="U21" s="10">
        <v>34.098403713650065</v>
      </c>
      <c r="V21" s="13">
        <v>114</v>
      </c>
      <c r="W21" s="10">
        <v>37.659383194356742</v>
      </c>
      <c r="X21" s="13">
        <v>144</v>
      </c>
      <c r="Y21" s="10">
        <v>28.525080211368874</v>
      </c>
      <c r="Z21" s="13">
        <v>174</v>
      </c>
      <c r="AA21" s="10">
        <v>19.085249842667164</v>
      </c>
      <c r="AB21" s="18"/>
      <c r="AC21" s="19"/>
    </row>
    <row r="22" spans="1:29" x14ac:dyDescent="0.4">
      <c r="A22">
        <v>90</v>
      </c>
      <c r="B22" s="1">
        <v>385290</v>
      </c>
      <c r="C22" s="4">
        <f t="shared" si="0"/>
        <v>28.70722490120226</v>
      </c>
      <c r="D22" s="4" t="str">
        <f t="shared" si="1"/>
        <v>28.70%</v>
      </c>
      <c r="E22" s="1">
        <v>1342136</v>
      </c>
      <c r="F22" s="3">
        <v>4</v>
      </c>
      <c r="G22" s="3">
        <f t="shared" si="2"/>
        <v>67</v>
      </c>
      <c r="H22" s="3"/>
      <c r="T22" s="13">
        <v>85</v>
      </c>
      <c r="U22" s="10">
        <v>33.108665420591855</v>
      </c>
      <c r="V22" s="13">
        <v>115</v>
      </c>
      <c r="W22" s="10">
        <v>37.417618062451261</v>
      </c>
      <c r="X22" s="13">
        <v>145</v>
      </c>
      <c r="Y22" s="10">
        <v>27.770776452405578</v>
      </c>
      <c r="Z22" s="13">
        <v>175</v>
      </c>
      <c r="AA22" s="10">
        <v>18.676955329909003</v>
      </c>
      <c r="AB22" s="18"/>
      <c r="AC22" s="19"/>
    </row>
    <row r="23" spans="1:29" x14ac:dyDescent="0.4">
      <c r="A23">
        <v>91</v>
      </c>
      <c r="B23" s="1">
        <v>400286</v>
      </c>
      <c r="C23" s="4">
        <f t="shared" si="0"/>
        <v>28.004287191455841</v>
      </c>
      <c r="D23" s="4" t="str">
        <f t="shared" si="1"/>
        <v>28.00%</v>
      </c>
      <c r="E23" s="1">
        <v>1429374</v>
      </c>
      <c r="F23" s="3">
        <v>4</v>
      </c>
      <c r="G23" s="3">
        <f t="shared" si="2"/>
        <v>71</v>
      </c>
      <c r="H23" s="3"/>
      <c r="T23" s="13">
        <v>86</v>
      </c>
      <c r="U23" s="10">
        <v>32.147488427343546</v>
      </c>
      <c r="V23" s="13">
        <v>116</v>
      </c>
      <c r="W23" s="10">
        <v>37.16255187786814</v>
      </c>
      <c r="X23" s="13">
        <v>146</v>
      </c>
      <c r="Y23" s="10">
        <v>27.03418373619742</v>
      </c>
      <c r="Z23" s="13">
        <v>176</v>
      </c>
      <c r="AA23" s="10">
        <v>18.277283830434403</v>
      </c>
      <c r="AB23" s="18"/>
      <c r="AC23" s="19"/>
    </row>
    <row r="24" spans="1:29" x14ac:dyDescent="0.4">
      <c r="A24">
        <v>92</v>
      </c>
      <c r="B24" s="1">
        <v>415864</v>
      </c>
      <c r="C24" s="4">
        <f t="shared" si="0"/>
        <v>27.318442103078073</v>
      </c>
      <c r="D24" s="4" t="str">
        <f t="shared" si="1"/>
        <v>27.31%</v>
      </c>
      <c r="E24" s="1">
        <v>1522283</v>
      </c>
      <c r="F24" s="3">
        <v>4</v>
      </c>
      <c r="G24" s="3">
        <f t="shared" si="2"/>
        <v>75</v>
      </c>
      <c r="H24" s="3"/>
      <c r="T24" s="13">
        <v>87</v>
      </c>
      <c r="U24" s="10">
        <v>31.214160083144971</v>
      </c>
      <c r="V24" s="13">
        <v>117</v>
      </c>
      <c r="W24" s="10">
        <v>36.895025640538059</v>
      </c>
      <c r="X24" s="13">
        <v>147</v>
      </c>
      <c r="Y24" s="10">
        <v>26.314989684181672</v>
      </c>
      <c r="Z24" s="13">
        <v>177</v>
      </c>
      <c r="AA24" s="10">
        <v>17.886056649756689</v>
      </c>
      <c r="AB24" s="18"/>
      <c r="AC24" s="19"/>
    </row>
    <row r="25" spans="1:29" x14ac:dyDescent="0.4">
      <c r="A25">
        <v>93</v>
      </c>
      <c r="B25" s="1">
        <v>432046</v>
      </c>
      <c r="C25" s="4">
        <f t="shared" si="0"/>
        <v>26.649256028289614</v>
      </c>
      <c r="D25" s="4" t="str">
        <f t="shared" si="1"/>
        <v>26.64%</v>
      </c>
      <c r="E25" s="1">
        <v>1621231</v>
      </c>
      <c r="F25" s="3">
        <v>4</v>
      </c>
      <c r="G25" s="3">
        <f t="shared" si="2"/>
        <v>79</v>
      </c>
      <c r="H25" s="3"/>
      <c r="T25" s="13">
        <v>88</v>
      </c>
      <c r="U25" s="10">
        <v>30.307918809826639</v>
      </c>
      <c r="V25" s="13">
        <v>118</v>
      </c>
      <c r="W25" s="10">
        <v>36.615887900201379</v>
      </c>
      <c r="X25" s="13">
        <v>148</v>
      </c>
      <c r="Y25" s="10">
        <v>25.612888070989975</v>
      </c>
      <c r="Z25" s="13">
        <v>178</v>
      </c>
      <c r="AA25" s="10">
        <v>17.503097926829664</v>
      </c>
      <c r="AB25" s="18"/>
      <c r="AC25" s="19"/>
    </row>
    <row r="26" spans="1:29" x14ac:dyDescent="0.4">
      <c r="A26">
        <v>94</v>
      </c>
      <c r="B26" s="1">
        <v>448857</v>
      </c>
      <c r="C26" s="4">
        <f t="shared" si="0"/>
        <v>25.996417259012016</v>
      </c>
      <c r="D26" s="4" t="str">
        <f t="shared" si="1"/>
        <v>25.99%</v>
      </c>
      <c r="E26" s="1">
        <v>1726611</v>
      </c>
      <c r="F26" s="3">
        <v>4</v>
      </c>
      <c r="G26" s="3">
        <f t="shared" si="2"/>
        <v>83</v>
      </c>
      <c r="H26" s="3"/>
      <c r="T26" s="13">
        <v>89</v>
      </c>
      <c r="U26" s="10">
        <v>29.427751618365654</v>
      </c>
      <c r="V26" s="13">
        <v>119</v>
      </c>
      <c r="W26" s="10">
        <v>36.325926076900117</v>
      </c>
      <c r="X26" s="13">
        <v>149</v>
      </c>
      <c r="Y26" s="10">
        <v>24.927568921687275</v>
      </c>
      <c r="Z26" s="13">
        <v>179</v>
      </c>
      <c r="AA26" s="10">
        <v>17.128235805359594</v>
      </c>
      <c r="AB26" s="18"/>
      <c r="AC26" s="19"/>
    </row>
    <row r="27" spans="1:29" x14ac:dyDescent="0.4">
      <c r="A27">
        <v>95</v>
      </c>
      <c r="B27" s="1">
        <v>466320</v>
      </c>
      <c r="C27" s="4">
        <f t="shared" si="0"/>
        <v>25.359465750146832</v>
      </c>
      <c r="D27" s="4" t="str">
        <f t="shared" si="1"/>
        <v>25.35%</v>
      </c>
      <c r="E27" s="1">
        <v>1838840</v>
      </c>
      <c r="F27" s="3">
        <v>4</v>
      </c>
      <c r="G27" s="3">
        <f t="shared" si="2"/>
        <v>87</v>
      </c>
      <c r="H27" s="3"/>
      <c r="T27" s="13">
        <v>90</v>
      </c>
      <c r="U27" s="10">
        <v>28.70722490120226</v>
      </c>
      <c r="V27" s="13">
        <v>120</v>
      </c>
      <c r="W27" s="10">
        <v>38.892490045374572</v>
      </c>
      <c r="X27" s="13">
        <v>150</v>
      </c>
      <c r="Y27" s="10">
        <v>30.587078946551788</v>
      </c>
      <c r="Z27" s="13">
        <v>180</v>
      </c>
      <c r="AA27" s="10">
        <v>16.761302005144209</v>
      </c>
      <c r="AB27" s="18"/>
      <c r="AC27" s="19"/>
    </row>
    <row r="28" spans="1:29" x14ac:dyDescent="0.4">
      <c r="A28">
        <v>96</v>
      </c>
      <c r="B28" s="1">
        <v>484462</v>
      </c>
      <c r="C28" s="4">
        <f t="shared" si="0"/>
        <v>24.73809771829956</v>
      </c>
      <c r="D28" s="4" t="str">
        <f t="shared" si="1"/>
        <v>24.73%</v>
      </c>
      <c r="E28" s="1">
        <v>1958364</v>
      </c>
      <c r="F28" s="3">
        <v>5</v>
      </c>
      <c r="G28" s="3">
        <f t="shared" si="2"/>
        <v>92</v>
      </c>
      <c r="H28" s="3"/>
      <c r="T28" s="13">
        <v>91</v>
      </c>
      <c r="U28" s="10">
        <v>28.004287191455841</v>
      </c>
      <c r="V28" s="13">
        <v>121</v>
      </c>
      <c r="W28" s="10">
        <v>37.743670405927865</v>
      </c>
      <c r="X28" s="13">
        <v>151</v>
      </c>
      <c r="Y28" s="10">
        <v>29.711035309703508</v>
      </c>
      <c r="Z28" s="13">
        <v>181</v>
      </c>
      <c r="AA28" s="10">
        <v>16.402131184181119</v>
      </c>
      <c r="AB28" s="18"/>
      <c r="AC28" s="19"/>
    </row>
    <row r="29" spans="1:29" x14ac:dyDescent="0.4">
      <c r="A29">
        <v>97</v>
      </c>
      <c r="B29" s="1">
        <v>503307</v>
      </c>
      <c r="C29" s="4">
        <f t="shared" si="0"/>
        <v>24.131820332873527</v>
      </c>
      <c r="D29" s="4" t="str">
        <f t="shared" si="1"/>
        <v>24.13%</v>
      </c>
      <c r="E29" s="1">
        <v>2085657</v>
      </c>
      <c r="F29" s="3">
        <v>5</v>
      </c>
      <c r="G29" s="3">
        <f t="shared" si="2"/>
        <v>97</v>
      </c>
      <c r="H29" s="3"/>
      <c r="T29" s="13">
        <v>92</v>
      </c>
      <c r="U29" s="10">
        <v>27.318442103078073</v>
      </c>
      <c r="V29" s="13">
        <v>122</v>
      </c>
      <c r="W29" s="10">
        <v>36.626282113299091</v>
      </c>
      <c r="X29" s="13">
        <v>152</v>
      </c>
      <c r="Y29" s="10">
        <v>28.858726660713639</v>
      </c>
      <c r="Z29" s="13">
        <v>182</v>
      </c>
      <c r="AA29" s="10">
        <v>16.050561981459552</v>
      </c>
      <c r="AB29" s="18"/>
      <c r="AC29" s="19"/>
    </row>
    <row r="30" spans="1:29" x14ac:dyDescent="0.4">
      <c r="A30">
        <v>98</v>
      </c>
      <c r="B30" s="1">
        <v>522883</v>
      </c>
      <c r="C30" s="4">
        <f t="shared" si="0"/>
        <v>23.540309306940678</v>
      </c>
      <c r="D30" s="4" t="str">
        <f t="shared" si="1"/>
        <v>23.54%</v>
      </c>
      <c r="E30" s="1">
        <v>2221224</v>
      </c>
      <c r="F30" s="3">
        <v>5</v>
      </c>
      <c r="G30" s="3">
        <f t="shared" si="2"/>
        <v>102</v>
      </c>
      <c r="H30" s="3"/>
      <c r="T30" s="13">
        <v>93</v>
      </c>
      <c r="U30" s="10">
        <v>26.649256028289614</v>
      </c>
      <c r="V30" s="13">
        <v>123</v>
      </c>
      <c r="W30" s="10">
        <v>35.539585331811722</v>
      </c>
      <c r="X30" s="13">
        <v>153</v>
      </c>
      <c r="Y30" s="10">
        <v>28.029573290038893</v>
      </c>
      <c r="Z30" s="13">
        <v>183</v>
      </c>
      <c r="AA30" s="10">
        <v>15.706435906895457</v>
      </c>
      <c r="AB30" s="18"/>
      <c r="AC30" s="19"/>
    </row>
    <row r="31" spans="1:29" x14ac:dyDescent="0.4">
      <c r="A31">
        <v>99</v>
      </c>
      <c r="B31" s="1">
        <v>543220</v>
      </c>
      <c r="C31" s="4">
        <f t="shared" si="0"/>
        <v>22.963278284648776</v>
      </c>
      <c r="D31" s="4" t="str">
        <f t="shared" si="1"/>
        <v>22.96%</v>
      </c>
      <c r="E31" s="1">
        <v>2365603</v>
      </c>
      <c r="F31" s="3">
        <v>5</v>
      </c>
      <c r="G31" s="3">
        <f t="shared" si="2"/>
        <v>107</v>
      </c>
      <c r="H31" s="3"/>
      <c r="T31" s="13">
        <v>94</v>
      </c>
      <c r="U31" s="10">
        <v>25.996417259012016</v>
      </c>
      <c r="V31" s="13">
        <v>124</v>
      </c>
      <c r="W31" s="10">
        <v>34.482862455400252</v>
      </c>
      <c r="X31" s="13">
        <v>154</v>
      </c>
      <c r="Y31" s="10">
        <v>27.222999423817214</v>
      </c>
      <c r="Z31" s="13">
        <v>184</v>
      </c>
      <c r="AA31" s="10">
        <v>15.369597685187717</v>
      </c>
      <c r="AB31" s="18"/>
      <c r="AC31" s="19"/>
    </row>
    <row r="32" spans="1:29" x14ac:dyDescent="0.4">
      <c r="A32">
        <v>100</v>
      </c>
      <c r="B32" s="1">
        <v>595127</v>
      </c>
      <c r="C32" s="4">
        <f t="shared" si="0"/>
        <v>25.15751797744592</v>
      </c>
      <c r="D32" s="4" t="str">
        <f t="shared" si="1"/>
        <v>25.15%</v>
      </c>
      <c r="E32" s="1">
        <v>2365603</v>
      </c>
      <c r="F32" s="3">
        <v>4</v>
      </c>
      <c r="G32" s="3">
        <f t="shared" si="2"/>
        <v>111</v>
      </c>
      <c r="H32" s="3"/>
      <c r="T32" s="13">
        <v>95</v>
      </c>
      <c r="U32" s="10">
        <v>25.359465750146832</v>
      </c>
      <c r="V32" s="13">
        <v>125</v>
      </c>
      <c r="W32" s="10">
        <v>33.455378177557279</v>
      </c>
      <c r="X32" s="13">
        <v>155</v>
      </c>
      <c r="Y32" s="10">
        <v>26.438444761896594</v>
      </c>
      <c r="Z32" s="13">
        <v>185</v>
      </c>
      <c r="AA32" s="10">
        <v>15.03989560834478</v>
      </c>
      <c r="AB32" s="18"/>
      <c r="AC32" s="19"/>
    </row>
    <row r="33" spans="1:29" x14ac:dyDescent="0.4">
      <c r="A33">
        <v>101</v>
      </c>
      <c r="B33" s="1">
        <v>618211</v>
      </c>
      <c r="C33" s="4">
        <f t="shared" si="0"/>
        <v>26.133336827861648</v>
      </c>
      <c r="D33" s="4" t="str">
        <f t="shared" si="1"/>
        <v>26.13%</v>
      </c>
      <c r="E33" s="1">
        <v>2365603</v>
      </c>
      <c r="F33" s="3">
        <v>4</v>
      </c>
      <c r="G33" s="3">
        <f t="shared" si="2"/>
        <v>115</v>
      </c>
      <c r="H33" s="3"/>
      <c r="T33" s="13">
        <v>96</v>
      </c>
      <c r="U33" s="10">
        <v>24.73809771829956</v>
      </c>
      <c r="V33" s="13">
        <v>126</v>
      </c>
      <c r="W33" s="10">
        <v>32.456429644553566</v>
      </c>
      <c r="X33" s="13">
        <v>156</v>
      </c>
      <c r="Y33" s="10">
        <v>25.675358446959546</v>
      </c>
      <c r="Z33" s="13">
        <v>186</v>
      </c>
      <c r="AA33" s="10">
        <v>14.717180664063406</v>
      </c>
      <c r="AB33" s="18"/>
      <c r="AC33" s="19"/>
    </row>
    <row r="34" spans="1:29" x14ac:dyDescent="0.4">
      <c r="A34">
        <v>102</v>
      </c>
      <c r="B34" s="1">
        <v>642188</v>
      </c>
      <c r="C34" s="4">
        <f t="shared" ref="C34:C65" si="3">B34/E34*100</f>
        <v>27.146905038588471</v>
      </c>
      <c r="D34" s="4" t="str">
        <f t="shared" si="1"/>
        <v>27.14%</v>
      </c>
      <c r="E34" s="1">
        <v>2365603</v>
      </c>
      <c r="F34" s="3">
        <v>4</v>
      </c>
      <c r="G34" s="3">
        <f t="shared" si="2"/>
        <v>119</v>
      </c>
      <c r="H34" s="3"/>
      <c r="T34" s="13">
        <v>97</v>
      </c>
      <c r="U34" s="10">
        <v>24.131820332873527</v>
      </c>
      <c r="V34" s="13">
        <v>127</v>
      </c>
      <c r="W34" s="10">
        <v>31.485325552540662</v>
      </c>
      <c r="X34" s="13">
        <v>157</v>
      </c>
      <c r="Y34" s="10">
        <v>24.933203687771403</v>
      </c>
      <c r="Z34" s="13">
        <v>187</v>
      </c>
      <c r="AA34" s="10">
        <v>14.401308047082868</v>
      </c>
      <c r="AB34" s="18"/>
      <c r="AC34" s="19"/>
    </row>
    <row r="35" spans="1:29" x14ac:dyDescent="0.4">
      <c r="A35">
        <v>103</v>
      </c>
      <c r="B35" s="1">
        <v>667093</v>
      </c>
      <c r="C35" s="4">
        <f t="shared" si="3"/>
        <v>28.199702147824468</v>
      </c>
      <c r="D35" s="4" t="str">
        <f t="shared" si="1"/>
        <v>28.19%</v>
      </c>
      <c r="E35" s="1">
        <v>2365603</v>
      </c>
      <c r="F35" s="3">
        <v>4</v>
      </c>
      <c r="G35" s="3">
        <f t="shared" si="2"/>
        <v>123</v>
      </c>
      <c r="H35" s="3"/>
      <c r="T35" s="13">
        <v>98</v>
      </c>
      <c r="U35" s="10">
        <v>23.540309306940678</v>
      </c>
      <c r="V35" s="13">
        <v>128</v>
      </c>
      <c r="W35" s="10">
        <v>30.541382726986605</v>
      </c>
      <c r="X35" s="13">
        <v>158</v>
      </c>
      <c r="Y35" s="10">
        <v>24.175811638819933</v>
      </c>
      <c r="Z35" s="13">
        <v>188</v>
      </c>
      <c r="AA35" s="10">
        <v>14.092132183927184</v>
      </c>
      <c r="AB35" s="18"/>
      <c r="AC35" s="19"/>
    </row>
    <row r="36" spans="1:29" ht="16.5" thickBot="1" x14ac:dyDescent="0.45">
      <c r="A36">
        <v>104</v>
      </c>
      <c r="B36" s="1">
        <v>692962</v>
      </c>
      <c r="C36" s="4">
        <f t="shared" si="3"/>
        <v>29.293249966287664</v>
      </c>
      <c r="D36" s="4" t="str">
        <f t="shared" si="1"/>
        <v>29.29%</v>
      </c>
      <c r="E36" s="1">
        <v>2365603</v>
      </c>
      <c r="F36" s="3">
        <v>4</v>
      </c>
      <c r="G36" s="3">
        <f t="shared" si="2"/>
        <v>127</v>
      </c>
      <c r="H36" s="3"/>
      <c r="T36" s="14">
        <v>99</v>
      </c>
      <c r="U36" s="12">
        <v>22.963278284648776</v>
      </c>
      <c r="V36" s="14">
        <v>129</v>
      </c>
      <c r="W36" s="12">
        <v>29.623934165493765</v>
      </c>
      <c r="X36" s="14">
        <v>159</v>
      </c>
      <c r="Y36" s="12">
        <v>23.50959154500946</v>
      </c>
      <c r="Z36" s="14">
        <v>189</v>
      </c>
      <c r="AA36" s="12">
        <v>13.789515874686858</v>
      </c>
      <c r="AB36" s="20"/>
      <c r="AC36" s="21"/>
    </row>
    <row r="37" spans="1:29" x14ac:dyDescent="0.4">
      <c r="A37">
        <v>105</v>
      </c>
      <c r="B37" s="1">
        <v>719832</v>
      </c>
      <c r="C37" s="4">
        <f t="shared" si="3"/>
        <v>28.571938903700811</v>
      </c>
      <c r="D37" s="4" t="str">
        <f t="shared" si="1"/>
        <v>28.57%</v>
      </c>
      <c r="E37" s="1">
        <v>2519367</v>
      </c>
      <c r="F37" s="3">
        <v>4</v>
      </c>
      <c r="G37" s="3">
        <f t="shared" si="2"/>
        <v>131</v>
      </c>
      <c r="H37" s="3"/>
    </row>
    <row r="38" spans="1:29" x14ac:dyDescent="0.4">
      <c r="A38">
        <v>106</v>
      </c>
      <c r="B38" s="1">
        <v>747742</v>
      </c>
      <c r="C38" s="4">
        <f t="shared" si="3"/>
        <v>27.868325180526437</v>
      </c>
      <c r="D38" s="4" t="str">
        <f t="shared" si="1"/>
        <v>27.86%</v>
      </c>
      <c r="E38" s="1">
        <v>2683125</v>
      </c>
      <c r="F38" s="3">
        <v>4</v>
      </c>
      <c r="G38" s="3">
        <f t="shared" si="2"/>
        <v>135</v>
      </c>
      <c r="H38" s="3"/>
    </row>
    <row r="39" spans="1:29" x14ac:dyDescent="0.4">
      <c r="A39">
        <v>107</v>
      </c>
      <c r="B39" s="1">
        <v>776732</v>
      </c>
      <c r="C39" s="4">
        <f t="shared" si="3"/>
        <v>27.181955872348407</v>
      </c>
      <c r="D39" s="4" t="str">
        <f t="shared" si="1"/>
        <v>27.18%</v>
      </c>
      <c r="E39" s="1">
        <v>2857528</v>
      </c>
      <c r="F39" s="3">
        <v>4</v>
      </c>
      <c r="G39" s="3">
        <f t="shared" si="2"/>
        <v>139</v>
      </c>
      <c r="H39" s="3"/>
    </row>
    <row r="40" spans="1:29" x14ac:dyDescent="0.4">
      <c r="A40">
        <v>108</v>
      </c>
      <c r="B40" s="1">
        <v>806843</v>
      </c>
      <c r="C40" s="4">
        <f t="shared" si="3"/>
        <v>26.51239605332033</v>
      </c>
      <c r="D40" s="4" t="str">
        <f t="shared" si="1"/>
        <v>26.51%</v>
      </c>
      <c r="E40" s="1">
        <v>3043267</v>
      </c>
      <c r="F40" s="3">
        <v>4</v>
      </c>
      <c r="G40" s="3">
        <f t="shared" si="2"/>
        <v>143</v>
      </c>
      <c r="H40" s="3"/>
    </row>
    <row r="41" spans="1:29" x14ac:dyDescent="0.4">
      <c r="A41">
        <v>109</v>
      </c>
      <c r="B41" s="1">
        <v>838119</v>
      </c>
      <c r="C41" s="4">
        <f t="shared" si="3"/>
        <v>25.859258598756774</v>
      </c>
      <c r="D41" s="4" t="str">
        <f t="shared" si="1"/>
        <v>25.85%</v>
      </c>
      <c r="E41" s="1">
        <v>3241079</v>
      </c>
      <c r="F41" s="3">
        <v>4</v>
      </c>
      <c r="G41" s="3">
        <f t="shared" si="2"/>
        <v>147</v>
      </c>
      <c r="H41" s="3"/>
    </row>
    <row r="42" spans="1:29" x14ac:dyDescent="0.4">
      <c r="A42">
        <v>110</v>
      </c>
      <c r="B42" s="1">
        <v>1328042</v>
      </c>
      <c r="C42" s="4">
        <f t="shared" si="3"/>
        <v>38.474466132966221</v>
      </c>
      <c r="D42" s="4" t="str">
        <f t="shared" si="1"/>
        <v>38.47%</v>
      </c>
      <c r="E42" s="1">
        <v>3451749</v>
      </c>
      <c r="F42" s="3">
        <v>3</v>
      </c>
      <c r="G42" s="3">
        <f t="shared" si="2"/>
        <v>150</v>
      </c>
      <c r="H42" s="3"/>
    </row>
    <row r="43" spans="1:29" x14ac:dyDescent="0.4">
      <c r="A43">
        <v>111</v>
      </c>
      <c r="B43" s="1">
        <v>1407784</v>
      </c>
      <c r="C43" s="4">
        <f t="shared" si="3"/>
        <v>38.29545998598519</v>
      </c>
      <c r="D43" s="4" t="str">
        <f t="shared" si="1"/>
        <v>38.29%</v>
      </c>
      <c r="E43" s="1">
        <v>3676112</v>
      </c>
      <c r="F43" s="3">
        <v>3</v>
      </c>
      <c r="G43" s="3">
        <f t="shared" si="2"/>
        <v>153</v>
      </c>
      <c r="H43" s="3"/>
    </row>
    <row r="44" spans="1:29" x14ac:dyDescent="0.4">
      <c r="A44">
        <v>112</v>
      </c>
      <c r="B44" s="1">
        <v>1491608</v>
      </c>
      <c r="C44" s="4">
        <f t="shared" si="3"/>
        <v>38.099247035612997</v>
      </c>
      <c r="D44" s="4" t="str">
        <f t="shared" si="1"/>
        <v>38.09%</v>
      </c>
      <c r="E44" s="1">
        <v>3915059</v>
      </c>
      <c r="F44" s="3">
        <v>3</v>
      </c>
      <c r="G44" s="3">
        <f t="shared" si="2"/>
        <v>156</v>
      </c>
      <c r="H44" s="3"/>
    </row>
    <row r="45" spans="1:29" x14ac:dyDescent="0.4">
      <c r="A45">
        <v>113</v>
      </c>
      <c r="B45" s="1">
        <v>1579708</v>
      </c>
      <c r="C45" s="4">
        <f t="shared" si="3"/>
        <v>37.886892477510095</v>
      </c>
      <c r="D45" s="4" t="str">
        <f t="shared" si="1"/>
        <v>37.88%</v>
      </c>
      <c r="E45" s="1">
        <v>4169537</v>
      </c>
      <c r="F45" s="3">
        <v>3</v>
      </c>
      <c r="G45" s="3">
        <f t="shared" si="2"/>
        <v>159</v>
      </c>
      <c r="H45" s="3"/>
    </row>
    <row r="46" spans="1:29" x14ac:dyDescent="0.4">
      <c r="A46">
        <v>114</v>
      </c>
      <c r="B46" s="1">
        <v>1672286</v>
      </c>
      <c r="C46" s="4">
        <f t="shared" si="3"/>
        <v>37.659383194356742</v>
      </c>
      <c r="D46" s="4" t="str">
        <f t="shared" si="1"/>
        <v>37.65%</v>
      </c>
      <c r="E46" s="1">
        <v>4440556</v>
      </c>
      <c r="F46" s="3">
        <v>3</v>
      </c>
      <c r="G46" s="3">
        <f t="shared" si="2"/>
        <v>162</v>
      </c>
      <c r="H46" s="3"/>
    </row>
    <row r="47" spans="1:29" x14ac:dyDescent="0.4">
      <c r="A47">
        <v>115</v>
      </c>
      <c r="B47" s="1">
        <v>1769551</v>
      </c>
      <c r="C47" s="4">
        <f t="shared" si="3"/>
        <v>37.417618062451261</v>
      </c>
      <c r="D47" s="4" t="str">
        <f t="shared" si="1"/>
        <v>37.41%</v>
      </c>
      <c r="E47" s="1">
        <v>4729192</v>
      </c>
      <c r="F47" s="3">
        <v>3</v>
      </c>
      <c r="G47" s="3">
        <f t="shared" si="2"/>
        <v>165</v>
      </c>
      <c r="H47" s="3"/>
    </row>
    <row r="48" spans="1:29" x14ac:dyDescent="0.4">
      <c r="A48">
        <v>116</v>
      </c>
      <c r="B48" s="1">
        <v>1871725</v>
      </c>
      <c r="C48" s="4">
        <f t="shared" si="3"/>
        <v>37.16255187786814</v>
      </c>
      <c r="D48" s="4" t="str">
        <f t="shared" si="1"/>
        <v>37.16%</v>
      </c>
      <c r="E48" s="1">
        <v>5036589</v>
      </c>
      <c r="F48" s="3">
        <v>3</v>
      </c>
      <c r="G48" s="3">
        <f t="shared" si="2"/>
        <v>168</v>
      </c>
      <c r="H48" s="3"/>
    </row>
    <row r="49" spans="1:8" x14ac:dyDescent="0.4">
      <c r="A49">
        <v>117</v>
      </c>
      <c r="B49" s="1">
        <v>1979037</v>
      </c>
      <c r="C49" s="4">
        <f t="shared" si="3"/>
        <v>36.895025640538059</v>
      </c>
      <c r="D49" s="4" t="str">
        <f t="shared" si="1"/>
        <v>36.89%</v>
      </c>
      <c r="E49" s="1">
        <v>5363967</v>
      </c>
      <c r="F49" s="3">
        <v>3</v>
      </c>
      <c r="G49" s="3">
        <f t="shared" si="2"/>
        <v>171</v>
      </c>
      <c r="H49" s="3"/>
    </row>
    <row r="50" spans="1:8" x14ac:dyDescent="0.4">
      <c r="A50">
        <v>118</v>
      </c>
      <c r="B50" s="1">
        <v>2091728</v>
      </c>
      <c r="C50" s="4">
        <f t="shared" si="3"/>
        <v>36.615887900201379</v>
      </c>
      <c r="D50" s="4" t="str">
        <f t="shared" si="1"/>
        <v>36.61%</v>
      </c>
      <c r="E50" s="1">
        <v>5712624</v>
      </c>
      <c r="F50" s="3">
        <v>3</v>
      </c>
      <c r="G50" s="3">
        <f t="shared" si="2"/>
        <v>174</v>
      </c>
      <c r="H50" s="3"/>
    </row>
    <row r="51" spans="1:8" x14ac:dyDescent="0.4">
      <c r="A51">
        <v>119</v>
      </c>
      <c r="B51" s="1">
        <v>2210049</v>
      </c>
      <c r="C51" s="4">
        <f t="shared" si="3"/>
        <v>36.325926076900117</v>
      </c>
      <c r="D51" s="4" t="str">
        <f t="shared" si="1"/>
        <v>36.32%</v>
      </c>
      <c r="E51" s="1">
        <v>6083944</v>
      </c>
      <c r="F51" s="3">
        <v>3</v>
      </c>
      <c r="G51" s="3">
        <f t="shared" si="2"/>
        <v>177</v>
      </c>
      <c r="H51" s="3"/>
    </row>
    <row r="52" spans="1:8" x14ac:dyDescent="0.4">
      <c r="A52">
        <v>120</v>
      </c>
      <c r="B52" s="1">
        <v>2520000</v>
      </c>
      <c r="C52" s="4">
        <f t="shared" si="3"/>
        <v>38.892490045374572</v>
      </c>
      <c r="D52" s="4" t="str">
        <f t="shared" si="1"/>
        <v>38.89%</v>
      </c>
      <c r="E52" s="1">
        <v>6479400</v>
      </c>
      <c r="F52" s="3">
        <v>3</v>
      </c>
      <c r="G52" s="3">
        <f t="shared" si="2"/>
        <v>180</v>
      </c>
      <c r="H52" s="3"/>
    </row>
    <row r="53" spans="1:8" x14ac:dyDescent="0.4">
      <c r="A53">
        <v>121</v>
      </c>
      <c r="B53" s="1">
        <v>2604525</v>
      </c>
      <c r="C53" s="4">
        <f t="shared" si="3"/>
        <v>37.743670405927865</v>
      </c>
      <c r="D53" s="4" t="str">
        <f t="shared" si="1"/>
        <v>37.74%</v>
      </c>
      <c r="E53" s="1">
        <v>6900561</v>
      </c>
      <c r="F53" s="3">
        <v>3</v>
      </c>
      <c r="G53" s="3">
        <f t="shared" si="2"/>
        <v>183</v>
      </c>
      <c r="H53" s="3"/>
    </row>
    <row r="54" spans="1:8" x14ac:dyDescent="0.4">
      <c r="A54">
        <v>122</v>
      </c>
      <c r="B54" s="1">
        <v>2691701</v>
      </c>
      <c r="C54" s="4">
        <f t="shared" si="3"/>
        <v>36.626282113299091</v>
      </c>
      <c r="D54" s="4" t="str">
        <f t="shared" si="1"/>
        <v>36.62%</v>
      </c>
      <c r="E54" s="1">
        <v>7349097</v>
      </c>
      <c r="F54" s="3">
        <v>3</v>
      </c>
      <c r="G54" s="3">
        <f t="shared" si="2"/>
        <v>186</v>
      </c>
      <c r="H54" s="3"/>
    </row>
    <row r="55" spans="1:8" x14ac:dyDescent="0.4">
      <c r="A55">
        <v>123</v>
      </c>
      <c r="B55" s="1">
        <v>2781608</v>
      </c>
      <c r="C55" s="4">
        <f t="shared" si="3"/>
        <v>35.539585331811722</v>
      </c>
      <c r="D55" s="4" t="str">
        <f t="shared" si="1"/>
        <v>35.53%</v>
      </c>
      <c r="E55" s="1">
        <v>7826788</v>
      </c>
      <c r="F55" s="3">
        <v>3</v>
      </c>
      <c r="G55" s="3">
        <f t="shared" si="2"/>
        <v>189</v>
      </c>
      <c r="H55" s="3"/>
    </row>
    <row r="56" spans="1:8" x14ac:dyDescent="0.4">
      <c r="A56">
        <v>124</v>
      </c>
      <c r="B56" s="1">
        <v>2874329</v>
      </c>
      <c r="C56" s="4">
        <f t="shared" si="3"/>
        <v>34.482862455400252</v>
      </c>
      <c r="D56" s="4" t="str">
        <f t="shared" si="1"/>
        <v>34.48%</v>
      </c>
      <c r="E56" s="1">
        <v>8335529</v>
      </c>
      <c r="F56" s="3">
        <v>3</v>
      </c>
      <c r="G56" s="3">
        <f t="shared" si="2"/>
        <v>192</v>
      </c>
      <c r="H56" s="3"/>
    </row>
    <row r="57" spans="1:8" x14ac:dyDescent="0.4">
      <c r="A57">
        <v>125</v>
      </c>
      <c r="B57" s="1">
        <v>2969947</v>
      </c>
      <c r="C57" s="4">
        <f t="shared" si="3"/>
        <v>33.455378177557279</v>
      </c>
      <c r="D57" s="4" t="str">
        <f t="shared" si="1"/>
        <v>33.45%</v>
      </c>
      <c r="E57" s="1">
        <v>8877338</v>
      </c>
      <c r="F57" s="3">
        <v>3</v>
      </c>
      <c r="G57" s="3">
        <f t="shared" si="2"/>
        <v>195</v>
      </c>
      <c r="H57" s="3"/>
    </row>
    <row r="58" spans="1:8" x14ac:dyDescent="0.4">
      <c r="A58">
        <v>126</v>
      </c>
      <c r="B58" s="1">
        <v>3068549</v>
      </c>
      <c r="C58" s="4">
        <f t="shared" si="3"/>
        <v>32.456429644553566</v>
      </c>
      <c r="D58" s="4" t="str">
        <f t="shared" si="1"/>
        <v>32.45%</v>
      </c>
      <c r="E58" s="1">
        <v>9454364</v>
      </c>
      <c r="F58" s="3">
        <v>4</v>
      </c>
      <c r="G58" s="3">
        <f t="shared" si="2"/>
        <v>199</v>
      </c>
      <c r="H58" s="3"/>
    </row>
    <row r="59" spans="1:8" x14ac:dyDescent="0.4">
      <c r="A59">
        <v>127</v>
      </c>
      <c r="B59" s="1">
        <v>3170225</v>
      </c>
      <c r="C59" s="4">
        <f t="shared" si="3"/>
        <v>31.485325552540662</v>
      </c>
      <c r="D59" s="4" t="str">
        <f t="shared" si="1"/>
        <v>31.48%</v>
      </c>
      <c r="E59" s="1">
        <v>10068897</v>
      </c>
      <c r="F59" s="3">
        <v>4</v>
      </c>
      <c r="G59" s="3">
        <f t="shared" si="2"/>
        <v>203</v>
      </c>
      <c r="H59" s="3"/>
    </row>
    <row r="60" spans="1:8" x14ac:dyDescent="0.4">
      <c r="A60">
        <v>128</v>
      </c>
      <c r="B60" s="1">
        <v>3275067</v>
      </c>
      <c r="C60" s="4">
        <f t="shared" si="3"/>
        <v>30.541382726986605</v>
      </c>
      <c r="D60" s="4" t="str">
        <f t="shared" si="1"/>
        <v>30.54%</v>
      </c>
      <c r="E60" s="1">
        <v>10723375</v>
      </c>
      <c r="F60" s="3">
        <v>4</v>
      </c>
      <c r="G60" s="3">
        <f t="shared" si="2"/>
        <v>207</v>
      </c>
      <c r="H60" s="3"/>
    </row>
    <row r="61" spans="1:8" x14ac:dyDescent="0.4">
      <c r="A61">
        <v>129</v>
      </c>
      <c r="B61" s="1">
        <v>3383170</v>
      </c>
      <c r="C61" s="4">
        <f t="shared" si="3"/>
        <v>29.623934165493765</v>
      </c>
      <c r="D61" s="4" t="str">
        <f t="shared" si="1"/>
        <v>29.62%</v>
      </c>
      <c r="E61" s="1">
        <v>11420394</v>
      </c>
      <c r="F61" s="3">
        <v>4</v>
      </c>
      <c r="G61" s="3">
        <f t="shared" si="2"/>
        <v>211</v>
      </c>
      <c r="H61" s="3"/>
    </row>
    <row r="62" spans="1:8" x14ac:dyDescent="0.4">
      <c r="A62">
        <v>130</v>
      </c>
      <c r="B62" s="1">
        <v>4032266</v>
      </c>
      <c r="C62" s="4">
        <f t="shared" si="3"/>
        <v>33.152669234568357</v>
      </c>
      <c r="D62" s="4" t="str">
        <f t="shared" si="1"/>
        <v>33.15%</v>
      </c>
      <c r="E62" s="1">
        <v>12162719</v>
      </c>
      <c r="F62" s="3">
        <v>4</v>
      </c>
      <c r="G62" s="3">
        <f t="shared" si="2"/>
        <v>215</v>
      </c>
      <c r="H62" s="3"/>
    </row>
    <row r="63" spans="1:8" x14ac:dyDescent="0.4">
      <c r="A63">
        <v>131</v>
      </c>
      <c r="B63" s="1">
        <v>4160627</v>
      </c>
      <c r="C63" s="4">
        <f t="shared" si="3"/>
        <v>32.12022114836418</v>
      </c>
      <c r="D63" s="4" t="str">
        <f t="shared" si="1"/>
        <v>32.12%</v>
      </c>
      <c r="E63" s="1">
        <v>12953295</v>
      </c>
      <c r="F63" s="3">
        <v>4</v>
      </c>
      <c r="G63" s="3">
        <f t="shared" si="2"/>
        <v>219</v>
      </c>
      <c r="H63" s="3"/>
    </row>
    <row r="64" spans="1:8" x14ac:dyDescent="0.4">
      <c r="A64">
        <v>132</v>
      </c>
      <c r="B64" s="1">
        <v>4292885</v>
      </c>
      <c r="C64" s="4">
        <f t="shared" si="3"/>
        <v>31.11855312031474</v>
      </c>
      <c r="D64" s="4" t="str">
        <f t="shared" si="1"/>
        <v>31.11%</v>
      </c>
      <c r="E64" s="1">
        <v>13795259</v>
      </c>
      <c r="F64" s="3">
        <v>4</v>
      </c>
      <c r="G64" s="3">
        <f t="shared" si="2"/>
        <v>223</v>
      </c>
      <c r="H64" s="3"/>
    </row>
    <row r="65" spans="1:8" x14ac:dyDescent="0.4">
      <c r="A65">
        <v>133</v>
      </c>
      <c r="B65" s="1">
        <v>4429156</v>
      </c>
      <c r="C65" s="4">
        <f t="shared" si="3"/>
        <v>30.146821899067177</v>
      </c>
      <c r="D65" s="4" t="str">
        <f t="shared" si="1"/>
        <v>30.14%</v>
      </c>
      <c r="E65" s="1">
        <v>14691950</v>
      </c>
      <c r="F65" s="3">
        <v>4</v>
      </c>
      <c r="G65" s="3">
        <f t="shared" si="2"/>
        <v>227</v>
      </c>
      <c r="H65" s="3"/>
    </row>
    <row r="66" spans="1:8" x14ac:dyDescent="0.4">
      <c r="A66">
        <v>134</v>
      </c>
      <c r="B66" s="1">
        <v>4569557</v>
      </c>
      <c r="C66" s="4">
        <f t="shared" ref="C66:C97" si="4">B66/E66*100</f>
        <v>29.204183620475998</v>
      </c>
      <c r="D66" s="4" t="str">
        <f t="shared" si="1"/>
        <v>29.20%</v>
      </c>
      <c r="E66" s="1">
        <v>15646926</v>
      </c>
      <c r="F66" s="3">
        <v>4</v>
      </c>
      <c r="G66" s="3">
        <f t="shared" si="2"/>
        <v>231</v>
      </c>
      <c r="H66" s="3"/>
    </row>
    <row r="67" spans="1:8" x14ac:dyDescent="0.4">
      <c r="A67">
        <v>135</v>
      </c>
      <c r="B67" s="1">
        <v>4714211</v>
      </c>
      <c r="C67" s="4">
        <f t="shared" si="4"/>
        <v>28.289833110657387</v>
      </c>
      <c r="D67" s="4" t="str">
        <f t="shared" ref="D67:D130" si="5">MID(C67,1,5)&amp;"%"</f>
        <v>28.28%</v>
      </c>
      <c r="E67" s="1">
        <v>16663976</v>
      </c>
      <c r="F67" s="3">
        <v>4</v>
      </c>
      <c r="G67" s="3">
        <f t="shared" si="2"/>
        <v>235</v>
      </c>
      <c r="H67" s="3"/>
    </row>
    <row r="68" spans="1:8" x14ac:dyDescent="0.4">
      <c r="A68">
        <v>136</v>
      </c>
      <c r="B68" s="1">
        <v>4863240</v>
      </c>
      <c r="C68" s="4">
        <f t="shared" si="4"/>
        <v>27.40295982438629</v>
      </c>
      <c r="D68" s="4" t="str">
        <f t="shared" si="5"/>
        <v>27.40%</v>
      </c>
      <c r="E68" s="1">
        <v>17747134</v>
      </c>
      <c r="F68" s="3">
        <v>4</v>
      </c>
      <c r="G68" s="3">
        <f t="shared" ref="G68:G131" si="6">F68+G67</f>
        <v>239</v>
      </c>
      <c r="H68" s="3"/>
    </row>
    <row r="69" spans="1:8" x14ac:dyDescent="0.4">
      <c r="A69">
        <v>137</v>
      </c>
      <c r="B69" s="1">
        <v>5016775</v>
      </c>
      <c r="C69" s="4">
        <f t="shared" si="4"/>
        <v>26.542804215103814</v>
      </c>
      <c r="D69" s="4" t="str">
        <f t="shared" si="5"/>
        <v>26.54%</v>
      </c>
      <c r="E69" s="1">
        <v>18900697</v>
      </c>
      <c r="F69" s="3">
        <v>4</v>
      </c>
      <c r="G69" s="3">
        <f t="shared" si="6"/>
        <v>243</v>
      </c>
      <c r="H69" s="3"/>
    </row>
    <row r="70" spans="1:8" x14ac:dyDescent="0.4">
      <c r="A70">
        <v>138</v>
      </c>
      <c r="B70" s="1">
        <v>5174948</v>
      </c>
      <c r="C70" s="4">
        <f t="shared" si="4"/>
        <v>25.708608401647716</v>
      </c>
      <c r="D70" s="4" t="str">
        <f t="shared" si="5"/>
        <v>25.70%</v>
      </c>
      <c r="E70" s="1">
        <v>20129242</v>
      </c>
      <c r="F70" s="3">
        <v>4</v>
      </c>
      <c r="G70" s="3">
        <f t="shared" si="6"/>
        <v>247</v>
      </c>
      <c r="H70" s="3"/>
    </row>
    <row r="71" spans="1:8" x14ac:dyDescent="0.4">
      <c r="A71">
        <v>139</v>
      </c>
      <c r="B71" s="1">
        <v>5337893</v>
      </c>
      <c r="C71" s="4">
        <f t="shared" si="4"/>
        <v>24.899627487015596</v>
      </c>
      <c r="D71" s="4" t="str">
        <f t="shared" si="5"/>
        <v>24.89%</v>
      </c>
      <c r="E71" s="1">
        <v>21437642</v>
      </c>
      <c r="F71" s="3">
        <v>5</v>
      </c>
      <c r="G71" s="3">
        <f t="shared" si="6"/>
        <v>252</v>
      </c>
      <c r="H71" s="3"/>
    </row>
    <row r="72" spans="1:8" x14ac:dyDescent="0.4">
      <c r="A72">
        <v>140</v>
      </c>
      <c r="B72" s="1">
        <v>7226299</v>
      </c>
      <c r="C72" s="4">
        <f t="shared" si="4"/>
        <v>31.725610376628786</v>
      </c>
      <c r="D72" s="4" t="str">
        <f t="shared" si="5"/>
        <v>31.72%</v>
      </c>
      <c r="E72" s="1">
        <v>22777494</v>
      </c>
      <c r="F72" s="3">
        <v>4</v>
      </c>
      <c r="G72" s="3">
        <f t="shared" si="6"/>
        <v>256</v>
      </c>
      <c r="H72" s="3"/>
    </row>
    <row r="73" spans="1:8" x14ac:dyDescent="0.4">
      <c r="A73">
        <v>141</v>
      </c>
      <c r="B73" s="1">
        <v>7477498</v>
      </c>
      <c r="C73" s="4">
        <f t="shared" si="4"/>
        <v>30.89736423822616</v>
      </c>
      <c r="D73" s="4" t="str">
        <f t="shared" si="5"/>
        <v>30.89%</v>
      </c>
      <c r="E73" s="1">
        <v>24201087</v>
      </c>
      <c r="F73" s="3">
        <v>4</v>
      </c>
      <c r="G73" s="3">
        <f t="shared" si="6"/>
        <v>260</v>
      </c>
      <c r="H73" s="3"/>
    </row>
    <row r="74" spans="1:8" x14ac:dyDescent="0.4">
      <c r="A74">
        <v>142</v>
      </c>
      <c r="B74" s="1">
        <v>7736742</v>
      </c>
      <c r="C74" s="4">
        <f t="shared" si="4"/>
        <v>30.088069163565784</v>
      </c>
      <c r="D74" s="4" t="str">
        <f t="shared" si="5"/>
        <v>30.08%</v>
      </c>
      <c r="E74" s="1">
        <v>25713654</v>
      </c>
      <c r="F74" s="3">
        <v>4</v>
      </c>
      <c r="G74" s="3">
        <f t="shared" si="6"/>
        <v>264</v>
      </c>
      <c r="H74" s="3"/>
    </row>
    <row r="75" spans="1:8" x14ac:dyDescent="0.4">
      <c r="A75">
        <v>143</v>
      </c>
      <c r="B75" s="1">
        <v>8004274</v>
      </c>
      <c r="C75" s="4">
        <f t="shared" si="4"/>
        <v>29.297409292136379</v>
      </c>
      <c r="D75" s="4" t="str">
        <f t="shared" si="5"/>
        <v>29.29%</v>
      </c>
      <c r="E75" s="1">
        <v>27320757</v>
      </c>
      <c r="F75" s="3">
        <v>4</v>
      </c>
      <c r="G75" s="3">
        <f t="shared" si="6"/>
        <v>268</v>
      </c>
      <c r="H75" s="3"/>
    </row>
    <row r="76" spans="1:8" x14ac:dyDescent="0.4">
      <c r="A76">
        <v>144</v>
      </c>
      <c r="B76" s="1">
        <v>8280347</v>
      </c>
      <c r="C76" s="4">
        <f t="shared" si="4"/>
        <v>28.525080211368874</v>
      </c>
      <c r="D76" s="4" t="str">
        <f t="shared" si="5"/>
        <v>28.52%</v>
      </c>
      <c r="E76" s="1">
        <v>29028304</v>
      </c>
      <c r="F76" s="3">
        <v>4</v>
      </c>
      <c r="G76" s="3">
        <f t="shared" si="6"/>
        <v>272</v>
      </c>
      <c r="H76" s="3"/>
    </row>
    <row r="77" spans="1:8" x14ac:dyDescent="0.4">
      <c r="A77">
        <v>145</v>
      </c>
      <c r="B77" s="1">
        <v>8565222</v>
      </c>
      <c r="C77" s="4">
        <f t="shared" si="4"/>
        <v>27.770776452405578</v>
      </c>
      <c r="D77" s="4" t="str">
        <f t="shared" si="5"/>
        <v>27.77%</v>
      </c>
      <c r="E77" s="1">
        <v>30842573</v>
      </c>
      <c r="F77" s="3">
        <v>4</v>
      </c>
      <c r="G77" s="3">
        <f t="shared" si="6"/>
        <v>276</v>
      </c>
      <c r="H77" s="3"/>
    </row>
    <row r="78" spans="1:8" x14ac:dyDescent="0.4">
      <c r="A78">
        <v>146</v>
      </c>
      <c r="B78" s="1">
        <v>8859165</v>
      </c>
      <c r="C78" s="4">
        <f t="shared" si="4"/>
        <v>27.03418373619742</v>
      </c>
      <c r="D78" s="4" t="str">
        <f t="shared" si="5"/>
        <v>27.03%</v>
      </c>
      <c r="E78" s="1">
        <v>32770233</v>
      </c>
      <c r="F78" s="3">
        <v>4</v>
      </c>
      <c r="G78" s="3">
        <f t="shared" si="6"/>
        <v>280</v>
      </c>
      <c r="H78" s="3"/>
    </row>
    <row r="79" spans="1:8" x14ac:dyDescent="0.4">
      <c r="A79">
        <v>147</v>
      </c>
      <c r="B79" s="1">
        <v>9162451</v>
      </c>
      <c r="C79" s="4">
        <f t="shared" si="4"/>
        <v>26.314989684181672</v>
      </c>
      <c r="D79" s="4" t="str">
        <f t="shared" si="5"/>
        <v>26.31%</v>
      </c>
      <c r="E79" s="1">
        <v>34818372</v>
      </c>
      <c r="F79" s="3">
        <v>4</v>
      </c>
      <c r="G79" s="3">
        <f t="shared" si="6"/>
        <v>284</v>
      </c>
      <c r="H79" s="3"/>
    </row>
    <row r="80" spans="1:8" x14ac:dyDescent="0.4">
      <c r="A80">
        <v>148</v>
      </c>
      <c r="B80" s="1">
        <v>9475365</v>
      </c>
      <c r="C80" s="4">
        <f t="shared" si="4"/>
        <v>25.612888070989975</v>
      </c>
      <c r="D80" s="4" t="str">
        <f t="shared" si="5"/>
        <v>25.61%</v>
      </c>
      <c r="E80" s="1">
        <v>36994520</v>
      </c>
      <c r="F80" s="3">
        <v>4</v>
      </c>
      <c r="G80" s="3">
        <f t="shared" si="6"/>
        <v>288</v>
      </c>
      <c r="H80" s="3"/>
    </row>
    <row r="81" spans="1:8" x14ac:dyDescent="0.4">
      <c r="A81">
        <v>149</v>
      </c>
      <c r="B81" s="1">
        <v>9798199</v>
      </c>
      <c r="C81" s="4">
        <f t="shared" si="4"/>
        <v>24.927568921687275</v>
      </c>
      <c r="D81" s="4" t="str">
        <f t="shared" si="5"/>
        <v>24.92%</v>
      </c>
      <c r="E81" s="1">
        <v>39306677</v>
      </c>
      <c r="F81" s="3">
        <v>5</v>
      </c>
      <c r="G81" s="3">
        <f t="shared" si="6"/>
        <v>293</v>
      </c>
      <c r="H81" s="3"/>
    </row>
    <row r="82" spans="1:8" x14ac:dyDescent="0.4">
      <c r="A82">
        <v>150</v>
      </c>
      <c r="B82" s="1">
        <v>12774187</v>
      </c>
      <c r="C82" s="4">
        <f t="shared" si="4"/>
        <v>30.587078946551788</v>
      </c>
      <c r="D82" s="4" t="str">
        <f t="shared" si="5"/>
        <v>30.58%</v>
      </c>
      <c r="E82" s="1">
        <v>41763344</v>
      </c>
      <c r="F82" s="3">
        <v>4</v>
      </c>
      <c r="G82" s="3">
        <f t="shared" si="6"/>
        <v>297</v>
      </c>
      <c r="H82" s="3"/>
    </row>
    <row r="83" spans="1:8" x14ac:dyDescent="0.4">
      <c r="A83">
        <v>151</v>
      </c>
      <c r="B83" s="1">
        <v>13183842</v>
      </c>
      <c r="C83" s="4">
        <f t="shared" si="4"/>
        <v>29.711035309703508</v>
      </c>
      <c r="D83" s="4" t="str">
        <f t="shared" si="5"/>
        <v>29.71%</v>
      </c>
      <c r="E83" s="1">
        <v>44373553</v>
      </c>
      <c r="F83" s="3">
        <v>4</v>
      </c>
      <c r="G83" s="3">
        <f t="shared" si="6"/>
        <v>301</v>
      </c>
      <c r="H83" s="3"/>
    </row>
    <row r="84" spans="1:8" x14ac:dyDescent="0.4">
      <c r="A84">
        <v>152</v>
      </c>
      <c r="B84" s="1">
        <v>13605995</v>
      </c>
      <c r="C84" s="4">
        <f t="shared" si="4"/>
        <v>28.858726660713639</v>
      </c>
      <c r="D84" s="4" t="str">
        <f t="shared" si="5"/>
        <v>28.85%</v>
      </c>
      <c r="E84" s="1">
        <v>47146900</v>
      </c>
      <c r="F84" s="3">
        <v>4</v>
      </c>
      <c r="G84" s="3">
        <f t="shared" si="6"/>
        <v>305</v>
      </c>
      <c r="H84" s="3"/>
    </row>
    <row r="85" spans="1:8" x14ac:dyDescent="0.4">
      <c r="A85">
        <v>153</v>
      </c>
      <c r="B85" s="1">
        <v>14041017</v>
      </c>
      <c r="C85" s="4">
        <f t="shared" si="4"/>
        <v>28.029573290038893</v>
      </c>
      <c r="D85" s="4" t="str">
        <f t="shared" si="5"/>
        <v>28.02%</v>
      </c>
      <c r="E85" s="1">
        <v>50093581</v>
      </c>
      <c r="F85" s="3">
        <v>4</v>
      </c>
      <c r="G85" s="3">
        <f t="shared" si="6"/>
        <v>309</v>
      </c>
      <c r="H85" s="3"/>
    </row>
    <row r="86" spans="1:8" x14ac:dyDescent="0.4">
      <c r="A86">
        <v>154</v>
      </c>
      <c r="B86" s="1">
        <v>14489286</v>
      </c>
      <c r="C86" s="4">
        <f t="shared" si="4"/>
        <v>27.222999423817214</v>
      </c>
      <c r="D86" s="4" t="str">
        <f t="shared" si="5"/>
        <v>27.22%</v>
      </c>
      <c r="E86" s="1">
        <v>53224429</v>
      </c>
      <c r="F86" s="3">
        <v>4</v>
      </c>
      <c r="G86" s="3">
        <f t="shared" si="6"/>
        <v>313</v>
      </c>
      <c r="H86" s="3"/>
    </row>
    <row r="87" spans="1:8" x14ac:dyDescent="0.4">
      <c r="A87">
        <v>155</v>
      </c>
      <c r="B87" s="1">
        <v>14951193</v>
      </c>
      <c r="C87" s="4">
        <f t="shared" si="4"/>
        <v>26.438444761896594</v>
      </c>
      <c r="D87" s="4" t="str">
        <f t="shared" si="5"/>
        <v>26.43%</v>
      </c>
      <c r="E87" s="1">
        <v>56550955</v>
      </c>
      <c r="F87" s="3">
        <v>4</v>
      </c>
      <c r="G87" s="3">
        <f t="shared" si="6"/>
        <v>317</v>
      </c>
      <c r="H87" s="3"/>
    </row>
    <row r="88" spans="1:8" x14ac:dyDescent="0.4">
      <c r="A88">
        <v>156</v>
      </c>
      <c r="B88" s="1">
        <v>15427139</v>
      </c>
      <c r="C88" s="4">
        <f t="shared" si="4"/>
        <v>25.675358446959546</v>
      </c>
      <c r="D88" s="4" t="str">
        <f t="shared" si="5"/>
        <v>25.67%</v>
      </c>
      <c r="E88" s="1">
        <v>60085389</v>
      </c>
      <c r="F88" s="3">
        <v>4</v>
      </c>
      <c r="G88" s="3">
        <f t="shared" si="6"/>
        <v>321</v>
      </c>
      <c r="H88" s="3"/>
    </row>
    <row r="89" spans="1:8" x14ac:dyDescent="0.4">
      <c r="A89">
        <v>157</v>
      </c>
      <c r="B89" s="1">
        <v>15917538</v>
      </c>
      <c r="C89" s="4">
        <f t="shared" si="4"/>
        <v>24.933203687771403</v>
      </c>
      <c r="D89" s="4" t="str">
        <f t="shared" si="5"/>
        <v>24.93%</v>
      </c>
      <c r="E89" s="1">
        <v>63840725</v>
      </c>
      <c r="F89" s="3">
        <v>5</v>
      </c>
      <c r="G89" s="3">
        <f t="shared" si="6"/>
        <v>326</v>
      </c>
      <c r="H89" s="3"/>
    </row>
    <row r="90" spans="1:8" x14ac:dyDescent="0.4">
      <c r="A90">
        <v>158</v>
      </c>
      <c r="B90" s="1">
        <v>16422815</v>
      </c>
      <c r="C90" s="4">
        <f t="shared" si="4"/>
        <v>24.175811638819933</v>
      </c>
      <c r="D90" s="4" t="str">
        <f t="shared" si="5"/>
        <v>24.17%</v>
      </c>
      <c r="E90" s="1">
        <v>67930770</v>
      </c>
      <c r="F90" s="3">
        <v>5</v>
      </c>
      <c r="G90" s="3">
        <f t="shared" si="6"/>
        <v>331</v>
      </c>
      <c r="H90" s="3"/>
    </row>
    <row r="91" spans="1:8" x14ac:dyDescent="0.4">
      <c r="A91">
        <v>159</v>
      </c>
      <c r="B91" s="1">
        <v>16943408</v>
      </c>
      <c r="C91" s="4">
        <f t="shared" si="4"/>
        <v>23.50959154500946</v>
      </c>
      <c r="D91" s="4" t="str">
        <f t="shared" si="5"/>
        <v>23.50%</v>
      </c>
      <c r="E91" s="1">
        <v>72070193</v>
      </c>
      <c r="F91" s="3">
        <v>5</v>
      </c>
      <c r="G91" s="3">
        <f t="shared" si="6"/>
        <v>336</v>
      </c>
      <c r="H91" s="3"/>
    </row>
    <row r="92" spans="1:8" x14ac:dyDescent="0.4">
      <c r="A92">
        <v>160</v>
      </c>
      <c r="B92" s="1">
        <v>17479766</v>
      </c>
      <c r="C92" s="4">
        <f t="shared" si="4"/>
        <v>22.82711312291886</v>
      </c>
      <c r="D92" s="4" t="str">
        <f t="shared" si="5"/>
        <v>22.82%</v>
      </c>
      <c r="E92" s="1">
        <v>76574580</v>
      </c>
      <c r="F92" s="3">
        <v>5</v>
      </c>
      <c r="G92" s="3">
        <f t="shared" si="6"/>
        <v>341</v>
      </c>
      <c r="H92" s="3"/>
    </row>
    <row r="93" spans="1:8" x14ac:dyDescent="0.4">
      <c r="A93">
        <v>161</v>
      </c>
      <c r="B93" s="1">
        <v>18032352</v>
      </c>
      <c r="C93" s="4">
        <f t="shared" si="4"/>
        <v>22.163524062311769</v>
      </c>
      <c r="D93" s="4" t="str">
        <f t="shared" si="5"/>
        <v>22.16%</v>
      </c>
      <c r="E93" s="1">
        <v>81360491</v>
      </c>
      <c r="F93" s="3">
        <v>5</v>
      </c>
      <c r="G93" s="3">
        <f t="shared" si="6"/>
        <v>346</v>
      </c>
      <c r="H93" s="3"/>
    </row>
    <row r="94" spans="1:8" x14ac:dyDescent="0.4">
      <c r="A94">
        <v>162</v>
      </c>
      <c r="B94" s="1">
        <v>18601642</v>
      </c>
      <c r="C94" s="4">
        <f t="shared" si="4"/>
        <v>21.518341013873929</v>
      </c>
      <c r="D94" s="4" t="str">
        <f t="shared" si="5"/>
        <v>21.51%</v>
      </c>
      <c r="E94" s="1">
        <v>86445521</v>
      </c>
      <c r="F94" s="3">
        <v>5</v>
      </c>
      <c r="G94" s="3">
        <f t="shared" si="6"/>
        <v>351</v>
      </c>
      <c r="H94" s="3"/>
    </row>
    <row r="95" spans="1:8" x14ac:dyDescent="0.4">
      <c r="A95">
        <v>163</v>
      </c>
      <c r="B95" s="1">
        <v>19188127</v>
      </c>
      <c r="C95" s="4">
        <f t="shared" si="4"/>
        <v>20.891092390255476</v>
      </c>
      <c r="D95" s="4" t="str">
        <f t="shared" si="5"/>
        <v>20.89%</v>
      </c>
      <c r="E95" s="1">
        <v>91848366</v>
      </c>
      <c r="F95" s="3">
        <v>5</v>
      </c>
      <c r="G95" s="3">
        <f t="shared" si="6"/>
        <v>356</v>
      </c>
      <c r="H95" s="3"/>
    </row>
    <row r="96" spans="1:8" x14ac:dyDescent="0.4">
      <c r="A96">
        <v>164</v>
      </c>
      <c r="B96" s="1">
        <v>19792310</v>
      </c>
      <c r="C96" s="4">
        <f t="shared" si="4"/>
        <v>20.281315225151452</v>
      </c>
      <c r="D96" s="4" t="str">
        <f t="shared" si="5"/>
        <v>20.28%</v>
      </c>
      <c r="E96" s="1">
        <v>97588888</v>
      </c>
      <c r="F96" s="3">
        <v>5</v>
      </c>
      <c r="G96" s="3">
        <f t="shared" si="6"/>
        <v>361</v>
      </c>
      <c r="H96" s="3"/>
    </row>
    <row r="97" spans="1:8" x14ac:dyDescent="0.4">
      <c r="A97">
        <v>165</v>
      </c>
      <c r="B97" s="1">
        <v>20414710</v>
      </c>
      <c r="C97" s="4">
        <f t="shared" si="4"/>
        <v>19.68855798268179</v>
      </c>
      <c r="D97" s="4" t="str">
        <f t="shared" si="5"/>
        <v>19.68%</v>
      </c>
      <c r="E97" s="1">
        <v>103688193</v>
      </c>
      <c r="F97" s="3">
        <v>6</v>
      </c>
      <c r="G97" s="3">
        <f t="shared" si="6"/>
        <v>367</v>
      </c>
      <c r="H97" s="3"/>
    </row>
    <row r="98" spans="1:8" x14ac:dyDescent="0.4">
      <c r="A98">
        <v>166</v>
      </c>
      <c r="B98" s="1">
        <v>21055860</v>
      </c>
      <c r="C98" s="4">
        <f t="shared" ref="C98:C129" si="7">B98/E98*100</f>
        <v>19.112378601527539</v>
      </c>
      <c r="D98" s="4" t="str">
        <f t="shared" si="5"/>
        <v>19.11%</v>
      </c>
      <c r="E98" s="1">
        <v>110168705</v>
      </c>
      <c r="F98" s="3">
        <v>6</v>
      </c>
      <c r="G98" s="3">
        <f t="shared" si="6"/>
        <v>373</v>
      </c>
      <c r="H98" s="3"/>
    </row>
    <row r="99" spans="1:8" x14ac:dyDescent="0.4">
      <c r="A99">
        <v>167</v>
      </c>
      <c r="B99" s="1">
        <v>21716307</v>
      </c>
      <c r="C99" s="4">
        <f t="shared" si="7"/>
        <v>18.552344050321487</v>
      </c>
      <c r="D99" s="4" t="str">
        <f t="shared" si="5"/>
        <v>18.55%</v>
      </c>
      <c r="E99" s="1">
        <v>117054249</v>
      </c>
      <c r="F99" s="3">
        <v>6</v>
      </c>
      <c r="G99" s="3">
        <f t="shared" si="6"/>
        <v>379</v>
      </c>
      <c r="H99" s="3"/>
    </row>
    <row r="100" spans="1:8" x14ac:dyDescent="0.4">
      <c r="A100">
        <v>168</v>
      </c>
      <c r="B100" s="1">
        <v>22396618</v>
      </c>
      <c r="C100" s="4">
        <f t="shared" si="7"/>
        <v>18.008034870814129</v>
      </c>
      <c r="D100" s="4" t="str">
        <f t="shared" si="5"/>
        <v>18.00%</v>
      </c>
      <c r="E100" s="1">
        <v>124370139</v>
      </c>
      <c r="F100" s="3">
        <v>6</v>
      </c>
      <c r="G100" s="3">
        <f t="shared" si="6"/>
        <v>385</v>
      </c>
      <c r="H100" s="3"/>
    </row>
    <row r="101" spans="1:8" x14ac:dyDescent="0.4">
      <c r="A101">
        <v>169</v>
      </c>
      <c r="B101" s="1">
        <v>23097371</v>
      </c>
      <c r="C101" s="4">
        <f t="shared" si="7"/>
        <v>17.479036692840481</v>
      </c>
      <c r="D101" s="4" t="str">
        <f t="shared" si="5"/>
        <v>17.47%</v>
      </c>
      <c r="E101" s="1">
        <v>132143272</v>
      </c>
      <c r="F101" s="3">
        <v>6</v>
      </c>
      <c r="G101" s="3">
        <f t="shared" si="6"/>
        <v>391</v>
      </c>
      <c r="H101" s="3"/>
    </row>
    <row r="102" spans="1:8" x14ac:dyDescent="0.4">
      <c r="A102">
        <v>170</v>
      </c>
      <c r="B102" s="1">
        <v>28871713</v>
      </c>
      <c r="C102" s="4">
        <f t="shared" si="7"/>
        <v>20.808376564729329</v>
      </c>
      <c r="D102" s="4" t="str">
        <f t="shared" si="5"/>
        <v>20.80%</v>
      </c>
      <c r="E102" s="1">
        <v>138750435</v>
      </c>
      <c r="F102" s="3">
        <v>5</v>
      </c>
      <c r="G102" s="3">
        <f t="shared" si="6"/>
        <v>396</v>
      </c>
      <c r="H102" s="3"/>
    </row>
    <row r="103" spans="1:8" x14ac:dyDescent="0.4">
      <c r="A103">
        <v>171</v>
      </c>
      <c r="B103" s="1">
        <v>29667490</v>
      </c>
      <c r="C103" s="4">
        <f t="shared" si="7"/>
        <v>20.363721761598466</v>
      </c>
      <c r="D103" s="4" t="str">
        <f t="shared" si="5"/>
        <v>20.36%</v>
      </c>
      <c r="E103" s="1">
        <v>145687956</v>
      </c>
      <c r="F103" s="3">
        <v>5</v>
      </c>
      <c r="G103" s="3">
        <f t="shared" si="6"/>
        <v>401</v>
      </c>
      <c r="H103" s="3"/>
    </row>
    <row r="104" spans="1:8" x14ac:dyDescent="0.4">
      <c r="A104">
        <v>172</v>
      </c>
      <c r="B104" s="1">
        <v>30285010</v>
      </c>
      <c r="C104" s="4">
        <f t="shared" si="7"/>
        <v>19.797701614748647</v>
      </c>
      <c r="D104" s="4" t="str">
        <f t="shared" si="5"/>
        <v>19.79%</v>
      </c>
      <c r="E104" s="1">
        <v>152972353</v>
      </c>
      <c r="F104" s="3">
        <v>6</v>
      </c>
      <c r="G104" s="3">
        <f t="shared" si="6"/>
        <v>407</v>
      </c>
      <c r="H104" s="3"/>
    </row>
    <row r="105" spans="1:8" x14ac:dyDescent="0.4">
      <c r="A105">
        <v>173</v>
      </c>
      <c r="B105" s="1">
        <v>31324865</v>
      </c>
      <c r="C105" s="4">
        <f t="shared" si="7"/>
        <v>19.502350782715357</v>
      </c>
      <c r="D105" s="4" t="str">
        <f t="shared" si="5"/>
        <v>19.50%</v>
      </c>
      <c r="E105" s="1">
        <v>160620970</v>
      </c>
      <c r="F105" s="3">
        <v>6</v>
      </c>
      <c r="G105" s="3">
        <f t="shared" si="6"/>
        <v>413</v>
      </c>
      <c r="H105" s="3"/>
    </row>
    <row r="106" spans="1:8" x14ac:dyDescent="0.4">
      <c r="A106">
        <v>174</v>
      </c>
      <c r="B106" s="1">
        <v>32187659</v>
      </c>
      <c r="C106" s="4">
        <f t="shared" si="7"/>
        <v>19.085249842667164</v>
      </c>
      <c r="D106" s="4" t="str">
        <f t="shared" si="5"/>
        <v>19.08%</v>
      </c>
      <c r="E106" s="1">
        <v>168652018</v>
      </c>
      <c r="F106" s="3">
        <v>6</v>
      </c>
      <c r="G106" s="3">
        <f t="shared" si="6"/>
        <v>419</v>
      </c>
      <c r="H106" s="3"/>
    </row>
    <row r="107" spans="1:8" x14ac:dyDescent="0.4">
      <c r="A107">
        <v>175</v>
      </c>
      <c r="B107" s="1">
        <v>33074015</v>
      </c>
      <c r="C107" s="4">
        <f t="shared" si="7"/>
        <v>18.676955329909003</v>
      </c>
      <c r="D107" s="4" t="str">
        <f t="shared" si="5"/>
        <v>18.67%</v>
      </c>
      <c r="E107" s="1">
        <v>177084618</v>
      </c>
      <c r="F107" s="3">
        <v>6</v>
      </c>
      <c r="G107" s="3">
        <f t="shared" si="6"/>
        <v>425</v>
      </c>
      <c r="H107" s="3"/>
    </row>
    <row r="108" spans="1:8" x14ac:dyDescent="0.4">
      <c r="A108">
        <v>176</v>
      </c>
      <c r="B108" s="1">
        <v>33984571</v>
      </c>
      <c r="C108" s="4">
        <f t="shared" si="7"/>
        <v>18.277283830434403</v>
      </c>
      <c r="D108" s="4" t="str">
        <f t="shared" si="5"/>
        <v>18.27%</v>
      </c>
      <c r="E108" s="1">
        <v>185938848</v>
      </c>
      <c r="F108" s="3">
        <v>6</v>
      </c>
      <c r="G108" s="3">
        <f t="shared" si="6"/>
        <v>431</v>
      </c>
      <c r="H108" s="3"/>
    </row>
    <row r="109" spans="1:8" x14ac:dyDescent="0.4">
      <c r="A109">
        <v>177</v>
      </c>
      <c r="B109" s="1">
        <v>34919984</v>
      </c>
      <c r="C109" s="4">
        <f t="shared" si="7"/>
        <v>17.886056649756689</v>
      </c>
      <c r="D109" s="4" t="str">
        <f t="shared" si="5"/>
        <v>17.88%</v>
      </c>
      <c r="E109" s="1">
        <v>195235790</v>
      </c>
      <c r="F109" s="3">
        <v>6</v>
      </c>
      <c r="G109" s="3">
        <f t="shared" si="6"/>
        <v>437</v>
      </c>
      <c r="H109" s="3"/>
    </row>
    <row r="110" spans="1:8" x14ac:dyDescent="0.4">
      <c r="A110">
        <v>178</v>
      </c>
      <c r="B110" s="1">
        <v>35880927</v>
      </c>
      <c r="C110" s="4">
        <f t="shared" si="7"/>
        <v>17.503097926829664</v>
      </c>
      <c r="D110" s="4" t="str">
        <f t="shared" si="5"/>
        <v>17.50%</v>
      </c>
      <c r="E110" s="1">
        <v>204997579</v>
      </c>
      <c r="F110" s="3">
        <v>6</v>
      </c>
      <c r="G110" s="3">
        <f t="shared" si="6"/>
        <v>443</v>
      </c>
      <c r="H110" s="3"/>
    </row>
    <row r="111" spans="1:8" x14ac:dyDescent="0.4">
      <c r="A111">
        <v>179</v>
      </c>
      <c r="B111" s="1">
        <v>36868092</v>
      </c>
      <c r="C111" s="4">
        <f t="shared" si="7"/>
        <v>17.128235805359594</v>
      </c>
      <c r="D111" s="4" t="str">
        <f t="shared" si="5"/>
        <v>17.12%</v>
      </c>
      <c r="E111" s="1">
        <v>215247457</v>
      </c>
      <c r="F111" s="3">
        <v>6</v>
      </c>
      <c r="G111" s="3">
        <f t="shared" si="6"/>
        <v>449</v>
      </c>
      <c r="H111" s="3"/>
    </row>
    <row r="112" spans="1:8" x14ac:dyDescent="0.4">
      <c r="A112">
        <v>180</v>
      </c>
      <c r="B112" s="1">
        <v>37882190</v>
      </c>
      <c r="C112" s="4">
        <f t="shared" si="7"/>
        <v>16.761302005144209</v>
      </c>
      <c r="D112" s="4" t="str">
        <f t="shared" si="5"/>
        <v>16.76%</v>
      </c>
      <c r="E112" s="1">
        <v>226009829</v>
      </c>
      <c r="F112" s="3">
        <v>6</v>
      </c>
      <c r="G112" s="3">
        <f t="shared" si="6"/>
        <v>455</v>
      </c>
      <c r="H112" s="3"/>
    </row>
    <row r="113" spans="1:8" x14ac:dyDescent="0.4">
      <c r="A113">
        <v>181</v>
      </c>
      <c r="B113" s="1">
        <v>38923950</v>
      </c>
      <c r="C113" s="4">
        <f t="shared" si="7"/>
        <v>16.402131184181119</v>
      </c>
      <c r="D113" s="4" t="str">
        <f t="shared" si="5"/>
        <v>16.40%</v>
      </c>
      <c r="E113" s="1">
        <v>237310320</v>
      </c>
      <c r="F113" s="3">
        <v>7</v>
      </c>
      <c r="G113" s="3">
        <f t="shared" si="6"/>
        <v>462</v>
      </c>
      <c r="H113" s="3"/>
    </row>
    <row r="114" spans="1:8" x14ac:dyDescent="0.4">
      <c r="A114">
        <v>182</v>
      </c>
      <c r="B114" s="1">
        <v>39994122</v>
      </c>
      <c r="C114" s="4">
        <f t="shared" si="7"/>
        <v>16.050561981459552</v>
      </c>
      <c r="D114" s="4" t="str">
        <f t="shared" si="5"/>
        <v>16.05%</v>
      </c>
      <c r="E114" s="1">
        <v>249175836</v>
      </c>
      <c r="F114" s="3">
        <v>7</v>
      </c>
      <c r="G114" s="3">
        <f t="shared" si="6"/>
        <v>469</v>
      </c>
      <c r="H114" s="3"/>
    </row>
    <row r="115" spans="1:8" x14ac:dyDescent="0.4">
      <c r="A115">
        <v>183</v>
      </c>
      <c r="B115" s="1">
        <v>41093475</v>
      </c>
      <c r="C115" s="4">
        <f t="shared" si="7"/>
        <v>15.706435906895457</v>
      </c>
      <c r="D115" s="4" t="str">
        <f t="shared" si="5"/>
        <v>15.70%</v>
      </c>
      <c r="E115" s="1">
        <v>261634627</v>
      </c>
      <c r="F115" s="3">
        <v>7</v>
      </c>
      <c r="G115" s="3">
        <f t="shared" si="6"/>
        <v>476</v>
      </c>
      <c r="H115" s="3"/>
    </row>
    <row r="116" spans="1:8" x14ac:dyDescent="0.4">
      <c r="A116">
        <v>184</v>
      </c>
      <c r="B116" s="1">
        <v>42222799</v>
      </c>
      <c r="C116" s="4">
        <f t="shared" si="7"/>
        <v>15.369597685187717</v>
      </c>
      <c r="D116" s="4" t="str">
        <f t="shared" si="5"/>
        <v>15.36%</v>
      </c>
      <c r="E116" s="1">
        <v>274716358</v>
      </c>
      <c r="F116" s="3">
        <v>7</v>
      </c>
      <c r="G116" s="3">
        <f t="shared" si="6"/>
        <v>483</v>
      </c>
      <c r="H116" s="3"/>
    </row>
    <row r="117" spans="1:8" x14ac:dyDescent="0.4">
      <c r="A117">
        <v>185</v>
      </c>
      <c r="B117" s="1">
        <v>43382906</v>
      </c>
      <c r="C117" s="4">
        <f t="shared" si="7"/>
        <v>15.03989560834478</v>
      </c>
      <c r="D117" s="4" t="str">
        <f t="shared" si="5"/>
        <v>15.03%</v>
      </c>
      <c r="E117" s="1">
        <v>288452175</v>
      </c>
      <c r="F117" s="3">
        <v>7</v>
      </c>
      <c r="G117" s="3">
        <f t="shared" si="6"/>
        <v>490</v>
      </c>
      <c r="H117" s="3"/>
    </row>
    <row r="118" spans="1:8" x14ac:dyDescent="0.4">
      <c r="A118">
        <v>186</v>
      </c>
      <c r="B118" s="1">
        <v>44574629</v>
      </c>
      <c r="C118" s="4">
        <f t="shared" si="7"/>
        <v>14.717180664063406</v>
      </c>
      <c r="D118" s="4" t="str">
        <f t="shared" si="5"/>
        <v>14.71%</v>
      </c>
      <c r="E118" s="1">
        <v>302874783</v>
      </c>
      <c r="F118" s="3">
        <v>7</v>
      </c>
      <c r="G118" s="3">
        <f t="shared" si="6"/>
        <v>497</v>
      </c>
      <c r="H118" s="3"/>
    </row>
    <row r="119" spans="1:8" x14ac:dyDescent="0.4">
      <c r="A119">
        <v>187</v>
      </c>
      <c r="B119" s="1">
        <v>45798827</v>
      </c>
      <c r="C119" s="4">
        <f t="shared" si="7"/>
        <v>14.401308047082868</v>
      </c>
      <c r="D119" s="4" t="str">
        <f t="shared" si="5"/>
        <v>14.40%</v>
      </c>
      <c r="E119" s="1">
        <v>318018522</v>
      </c>
      <c r="F119" s="3">
        <v>8</v>
      </c>
      <c r="G119" s="3">
        <f t="shared" si="6"/>
        <v>505</v>
      </c>
      <c r="H119" s="3"/>
    </row>
    <row r="120" spans="1:8" x14ac:dyDescent="0.4">
      <c r="A120">
        <v>188</v>
      </c>
      <c r="B120" s="1">
        <v>47056370</v>
      </c>
      <c r="C120" s="4">
        <f t="shared" si="7"/>
        <v>14.092132183927184</v>
      </c>
      <c r="D120" s="4" t="str">
        <f t="shared" si="5"/>
        <v>14.09%</v>
      </c>
      <c r="E120" s="1">
        <v>333919448</v>
      </c>
      <c r="F120" s="3">
        <v>8</v>
      </c>
      <c r="G120" s="3">
        <f t="shared" si="6"/>
        <v>513</v>
      </c>
      <c r="H120" s="3"/>
    </row>
    <row r="121" spans="1:8" x14ac:dyDescent="0.4">
      <c r="A121">
        <v>189</v>
      </c>
      <c r="B121" s="1">
        <v>48348169</v>
      </c>
      <c r="C121" s="4">
        <f t="shared" si="7"/>
        <v>13.789515874686858</v>
      </c>
      <c r="D121" s="4" t="str">
        <f t="shared" si="5"/>
        <v>13.78%</v>
      </c>
      <c r="E121" s="1">
        <v>350615420</v>
      </c>
      <c r="F121" s="3">
        <v>8</v>
      </c>
      <c r="G121" s="3">
        <f t="shared" si="6"/>
        <v>521</v>
      </c>
      <c r="H121" s="3"/>
    </row>
    <row r="122" spans="1:8" x14ac:dyDescent="0.4">
      <c r="A122">
        <v>190</v>
      </c>
      <c r="B122" s="1">
        <v>49675147</v>
      </c>
      <c r="C122" s="4">
        <f t="shared" si="7"/>
        <v>13.49332091826532</v>
      </c>
      <c r="D122" s="4" t="str">
        <f t="shared" si="5"/>
        <v>13.49%</v>
      </c>
      <c r="E122" s="1">
        <v>368146191</v>
      </c>
      <c r="F122" s="3">
        <v>8</v>
      </c>
      <c r="G122" s="3">
        <f t="shared" si="6"/>
        <v>529</v>
      </c>
      <c r="H122" s="3"/>
    </row>
    <row r="123" spans="1:8" x14ac:dyDescent="0.4">
      <c r="A123">
        <v>191</v>
      </c>
      <c r="B123" s="1">
        <v>51038257</v>
      </c>
      <c r="C123" s="4">
        <f t="shared" si="7"/>
        <v>13.203413499037003</v>
      </c>
      <c r="D123" s="4" t="str">
        <f t="shared" si="5"/>
        <v>13.20%</v>
      </c>
      <c r="E123" s="1">
        <v>386553500</v>
      </c>
      <c r="F123" s="3">
        <v>8</v>
      </c>
      <c r="G123" s="3">
        <f t="shared" si="6"/>
        <v>537</v>
      </c>
      <c r="H123" s="3"/>
    </row>
    <row r="124" spans="1:8" x14ac:dyDescent="0.4">
      <c r="A124">
        <v>192</v>
      </c>
      <c r="B124" s="1">
        <v>52438475</v>
      </c>
      <c r="C124" s="4">
        <f t="shared" si="7"/>
        <v>12.919661770467675</v>
      </c>
      <c r="D124" s="4" t="str">
        <f t="shared" si="5"/>
        <v>12.91%</v>
      </c>
      <c r="E124" s="1">
        <v>405881175</v>
      </c>
      <c r="F124" s="3">
        <v>8</v>
      </c>
      <c r="G124" s="3">
        <f t="shared" si="6"/>
        <v>545</v>
      </c>
      <c r="H124" s="3"/>
    </row>
    <row r="125" spans="1:8" x14ac:dyDescent="0.4">
      <c r="A125">
        <v>193</v>
      </c>
      <c r="B125" s="1">
        <v>53876805</v>
      </c>
      <c r="C125" s="4">
        <f t="shared" si="7"/>
        <v>12.641937125426525</v>
      </c>
      <c r="D125" s="4" t="str">
        <f t="shared" si="5"/>
        <v>12.64%</v>
      </c>
      <c r="E125" s="1">
        <v>426175233</v>
      </c>
      <c r="F125" s="3">
        <v>8</v>
      </c>
      <c r="G125" s="3">
        <f t="shared" si="6"/>
        <v>553</v>
      </c>
      <c r="H125" s="3"/>
    </row>
    <row r="126" spans="1:8" x14ac:dyDescent="0.4">
      <c r="A126">
        <v>194</v>
      </c>
      <c r="B126" s="1">
        <v>55354278</v>
      </c>
      <c r="C126" s="4">
        <f t="shared" si="7"/>
        <v>12.370113510696877</v>
      </c>
      <c r="D126" s="4" t="str">
        <f t="shared" si="5"/>
        <v>12.37%</v>
      </c>
      <c r="E126" s="1">
        <v>447483994</v>
      </c>
      <c r="F126" s="3">
        <v>9</v>
      </c>
      <c r="G126" s="3">
        <f t="shared" si="6"/>
        <v>562</v>
      </c>
      <c r="H126" s="3"/>
    </row>
    <row r="127" spans="1:8" x14ac:dyDescent="0.4">
      <c r="A127">
        <v>195</v>
      </c>
      <c r="B127" s="1">
        <v>56871951</v>
      </c>
      <c r="C127" s="4">
        <f t="shared" si="7"/>
        <v>12.104067109456576</v>
      </c>
      <c r="D127" s="4" t="str">
        <f t="shared" si="5"/>
        <v>12.10%</v>
      </c>
      <c r="E127" s="1">
        <v>469858193</v>
      </c>
      <c r="F127" s="3">
        <v>9</v>
      </c>
      <c r="G127" s="3">
        <f t="shared" si="6"/>
        <v>571</v>
      </c>
      <c r="H127" s="3"/>
    </row>
    <row r="128" spans="1:8" x14ac:dyDescent="0.4">
      <c r="A128">
        <v>196</v>
      </c>
      <c r="B128" s="1">
        <v>58430912</v>
      </c>
      <c r="C128" s="4">
        <f t="shared" si="7"/>
        <v>11.843677203339864</v>
      </c>
      <c r="D128" s="4" t="str">
        <f t="shared" si="5"/>
        <v>11.84%</v>
      </c>
      <c r="E128" s="1">
        <v>493351102</v>
      </c>
      <c r="F128" s="3">
        <v>9</v>
      </c>
      <c r="G128" s="3">
        <f t="shared" si="6"/>
        <v>580</v>
      </c>
      <c r="H128" s="3"/>
    </row>
    <row r="129" spans="1:8" x14ac:dyDescent="0.4">
      <c r="A129">
        <v>197</v>
      </c>
      <c r="B129" s="1">
        <v>60032275</v>
      </c>
      <c r="C129" s="4">
        <f t="shared" si="7"/>
        <v>11.588824878946397</v>
      </c>
      <c r="D129" s="4" t="str">
        <f t="shared" si="5"/>
        <v>11.58%</v>
      </c>
      <c r="E129" s="1">
        <v>518018657</v>
      </c>
      <c r="F129" s="3">
        <v>9</v>
      </c>
      <c r="G129" s="3">
        <f t="shared" si="6"/>
        <v>589</v>
      </c>
      <c r="H129" s="3"/>
    </row>
    <row r="130" spans="1:8" x14ac:dyDescent="0.4">
      <c r="A130">
        <v>198</v>
      </c>
      <c r="B130" s="1">
        <v>61677188</v>
      </c>
      <c r="C130" s="4">
        <f t="shared" ref="C130:C132" si="8">B130/E130*100</f>
        <v>11.339394507448048</v>
      </c>
      <c r="D130" s="4" t="str">
        <f t="shared" si="5"/>
        <v>11.33%</v>
      </c>
      <c r="E130" s="1">
        <v>543919589</v>
      </c>
      <c r="F130" s="3">
        <v>9</v>
      </c>
      <c r="G130" s="3">
        <f t="shared" si="6"/>
        <v>598</v>
      </c>
      <c r="H130" s="3"/>
    </row>
    <row r="131" spans="1:8" x14ac:dyDescent="0.4">
      <c r="A131">
        <v>199</v>
      </c>
      <c r="B131" s="1">
        <v>63366826</v>
      </c>
      <c r="C131" s="4">
        <f t="shared" si="8"/>
        <v>11.095272051838027</v>
      </c>
      <c r="D131" s="4" t="str">
        <f t="shared" ref="D131:D132" si="9">MID(C131,1,5)&amp;"%"</f>
        <v>11.09%</v>
      </c>
      <c r="E131" s="1">
        <v>571115568</v>
      </c>
      <c r="F131" s="3">
        <v>10</v>
      </c>
      <c r="G131" s="3">
        <f t="shared" si="6"/>
        <v>608</v>
      </c>
      <c r="H131" s="3"/>
    </row>
    <row r="132" spans="1:8" x14ac:dyDescent="0.4">
      <c r="A132">
        <v>200</v>
      </c>
      <c r="B132" s="1">
        <v>65102397</v>
      </c>
      <c r="C132" s="4">
        <f t="shared" si="8"/>
        <v>2.9497787128941866</v>
      </c>
      <c r="D132" s="4" t="str">
        <f t="shared" si="9"/>
        <v>2.949%</v>
      </c>
      <c r="E132" s="1">
        <v>2207026470</v>
      </c>
      <c r="F132" s="3"/>
      <c r="G132" s="3">
        <f t="shared" ref="G132" si="10">F132+G131</f>
        <v>608</v>
      </c>
      <c r="H132" s="3"/>
    </row>
    <row r="133" spans="1:8" x14ac:dyDescent="0.4">
      <c r="E133" s="2"/>
    </row>
  </sheetData>
  <mergeCells count="1">
    <mergeCell ref="AB18:AC36"/>
  </mergeCells>
  <phoneticPr fontId="2" type="noConversion"/>
  <conditionalFormatting sqref="D2:D1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:U36 W7:W36 Y7:Y36 AA7:AA36 AC7:AC1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4937-F13B-43D3-B0D0-FA9C7E270745}">
  <dimension ref="B2:F6"/>
  <sheetViews>
    <sheetView showGridLines="0" tabSelected="1" zoomScale="85" zoomScaleNormal="85" workbookViewId="0">
      <selection activeCell="L7" sqref="L7"/>
    </sheetView>
  </sheetViews>
  <sheetFormatPr defaultRowHeight="16" x14ac:dyDescent="0.4"/>
  <cols>
    <col min="1" max="1" width="3.25" customWidth="1"/>
    <col min="2" max="2" width="8.1640625" bestFit="1" customWidth="1"/>
    <col min="5" max="6" width="26" bestFit="1" customWidth="1"/>
  </cols>
  <sheetData>
    <row r="2" spans="2:6" x14ac:dyDescent="0.4">
      <c r="B2" s="8" t="s">
        <v>6</v>
      </c>
      <c r="C2" s="8" t="s">
        <v>7</v>
      </c>
      <c r="D2" s="8" t="s">
        <v>8</v>
      </c>
      <c r="E2" s="22" t="s">
        <v>11</v>
      </c>
      <c r="F2" s="23" t="str">
        <f>VLOOKUP(B3,Sheet1!$A$1:$D$132,4,0)</f>
        <v>31.72%</v>
      </c>
    </row>
    <row r="3" spans="2:6" x14ac:dyDescent="0.4">
      <c r="B3" s="6">
        <v>140</v>
      </c>
      <c r="C3" s="6">
        <v>150</v>
      </c>
      <c r="D3" s="7" t="str">
        <f>Sheet1!K13</f>
        <v>9 일</v>
      </c>
      <c r="E3" s="22"/>
      <c r="F3" s="23"/>
    </row>
    <row r="5" spans="2:6" x14ac:dyDescent="0.4">
      <c r="B5" t="s">
        <v>12</v>
      </c>
    </row>
    <row r="6" spans="2:6" x14ac:dyDescent="0.4">
      <c r="B6" t="s">
        <v>13</v>
      </c>
    </row>
  </sheetData>
  <mergeCells count="2">
    <mergeCell ref="E2:E3"/>
    <mergeCell ref="F2:F3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다시확인하세요." error="70~200까지의 숫자를 쓰시오." xr:uid="{93CF567E-A238-4F59-9700-FFE93FF06E7E}">
          <x14:formula1>
            <xm:f>Sheet1!$A$2:$A$132</xm:f>
          </x14:formula1>
          <xm:sqref>B3:C3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월파띠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HanjunKwon</dc:creator>
  <cp:lastModifiedBy>HanjunKwon</cp:lastModifiedBy>
  <dcterms:created xsi:type="dcterms:W3CDTF">2020-11-12T01:48:41Z</dcterms:created>
  <dcterms:modified xsi:type="dcterms:W3CDTF">2020-11-24T08:49:37Z</dcterms:modified>
</cp:coreProperties>
</file>