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경험치 계산" sheetId="1" state="visible" r:id="rId2"/>
    <sheet name="경험치표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<sst xmlns="http://schemas.openxmlformats.org/spreadsheetml/2006/main" count="14" uniqueCount="13">
  <si>
    <t xml:space="preserve">(현재레벨기준)</t>
  </si>
  <si>
    <t xml:space="preserve">기준</t>
  </si>
  <si>
    <t xml:space="preserve">레벨기준</t>
  </si>
  <si>
    <t xml:space="preserve">목표 레벨</t>
  </si>
  <si>
    <t xml:space="preserve">현재 레벨</t>
  </si>
  <si>
    <t xml:space="preserve">목표일</t>
  </si>
  <si>
    <t xml:space="preserve">시간당 필요 경험치량 </t>
  </si>
  <si>
    <t xml:space="preserve">시간당 %</t>
  </si>
  <si>
    <t xml:space="preserve">일평균 %</t>
  </si>
  <si>
    <t xml:space="preserve">레벨</t>
  </si>
  <si>
    <t xml:space="preserve">%</t>
  </si>
  <si>
    <t xml:space="preserve">필요경험치</t>
  </si>
  <si>
    <t xml:space="preserve">누적 경험치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</si>
</sst>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YYYY\-MM\-DD\ HH:MM:SS"/>
    <numFmt numFmtId="166" formatCode="General"/>
    <numFmt numFmtId="167" formatCode="#,##0"/>
    <numFmt numFmtId="168" formatCode="0.00%"/>
    <numFmt numFmtId="169" formatCode="YYYY&quot;년 &quot;M&quot;월 &quot;D&quot;일 &quot;H&quot;시 &quot;M&quot;분 &quot;S\초"/>
    <numFmt numFmtId="170" formatCode="* #,##0\ ;\-* #,##0\ ;* &quot;- &quot;;@\ "/>
    <numFmt numFmtId="171" formatCode="0\ ;[RED]\(0\)"/>
    <numFmt numFmtId="172" formatCode="0.00\ ;[RED]\(0.00\)"/>
    <numFmt numFmtId="173" formatCode="&quot; ₩&quot;* #,##0\ ;&quot;-₩&quot;* #,##0\ ;&quot; ₩&quot;* &quot;- &quot;;@\ "/>
    <numFmt numFmtId="174" formatCode="[H]&quot;시 &quot;M&quot;분 &quot;S\초"/>
    <numFmt numFmtId="175" formatCode="* #,##0.00\ ;\-* #,##0.00\ ;* \-#\ ;@\ "/>
  </numFmts>
  <fonts count="15">
    <font>
      <sz val="11"/>
      <color rgb="FF000000"/>
      <name val="맑은 고딕"/>
      <family val="2"/>
      <charset val="129"/>
    </font>
    <font>
      <sz val="10"/>
      <name val="Arial"/>
      <family val="0"/>
      <charset val="129"/>
    </font>
    <font>
      <sz val="10"/>
      <name val="Arial"/>
      <family val="0"/>
      <charset val="129"/>
    </font>
    <font>
      <sz val="10"/>
      <name val="Arial"/>
      <family val="0"/>
      <charset val="129"/>
    </font>
    <font>
      <sz val="11"/>
      <color rgb="FFFFFFFF"/>
      <name val="맑은 고딕"/>
      <family val="2"/>
      <charset val="129"/>
    </font>
    <font>
      <sz val="11"/>
      <color rgb="FFCC0000"/>
      <name val="맑은 고딕"/>
      <family val="2"/>
      <charset val="129"/>
    </font>
    <font>
      <sz val="11"/>
      <color rgb="FF808080"/>
      <name val="맑은 고딕"/>
      <family val="2"/>
      <charset val="129"/>
    </font>
    <font>
      <sz val="11"/>
      <color rgb="FF006600"/>
      <name val="맑은 고딕"/>
      <family val="2"/>
      <charset val="129"/>
    </font>
    <font>
      <u val="single"/>
      <sz val="11"/>
      <color rgb="FF0000EE"/>
      <name val="맑은 고딕"/>
      <family val="2"/>
      <charset val="129"/>
    </font>
    <font>
      <sz val="11"/>
      <color rgb="FF996600"/>
      <name val="맑은 고딕"/>
      <family val="2"/>
      <charset val="129"/>
    </font>
    <font>
      <sz val="11"/>
      <color rgb="FF333333"/>
      <name val="맑은 고딕"/>
      <family val="2"/>
      <charset val="129"/>
    </font>
    <font>
      <b val="true"/>
      <sz val="11"/>
      <color rgb="FFFFFFFF"/>
      <name val="맑은 고딕"/>
      <family val="2"/>
      <charset val="129"/>
    </font>
    <font>
      <b val="true"/>
      <sz val="11"/>
      <color rgb="FFFFFFFF"/>
      <name val="맑은 고딕"/>
      <family val="3"/>
      <charset val="129"/>
    </font>
    <font>
      <b val="true"/>
      <sz val="11"/>
      <color rgb="FF000000"/>
      <name val="맑은 고딕"/>
      <family val="3"/>
      <charset val="129"/>
    </font>
    <font>
      <b val="true"/>
      <sz val="11"/>
      <color rgb="FFFF0000"/>
      <name val="맑은 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1F497D"/>
        <bgColor rgb="FF00336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4" fillId="3" borderId="0" applyFont="true" applyBorder="false" applyAlignment="true" applyProtection="false">
      <alignment horizontal="general" vertical="center" textRotation="0" wrapText="false" indent="0" shrinkToFit="false"/>
    </xf>
    <xf numFmtId="164" fontId="0" fillId="4" borderId="0" applyFont="true" applyBorder="false" applyAlignment="true" applyProtection="false">
      <alignment horizontal="general" vertical="center" textRotation="0" wrapText="false" indent="0" shrinkToFit="false"/>
    </xf>
    <xf numFmtId="164" fontId="5" fillId="5" borderId="0" applyFont="true" applyBorder="false" applyAlignment="true" applyProtection="false">
      <alignment horizontal="general" vertical="center" textRotation="0" wrapText="false" indent="0" shrinkToFit="false"/>
    </xf>
    <xf numFmtId="164" fontId="4" fillId="6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false" applyAlignment="true" applyProtection="false">
      <alignment horizontal="general" vertical="center" textRotation="0" wrapText="false" indent="0" shrinkToFit="false"/>
    </xf>
    <xf numFmtId="164" fontId="7" fillId="7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8" fillId="0" borderId="0" applyFont="true" applyBorder="false" applyAlignment="true" applyProtection="false">
      <alignment horizontal="general" vertical="center" textRotation="0" wrapText="false" indent="0" shrinkToFit="false"/>
    </xf>
    <xf numFmtId="164" fontId="9" fillId="8" borderId="0" applyFont="true" applyBorder="false" applyAlignment="true" applyProtection="false">
      <alignment horizontal="general" vertical="center" textRotation="0" wrapText="false" indent="0" shrinkToFit="false"/>
    </xf>
    <xf numFmtId="164" fontId="10" fillId="8" borderId="1" applyFont="true" applyBorder="tru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5" fillId="0" borderId="0" applyFont="true" applyBorder="false" applyAlignment="true" applyProtection="false">
      <alignment horizontal="general" vertical="center" textRotation="0" wrapText="false" indent="0" shrinkToFit="false"/>
    </xf>
    <xf numFmtId="170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5" fontId="13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0" borderId="2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center" textRotation="0" wrapText="false" indent="0" shrinkToFit="false"/>
      <protection locked="true" hidden="false"/>
    </xf>
    <xf numFmtId="170" fontId="0" fillId="0" borderId="0" xfId="3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0" fillId="0" borderId="0" xfId="0" applyFont="false" applyBorder="false" applyAlignment="false" applyProtection="true">
      <alignment horizontal="general" vertical="center" textRotation="0" wrapText="false" indent="0" shrinkToFit="false"/>
      <protection locked="true" hidden="false"/>
    </xf>
    <xf numFmtId="172" fontId="0" fillId="0" borderId="0" xfId="3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0" fillId="0" borderId="0" xfId="0" applyFont="false" applyBorder="false" applyAlignment="fals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74" fontId="0" fillId="0" borderId="0" xfId="0" applyFont="false" applyBorder="false" applyAlignment="false" applyProtection="true">
      <alignment horizontal="general" vertical="center" textRotation="0" wrapText="false" indent="0" shrinkToFit="false"/>
      <protection locked="true" hidden="false"/>
    </xf>
    <xf numFmtId="175" fontId="0" fillId="0" borderId="0" xfId="0" applyFont="false" applyBorder="false" applyAlignment="false" applyProtection="true">
      <alignment horizontal="general" vertical="center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4" xfId="20"/>
    <cellStyle name="Accent 13" xfId="21"/>
    <cellStyle name="Accent 2 15" xfId="22"/>
    <cellStyle name="Accent 3 16" xfId="23"/>
    <cellStyle name="Bad 10" xfId="24"/>
    <cellStyle name="Error 12" xfId="25"/>
    <cellStyle name="Footnote 5" xfId="26"/>
    <cellStyle name="Good 8" xfId="27"/>
    <cellStyle name="Heading 1 1" xfId="28"/>
    <cellStyle name="Heading 2 2" xfId="29"/>
    <cellStyle name="Hyperlink 6" xfId="30"/>
    <cellStyle name="Neutral 9" xfId="31"/>
    <cellStyle name="Note 4" xfId="32"/>
    <cellStyle name="Status 7" xfId="33"/>
    <cellStyle name="Text 3" xfId="34"/>
    <cellStyle name="Warning 11" xfId="35"/>
    <cellStyle name="Excel Built-in Comma [0] 1" xfId="36"/>
  </cellStyles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8.47265625" defaultRowHeight="13.8" zeroHeight="false" outlineLevelRow="0" outlineLevelCol="0"/>
  <cols>
    <col collapsed="false" customWidth="true" hidden="false" outlineLevel="0" max="1" min="1" style="1" width="15.99"/>
    <col collapsed="false" customWidth="true" hidden="false" outlineLevel="0" max="2" min="2" style="1" width="7.46"/>
    <col collapsed="false" customWidth="true" hidden="false" outlineLevel="0" max="4" min="3" style="1" width="10.23"/>
    <col collapsed="false" customWidth="true" hidden="false" outlineLevel="0" max="5" min="5" style="1" width="20.82"/>
    <col collapsed="false" customWidth="true" hidden="false" outlineLevel="0" max="6" min="6" style="1" width="22.46"/>
    <col collapsed="false" customWidth="true" hidden="false" outlineLevel="0" max="8" min="7" style="1" width="9.77"/>
    <col collapsed="false" customWidth="true" hidden="false" outlineLevel="0" max="64" min="9" style="1" width="8.59"/>
    <col collapsed="false" customWidth="true" hidden="false" outlineLevel="0" max="1025" min="1020" style="0" width="10.6"/>
  </cols>
  <sheetData>
    <row r="1" customFormat="false" ht="48.5" hidden="false" customHeight="true" outlineLevel="0" collapsed="false"/>
    <row r="2" customFormat="false" ht="29.85" hidden="false" customHeight="true" outlineLevel="0" collapsed="false">
      <c r="G2" s="2" t="s">
        <v>0</v>
      </c>
      <c r="H2" s="2"/>
    </row>
    <row r="3" customFormat="false" ht="20.1" hidden="false" customHeight="true" outlineLevel="0" collapsed="false">
      <c r="B3" s="3" t="n">
        <f aca="true">NOW()</f>
        <v>44162.4698990741</v>
      </c>
      <c r="C3" s="3"/>
      <c r="D3" s="4" t="s">
        <v>1</v>
      </c>
      <c r="F3" s="0"/>
      <c r="G3" s="5" t="n">
        <f aca="false">D5</f>
        <v>72</v>
      </c>
      <c r="H3" s="6" t="s">
        <v>2</v>
      </c>
    </row>
    <row r="4" customFormat="false" ht="26.85" hidden="false" customHeight="true" outlineLevel="0" collapsed="false">
      <c r="B4" s="7"/>
      <c r="C4" s="8" t="s">
        <v>3</v>
      </c>
      <c r="D4" s="8" t="s">
        <v>4</v>
      </c>
      <c r="E4" s="8" t="s">
        <v>5</v>
      </c>
      <c r="F4" s="8" t="s">
        <v>6</v>
      </c>
      <c r="G4" s="9" t="s">
        <v>7</v>
      </c>
      <c r="H4" s="9" t="s">
        <v>8</v>
      </c>
    </row>
    <row r="5" customFormat="false" ht="33.75" hidden="false" customHeight="true" outlineLevel="0" collapsed="false">
      <c r="B5" s="9" t="s">
        <v>9</v>
      </c>
      <c r="C5" s="10" t="n">
        <v>80</v>
      </c>
      <c r="D5" s="10" t="n">
        <v>72</v>
      </c>
      <c r="E5" s="11" t="n">
        <v>44186</v>
      </c>
      <c r="F5" s="12" t="n">
        <f aca="true">((VLOOKUP(C5-1, 경험치표!A2:C32, 3, 0)+(VLOOKUP(C5, 경험치표!A2:C32, 2, 0)*C6))-(VLOOKUP(D5-1, 경험치표!A2:C32, 3, 0)+(VLOOKUP(D5, 경험치표!A2:C32, 2, 0)*D6)))/(TRUNC((E5-NOW())*24))</f>
        <v>134499203.281915</v>
      </c>
      <c r="G5" s="13" t="n">
        <f aca="false">F5/(VLOOKUP(D5, 경험치표!A2:C32, 2, 0))</f>
        <v>0.0267428979114835</v>
      </c>
      <c r="H5" s="13" t="n">
        <f aca="false">G5*24</f>
        <v>0.641829549875603</v>
      </c>
    </row>
    <row r="6" customFormat="false" ht="41.25" hidden="false" customHeight="true" outlineLevel="0" collapsed="false">
      <c r="B6" s="8" t="s">
        <v>10</v>
      </c>
      <c r="C6" s="14" t="n">
        <v>0</v>
      </c>
      <c r="D6" s="14" t="n">
        <v>0</v>
      </c>
      <c r="E6" s="11"/>
      <c r="F6" s="12"/>
      <c r="G6" s="13"/>
      <c r="H6" s="13"/>
    </row>
    <row r="7" customFormat="false" ht="16.5" hidden="false" customHeight="true" outlineLevel="0" collapsed="false"/>
    <row r="8" customFormat="false" ht="13.8" hidden="false" customHeight="false" outlineLevel="0" collapsed="false">
      <c r="E8" s="15"/>
      <c r="F8" s="16"/>
    </row>
    <row r="9" customFormat="false" ht="13.8" hidden="false" customHeight="false" outlineLevel="0" collapsed="false">
      <c r="C9" s="17"/>
      <c r="D9" s="17"/>
      <c r="F9" s="18"/>
    </row>
    <row r="10" customFormat="false" ht="13.8" hidden="false" customHeight="false" outlineLevel="0" collapsed="false">
      <c r="E10" s="17"/>
      <c r="F10" s="17"/>
    </row>
    <row r="12" customFormat="false" ht="13.8" hidden="false" customHeight="false" outlineLevel="0" collapsed="false">
      <c r="F12" s="15"/>
    </row>
    <row r="13" customFormat="false" ht="13.8" hidden="false" customHeight="false" outlineLevel="0" collapsed="false">
      <c r="D13" s="19"/>
      <c r="F13" s="15"/>
    </row>
    <row r="14" customFormat="false" ht="13.8" hidden="false" customHeight="false" outlineLevel="0" collapsed="false">
      <c r="F14" s="20"/>
    </row>
    <row r="15" customFormat="false" ht="13.8" hidden="false" customHeight="false" outlineLevel="0" collapsed="false">
      <c r="F15" s="21"/>
    </row>
    <row r="21" customFormat="false" ht="13.8" hidden="false" customHeight="false" outlineLevel="0" collapsed="false">
      <c r="D21" s="22"/>
    </row>
  </sheetData>
  <mergeCells count="6">
    <mergeCell ref="G2:H2"/>
    <mergeCell ref="B3:C3"/>
    <mergeCell ref="E5:E6"/>
    <mergeCell ref="F5:F6"/>
    <mergeCell ref="G5:G6"/>
    <mergeCell ref="H5:H6"/>
  </mergeCells>
  <dataValidations count="1">
    <dataValidation allowBlank="true" operator="equal" showDropDown="false" showErrorMessage="true" showInputMessage="true" sqref="C5:D5" type="list">
      <formula1>경험치표!$A$2:$A$32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45703125" defaultRowHeight="13.8" zeroHeight="false" outlineLevelRow="0" outlineLevelCol="0"/>
  <cols>
    <col collapsed="false" customWidth="true" hidden="false" outlineLevel="0" max="1" min="1" style="0" width="6.62"/>
    <col collapsed="false" customWidth="true" hidden="false" outlineLevel="0" max="2" min="2" style="0" width="17"/>
    <col collapsed="false" customWidth="true" hidden="false" outlineLevel="0" max="3" min="3" style="0" width="18.75"/>
    <col collapsed="false" customWidth="true" hidden="false" outlineLevel="0" max="4" min="4" style="0" width="18.5"/>
    <col collapsed="false" customWidth="true" hidden="false" outlineLevel="0" max="5" min="5" style="0" width="18.38"/>
    <col collapsed="false" customWidth="true" hidden="false" outlineLevel="0" max="1025" min="1022" style="0" width="10.6"/>
  </cols>
  <sheetData>
    <row r="1" customFormat="false" ht="13.8" hidden="false" customHeight="false" outlineLevel="0" collapsed="false">
      <c r="A1" s="0" t="s">
        <v>9</v>
      </c>
      <c r="B1" s="0" t="s">
        <v>11</v>
      </c>
      <c r="C1" s="0" t="s">
        <v>12</v>
      </c>
    </row>
    <row r="2" customFormat="false" ht="13.8" hidden="false" customHeight="false" outlineLevel="0" collapsed="false">
      <c r="A2" s="23" t="n">
        <v>60</v>
      </c>
      <c r="B2" s="23" t="n">
        <v>619848494</v>
      </c>
      <c r="C2" s="23" t="n">
        <v>3896187017</v>
      </c>
    </row>
    <row r="3" customFormat="false" ht="13.8" hidden="false" customHeight="false" outlineLevel="0" collapsed="false">
      <c r="A3" s="23" t="n">
        <v>61</v>
      </c>
      <c r="B3" s="23" t="n">
        <v>722215795</v>
      </c>
      <c r="C3" s="23" t="n">
        <f aca="false">B3+C2</f>
        <v>4618402812</v>
      </c>
    </row>
    <row r="4" customFormat="false" ht="13.8" hidden="false" customHeight="false" outlineLevel="0" collapsed="false">
      <c r="A4" s="23" t="n">
        <v>62</v>
      </c>
      <c r="B4" s="23" t="n">
        <v>839433440</v>
      </c>
      <c r="C4" s="23" t="n">
        <f aca="false">B4+C3</f>
        <v>5457836252</v>
      </c>
    </row>
    <row r="5" customFormat="false" ht="13.8" hidden="false" customHeight="false" outlineLevel="0" collapsed="false">
      <c r="A5" s="23" t="n">
        <v>63</v>
      </c>
      <c r="B5" s="23" t="n">
        <v>973367534</v>
      </c>
      <c r="C5" s="23" t="n">
        <f aca="false">B5+C4</f>
        <v>6431203786</v>
      </c>
    </row>
    <row r="6" customFormat="false" ht="13.8" hidden="false" customHeight="false" outlineLevel="0" collapsed="false">
      <c r="A6" s="23" t="n">
        <v>64</v>
      </c>
      <c r="B6" s="23" t="n">
        <v>1126083652</v>
      </c>
      <c r="C6" s="23" t="n">
        <f aca="false">B6+C5</f>
        <v>7557287438</v>
      </c>
    </row>
    <row r="7" customFormat="false" ht="13.8" hidden="false" customHeight="false" outlineLevel="0" collapsed="false">
      <c r="A7" s="23" t="n">
        <v>65</v>
      </c>
      <c r="B7" s="23" t="n">
        <v>1381106070</v>
      </c>
      <c r="C7" s="23" t="n">
        <f aca="false">B7+C6</f>
        <v>8938393508</v>
      </c>
    </row>
    <row r="8" customFormat="false" ht="13.8" hidden="false" customHeight="false" outlineLevel="0" collapsed="false">
      <c r="A8" s="23" t="n">
        <v>66</v>
      </c>
      <c r="B8" s="23" t="n">
        <v>1684382688</v>
      </c>
      <c r="C8" s="23" t="n">
        <f aca="false">B8+C7</f>
        <v>10622776196</v>
      </c>
    </row>
    <row r="9" customFormat="false" ht="13.8" hidden="false" customHeight="false" outlineLevel="0" collapsed="false">
      <c r="A9" s="23" t="n">
        <v>67</v>
      </c>
      <c r="B9" s="23" t="n">
        <v>2043631079</v>
      </c>
      <c r="C9" s="23" t="n">
        <f aca="false">B9+C8</f>
        <v>12666407275</v>
      </c>
    </row>
    <row r="10" customFormat="false" ht="13.8" hidden="false" customHeight="false" outlineLevel="0" collapsed="false">
      <c r="A10" s="23" t="n">
        <v>68</v>
      </c>
      <c r="B10" s="23" t="n">
        <v>2467610259</v>
      </c>
      <c r="C10" s="23" t="n">
        <f aca="false">B10+C9</f>
        <v>15134017534</v>
      </c>
    </row>
    <row r="11" customFormat="false" ht="13.8" hidden="false" customHeight="false" outlineLevel="0" collapsed="false">
      <c r="A11" s="23" t="n">
        <v>69</v>
      </c>
      <c r="B11" s="23" t="n">
        <v>2933237966</v>
      </c>
      <c r="C11" s="23" t="n">
        <f aca="false">B11+C10</f>
        <v>18067255500</v>
      </c>
    </row>
    <row r="12" customFormat="false" ht="13.8" hidden="false" customHeight="false" outlineLevel="0" collapsed="false">
      <c r="A12" s="23" t="n">
        <v>70</v>
      </c>
      <c r="B12" s="23" t="n">
        <v>3550718780</v>
      </c>
      <c r="C12" s="23" t="n">
        <v>21650974280</v>
      </c>
    </row>
    <row r="13" customFormat="false" ht="13.8" hidden="false" customHeight="false" outlineLevel="0" collapsed="false">
      <c r="A13" s="23" t="n">
        <v>71</v>
      </c>
      <c r="B13" s="23" t="n">
        <v>4233683820</v>
      </c>
      <c r="C13" s="23" t="n">
        <f aca="false">B13+C12</f>
        <v>25884658100</v>
      </c>
    </row>
    <row r="14" customFormat="false" ht="13.8" hidden="false" customHeight="false" outlineLevel="0" collapsed="false">
      <c r="A14" s="23" t="n">
        <v>72</v>
      </c>
      <c r="B14" s="23" t="n">
        <v>5029342883</v>
      </c>
      <c r="C14" s="23" t="n">
        <f aca="false">B14+C13</f>
        <v>30914000983</v>
      </c>
    </row>
    <row r="15" customFormat="false" ht="13.8" hidden="false" customHeight="false" outlineLevel="0" collapsed="false">
      <c r="A15" s="23" t="n">
        <v>73</v>
      </c>
      <c r="B15" s="23" t="n">
        <v>5953649898</v>
      </c>
      <c r="C15" s="23" t="n">
        <f aca="false">B15+C14</f>
        <v>36867650881</v>
      </c>
      <c r="E15" s="23"/>
    </row>
    <row r="16" customFormat="false" ht="13.8" hidden="false" customHeight="false" outlineLevel="0" collapsed="false">
      <c r="A16" s="23" t="n">
        <v>74</v>
      </c>
      <c r="B16" s="23" t="n">
        <v>7024482619</v>
      </c>
      <c r="C16" s="23" t="n">
        <f aca="false">B16+C15</f>
        <v>43892133500</v>
      </c>
    </row>
    <row r="17" customFormat="false" ht="13.8" hidden="false" customHeight="false" outlineLevel="0" collapsed="false">
      <c r="A17" s="23" t="n">
        <v>75</v>
      </c>
      <c r="B17" s="23" t="n">
        <v>8261837524</v>
      </c>
      <c r="C17" s="23" t="n">
        <f aca="false">B17+C16</f>
        <v>52153971024</v>
      </c>
    </row>
    <row r="18" customFormat="false" ht="13.8" hidden="false" customHeight="false" outlineLevel="0" collapsed="false">
      <c r="A18" s="23" t="n">
        <v>76</v>
      </c>
      <c r="B18" s="23" t="n">
        <v>9688040963</v>
      </c>
      <c r="C18" s="23" t="n">
        <f aca="false">B18+C17</f>
        <v>61842011987</v>
      </c>
    </row>
    <row r="19" customFormat="false" ht="13.8" hidden="false" customHeight="false" outlineLevel="0" collapsed="false">
      <c r="A19" s="23" t="n">
        <v>77</v>
      </c>
      <c r="B19" s="23" t="n">
        <v>11327977600</v>
      </c>
      <c r="C19" s="23" t="n">
        <f aca="false">B19+C18</f>
        <v>73169989587</v>
      </c>
    </row>
    <row r="20" customFormat="false" ht="13.8" hidden="false" customHeight="false" outlineLevel="0" collapsed="false">
      <c r="A20" s="23" t="n">
        <v>78</v>
      </c>
      <c r="B20" s="23" t="n">
        <v>13209337337</v>
      </c>
      <c r="C20" s="23" t="n">
        <f aca="false">B20+C19</f>
        <v>86379326924</v>
      </c>
    </row>
    <row r="21" customFormat="false" ht="13.8" hidden="false" customHeight="false" outlineLevel="0" collapsed="false">
      <c r="A21" s="23" t="n">
        <v>79</v>
      </c>
      <c r="B21" s="23" t="n">
        <v>15362881827</v>
      </c>
      <c r="C21" s="23" t="n">
        <f aca="false">B21+C20</f>
        <v>101742208751</v>
      </c>
    </row>
    <row r="22" customFormat="false" ht="13.8" hidden="false" customHeight="false" outlineLevel="0" collapsed="false">
      <c r="A22" s="23" t="n">
        <v>80</v>
      </c>
      <c r="B22" s="23" t="n">
        <v>17822734896</v>
      </c>
      <c r="C22" s="23" t="n">
        <f aca="false">B22+C21</f>
        <v>119564943647</v>
      </c>
    </row>
    <row r="23" customFormat="false" ht="13.8" hidden="false" customHeight="false" outlineLevel="0" collapsed="false">
      <c r="A23" s="23" t="n">
        <v>81</v>
      </c>
      <c r="B23" s="23" t="n">
        <v>20001626310</v>
      </c>
      <c r="C23" s="23" t="n">
        <f aca="false">B23+C22</f>
        <v>139566569957</v>
      </c>
    </row>
    <row r="24" customFormat="false" ht="13.8" hidden="false" customHeight="false" outlineLevel="0" collapsed="false">
      <c r="A24" s="23" t="n">
        <v>82</v>
      </c>
      <c r="B24" s="23" t="n">
        <v>22415537902</v>
      </c>
      <c r="C24" s="23" t="n">
        <f aca="false">B24+C23</f>
        <v>161982107859</v>
      </c>
    </row>
    <row r="25" customFormat="false" ht="13.8" hidden="false" customHeight="false" outlineLevel="0" collapsed="false">
      <c r="A25" s="23" t="n">
        <v>83</v>
      </c>
      <c r="B25" s="23" t="n">
        <v>25096518006</v>
      </c>
      <c r="C25" s="23" t="n">
        <f aca="false">B25+C24</f>
        <v>187078625865</v>
      </c>
    </row>
    <row r="26" customFormat="false" ht="13.8" hidden="false" customHeight="false" outlineLevel="0" collapsed="false">
      <c r="A26" s="23" t="n">
        <v>84</v>
      </c>
      <c r="B26" s="23" t="n">
        <v>28038385232</v>
      </c>
      <c r="C26" s="23" t="n">
        <f aca="false">B26+C25</f>
        <v>215117011097</v>
      </c>
    </row>
    <row r="27" customFormat="false" ht="13.8" hidden="false" customHeight="false" outlineLevel="0" collapsed="false">
      <c r="A27" s="23" t="n">
        <v>85</v>
      </c>
      <c r="B27" s="23" t="n">
        <v>31296843514</v>
      </c>
      <c r="C27" s="23" t="n">
        <f aca="false">B27+C26</f>
        <v>246413854611</v>
      </c>
    </row>
    <row r="28" customFormat="false" ht="13.8" hidden="false" customHeight="false" outlineLevel="0" collapsed="false">
      <c r="A28" s="23" t="n">
        <v>86</v>
      </c>
      <c r="B28" s="23" t="n">
        <v>34889606498</v>
      </c>
      <c r="C28" s="23" t="n">
        <f aca="false">B28+C27</f>
        <v>281303461109</v>
      </c>
    </row>
    <row r="29" customFormat="false" ht="13.8" hidden="false" customHeight="false" outlineLevel="0" collapsed="false">
      <c r="A29" s="23" t="n">
        <v>87</v>
      </c>
      <c r="B29" s="23" t="n">
        <f aca="false">38846528548*3</f>
        <v>116539585644</v>
      </c>
      <c r="C29" s="23" t="n">
        <f aca="false">B29+C28</f>
        <v>397843046753</v>
      </c>
    </row>
    <row r="30" customFormat="false" ht="13.8" hidden="false" customHeight="false" outlineLevel="0" collapsed="false">
      <c r="A30" s="23" t="n">
        <v>88</v>
      </c>
      <c r="B30" s="23" t="n">
        <f aca="false">B29*4</f>
        <v>466158342576</v>
      </c>
      <c r="C30" s="23" t="n">
        <f aca="false">B30+C29</f>
        <v>864001389329</v>
      </c>
    </row>
    <row r="31" customFormat="false" ht="13.8" hidden="false" customHeight="false" outlineLevel="0" collapsed="false">
      <c r="A31" s="23" t="n">
        <v>89</v>
      </c>
      <c r="B31" s="23" t="n">
        <f aca="false">B30*4</f>
        <v>1864633370304</v>
      </c>
      <c r="C31" s="23" t="n">
        <f aca="false">B31+C30</f>
        <v>2728634759633</v>
      </c>
    </row>
    <row r="32" customFormat="false" ht="13.8" hidden="false" customHeight="false" outlineLevel="0" collapsed="false">
      <c r="A32" s="23" t="n">
        <v>90</v>
      </c>
      <c r="B32" s="23" t="n">
        <f aca="false">B31*4</f>
        <v>7458533481216</v>
      </c>
      <c r="C32" s="23" t="n">
        <f aca="false">B32+C31</f>
        <v>10187168240849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</TotalTime>
  <Application>LibreOffice/6.3.0.4$Windows_X86_64 LibreOffice_project/057fc023c990d676a43019934386b85b21a9ee99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2019-02-22T05:40:28Z</dcterms:created>
  <dc:creator>관리자</dc:creator>
  <dc:description/>
  <dc:language>ko-KR</dc:language>
  <cp:lastModifiedBy/>
  <dcterms:modified xsi:type="dcterms:W3CDTF">2020-11-27T11:16:42Z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