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YJ\0.PERSONAL\"/>
    </mc:Choice>
  </mc:AlternateContent>
  <xr:revisionPtr revIDLastSave="0" documentId="13_ncr:1_{7827914E-B985-4569-9CCF-8FD3E4016EEF}" xr6:coauthVersionLast="36" xr6:coauthVersionMax="36" xr10:uidLastSave="{00000000-0000-0000-0000-000000000000}"/>
  <bookViews>
    <workbookView xWindow="0" yWindow="0" windowWidth="26340" windowHeight="13635" xr2:uid="{4ED46967-BDFD-4D0D-B80B-3699EF0A8448}"/>
  </bookViews>
  <sheets>
    <sheet name="출석부" sheetId="2" r:id="rId1"/>
    <sheet name="코인샵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J3" i="1" l="1"/>
  <c r="K3" i="1"/>
  <c r="L3" i="1"/>
  <c r="M3" i="1"/>
  <c r="N3" i="1"/>
  <c r="I3" i="1"/>
  <c r="H48" i="1"/>
  <c r="H14" i="2"/>
  <c r="E4" i="2" s="1"/>
  <c r="H15" i="2"/>
  <c r="F4" i="2" s="1"/>
  <c r="H16" i="2"/>
  <c r="G4" i="2" s="1"/>
  <c r="H17" i="2"/>
  <c r="H4" i="2" s="1"/>
  <c r="H18" i="2"/>
  <c r="I4" i="2" s="1"/>
  <c r="H13" i="2"/>
  <c r="D4" i="2" s="1"/>
  <c r="I39" i="1"/>
  <c r="G22" i="2"/>
  <c r="D6" i="2" s="1"/>
  <c r="D22" i="2"/>
  <c r="D5" i="2" s="1"/>
  <c r="D8" i="2" s="1"/>
  <c r="B18" i="2"/>
  <c r="B17" i="2"/>
  <c r="B16" i="2"/>
  <c r="B15" i="2"/>
  <c r="B14" i="2"/>
  <c r="B13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G7" i="2" l="1"/>
  <c r="F7" i="2"/>
  <c r="E7" i="2"/>
  <c r="H7" i="2"/>
  <c r="I7" i="2"/>
  <c r="D7" i="2"/>
</calcChain>
</file>

<file path=xl/sharedStrings.xml><?xml version="1.0" encoding="utf-8"?>
<sst xmlns="http://schemas.openxmlformats.org/spreadsheetml/2006/main" count="144" uniqueCount="91">
  <si>
    <t>1단계</t>
    <phoneticPr fontId="1" type="noConversion"/>
  </si>
  <si>
    <t>코인 개수</t>
    <phoneticPr fontId="1" type="noConversion"/>
  </si>
  <si>
    <t>구매 가능</t>
    <phoneticPr fontId="1" type="noConversion"/>
  </si>
  <si>
    <t>잔여수</t>
    <phoneticPr fontId="1" type="noConversion"/>
  </si>
  <si>
    <t>본캐</t>
    <phoneticPr fontId="1" type="noConversion"/>
  </si>
  <si>
    <t>부캐</t>
    <phoneticPr fontId="1" type="noConversion"/>
  </si>
  <si>
    <t>쀼캐</t>
    <phoneticPr fontId="1" type="noConversion"/>
  </si>
  <si>
    <t>코인캐1</t>
    <phoneticPr fontId="1" type="noConversion"/>
  </si>
  <si>
    <t>코인캐2</t>
    <phoneticPr fontId="1" type="noConversion"/>
  </si>
  <si>
    <t>성향 성장의 비약</t>
    <phoneticPr fontId="1" type="noConversion"/>
  </si>
  <si>
    <t>V</t>
  </si>
  <si>
    <t>V</t>
    <phoneticPr fontId="1" type="noConversion"/>
  </si>
  <si>
    <t>의문의 모몽</t>
    <phoneticPr fontId="1" type="noConversion"/>
  </si>
  <si>
    <t>소멸의 여로 심볼</t>
    <phoneticPr fontId="1" type="noConversion"/>
  </si>
  <si>
    <t>츄츄 아일랜드 심볼</t>
    <phoneticPr fontId="1" type="noConversion"/>
  </si>
  <si>
    <t>품목</t>
    <phoneticPr fontId="1" type="noConversion"/>
  </si>
  <si>
    <t>레헬른 심볼</t>
    <phoneticPr fontId="1" type="noConversion"/>
  </si>
  <si>
    <t>아르카나 심볼</t>
    <phoneticPr fontId="1" type="noConversion"/>
  </si>
  <si>
    <t>모라스 심볼</t>
    <phoneticPr fontId="1" type="noConversion"/>
  </si>
  <si>
    <t>에스페라 심볼</t>
    <phoneticPr fontId="1" type="noConversion"/>
  </si>
  <si>
    <t>코어 젬스톤</t>
    <phoneticPr fontId="1" type="noConversion"/>
  </si>
  <si>
    <t>스페셜 명예의 훈장</t>
    <phoneticPr fontId="1" type="noConversion"/>
  </si>
  <si>
    <t>익스트림 성장의 비약</t>
    <phoneticPr fontId="1" type="noConversion"/>
  </si>
  <si>
    <t>의문의 심볼 상자</t>
    <phoneticPr fontId="1" type="noConversion"/>
  </si>
  <si>
    <t>의문의 스명훈</t>
    <phoneticPr fontId="1" type="noConversion"/>
  </si>
  <si>
    <t>의문의 코어 젬스톤 상자</t>
    <phoneticPr fontId="1" type="noConversion"/>
  </si>
  <si>
    <t>소멸의 여로 심볼 10개</t>
    <phoneticPr fontId="1" type="noConversion"/>
  </si>
  <si>
    <t>츄츄 아일랜드 심볼 10개</t>
    <phoneticPr fontId="1" type="noConversion"/>
  </si>
  <si>
    <t>레헬른 심볼 10개</t>
    <phoneticPr fontId="1" type="noConversion"/>
  </si>
  <si>
    <t>아르카나 심볼 10개</t>
    <phoneticPr fontId="1" type="noConversion"/>
  </si>
  <si>
    <t>모라스 심볼 10개</t>
    <phoneticPr fontId="1" type="noConversion"/>
  </si>
  <si>
    <t>에스페라 심볼 10개</t>
    <phoneticPr fontId="1" type="noConversion"/>
  </si>
  <si>
    <t>스페셜 명예의 훈장 10개</t>
    <phoneticPr fontId="1" type="noConversion"/>
  </si>
  <si>
    <t>코어 젬스톤 10개</t>
    <phoneticPr fontId="1" type="noConversion"/>
  </si>
  <si>
    <t>경험의 코어 젬스톤</t>
    <phoneticPr fontId="1" type="noConversion"/>
  </si>
  <si>
    <t>카오스 서큘레이터</t>
    <phoneticPr fontId="1" type="noConversion"/>
  </si>
  <si>
    <t>레전드리 서큘레이터</t>
    <phoneticPr fontId="1" type="noConversion"/>
  </si>
  <si>
    <t>이벤트링 명장의 큐브</t>
    <phoneticPr fontId="1" type="noConversion"/>
  </si>
  <si>
    <t>에픽 잠재능력 100프로</t>
    <phoneticPr fontId="1" type="noConversion"/>
  </si>
  <si>
    <t>금빛 각인의 인장</t>
    <phoneticPr fontId="1" type="noConversion"/>
  </si>
  <si>
    <t>카르마 영환불</t>
    <phoneticPr fontId="1" type="noConversion"/>
  </si>
  <si>
    <t>카르마 강환불</t>
    <phoneticPr fontId="1" type="noConversion"/>
  </si>
  <si>
    <t>카르마 장인의 큐브</t>
    <phoneticPr fontId="1" type="noConversion"/>
  </si>
  <si>
    <t>카르마 명장의 큐브</t>
    <phoneticPr fontId="1" type="noConversion"/>
  </si>
  <si>
    <t>월드 내 구매</t>
    <phoneticPr fontId="1" type="noConversion"/>
  </si>
  <si>
    <t>카르마 유니크 잠재능력 100프로</t>
    <phoneticPr fontId="1" type="noConversion"/>
  </si>
  <si>
    <t>카르마 스타포스 17성 강화권</t>
    <phoneticPr fontId="1" type="noConversion"/>
  </si>
  <si>
    <t>이벤트링 선택권</t>
    <phoneticPr fontId="1" type="noConversion"/>
  </si>
  <si>
    <t>창고</t>
    <phoneticPr fontId="1" type="noConversion"/>
  </si>
  <si>
    <t>강화
스톤샵
1단계</t>
    <phoneticPr fontId="1" type="noConversion"/>
  </si>
  <si>
    <t>강화
스톤샵
2단계</t>
    <phoneticPr fontId="1" type="noConversion"/>
  </si>
  <si>
    <t>강화
스톤샵
3단계</t>
    <phoneticPr fontId="1" type="noConversion"/>
  </si>
  <si>
    <t>누계</t>
    <phoneticPr fontId="1" type="noConversion"/>
  </si>
  <si>
    <t>NEO 코인샵 (성장 + 강화)</t>
    <phoneticPr fontId="1" type="noConversion"/>
  </si>
  <si>
    <t>성장
스톤샵
1단계</t>
    <phoneticPr fontId="1" type="noConversion"/>
  </si>
  <si>
    <t>성장
스톤샵
2단계</t>
    <phoneticPr fontId="1" type="noConversion"/>
  </si>
  <si>
    <t>성장
스톤샵
3단계</t>
    <phoneticPr fontId="1" type="noConversion"/>
  </si>
  <si>
    <t>이벤트 참여 캐릭터 목록</t>
    <phoneticPr fontId="1" type="noConversion"/>
  </si>
  <si>
    <t>아이디</t>
    <phoneticPr fontId="1" type="noConversion"/>
  </si>
  <si>
    <t>네오 스톤</t>
    <phoneticPr fontId="1" type="noConversion"/>
  </si>
  <si>
    <t>용어 정리</t>
    <phoneticPr fontId="1" type="noConversion"/>
  </si>
  <si>
    <t>성장+강화 코인샵에 사용되는 코인</t>
    <phoneticPr fontId="1" type="noConversion"/>
  </si>
  <si>
    <t>네오 크리스탈</t>
    <phoneticPr fontId="1" type="noConversion"/>
  </si>
  <si>
    <t>펀치킹 코인, 성장비약 구매에 사용</t>
    <phoneticPr fontId="1" type="noConversion"/>
  </si>
  <si>
    <t>네오 젬</t>
    <phoneticPr fontId="1" type="noConversion"/>
  </si>
  <si>
    <t>미니게임 코인, 코디템 구매에 사용</t>
    <phoneticPr fontId="1" type="noConversion"/>
  </si>
  <si>
    <t>네오 코어</t>
    <phoneticPr fontId="1" type="noConversion"/>
  </si>
  <si>
    <t>주간보스 코인, 네오 코어샵 + 마약버프</t>
    <phoneticPr fontId="1" type="noConversion"/>
  </si>
  <si>
    <t>잔여
코인수</t>
    <phoneticPr fontId="1" type="noConversion"/>
  </si>
  <si>
    <t>획득가능
코인수</t>
    <phoneticPr fontId="1" type="noConversion"/>
  </si>
  <si>
    <t>획득 코인수</t>
    <phoneticPr fontId="1" type="noConversion"/>
  </si>
  <si>
    <t>참여 주말 수</t>
    <phoneticPr fontId="1" type="noConversion"/>
  </si>
  <si>
    <t>이벤트 보너스</t>
    <phoneticPr fontId="1" type="noConversion"/>
  </si>
  <si>
    <t>일당 획득 수</t>
    <phoneticPr fontId="1" type="noConversion"/>
  </si>
  <si>
    <t>주당 획득 수</t>
    <phoneticPr fontId="1" type="noConversion"/>
  </si>
  <si>
    <t>참여 일 수</t>
    <phoneticPr fontId="1" type="noConversion"/>
  </si>
  <si>
    <t>주당 탐험일지</t>
    <phoneticPr fontId="1" type="noConversion"/>
  </si>
  <si>
    <t>탐험 진행 주</t>
    <phoneticPr fontId="1" type="noConversion"/>
  </si>
  <si>
    <t>참여 주</t>
    <phoneticPr fontId="1" type="noConversion"/>
  </si>
  <si>
    <t>캐릭당 구매 개수</t>
    <phoneticPr fontId="1" type="noConversion"/>
  </si>
  <si>
    <t>카르마 검환불</t>
    <phoneticPr fontId="1" type="noConversion"/>
  </si>
  <si>
    <t>2단계</t>
    <phoneticPr fontId="1" type="noConversion"/>
  </si>
  <si>
    <t>카르마 강환불 5개</t>
    <phoneticPr fontId="1" type="noConversion"/>
  </si>
  <si>
    <t>카르마 영환불 5개</t>
    <phoneticPr fontId="1" type="noConversion"/>
  </si>
  <si>
    <t>카르마 검환불 5개</t>
    <phoneticPr fontId="1" type="noConversion"/>
  </si>
  <si>
    <t>구매 수</t>
    <phoneticPr fontId="1" type="noConversion"/>
  </si>
  <si>
    <t>네오 코어샵 (월드내 이동 가능)</t>
    <phoneticPr fontId="1" type="noConversion"/>
  </si>
  <si>
    <t>창고이동 가능</t>
    <phoneticPr fontId="1" type="noConversion"/>
  </si>
  <si>
    <t>사용시 주의사항</t>
    <phoneticPr fontId="1" type="noConversion"/>
  </si>
  <si>
    <t>example</t>
    <phoneticPr fontId="1" type="noConversion"/>
  </si>
  <si>
    <t>1.  해당 시트는 2020.12.10 테스트 서버에 공개된 자료와 메이플 인벤의 마빡도로시님의 자료를 기반으로 만들어짐
2. 이벤트 진행에 따라 일일 획득 코인 수가 변동 될 수 있음
3. 네오 크리스탈(펀치킹)과 네오 젬(코디) 아이템은 별도의 코인 개수 계산 안함
4. 하늘색으로 채색된 칸에 해당하는 내용만 수정할 것
5. 코인샵의 내용물은 리부트에서 구매 가능한 아이템만 작성되었으며, 마스터리북이나 파워엘릭서와 같이 쉽게 구하거나 큰 필요가 없다고 판단되는 아이템은 제외되고 제작되었음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</si>
</sst>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&quot;주&quot;"/>
    <numFmt numFmtId="177" formatCode="General\ &quot;개&quot;"/>
    <numFmt numFmtId="178" formatCode="General\ &quot;일&quot;"/>
    <numFmt numFmtId="179" formatCode="General\ &quot;주&quot;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5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표준" xfId="0" builtinId="0"/>
  </cellStyles>
  <dxfs count="6"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86EE-2F8F-453B-9DF3-43A2253F9CD9}">
  <dimension ref="B1:L28"/>
  <sheetViews>
    <sheetView tabSelected="1" workbookViewId="0"/>
  </sheetViews>
  <sheetFormatPr defaultRowHeight="16.5" x14ac:dyDescent="0.3"/>
  <cols>
    <col min="1" max="1" width="4" customWidth="1"/>
    <col min="2" max="9" width="13.625" customWidth="1"/>
    <col min="10" max="10" width="3" customWidth="1"/>
    <col min="11" max="11" width="16.875" style="1" customWidth="1"/>
    <col min="12" max="12" width="35.875" style="1" customWidth="1"/>
  </cols>
  <sheetData>
    <row r="1" spans="2:12" ht="17.25" thickBot="1" x14ac:dyDescent="0.35"/>
    <row r="2" spans="2:12" ht="17.25" thickBot="1" x14ac:dyDescent="0.35">
      <c r="B2" s="85" t="s">
        <v>57</v>
      </c>
      <c r="C2" s="87"/>
      <c r="D2" s="76" t="s">
        <v>58</v>
      </c>
      <c r="E2" s="77"/>
      <c r="F2" s="77"/>
      <c r="G2" s="77"/>
      <c r="H2" s="77"/>
      <c r="I2" s="78"/>
    </row>
    <row r="3" spans="2:12" ht="17.25" thickBot="1" x14ac:dyDescent="0.35">
      <c r="B3" s="85" t="s">
        <v>58</v>
      </c>
      <c r="C3" s="87"/>
      <c r="D3" s="73" t="s">
        <v>89</v>
      </c>
      <c r="E3" s="74" t="s">
        <v>4</v>
      </c>
      <c r="F3" s="74" t="s">
        <v>5</v>
      </c>
      <c r="G3" s="74" t="s">
        <v>6</v>
      </c>
      <c r="H3" s="74" t="s">
        <v>7</v>
      </c>
      <c r="I3" s="75" t="s">
        <v>8</v>
      </c>
      <c r="K3" s="88" t="s">
        <v>60</v>
      </c>
      <c r="L3" s="89"/>
    </row>
    <row r="4" spans="2:12" x14ac:dyDescent="0.3">
      <c r="B4" s="96" t="s">
        <v>69</v>
      </c>
      <c r="C4" s="35" t="s">
        <v>59</v>
      </c>
      <c r="D4" s="61">
        <f>H13</f>
        <v>35300</v>
      </c>
      <c r="E4" s="39">
        <f>H14</f>
        <v>0</v>
      </c>
      <c r="F4" s="39">
        <f>H15</f>
        <v>0</v>
      </c>
      <c r="G4" s="39">
        <f>H16</f>
        <v>0</v>
      </c>
      <c r="H4" s="39">
        <f>H17</f>
        <v>0</v>
      </c>
      <c r="I4" s="57">
        <f>H18</f>
        <v>0</v>
      </c>
      <c r="K4" s="9" t="s">
        <v>59</v>
      </c>
      <c r="L4" s="3" t="s">
        <v>61</v>
      </c>
    </row>
    <row r="5" spans="2:12" x14ac:dyDescent="0.3">
      <c r="B5" s="97"/>
      <c r="C5" s="35" t="s">
        <v>62</v>
      </c>
      <c r="D5" s="90">
        <f>D22</f>
        <v>10500</v>
      </c>
      <c r="E5" s="91"/>
      <c r="F5" s="91"/>
      <c r="G5" s="91"/>
      <c r="H5" s="91"/>
      <c r="I5" s="92"/>
      <c r="K5" s="33" t="s">
        <v>62</v>
      </c>
      <c r="L5" s="5" t="s">
        <v>63</v>
      </c>
    </row>
    <row r="6" spans="2:12" ht="17.25" thickBot="1" x14ac:dyDescent="0.35">
      <c r="B6" s="98"/>
      <c r="C6" s="36" t="s">
        <v>66</v>
      </c>
      <c r="D6" s="90">
        <f>G22</f>
        <v>4000</v>
      </c>
      <c r="E6" s="91"/>
      <c r="F6" s="91"/>
      <c r="G6" s="91"/>
      <c r="H6" s="91"/>
      <c r="I6" s="92"/>
      <c r="K6" s="33" t="s">
        <v>66</v>
      </c>
      <c r="L6" s="5" t="s">
        <v>67</v>
      </c>
    </row>
    <row r="7" spans="2:12" ht="17.25" thickBot="1" x14ac:dyDescent="0.35">
      <c r="B7" s="96" t="s">
        <v>68</v>
      </c>
      <c r="C7" s="35" t="s">
        <v>59</v>
      </c>
      <c r="D7" s="61">
        <f>D4-코인샵!I39</f>
        <v>26900</v>
      </c>
      <c r="E7" s="39">
        <f>E4-코인샵!J39</f>
        <v>0</v>
      </c>
      <c r="F7" s="39">
        <f>F4-코인샵!K39</f>
        <v>0</v>
      </c>
      <c r="G7" s="39">
        <f>G4-코인샵!L39</f>
        <v>0</v>
      </c>
      <c r="H7" s="39">
        <f>H4-코인샵!M39</f>
        <v>0</v>
      </c>
      <c r="I7" s="57">
        <f>I4-코인샵!N39</f>
        <v>0</v>
      </c>
      <c r="K7" s="34" t="s">
        <v>64</v>
      </c>
      <c r="L7" s="7" t="s">
        <v>65</v>
      </c>
    </row>
    <row r="8" spans="2:12" ht="17.25" thickBot="1" x14ac:dyDescent="0.35">
      <c r="B8" s="98"/>
      <c r="C8" s="36" t="s">
        <v>66</v>
      </c>
      <c r="D8" s="93">
        <f>D5-코인샵!H48</f>
        <v>10500</v>
      </c>
      <c r="E8" s="94"/>
      <c r="F8" s="94"/>
      <c r="G8" s="94"/>
      <c r="H8" s="94"/>
      <c r="I8" s="95"/>
    </row>
    <row r="10" spans="2:12" ht="17.25" thickBot="1" x14ac:dyDescent="0.35">
      <c r="D10" s="1"/>
      <c r="E10" s="1"/>
    </row>
    <row r="11" spans="2:12" s="1" customFormat="1" ht="17.25" thickBot="1" x14ac:dyDescent="0.35">
      <c r="B11" s="1" t="s">
        <v>70</v>
      </c>
      <c r="C11" s="85" t="s">
        <v>59</v>
      </c>
      <c r="D11" s="86"/>
      <c r="E11" s="86"/>
      <c r="F11" s="86"/>
      <c r="G11" s="86"/>
      <c r="H11" s="87"/>
      <c r="K11" s="88" t="s">
        <v>88</v>
      </c>
      <c r="L11" s="89"/>
    </row>
    <row r="12" spans="2:12" ht="17.25" customHeight="1" thickBot="1" x14ac:dyDescent="0.35">
      <c r="B12" s="26" t="s">
        <v>58</v>
      </c>
      <c r="C12" s="69" t="s">
        <v>75</v>
      </c>
      <c r="D12" s="70" t="s">
        <v>71</v>
      </c>
      <c r="E12" s="71" t="s">
        <v>72</v>
      </c>
      <c r="F12" s="72" t="s">
        <v>76</v>
      </c>
      <c r="G12" s="72" t="s">
        <v>77</v>
      </c>
      <c r="H12" s="9" t="s">
        <v>52</v>
      </c>
      <c r="K12" s="79" t="s">
        <v>90</v>
      </c>
      <c r="L12" s="80"/>
    </row>
    <row r="13" spans="2:12" x14ac:dyDescent="0.3">
      <c r="B13" s="15" t="str">
        <f>D3</f>
        <v>example</v>
      </c>
      <c r="C13" s="40">
        <v>70</v>
      </c>
      <c r="D13" s="46">
        <v>20</v>
      </c>
      <c r="E13" s="49">
        <v>300</v>
      </c>
      <c r="F13" s="39">
        <v>800</v>
      </c>
      <c r="G13" s="38">
        <v>10</v>
      </c>
      <c r="H13" s="59">
        <f>300*C13+300*D13+E13+F13*G13</f>
        <v>35300</v>
      </c>
      <c r="K13" s="81"/>
      <c r="L13" s="82"/>
    </row>
    <row r="14" spans="2:12" x14ac:dyDescent="0.3">
      <c r="B14" s="15" t="str">
        <f>E3</f>
        <v>본캐</v>
      </c>
      <c r="C14" s="43"/>
      <c r="D14" s="47"/>
      <c r="E14" s="50"/>
      <c r="F14" s="41"/>
      <c r="G14" s="42"/>
      <c r="H14" s="60">
        <f t="shared" ref="H14:H18" si="0">300*C14+300*D14+E14+F14*G14</f>
        <v>0</v>
      </c>
      <c r="K14" s="81"/>
      <c r="L14" s="82"/>
    </row>
    <row r="15" spans="2:12" x14ac:dyDescent="0.3">
      <c r="B15" s="15" t="str">
        <f>F3</f>
        <v>부캐</v>
      </c>
      <c r="C15" s="43"/>
      <c r="D15" s="47"/>
      <c r="E15" s="50"/>
      <c r="F15" s="41"/>
      <c r="G15" s="42"/>
      <c r="H15" s="60">
        <f t="shared" si="0"/>
        <v>0</v>
      </c>
      <c r="K15" s="81"/>
      <c r="L15" s="82"/>
    </row>
    <row r="16" spans="2:12" x14ac:dyDescent="0.3">
      <c r="B16" s="15" t="str">
        <f>G3</f>
        <v>쀼캐</v>
      </c>
      <c r="C16" s="43"/>
      <c r="D16" s="47"/>
      <c r="E16" s="50"/>
      <c r="F16" s="41"/>
      <c r="G16" s="42"/>
      <c r="H16" s="60">
        <f t="shared" si="0"/>
        <v>0</v>
      </c>
      <c r="K16" s="81"/>
      <c r="L16" s="82"/>
    </row>
    <row r="17" spans="2:12" x14ac:dyDescent="0.3">
      <c r="B17" s="15" t="str">
        <f>H3</f>
        <v>코인캐1</v>
      </c>
      <c r="C17" s="43"/>
      <c r="D17" s="47"/>
      <c r="E17" s="50"/>
      <c r="F17" s="41"/>
      <c r="G17" s="42"/>
      <c r="H17" s="60">
        <f t="shared" si="0"/>
        <v>0</v>
      </c>
      <c r="K17" s="81"/>
      <c r="L17" s="82"/>
    </row>
    <row r="18" spans="2:12" ht="17.25" thickBot="1" x14ac:dyDescent="0.35">
      <c r="B18" s="16" t="str">
        <f>I3</f>
        <v>코인캐2</v>
      </c>
      <c r="C18" s="44"/>
      <c r="D18" s="48"/>
      <c r="E18" s="51"/>
      <c r="F18" s="45"/>
      <c r="G18" s="58"/>
      <c r="H18" s="56">
        <f t="shared" si="0"/>
        <v>0</v>
      </c>
      <c r="K18" s="81"/>
      <c r="L18" s="82"/>
    </row>
    <row r="19" spans="2:12" ht="17.25" thickBot="1" x14ac:dyDescent="0.35">
      <c r="K19" s="81"/>
      <c r="L19" s="82"/>
    </row>
    <row r="20" spans="2:12" ht="17.25" thickBot="1" x14ac:dyDescent="0.35">
      <c r="B20" s="85" t="s">
        <v>62</v>
      </c>
      <c r="C20" s="86"/>
      <c r="D20" s="87"/>
      <c r="E20" s="85" t="s">
        <v>66</v>
      </c>
      <c r="F20" s="86"/>
      <c r="G20" s="87"/>
      <c r="K20" s="81"/>
      <c r="L20" s="82"/>
    </row>
    <row r="21" spans="2:12" x14ac:dyDescent="0.3">
      <c r="B21" s="66" t="s">
        <v>73</v>
      </c>
      <c r="C21" s="67" t="s">
        <v>75</v>
      </c>
      <c r="D21" s="55" t="s">
        <v>52</v>
      </c>
      <c r="E21" s="68" t="s">
        <v>74</v>
      </c>
      <c r="F21" s="67" t="s">
        <v>78</v>
      </c>
      <c r="G21" s="55" t="s">
        <v>52</v>
      </c>
      <c r="K21" s="81"/>
      <c r="L21" s="82"/>
    </row>
    <row r="22" spans="2:12" ht="17.25" thickBot="1" x14ac:dyDescent="0.35">
      <c r="B22" s="52">
        <v>150</v>
      </c>
      <c r="C22" s="53">
        <v>70</v>
      </c>
      <c r="D22" s="56">
        <f>B22*C22</f>
        <v>10500</v>
      </c>
      <c r="E22" s="45">
        <v>400</v>
      </c>
      <c r="F22" s="54">
        <v>10</v>
      </c>
      <c r="G22" s="56">
        <f>E22*F22</f>
        <v>4000</v>
      </c>
      <c r="K22" s="81"/>
      <c r="L22" s="82"/>
    </row>
    <row r="23" spans="2:12" x14ac:dyDescent="0.3">
      <c r="K23" s="81"/>
      <c r="L23" s="82"/>
    </row>
    <row r="24" spans="2:12" ht="17.25" thickBot="1" x14ac:dyDescent="0.35">
      <c r="B24" s="4"/>
      <c r="C24" s="4"/>
      <c r="K24" s="83"/>
      <c r="L24" s="84"/>
    </row>
    <row r="25" spans="2:12" x14ac:dyDescent="0.3">
      <c r="B25" s="4"/>
      <c r="C25" s="4"/>
    </row>
    <row r="26" spans="2:12" x14ac:dyDescent="0.3">
      <c r="B26" s="4"/>
      <c r="C26" s="4"/>
    </row>
    <row r="27" spans="2:12" x14ac:dyDescent="0.3">
      <c r="B27" s="4"/>
      <c r="C27" s="4"/>
    </row>
    <row r="28" spans="2:12" x14ac:dyDescent="0.3">
      <c r="B28" s="4"/>
      <c r="C28" s="4"/>
    </row>
  </sheetData>
  <mergeCells count="14">
    <mergeCell ref="D2:I2"/>
    <mergeCell ref="K12:L24"/>
    <mergeCell ref="B20:D20"/>
    <mergeCell ref="E20:G20"/>
    <mergeCell ref="K11:L11"/>
    <mergeCell ref="B2:C2"/>
    <mergeCell ref="C11:H11"/>
    <mergeCell ref="D5:I5"/>
    <mergeCell ref="D6:I6"/>
    <mergeCell ref="D8:I8"/>
    <mergeCell ref="B3:C3"/>
    <mergeCell ref="K3:L3"/>
    <mergeCell ref="B4:B6"/>
    <mergeCell ref="B7:B8"/>
  </mergeCells>
  <phoneticPr fontId="1" type="noConversion"/>
  <conditionalFormatting sqref="B3:I22 D1:I1 B2:D2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9ADA-8984-470E-AD0A-46D0F3F0DCCE}">
  <dimension ref="B1:N48"/>
  <sheetViews>
    <sheetView workbookViewId="0">
      <selection activeCell="J11" sqref="J11"/>
    </sheetView>
  </sheetViews>
  <sheetFormatPr defaultRowHeight="16.5" x14ac:dyDescent="0.3"/>
  <cols>
    <col min="1" max="1" width="2.75" customWidth="1"/>
    <col min="3" max="3" width="30.75" customWidth="1"/>
    <col min="4" max="4" width="13" style="1" hidden="1" customWidth="1"/>
    <col min="5" max="5" width="5" style="1" hidden="1" customWidth="1"/>
    <col min="6" max="8" width="9" style="1"/>
    <col min="9" max="14" width="12.625" style="1" customWidth="1"/>
  </cols>
  <sheetData>
    <row r="1" spans="2:14" ht="16.5" customHeight="1" thickBot="1" x14ac:dyDescent="0.35">
      <c r="F1" s="99" t="s">
        <v>87</v>
      </c>
      <c r="G1" s="99"/>
    </row>
    <row r="2" spans="2:14" ht="17.25" thickBot="1" x14ac:dyDescent="0.35">
      <c r="B2" s="85" t="s">
        <v>53</v>
      </c>
      <c r="C2" s="87"/>
      <c r="I2" s="85" t="s">
        <v>79</v>
      </c>
      <c r="J2" s="86"/>
      <c r="K2" s="86"/>
      <c r="L2" s="86"/>
      <c r="M2" s="86"/>
      <c r="N2" s="87"/>
    </row>
    <row r="3" spans="2:14" ht="17.25" thickBot="1" x14ac:dyDescent="0.35">
      <c r="B3" s="62"/>
      <c r="C3" s="33" t="s">
        <v>15</v>
      </c>
      <c r="D3" s="8" t="s">
        <v>44</v>
      </c>
      <c r="E3" s="3" t="s">
        <v>48</v>
      </c>
      <c r="F3" s="2" t="s">
        <v>1</v>
      </c>
      <c r="G3" s="2" t="s">
        <v>2</v>
      </c>
      <c r="H3" s="30" t="s">
        <v>3</v>
      </c>
      <c r="I3" s="18" t="str">
        <f>출석부!D3</f>
        <v>example</v>
      </c>
      <c r="J3" s="22" t="str">
        <f>출석부!E3</f>
        <v>본캐</v>
      </c>
      <c r="K3" s="22" t="str">
        <f>출석부!F3</f>
        <v>부캐</v>
      </c>
      <c r="L3" s="22" t="str">
        <f>출석부!G3</f>
        <v>쀼캐</v>
      </c>
      <c r="M3" s="22" t="str">
        <f>출석부!H3</f>
        <v>코인캐1</v>
      </c>
      <c r="N3" s="3" t="str">
        <f>출석부!I3</f>
        <v>코인캐2</v>
      </c>
    </row>
    <row r="4" spans="2:14" x14ac:dyDescent="0.3">
      <c r="B4" s="96" t="s">
        <v>54</v>
      </c>
      <c r="C4" s="10" t="s">
        <v>9</v>
      </c>
      <c r="D4" s="8"/>
      <c r="E4" s="3"/>
      <c r="F4" s="8">
        <v>300</v>
      </c>
      <c r="G4" s="2">
        <v>2</v>
      </c>
      <c r="H4" s="30" t="str">
        <f>IF(D4="V",G4 - SUM(I4:N4),"캐릭당")</f>
        <v>캐릭당</v>
      </c>
      <c r="I4" s="27"/>
      <c r="J4" s="22"/>
      <c r="K4" s="22"/>
      <c r="L4" s="22"/>
      <c r="M4" s="22"/>
      <c r="N4" s="3"/>
    </row>
    <row r="5" spans="2:14" x14ac:dyDescent="0.3">
      <c r="B5" s="97"/>
      <c r="C5" s="11" t="s">
        <v>12</v>
      </c>
      <c r="D5" s="15" t="s">
        <v>11</v>
      </c>
      <c r="E5" s="5"/>
      <c r="F5" s="15">
        <v>200</v>
      </c>
      <c r="G5" s="4">
        <v>3</v>
      </c>
      <c r="H5" s="31">
        <f t="shared" ref="H5:H38" si="0">IF(D5="V",G5 - SUM(I5:N5),"캐릭당")</f>
        <v>0</v>
      </c>
      <c r="I5" s="28">
        <v>3</v>
      </c>
      <c r="J5" s="23"/>
      <c r="K5" s="23"/>
      <c r="L5" s="23"/>
      <c r="M5" s="23"/>
      <c r="N5" s="5"/>
    </row>
    <row r="6" spans="2:14" x14ac:dyDescent="0.3">
      <c r="B6" s="97"/>
      <c r="C6" s="11" t="s">
        <v>13</v>
      </c>
      <c r="D6" s="15"/>
      <c r="E6" s="5"/>
      <c r="F6" s="15">
        <v>30</v>
      </c>
      <c r="G6" s="4">
        <v>50</v>
      </c>
      <c r="H6" s="31" t="str">
        <f t="shared" si="0"/>
        <v>캐릭당</v>
      </c>
      <c r="I6" s="28"/>
      <c r="J6" s="23"/>
      <c r="K6" s="23"/>
      <c r="L6" s="23"/>
      <c r="M6" s="23"/>
      <c r="N6" s="5"/>
    </row>
    <row r="7" spans="2:14" x14ac:dyDescent="0.3">
      <c r="B7" s="97"/>
      <c r="C7" s="11" t="s">
        <v>14</v>
      </c>
      <c r="D7" s="15"/>
      <c r="E7" s="5"/>
      <c r="F7" s="15">
        <v>30</v>
      </c>
      <c r="G7" s="4">
        <v>50</v>
      </c>
      <c r="H7" s="31" t="str">
        <f t="shared" si="0"/>
        <v>캐릭당</v>
      </c>
      <c r="I7" s="28"/>
      <c r="J7" s="23"/>
      <c r="K7" s="23"/>
      <c r="L7" s="23"/>
      <c r="M7" s="23"/>
      <c r="N7" s="5"/>
    </row>
    <row r="8" spans="2:14" x14ac:dyDescent="0.3">
      <c r="B8" s="97"/>
      <c r="C8" s="11" t="s">
        <v>16</v>
      </c>
      <c r="D8" s="15"/>
      <c r="E8" s="5"/>
      <c r="F8" s="15">
        <v>50</v>
      </c>
      <c r="G8" s="4">
        <v>50</v>
      </c>
      <c r="H8" s="31" t="str">
        <f t="shared" si="0"/>
        <v>캐릭당</v>
      </c>
      <c r="I8" s="28"/>
      <c r="J8" s="23"/>
      <c r="K8" s="23"/>
      <c r="L8" s="23"/>
      <c r="M8" s="23"/>
      <c r="N8" s="5"/>
    </row>
    <row r="9" spans="2:14" x14ac:dyDescent="0.3">
      <c r="B9" s="97"/>
      <c r="C9" s="11" t="s">
        <v>17</v>
      </c>
      <c r="D9" s="15"/>
      <c r="E9" s="5"/>
      <c r="F9" s="15">
        <v>50</v>
      </c>
      <c r="G9" s="4">
        <v>50</v>
      </c>
      <c r="H9" s="31" t="str">
        <f t="shared" si="0"/>
        <v>캐릭당</v>
      </c>
      <c r="I9" s="28"/>
      <c r="J9" s="23"/>
      <c r="K9" s="23"/>
      <c r="L9" s="23"/>
      <c r="M9" s="23"/>
      <c r="N9" s="5"/>
    </row>
    <row r="10" spans="2:14" x14ac:dyDescent="0.3">
      <c r="B10" s="97"/>
      <c r="C10" s="11" t="s">
        <v>18</v>
      </c>
      <c r="D10" s="15"/>
      <c r="E10" s="5"/>
      <c r="F10" s="15">
        <v>70</v>
      </c>
      <c r="G10" s="4">
        <v>50</v>
      </c>
      <c r="H10" s="31" t="str">
        <f t="shared" si="0"/>
        <v>캐릭당</v>
      </c>
      <c r="I10" s="28"/>
      <c r="J10" s="23"/>
      <c r="K10" s="23"/>
      <c r="L10" s="23"/>
      <c r="M10" s="23"/>
      <c r="N10" s="5"/>
    </row>
    <row r="11" spans="2:14" x14ac:dyDescent="0.3">
      <c r="B11" s="97"/>
      <c r="C11" s="11" t="s">
        <v>19</v>
      </c>
      <c r="D11" s="15"/>
      <c r="E11" s="5"/>
      <c r="F11" s="15">
        <v>70</v>
      </c>
      <c r="G11" s="4">
        <v>50</v>
      </c>
      <c r="H11" s="31" t="str">
        <f t="shared" si="0"/>
        <v>캐릭당</v>
      </c>
      <c r="I11" s="28"/>
      <c r="J11" s="23"/>
      <c r="K11" s="23"/>
      <c r="L11" s="23"/>
      <c r="M11" s="23"/>
      <c r="N11" s="5"/>
    </row>
    <row r="12" spans="2:14" x14ac:dyDescent="0.3">
      <c r="B12" s="97"/>
      <c r="C12" s="11" t="s">
        <v>20</v>
      </c>
      <c r="D12" s="15" t="s">
        <v>10</v>
      </c>
      <c r="E12" s="5"/>
      <c r="F12" s="15">
        <v>70</v>
      </c>
      <c r="G12" s="4">
        <v>20</v>
      </c>
      <c r="H12" s="31">
        <f t="shared" si="0"/>
        <v>0</v>
      </c>
      <c r="I12" s="28">
        <v>20</v>
      </c>
      <c r="J12" s="23"/>
      <c r="K12" s="23"/>
      <c r="L12" s="23"/>
      <c r="M12" s="23"/>
      <c r="N12" s="5"/>
    </row>
    <row r="13" spans="2:14" ht="17.25" thickBot="1" x14ac:dyDescent="0.35">
      <c r="B13" s="98"/>
      <c r="C13" s="12" t="s">
        <v>21</v>
      </c>
      <c r="D13" s="16" t="s">
        <v>10</v>
      </c>
      <c r="E13" s="7"/>
      <c r="F13" s="16">
        <v>100</v>
      </c>
      <c r="G13" s="6">
        <v>10</v>
      </c>
      <c r="H13" s="32">
        <f t="shared" si="0"/>
        <v>10</v>
      </c>
      <c r="I13" s="29"/>
      <c r="J13" s="24"/>
      <c r="K13" s="24"/>
      <c r="L13" s="24"/>
      <c r="M13" s="24"/>
      <c r="N13" s="7"/>
    </row>
    <row r="14" spans="2:14" x14ac:dyDescent="0.3">
      <c r="B14" s="96" t="s">
        <v>55</v>
      </c>
      <c r="C14" s="10" t="s">
        <v>22</v>
      </c>
      <c r="D14" s="8" t="s">
        <v>10</v>
      </c>
      <c r="E14" s="3"/>
      <c r="F14" s="2">
        <v>200</v>
      </c>
      <c r="G14" s="2">
        <v>10</v>
      </c>
      <c r="H14" s="30">
        <f t="shared" si="0"/>
        <v>10</v>
      </c>
      <c r="I14" s="18"/>
      <c r="J14" s="22"/>
      <c r="K14" s="22"/>
      <c r="L14" s="22"/>
      <c r="M14" s="22"/>
      <c r="N14" s="3"/>
    </row>
    <row r="15" spans="2:14" x14ac:dyDescent="0.3">
      <c r="B15" s="97"/>
      <c r="C15" s="11" t="s">
        <v>23</v>
      </c>
      <c r="D15" s="15" t="s">
        <v>10</v>
      </c>
      <c r="E15" s="5"/>
      <c r="F15" s="4">
        <v>160</v>
      </c>
      <c r="G15" s="4">
        <v>10</v>
      </c>
      <c r="H15" s="31">
        <f t="shared" si="0"/>
        <v>10</v>
      </c>
      <c r="I15" s="19"/>
      <c r="J15" s="23"/>
      <c r="K15" s="23"/>
      <c r="L15" s="23"/>
      <c r="M15" s="23"/>
      <c r="N15" s="5"/>
    </row>
    <row r="16" spans="2:14" x14ac:dyDescent="0.3">
      <c r="B16" s="97"/>
      <c r="C16" s="11" t="s">
        <v>24</v>
      </c>
      <c r="D16" s="15" t="s">
        <v>10</v>
      </c>
      <c r="E16" s="5"/>
      <c r="F16" s="4">
        <v>320</v>
      </c>
      <c r="G16" s="4">
        <v>5</v>
      </c>
      <c r="H16" s="31">
        <f t="shared" si="0"/>
        <v>5</v>
      </c>
      <c r="I16" s="19"/>
      <c r="J16" s="23"/>
      <c r="K16" s="23"/>
      <c r="L16" s="23"/>
      <c r="M16" s="23"/>
      <c r="N16" s="5"/>
    </row>
    <row r="17" spans="2:14" ht="17.25" thickBot="1" x14ac:dyDescent="0.35">
      <c r="B17" s="98"/>
      <c r="C17" s="12" t="s">
        <v>25</v>
      </c>
      <c r="D17" s="16" t="s">
        <v>10</v>
      </c>
      <c r="E17" s="7"/>
      <c r="F17" s="6">
        <v>230</v>
      </c>
      <c r="G17" s="6">
        <v>10</v>
      </c>
      <c r="H17" s="32">
        <f t="shared" si="0"/>
        <v>10</v>
      </c>
      <c r="I17" s="20"/>
      <c r="J17" s="24"/>
      <c r="K17" s="24"/>
      <c r="L17" s="24"/>
      <c r="M17" s="24"/>
      <c r="N17" s="7"/>
    </row>
    <row r="18" spans="2:14" x14ac:dyDescent="0.3">
      <c r="B18" s="96" t="s">
        <v>56</v>
      </c>
      <c r="C18" s="10" t="s">
        <v>26</v>
      </c>
      <c r="D18" s="8" t="s">
        <v>10</v>
      </c>
      <c r="E18" s="3"/>
      <c r="F18" s="2">
        <v>300</v>
      </c>
      <c r="G18" s="2">
        <v>10</v>
      </c>
      <c r="H18" s="30">
        <f t="shared" si="0"/>
        <v>10</v>
      </c>
      <c r="I18" s="18"/>
      <c r="J18" s="22"/>
      <c r="K18" s="22"/>
      <c r="L18" s="22"/>
      <c r="M18" s="22"/>
      <c r="N18" s="3"/>
    </row>
    <row r="19" spans="2:14" x14ac:dyDescent="0.3">
      <c r="B19" s="97"/>
      <c r="C19" s="11" t="s">
        <v>27</v>
      </c>
      <c r="D19" s="15" t="s">
        <v>10</v>
      </c>
      <c r="E19" s="5"/>
      <c r="F19" s="4">
        <v>300</v>
      </c>
      <c r="G19" s="4">
        <v>10</v>
      </c>
      <c r="H19" s="31">
        <f t="shared" si="0"/>
        <v>0</v>
      </c>
      <c r="I19" s="19">
        <v>10</v>
      </c>
      <c r="J19" s="23"/>
      <c r="K19" s="23"/>
      <c r="L19" s="23"/>
      <c r="M19" s="23"/>
      <c r="N19" s="5"/>
    </row>
    <row r="20" spans="2:14" x14ac:dyDescent="0.3">
      <c r="B20" s="97"/>
      <c r="C20" s="11" t="s">
        <v>28</v>
      </c>
      <c r="D20" s="15" t="s">
        <v>10</v>
      </c>
      <c r="E20" s="5"/>
      <c r="F20" s="4">
        <v>500</v>
      </c>
      <c r="G20" s="4">
        <v>10</v>
      </c>
      <c r="H20" s="31">
        <f t="shared" si="0"/>
        <v>10</v>
      </c>
      <c r="I20" s="19"/>
      <c r="J20" s="23"/>
      <c r="K20" s="23"/>
      <c r="L20" s="23"/>
      <c r="M20" s="23"/>
      <c r="N20" s="5"/>
    </row>
    <row r="21" spans="2:14" x14ac:dyDescent="0.3">
      <c r="B21" s="97"/>
      <c r="C21" s="11" t="s">
        <v>29</v>
      </c>
      <c r="D21" s="15" t="s">
        <v>10</v>
      </c>
      <c r="E21" s="5"/>
      <c r="F21" s="4">
        <v>500</v>
      </c>
      <c r="G21" s="4">
        <v>10</v>
      </c>
      <c r="H21" s="31">
        <f t="shared" si="0"/>
        <v>10</v>
      </c>
      <c r="I21" s="19"/>
      <c r="J21" s="23"/>
      <c r="K21" s="23"/>
      <c r="L21" s="23"/>
      <c r="M21" s="23"/>
      <c r="N21" s="5"/>
    </row>
    <row r="22" spans="2:14" x14ac:dyDescent="0.3">
      <c r="B22" s="97"/>
      <c r="C22" s="11" t="s">
        <v>30</v>
      </c>
      <c r="D22" s="15" t="s">
        <v>10</v>
      </c>
      <c r="E22" s="5"/>
      <c r="F22" s="4">
        <v>700</v>
      </c>
      <c r="G22" s="4">
        <v>10</v>
      </c>
      <c r="H22" s="31">
        <f t="shared" si="0"/>
        <v>10</v>
      </c>
      <c r="I22" s="19"/>
      <c r="J22" s="23"/>
      <c r="K22" s="23"/>
      <c r="L22" s="23"/>
      <c r="M22" s="23"/>
      <c r="N22" s="5"/>
    </row>
    <row r="23" spans="2:14" x14ac:dyDescent="0.3">
      <c r="B23" s="97"/>
      <c r="C23" s="11" t="s">
        <v>31</v>
      </c>
      <c r="D23" s="15" t="s">
        <v>10</v>
      </c>
      <c r="E23" s="5"/>
      <c r="F23" s="4">
        <v>700</v>
      </c>
      <c r="G23" s="4">
        <v>10</v>
      </c>
      <c r="H23" s="31">
        <f t="shared" si="0"/>
        <v>10</v>
      </c>
      <c r="I23" s="19"/>
      <c r="J23" s="23"/>
      <c r="K23" s="23"/>
      <c r="L23" s="23"/>
      <c r="M23" s="23"/>
      <c r="N23" s="5"/>
    </row>
    <row r="24" spans="2:14" x14ac:dyDescent="0.3">
      <c r="B24" s="97"/>
      <c r="C24" s="11" t="s">
        <v>32</v>
      </c>
      <c r="D24" s="15" t="s">
        <v>10</v>
      </c>
      <c r="E24" s="5"/>
      <c r="F24" s="4">
        <v>1000</v>
      </c>
      <c r="G24" s="4">
        <v>2</v>
      </c>
      <c r="H24" s="31">
        <f t="shared" si="0"/>
        <v>0</v>
      </c>
      <c r="I24" s="19">
        <v>2</v>
      </c>
      <c r="J24" s="23"/>
      <c r="K24" s="23"/>
      <c r="L24" s="23"/>
      <c r="M24" s="23"/>
      <c r="N24" s="5"/>
    </row>
    <row r="25" spans="2:14" x14ac:dyDescent="0.3">
      <c r="B25" s="97"/>
      <c r="C25" s="11" t="s">
        <v>33</v>
      </c>
      <c r="D25" s="15" t="s">
        <v>10</v>
      </c>
      <c r="E25" s="5"/>
      <c r="F25" s="4">
        <v>700</v>
      </c>
      <c r="G25" s="4">
        <v>5</v>
      </c>
      <c r="H25" s="31">
        <f t="shared" si="0"/>
        <v>5</v>
      </c>
      <c r="I25" s="19"/>
      <c r="J25" s="23"/>
      <c r="K25" s="23"/>
      <c r="L25" s="23"/>
      <c r="M25" s="23"/>
      <c r="N25" s="5"/>
    </row>
    <row r="26" spans="2:14" x14ac:dyDescent="0.3">
      <c r="B26" s="97"/>
      <c r="C26" s="11" t="s">
        <v>34</v>
      </c>
      <c r="D26" s="15" t="s">
        <v>10</v>
      </c>
      <c r="E26" s="5"/>
      <c r="F26" s="4">
        <v>1000</v>
      </c>
      <c r="G26" s="4">
        <v>3</v>
      </c>
      <c r="H26" s="31">
        <f t="shared" si="0"/>
        <v>3</v>
      </c>
      <c r="I26" s="19"/>
      <c r="J26" s="23"/>
      <c r="K26" s="23"/>
      <c r="L26" s="23"/>
      <c r="M26" s="23"/>
      <c r="N26" s="5"/>
    </row>
    <row r="27" spans="2:14" x14ac:dyDescent="0.3">
      <c r="B27" s="97"/>
      <c r="C27" s="11" t="s">
        <v>35</v>
      </c>
      <c r="D27" s="15" t="s">
        <v>10</v>
      </c>
      <c r="E27" s="5"/>
      <c r="F27" s="4">
        <v>1200</v>
      </c>
      <c r="G27" s="4">
        <v>3</v>
      </c>
      <c r="H27" s="31">
        <f t="shared" si="0"/>
        <v>3</v>
      </c>
      <c r="I27" s="19"/>
      <c r="J27" s="23"/>
      <c r="K27" s="23"/>
      <c r="L27" s="23"/>
      <c r="M27" s="23"/>
      <c r="N27" s="5"/>
    </row>
    <row r="28" spans="2:14" ht="17.25" thickBot="1" x14ac:dyDescent="0.35">
      <c r="B28" s="98"/>
      <c r="C28" s="12" t="s">
        <v>36</v>
      </c>
      <c r="D28" s="16" t="s">
        <v>10</v>
      </c>
      <c r="E28" s="7"/>
      <c r="F28" s="6">
        <v>4000</v>
      </c>
      <c r="G28" s="6">
        <v>1</v>
      </c>
      <c r="H28" s="32">
        <f t="shared" si="0"/>
        <v>1</v>
      </c>
      <c r="I28" s="20"/>
      <c r="J28" s="24"/>
      <c r="K28" s="24"/>
      <c r="L28" s="24"/>
      <c r="M28" s="24"/>
      <c r="N28" s="7"/>
    </row>
    <row r="29" spans="2:14" x14ac:dyDescent="0.3">
      <c r="B29" s="96" t="s">
        <v>49</v>
      </c>
      <c r="C29" s="13" t="s">
        <v>37</v>
      </c>
      <c r="D29" s="8" t="s">
        <v>10</v>
      </c>
      <c r="E29" s="3"/>
      <c r="F29" s="2">
        <v>100</v>
      </c>
      <c r="G29" s="2">
        <v>100</v>
      </c>
      <c r="H29" s="30">
        <f t="shared" si="0"/>
        <v>100</v>
      </c>
      <c r="I29" s="18"/>
      <c r="J29" s="22"/>
      <c r="K29" s="22"/>
      <c r="L29" s="22"/>
      <c r="M29" s="22"/>
      <c r="N29" s="3"/>
    </row>
    <row r="30" spans="2:14" x14ac:dyDescent="0.3">
      <c r="B30" s="97"/>
      <c r="C30" s="63" t="s">
        <v>38</v>
      </c>
      <c r="D30" s="15" t="s">
        <v>10</v>
      </c>
      <c r="E30" s="5" t="s">
        <v>10</v>
      </c>
      <c r="F30" s="4">
        <v>300</v>
      </c>
      <c r="G30" s="4">
        <v>5</v>
      </c>
      <c r="H30" s="31">
        <f t="shared" si="0"/>
        <v>5</v>
      </c>
      <c r="I30" s="19"/>
      <c r="J30" s="23"/>
      <c r="K30" s="23"/>
      <c r="L30" s="23"/>
      <c r="M30" s="23"/>
      <c r="N30" s="5"/>
    </row>
    <row r="31" spans="2:14" ht="17.25" thickBot="1" x14ac:dyDescent="0.35">
      <c r="B31" s="98"/>
      <c r="C31" s="64" t="s">
        <v>39</v>
      </c>
      <c r="D31" s="16" t="s">
        <v>10</v>
      </c>
      <c r="E31" s="7" t="s">
        <v>10</v>
      </c>
      <c r="F31" s="6">
        <v>20</v>
      </c>
      <c r="G31" s="6">
        <v>20</v>
      </c>
      <c r="H31" s="32">
        <f t="shared" si="0"/>
        <v>20</v>
      </c>
      <c r="I31" s="20"/>
      <c r="J31" s="24"/>
      <c r="K31" s="24"/>
      <c r="L31" s="24"/>
      <c r="M31" s="24"/>
      <c r="N31" s="7"/>
    </row>
    <row r="32" spans="2:14" x14ac:dyDescent="0.3">
      <c r="B32" s="96" t="s">
        <v>50</v>
      </c>
      <c r="C32" s="65" t="s">
        <v>40</v>
      </c>
      <c r="D32" s="8" t="s">
        <v>10</v>
      </c>
      <c r="E32" s="3" t="s">
        <v>10</v>
      </c>
      <c r="F32" s="2">
        <v>200</v>
      </c>
      <c r="G32" s="2">
        <v>20</v>
      </c>
      <c r="H32" s="30">
        <f t="shared" si="0"/>
        <v>20</v>
      </c>
      <c r="I32" s="18"/>
      <c r="J32" s="22"/>
      <c r="K32" s="22"/>
      <c r="L32" s="22"/>
      <c r="M32" s="22"/>
      <c r="N32" s="3"/>
    </row>
    <row r="33" spans="2:14" x14ac:dyDescent="0.3">
      <c r="B33" s="97"/>
      <c r="C33" s="63" t="s">
        <v>41</v>
      </c>
      <c r="D33" s="15" t="s">
        <v>10</v>
      </c>
      <c r="E33" s="5" t="s">
        <v>10</v>
      </c>
      <c r="F33" s="4">
        <v>70</v>
      </c>
      <c r="G33" s="4">
        <v>20</v>
      </c>
      <c r="H33" s="31">
        <f t="shared" si="0"/>
        <v>0</v>
      </c>
      <c r="I33" s="19">
        <v>20</v>
      </c>
      <c r="J33" s="23"/>
      <c r="K33" s="23"/>
      <c r="L33" s="23"/>
      <c r="M33" s="23"/>
      <c r="N33" s="5"/>
    </row>
    <row r="34" spans="2:14" x14ac:dyDescent="0.3">
      <c r="B34" s="97"/>
      <c r="C34" s="63" t="s">
        <v>42</v>
      </c>
      <c r="D34" s="15" t="s">
        <v>10</v>
      </c>
      <c r="E34" s="5" t="s">
        <v>10</v>
      </c>
      <c r="F34" s="4">
        <v>100</v>
      </c>
      <c r="G34" s="4">
        <v>15</v>
      </c>
      <c r="H34" s="31">
        <f t="shared" si="0"/>
        <v>15</v>
      </c>
      <c r="I34" s="19"/>
      <c r="J34" s="23"/>
      <c r="K34" s="23"/>
      <c r="L34" s="23"/>
      <c r="M34" s="23"/>
      <c r="N34" s="5"/>
    </row>
    <row r="35" spans="2:14" ht="17.25" thickBot="1" x14ac:dyDescent="0.35">
      <c r="B35" s="98"/>
      <c r="C35" s="64" t="s">
        <v>43</v>
      </c>
      <c r="D35" s="16" t="s">
        <v>10</v>
      </c>
      <c r="E35" s="7" t="s">
        <v>10</v>
      </c>
      <c r="F35" s="6">
        <v>150</v>
      </c>
      <c r="G35" s="6">
        <v>30</v>
      </c>
      <c r="H35" s="32">
        <f t="shared" si="0"/>
        <v>30</v>
      </c>
      <c r="I35" s="20"/>
      <c r="J35" s="24"/>
      <c r="K35" s="24"/>
      <c r="L35" s="24"/>
      <c r="M35" s="24"/>
      <c r="N35" s="7"/>
    </row>
    <row r="36" spans="2:14" x14ac:dyDescent="0.3">
      <c r="B36" s="96" t="s">
        <v>51</v>
      </c>
      <c r="C36" s="65" t="s">
        <v>45</v>
      </c>
      <c r="D36" s="8" t="s">
        <v>10</v>
      </c>
      <c r="E36" s="3" t="s">
        <v>10</v>
      </c>
      <c r="F36" s="2">
        <v>5000</v>
      </c>
      <c r="G36" s="2">
        <v>1</v>
      </c>
      <c r="H36" s="30">
        <f t="shared" si="0"/>
        <v>1</v>
      </c>
      <c r="I36" s="18"/>
      <c r="J36" s="22"/>
      <c r="K36" s="22"/>
      <c r="L36" s="22"/>
      <c r="M36" s="22"/>
      <c r="N36" s="3"/>
    </row>
    <row r="37" spans="2:14" x14ac:dyDescent="0.3">
      <c r="B37" s="97"/>
      <c r="C37" s="63" t="s">
        <v>46</v>
      </c>
      <c r="D37" s="15" t="s">
        <v>10</v>
      </c>
      <c r="E37" s="5" t="s">
        <v>10</v>
      </c>
      <c r="F37" s="4">
        <v>7000</v>
      </c>
      <c r="G37" s="4">
        <v>1</v>
      </c>
      <c r="H37" s="31">
        <f t="shared" si="0"/>
        <v>1</v>
      </c>
      <c r="I37" s="19"/>
      <c r="J37" s="23"/>
      <c r="K37" s="23"/>
      <c r="L37" s="23"/>
      <c r="M37" s="23"/>
      <c r="N37" s="5"/>
    </row>
    <row r="38" spans="2:14" ht="17.25" thickBot="1" x14ac:dyDescent="0.35">
      <c r="B38" s="98"/>
      <c r="C38" s="14" t="s">
        <v>47</v>
      </c>
      <c r="D38" s="16" t="s">
        <v>10</v>
      </c>
      <c r="E38" s="7"/>
      <c r="F38" s="6">
        <v>3500</v>
      </c>
      <c r="G38" s="6">
        <v>5</v>
      </c>
      <c r="H38" s="32">
        <f t="shared" si="0"/>
        <v>5</v>
      </c>
      <c r="I38" s="19"/>
      <c r="J38" s="23"/>
      <c r="K38" s="23"/>
      <c r="L38" s="23"/>
      <c r="M38" s="23"/>
      <c r="N38" s="5"/>
    </row>
    <row r="39" spans="2:14" ht="17.25" thickBot="1" x14ac:dyDescent="0.35">
      <c r="B39" s="17"/>
      <c r="C39" s="100" t="s">
        <v>52</v>
      </c>
      <c r="D39" s="101"/>
      <c r="E39" s="101"/>
      <c r="F39" s="101"/>
      <c r="G39" s="101"/>
      <c r="H39" s="101"/>
      <c r="I39" s="21">
        <f t="shared" ref="I39:N39" si="1">SUMPRODUCT(F4:F38,I4:I38)</f>
        <v>8400</v>
      </c>
      <c r="J39" s="25">
        <f>SUMPRODUCT(F4:F38,J4:J38)</f>
        <v>0</v>
      </c>
      <c r="K39" s="25">
        <f>SUMPRODUCT(F4:F38,K4:K38)</f>
        <v>0</v>
      </c>
      <c r="L39" s="25">
        <f>SUMPRODUCT(F4:F38,L4:L38)</f>
        <v>0</v>
      </c>
      <c r="M39" s="25">
        <f>SUMPRODUCT(F4:F38,M4:M38)</f>
        <v>0</v>
      </c>
      <c r="N39" s="37">
        <f>SUMPRODUCT(F4:F38,N4:N38)</f>
        <v>0</v>
      </c>
    </row>
    <row r="40" spans="2:14" ht="17.25" thickBot="1" x14ac:dyDescent="0.35"/>
    <row r="41" spans="2:14" ht="17.25" thickBot="1" x14ac:dyDescent="0.35">
      <c r="B41" s="102" t="s">
        <v>86</v>
      </c>
      <c r="C41" s="103"/>
      <c r="D41" s="2"/>
      <c r="E41" s="2"/>
      <c r="F41" s="8" t="s">
        <v>1</v>
      </c>
      <c r="G41" s="2" t="s">
        <v>2</v>
      </c>
      <c r="H41" s="9" t="s">
        <v>85</v>
      </c>
    </row>
    <row r="42" spans="2:14" x14ac:dyDescent="0.3">
      <c r="B42" s="104" t="s">
        <v>0</v>
      </c>
      <c r="C42" s="3" t="s">
        <v>41</v>
      </c>
      <c r="D42" s="2"/>
      <c r="E42" s="2"/>
      <c r="F42" s="8">
        <v>7</v>
      </c>
      <c r="G42" s="2">
        <v>10</v>
      </c>
      <c r="H42" s="9"/>
    </row>
    <row r="43" spans="2:14" x14ac:dyDescent="0.3">
      <c r="B43" s="97"/>
      <c r="C43" s="5" t="s">
        <v>40</v>
      </c>
      <c r="D43" s="4"/>
      <c r="E43" s="4"/>
      <c r="F43" s="15">
        <v>20</v>
      </c>
      <c r="G43" s="4">
        <v>10</v>
      </c>
      <c r="H43" s="33"/>
    </row>
    <row r="44" spans="2:14" ht="17.25" thickBot="1" x14ac:dyDescent="0.35">
      <c r="B44" s="98"/>
      <c r="C44" s="7" t="s">
        <v>80</v>
      </c>
      <c r="D44" s="6"/>
      <c r="E44" s="6"/>
      <c r="F44" s="16">
        <v>70</v>
      </c>
      <c r="G44" s="6">
        <v>5</v>
      </c>
      <c r="H44" s="34"/>
    </row>
    <row r="45" spans="2:14" x14ac:dyDescent="0.3">
      <c r="B45" s="97" t="s">
        <v>81</v>
      </c>
      <c r="C45" s="5" t="s">
        <v>82</v>
      </c>
      <c r="D45" s="4"/>
      <c r="E45" s="4"/>
      <c r="F45" s="15">
        <v>35</v>
      </c>
      <c r="G45" s="4">
        <v>5</v>
      </c>
      <c r="H45" s="33"/>
    </row>
    <row r="46" spans="2:14" x14ac:dyDescent="0.3">
      <c r="B46" s="97"/>
      <c r="C46" s="5" t="s">
        <v>83</v>
      </c>
      <c r="D46" s="4"/>
      <c r="E46" s="4"/>
      <c r="F46" s="15">
        <v>100</v>
      </c>
      <c r="G46" s="4">
        <v>5</v>
      </c>
      <c r="H46" s="33"/>
    </row>
    <row r="47" spans="2:14" ht="17.25" thickBot="1" x14ac:dyDescent="0.35">
      <c r="B47" s="98"/>
      <c r="C47" s="5" t="s">
        <v>84</v>
      </c>
      <c r="D47" s="4"/>
      <c r="E47" s="4"/>
      <c r="F47" s="15">
        <v>350</v>
      </c>
      <c r="G47" s="4">
        <v>2</v>
      </c>
      <c r="H47" s="34"/>
    </row>
    <row r="48" spans="2:14" ht="17.25" thickBot="1" x14ac:dyDescent="0.35">
      <c r="B48" s="16"/>
      <c r="C48" s="85" t="s">
        <v>52</v>
      </c>
      <c r="D48" s="86"/>
      <c r="E48" s="86"/>
      <c r="F48" s="86"/>
      <c r="G48" s="86"/>
      <c r="H48" s="34">
        <f>SUMPRODUCT(F42:F47,H42:H47)</f>
        <v>0</v>
      </c>
    </row>
  </sheetData>
  <mergeCells count="14">
    <mergeCell ref="C48:G48"/>
    <mergeCell ref="F1:G1"/>
    <mergeCell ref="C39:H39"/>
    <mergeCell ref="I2:N2"/>
    <mergeCell ref="B2:C2"/>
    <mergeCell ref="B41:C41"/>
    <mergeCell ref="B42:B44"/>
    <mergeCell ref="B45:B47"/>
    <mergeCell ref="B4:B13"/>
    <mergeCell ref="B14:B17"/>
    <mergeCell ref="B18:B28"/>
    <mergeCell ref="B29:B31"/>
    <mergeCell ref="B32:B35"/>
    <mergeCell ref="B36:B38"/>
  </mergeCells>
  <phoneticPr fontId="1" type="noConversion"/>
  <conditionalFormatting sqref="H4:H38">
    <cfRule type="cellIs" dxfId="4" priority="4" operator="equal">
      <formula>0</formula>
    </cfRule>
    <cfRule type="cellIs" dxfId="3" priority="5" operator="lessThan">
      <formula>0</formula>
    </cfRule>
    <cfRule type="expression" dxfId="2" priority="6">
      <formula>"SUM($I$4:$N$4)=0"</formula>
    </cfRule>
  </conditionalFormatting>
  <conditionalFormatting sqref="I39:N39">
    <cfRule type="cellIs" dxfId="1" priority="2" operator="equal">
      <formula>0</formula>
    </cfRule>
  </conditionalFormatting>
  <conditionalFormatting sqref="H4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출석부</vt:lpstr>
      <vt:lpstr>코인샵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2020-12-10T10:23:41Z</dcterms:created>
  <dcterms:modified xsi:type="dcterms:W3CDTF">2020-12-10T13:08:07Z</dcterms:modified>
</cp:coreProperties>
</file>