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7712\Desktop\게임\엑셀\"/>
    </mc:Choice>
  </mc:AlternateContent>
  <xr:revisionPtr revIDLastSave="0" documentId="13_ncr:1_{AD8A00FA-0CBE-47BA-9B80-855F1DB319A9}" xr6:coauthVersionLast="45" xr6:coauthVersionMax="45" xr10:uidLastSave="{00000000-0000-0000-0000-000000000000}"/>
  <bookViews>
    <workbookView xWindow="-120" yWindow="-120" windowWidth="29040" windowHeight="15840" xr2:uid="{45DE3B4D-27D2-4D7B-83B0-0C753584C4B9}"/>
  </bookViews>
  <sheets>
    <sheet name="유니온" sheetId="1" r:id="rId1"/>
    <sheet name="레벨별등급" sheetId="2" state="hidden" r:id="rId2"/>
    <sheet name="직업" sheetId="3" state="hidden" r:id="rId3"/>
  </sheets>
  <definedNames>
    <definedName name="궁수">직업!$B$14:$B$20</definedName>
    <definedName name="그외">직업!$B$45:$B$46</definedName>
    <definedName name="도적">직업!$B$21:$B$27</definedName>
    <definedName name="마법사">직업!$B$28:$B$36</definedName>
    <definedName name="전사">직업!$B$2:$B$13</definedName>
    <definedName name="해적">직업!$B$37:$B$44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I21" i="1"/>
  <c r="D2" i="1"/>
  <c r="J21" i="1"/>
  <c r="J20" i="1"/>
  <c r="E47" i="1" l="1"/>
  <c r="G2" i="1"/>
  <c r="I2" i="1" s="1"/>
  <c r="I3" i="1" s="1"/>
  <c r="E3" i="1"/>
  <c r="E4" i="1"/>
  <c r="E6" i="1"/>
  <c r="E7" i="1"/>
  <c r="E8" i="1"/>
  <c r="E9" i="1"/>
  <c r="E10" i="1"/>
  <c r="E11" i="1"/>
  <c r="E12" i="1"/>
  <c r="E13" i="1"/>
  <c r="E15" i="1"/>
  <c r="E16" i="1"/>
  <c r="E17" i="1"/>
  <c r="E18" i="1"/>
  <c r="E19" i="1"/>
  <c r="E20" i="1"/>
  <c r="E22" i="1"/>
  <c r="E23" i="1"/>
  <c r="E24" i="1"/>
  <c r="E25" i="1"/>
  <c r="E26" i="1"/>
  <c r="E29" i="1"/>
  <c r="E30" i="1"/>
  <c r="E31" i="1"/>
  <c r="E32" i="1"/>
  <c r="E33" i="1"/>
  <c r="E34" i="1"/>
  <c r="E35" i="1"/>
  <c r="E36" i="1"/>
  <c r="E38" i="1"/>
  <c r="E39" i="1"/>
  <c r="E40" i="1"/>
  <c r="E41" i="1"/>
  <c r="E42" i="1"/>
  <c r="E43" i="1"/>
  <c r="E44" i="1"/>
  <c r="E46" i="1"/>
  <c r="E27" i="1" l="1"/>
  <c r="I6" i="1"/>
  <c r="E45" i="1"/>
  <c r="J8" i="1"/>
  <c r="I20" i="1"/>
  <c r="J19" i="1"/>
  <c r="J18" i="1"/>
  <c r="J17" i="1"/>
  <c r="J7" i="1"/>
  <c r="J16" i="1"/>
  <c r="J15" i="1"/>
  <c r="J14" i="1"/>
  <c r="J13" i="1"/>
  <c r="J12" i="1"/>
  <c r="J10" i="1"/>
  <c r="J6" i="1"/>
  <c r="J11" i="1"/>
  <c r="J9" i="1"/>
  <c r="E14" i="1"/>
  <c r="I16" i="1"/>
  <c r="I11" i="1"/>
  <c r="E2" i="1"/>
  <c r="I15" i="1"/>
  <c r="I10" i="1"/>
  <c r="I8" i="1"/>
  <c r="E28" i="1"/>
  <c r="I18" i="1"/>
  <c r="I13" i="1"/>
  <c r="I9" i="1"/>
  <c r="E37" i="1"/>
  <c r="I19" i="1"/>
  <c r="I14" i="1"/>
  <c r="E21" i="1"/>
  <c r="I17" i="1"/>
  <c r="I12" i="1"/>
  <c r="E5" i="1"/>
  <c r="I7" i="1"/>
  <c r="J22" i="1" l="1"/>
</calcChain>
</file>

<file path=xl/sharedStrings.xml><?xml version="1.0" encoding="utf-8"?>
<sst xmlns="http://schemas.openxmlformats.org/spreadsheetml/2006/main" count="813" uniqueCount="133">
  <si>
    <t>전사</t>
  </si>
  <si>
    <t>전사</t>
    <phoneticPr fontId="2" type="noConversion"/>
  </si>
  <si>
    <t>다크나이트</t>
  </si>
  <si>
    <t>다크나이트</t>
    <phoneticPr fontId="2" type="noConversion"/>
  </si>
  <si>
    <t>팔라딘</t>
  </si>
  <si>
    <t>팔라딘</t>
    <phoneticPr fontId="2" type="noConversion"/>
  </si>
  <si>
    <t>히어로</t>
  </si>
  <si>
    <t>히어로</t>
    <phoneticPr fontId="2" type="noConversion"/>
  </si>
  <si>
    <t>아델</t>
  </si>
  <si>
    <t>아델</t>
    <phoneticPr fontId="2" type="noConversion"/>
  </si>
  <si>
    <t>블래스터</t>
  </si>
  <si>
    <t>블래스터</t>
    <phoneticPr fontId="2" type="noConversion"/>
  </si>
  <si>
    <t>소울마스터</t>
  </si>
  <si>
    <t>소울마스터</t>
    <phoneticPr fontId="2" type="noConversion"/>
  </si>
  <si>
    <t>미하일</t>
  </si>
  <si>
    <t>미하일</t>
    <phoneticPr fontId="2" type="noConversion"/>
  </si>
  <si>
    <t>데몬슬레이어</t>
  </si>
  <si>
    <t>데몬슬레이어</t>
    <phoneticPr fontId="2" type="noConversion"/>
  </si>
  <si>
    <t>데몬어벤져</t>
  </si>
  <si>
    <t>데몬어벤져</t>
    <phoneticPr fontId="2" type="noConversion"/>
  </si>
  <si>
    <t>아란</t>
  </si>
  <si>
    <t>아란</t>
    <phoneticPr fontId="2" type="noConversion"/>
  </si>
  <si>
    <t>카이저</t>
  </si>
  <si>
    <t>카이저</t>
    <phoneticPr fontId="2" type="noConversion"/>
  </si>
  <si>
    <t>제로</t>
  </si>
  <si>
    <t>제로</t>
    <phoneticPr fontId="2" type="noConversion"/>
  </si>
  <si>
    <t>궁수</t>
  </si>
  <si>
    <t>궁수</t>
    <phoneticPr fontId="2" type="noConversion"/>
  </si>
  <si>
    <t>보우마스터</t>
  </si>
  <si>
    <t>보우마스터</t>
    <phoneticPr fontId="2" type="noConversion"/>
  </si>
  <si>
    <t>신궁</t>
  </si>
  <si>
    <t>신궁</t>
    <phoneticPr fontId="2" type="noConversion"/>
  </si>
  <si>
    <t>패스파인더</t>
  </si>
  <si>
    <t>패스파인더</t>
    <phoneticPr fontId="2" type="noConversion"/>
  </si>
  <si>
    <t>윈드브레이커</t>
  </si>
  <si>
    <t>윈드브레이커</t>
    <phoneticPr fontId="2" type="noConversion"/>
  </si>
  <si>
    <t>메르세데스</t>
  </si>
  <si>
    <t>메르세데스</t>
    <phoneticPr fontId="2" type="noConversion"/>
  </si>
  <si>
    <t>와일드헌터</t>
  </si>
  <si>
    <t>와일드헌터</t>
    <phoneticPr fontId="2" type="noConversion"/>
  </si>
  <si>
    <t>카인</t>
  </si>
  <si>
    <t>카인</t>
    <phoneticPr fontId="2" type="noConversion"/>
  </si>
  <si>
    <t>도적</t>
  </si>
  <si>
    <t>도적</t>
    <phoneticPr fontId="2" type="noConversion"/>
  </si>
  <si>
    <t>나이트로드</t>
  </si>
  <si>
    <t>나이트로드</t>
    <phoneticPr fontId="2" type="noConversion"/>
  </si>
  <si>
    <t>듀얼블레이더</t>
  </si>
  <si>
    <t>듀얼블레이더</t>
    <phoneticPr fontId="2" type="noConversion"/>
  </si>
  <si>
    <t>섀도어</t>
  </si>
  <si>
    <t>섀도어</t>
    <phoneticPr fontId="2" type="noConversion"/>
  </si>
  <si>
    <t>카데나</t>
  </si>
  <si>
    <t>카데나</t>
    <phoneticPr fontId="2" type="noConversion"/>
  </si>
  <si>
    <t>제논</t>
  </si>
  <si>
    <t>제논</t>
    <phoneticPr fontId="2" type="noConversion"/>
  </si>
  <si>
    <t>나이트워커</t>
  </si>
  <si>
    <t>나이트워커</t>
    <phoneticPr fontId="2" type="noConversion"/>
  </si>
  <si>
    <t>호영</t>
  </si>
  <si>
    <t>호영</t>
    <phoneticPr fontId="2" type="noConversion"/>
  </si>
  <si>
    <t>팬텀</t>
  </si>
  <si>
    <t>팬텀</t>
    <phoneticPr fontId="2" type="noConversion"/>
  </si>
  <si>
    <t>마법사</t>
    <phoneticPr fontId="2" type="noConversion"/>
  </si>
  <si>
    <t>불독</t>
  </si>
  <si>
    <t>불독</t>
    <phoneticPr fontId="2" type="noConversion"/>
  </si>
  <si>
    <t>썬콜</t>
  </si>
  <si>
    <t>썬콜</t>
    <phoneticPr fontId="2" type="noConversion"/>
  </si>
  <si>
    <t>비숍</t>
  </si>
  <si>
    <t>비숍</t>
    <phoneticPr fontId="2" type="noConversion"/>
  </si>
  <si>
    <t>에반</t>
  </si>
  <si>
    <t>에반</t>
    <phoneticPr fontId="2" type="noConversion"/>
  </si>
  <si>
    <t>루미너스</t>
  </si>
  <si>
    <t>루미너스</t>
    <phoneticPr fontId="2" type="noConversion"/>
  </si>
  <si>
    <t>일리움</t>
  </si>
  <si>
    <t>일리움</t>
    <phoneticPr fontId="2" type="noConversion"/>
  </si>
  <si>
    <t>플레임위자드</t>
  </si>
  <si>
    <t>플레임위자드</t>
    <phoneticPr fontId="2" type="noConversion"/>
  </si>
  <si>
    <t>배틀메이지</t>
  </si>
  <si>
    <t>배틀메이지</t>
    <phoneticPr fontId="2" type="noConversion"/>
  </si>
  <si>
    <t>키네시스</t>
  </si>
  <si>
    <t>키네시스</t>
    <phoneticPr fontId="2" type="noConversion"/>
  </si>
  <si>
    <t>해적</t>
    <phoneticPr fontId="2" type="noConversion"/>
  </si>
  <si>
    <t>바이퍼</t>
  </si>
  <si>
    <t>바이퍼</t>
    <phoneticPr fontId="2" type="noConversion"/>
  </si>
  <si>
    <t>캡틴</t>
  </si>
  <si>
    <t>캡틴</t>
    <phoneticPr fontId="2" type="noConversion"/>
  </si>
  <si>
    <t>캐논슈터</t>
  </si>
  <si>
    <t>캐논슈터</t>
    <phoneticPr fontId="2" type="noConversion"/>
  </si>
  <si>
    <t>스트라이커</t>
  </si>
  <si>
    <t>스트라이커</t>
    <phoneticPr fontId="2" type="noConversion"/>
  </si>
  <si>
    <t>은월</t>
  </si>
  <si>
    <t>은월</t>
    <phoneticPr fontId="2" type="noConversion"/>
  </si>
  <si>
    <t>메카닉</t>
  </si>
  <si>
    <t>메카닉</t>
    <phoneticPr fontId="2" type="noConversion"/>
  </si>
  <si>
    <t>엔젤릭버스터</t>
  </si>
  <si>
    <t>엔젤릭버스터</t>
    <phoneticPr fontId="2" type="noConversion"/>
  </si>
  <si>
    <t>아크</t>
  </si>
  <si>
    <t>아크</t>
    <phoneticPr fontId="2" type="noConversion"/>
  </si>
  <si>
    <t>그외</t>
    <phoneticPr fontId="2" type="noConversion"/>
  </si>
  <si>
    <t>메M</t>
  </si>
  <si>
    <t>메M</t>
    <phoneticPr fontId="2" type="noConversion"/>
  </si>
  <si>
    <t>직업</t>
    <phoneticPr fontId="2" type="noConversion"/>
  </si>
  <si>
    <t>직업군</t>
    <phoneticPr fontId="2" type="noConversion"/>
  </si>
  <si>
    <t>레벨</t>
    <phoneticPr fontId="2" type="noConversion"/>
  </si>
  <si>
    <t>등급</t>
    <phoneticPr fontId="2" type="noConversion"/>
  </si>
  <si>
    <t>칸</t>
    <phoneticPr fontId="2" type="noConversion"/>
  </si>
  <si>
    <t>X</t>
  </si>
  <si>
    <t>X</t>
    <phoneticPr fontId="2" type="noConversion"/>
  </si>
  <si>
    <t>B</t>
    <phoneticPr fontId="2" type="noConversion"/>
  </si>
  <si>
    <t>A</t>
    <phoneticPr fontId="2" type="noConversion"/>
  </si>
  <si>
    <t>S</t>
    <phoneticPr fontId="2" type="noConversion"/>
  </si>
  <si>
    <t>SS</t>
    <phoneticPr fontId="2" type="noConversion"/>
  </si>
  <si>
    <t>SSS</t>
    <phoneticPr fontId="2" type="noConversion"/>
  </si>
  <si>
    <t>유니온레벨</t>
    <phoneticPr fontId="2" type="noConversion"/>
  </si>
  <si>
    <t>공격대원 수</t>
    <phoneticPr fontId="2" type="noConversion"/>
  </si>
  <si>
    <t>캐릭 수</t>
    <phoneticPr fontId="2" type="noConversion"/>
  </si>
  <si>
    <t>사용할수</t>
    <phoneticPr fontId="2" type="noConversion"/>
  </si>
  <si>
    <t>사용여부</t>
    <phoneticPr fontId="2" type="noConversion"/>
  </si>
  <si>
    <t>O</t>
  </si>
  <si>
    <t>전사/해적 S</t>
    <phoneticPr fontId="2" type="noConversion"/>
  </si>
  <si>
    <t>마/도/궁 S</t>
    <phoneticPr fontId="2" type="noConversion"/>
  </si>
  <si>
    <t>전사 SS</t>
    <phoneticPr fontId="2" type="noConversion"/>
  </si>
  <si>
    <t>궁수 SS</t>
    <phoneticPr fontId="2" type="noConversion"/>
  </si>
  <si>
    <t>도적 SS</t>
    <phoneticPr fontId="2" type="noConversion"/>
  </si>
  <si>
    <t>마법사 SS</t>
    <phoneticPr fontId="2" type="noConversion"/>
  </si>
  <si>
    <t>해적 SS</t>
    <phoneticPr fontId="2" type="noConversion"/>
  </si>
  <si>
    <t>전사 SSS</t>
    <phoneticPr fontId="2" type="noConversion"/>
  </si>
  <si>
    <t>궁수 SSS</t>
    <phoneticPr fontId="2" type="noConversion"/>
  </si>
  <si>
    <t>도적 SSS</t>
    <phoneticPr fontId="2" type="noConversion"/>
  </si>
  <si>
    <t>마법사 SSS</t>
    <phoneticPr fontId="2" type="noConversion"/>
  </si>
  <si>
    <t>해적 SSS</t>
    <phoneticPr fontId="2" type="noConversion"/>
  </si>
  <si>
    <t>오류1</t>
    <phoneticPr fontId="2" type="noConversion"/>
  </si>
  <si>
    <t>사용할 수가 배치가능한 수보다 적습니다</t>
    <phoneticPr fontId="2" type="noConversion"/>
  </si>
  <si>
    <t>사용할 수가 배치가능한 수보다 많습니다</t>
    <phoneticPr fontId="2" type="noConversion"/>
  </si>
  <si>
    <t>오류2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</si>
</sst>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4" borderId="2" xfId="0" applyFill="1" applyBorder="1" applyAlignment="1" applyProtection="1">
      <alignment horizontal="center" vertical="center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4" xfId="0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7" xfId="0" applyFill="1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hidden="1"/>
    </xf>
  </cellXfs>
  <cellStyles count="1">
    <cellStyle name="표준" xfId="0" builtinId="0"/>
  </cellStyles>
  <dxfs count="8"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A3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6D3AE-F491-4363-970D-DBF45844CE75}">
  <dimension ref="A1:L47"/>
  <sheetViews>
    <sheetView tabSelected="1" workbookViewId="0">
      <selection activeCell="C9" sqref="C9"/>
    </sheetView>
  </sheetViews>
  <sheetFormatPr defaultRowHeight="16.5" x14ac:dyDescent="0.3"/>
  <cols>
    <col min="1" max="1" width="9" style="14"/>
    <col min="2" max="2" width="13" style="8" bestFit="1" customWidth="1"/>
    <col min="3" max="6" width="9" style="8"/>
    <col min="7" max="7" width="9" style="7"/>
    <col min="8" max="8" width="13.75" style="8" bestFit="1" customWidth="1"/>
    <col min="9" max="16384" width="9" style="8"/>
  </cols>
  <sheetData>
    <row r="1" spans="1:10" x14ac:dyDescent="0.3">
      <c r="A1" s="4" t="s">
        <v>100</v>
      </c>
      <c r="B1" s="5" t="s">
        <v>99</v>
      </c>
      <c r="C1" s="5" t="s">
        <v>101</v>
      </c>
      <c r="D1" s="5" t="s">
        <v>102</v>
      </c>
      <c r="E1" s="5" t="s">
        <v>103</v>
      </c>
      <c r="F1" s="6" t="s">
        <v>115</v>
      </c>
    </row>
    <row r="2" spans="1:10" x14ac:dyDescent="0.3">
      <c r="A2" s="15" t="s">
        <v>0</v>
      </c>
      <c r="B2" s="16" t="s">
        <v>2</v>
      </c>
      <c r="C2" s="16"/>
      <c r="D2" s="9" t="str">
        <f>IFERROR(IF(B2="메M",VLOOKUP(C2,레벨별등급!D:E,2,FALSE),VLOOKUP(C2,레벨별등급!A:B,2,FALSE)),"오류")</f>
        <v>X</v>
      </c>
      <c r="E2" s="9">
        <f>IFERROR(_xlfn.IFS(D2="X",0,D2="B",1,D2="A",2,D2="S",3,D2="SS",4,D2="SSS",5),"오류")</f>
        <v>0</v>
      </c>
      <c r="F2" s="19" t="s">
        <v>116</v>
      </c>
      <c r="G2" s="7">
        <f>IF(B2="메M",0,IF(C2&gt;59,C2,0))</f>
        <v>0</v>
      </c>
      <c r="H2" s="9" t="s">
        <v>111</v>
      </c>
      <c r="I2" s="9">
        <f>IF(SUM(LARGE(G2:G46,{1,2,3,4,5,6,7,8,9,10,11,12,13,14,15,16,17,18,19,20,21,22,23,24,25,26,27,28,29,30,31,32,33,34,35,36,37,38,39,40}))&gt;=500,SUM(LARGE(G2:G46,{1,2,3,4,5,6,7,8,9,10,11,12,13,14,15,16,17,18,19,20,21,22,23,24,25,26,27,28,29,30,31,32,33,34,35,36,37,38,39,40})),0)</f>
        <v>0</v>
      </c>
    </row>
    <row r="3" spans="1:10" x14ac:dyDescent="0.3">
      <c r="A3" s="15" t="s">
        <v>1</v>
      </c>
      <c r="B3" s="16" t="s">
        <v>4</v>
      </c>
      <c r="C3" s="16"/>
      <c r="D3" s="9" t="str">
        <f>IFERROR(IF(B3="메M",VLOOKUP(C3,레벨별등급!D:E,2,FALSE),VLOOKUP(C3,레벨별등급!A:B,2,FALSE)),"오류")</f>
        <v>X</v>
      </c>
      <c r="E3" s="9">
        <f t="shared" ref="E3:E47" si="0">IFERROR(_xlfn.IFS(D3="X",0,D3="B",1,D3="A",2,D3="S",3,D3="SS",4,D3="SSS",5),"오류")</f>
        <v>0</v>
      </c>
      <c r="F3" s="19" t="s">
        <v>116</v>
      </c>
      <c r="G3" s="7">
        <f t="shared" ref="G3:G47" si="1">IF(B3="메M",0,IF(C3&gt;59,C3,0))</f>
        <v>0</v>
      </c>
      <c r="H3" s="9" t="s">
        <v>112</v>
      </c>
      <c r="I3" s="9">
        <f>IF(I2&gt;=10000,40,IF(I2&gt;=9500,39,IF(I2&gt;=9000,38,IF(I2&gt;=8500,37,IF(I2&gt;=8000,36,IF(I2&gt;=7500,31,IF(I2&gt;=7000,30,IF(I2&gt;=6500,29,IF(I2&gt;=6000,28,IF(I2&gt;=5500,27,IF(I2&gt;=5000,22,IF(I2&gt;=4500,21,IF(I2&gt;=4000,20,IF(I2&gt;=3500,19,IF(I2&gt;=3000,18,IF(I2&gt;=2500,13,IF(I2&gt;=2000,12,IF(I2&gt;=1500,11,IF(I2&gt;=1000,10,IF(I2&gt;=500,9))))))))))))))))))))+IF(COUNTIFS(B:B,"메M",F:F,"O")&gt;0,1,0)</f>
        <v>0</v>
      </c>
    </row>
    <row r="4" spans="1:10" x14ac:dyDescent="0.3">
      <c r="A4" s="15" t="s">
        <v>1</v>
      </c>
      <c r="B4" s="16" t="s">
        <v>6</v>
      </c>
      <c r="C4" s="16"/>
      <c r="D4" s="9" t="str">
        <f>IFERROR(IF(B4="메M",VLOOKUP(C4,레벨별등급!D:E,2,FALSE),VLOOKUP(C4,레벨별등급!A:B,2,FALSE)),"오류")</f>
        <v>X</v>
      </c>
      <c r="E4" s="9">
        <f t="shared" si="0"/>
        <v>0</v>
      </c>
      <c r="F4" s="19" t="s">
        <v>116</v>
      </c>
      <c r="G4" s="7">
        <f t="shared" si="1"/>
        <v>0</v>
      </c>
    </row>
    <row r="5" spans="1:10" x14ac:dyDescent="0.3">
      <c r="A5" s="15" t="s">
        <v>1</v>
      </c>
      <c r="B5" s="16" t="s">
        <v>8</v>
      </c>
      <c r="C5" s="16"/>
      <c r="D5" s="9" t="str">
        <f>IFERROR(IF(B5="메M",VLOOKUP(C5,레벨별등급!D:E,2,FALSE),VLOOKUP(C5,레벨별등급!A:B,2,FALSE)),"오류")</f>
        <v>X</v>
      </c>
      <c r="E5" s="9">
        <f t="shared" si="0"/>
        <v>0</v>
      </c>
      <c r="F5" s="19" t="s">
        <v>116</v>
      </c>
      <c r="G5" s="7">
        <f t="shared" si="1"/>
        <v>0</v>
      </c>
      <c r="H5" s="9"/>
      <c r="I5" s="10" t="s">
        <v>113</v>
      </c>
      <c r="J5" s="10" t="s">
        <v>114</v>
      </c>
    </row>
    <row r="6" spans="1:10" x14ac:dyDescent="0.3">
      <c r="A6" s="15" t="s">
        <v>1</v>
      </c>
      <c r="B6" s="16" t="s">
        <v>10</v>
      </c>
      <c r="C6" s="16"/>
      <c r="D6" s="9" t="str">
        <f>IFERROR(IF(B6="메M",VLOOKUP(C6,레벨별등급!D:E,2,FALSE),VLOOKUP(C6,레벨별등급!A:B,2,FALSE)),"오류")</f>
        <v>X</v>
      </c>
      <c r="E6" s="9">
        <f t="shared" si="0"/>
        <v>0</v>
      </c>
      <c r="F6" s="19" t="s">
        <v>116</v>
      </c>
      <c r="G6" s="7">
        <f t="shared" si="1"/>
        <v>0</v>
      </c>
      <c r="H6" s="9" t="s">
        <v>106</v>
      </c>
      <c r="I6" s="9">
        <f>COUNTIF(D:D,"B")</f>
        <v>0</v>
      </c>
      <c r="J6" s="9">
        <f>COUNTIFS(D:D,"B",F:F,"O")</f>
        <v>0</v>
      </c>
    </row>
    <row r="7" spans="1:10" x14ac:dyDescent="0.3">
      <c r="A7" s="15" t="s">
        <v>1</v>
      </c>
      <c r="B7" s="16" t="s">
        <v>12</v>
      </c>
      <c r="C7" s="16"/>
      <c r="D7" s="9" t="str">
        <f>IFERROR(IF(B7="메M",VLOOKUP(C7,레벨별등급!D:E,2,FALSE),VLOOKUP(C7,레벨별등급!A:B,2,FALSE)),"오류")</f>
        <v>X</v>
      </c>
      <c r="E7" s="9">
        <f t="shared" si="0"/>
        <v>0</v>
      </c>
      <c r="F7" s="19" t="s">
        <v>116</v>
      </c>
      <c r="G7" s="7">
        <f t="shared" si="1"/>
        <v>0</v>
      </c>
      <c r="H7" s="10" t="s">
        <v>107</v>
      </c>
      <c r="I7" s="10">
        <f>COUNTIF(D:D,"A")</f>
        <v>0</v>
      </c>
      <c r="J7" s="9">
        <f>COUNTIFS(D:D,"A",F:F,"O")</f>
        <v>0</v>
      </c>
    </row>
    <row r="8" spans="1:10" x14ac:dyDescent="0.3">
      <c r="A8" s="15" t="s">
        <v>1</v>
      </c>
      <c r="B8" s="16" t="s">
        <v>14</v>
      </c>
      <c r="C8" s="16"/>
      <c r="D8" s="9" t="str">
        <f>IFERROR(IF(B8="메M",VLOOKUP(C8,레벨별등급!D:E,2,FALSE),VLOOKUP(C8,레벨별등급!A:B,2,FALSE)),"오류")</f>
        <v>X</v>
      </c>
      <c r="E8" s="9">
        <f t="shared" si="0"/>
        <v>0</v>
      </c>
      <c r="F8" s="19" t="s">
        <v>116</v>
      </c>
      <c r="G8" s="7">
        <f t="shared" si="1"/>
        <v>0</v>
      </c>
      <c r="H8" s="10" t="s">
        <v>117</v>
      </c>
      <c r="I8" s="10">
        <f>COUNTIFS(A:A,"전사",D:D,"S")+COUNTIFS(A:A,"해적",D:D,"S")</f>
        <v>0</v>
      </c>
      <c r="J8" s="9">
        <f>COUNTIFS(D:D,"S",F:F,"O",A:A,"전사")+COUNTIFS(D:D,"S",F:F,"O",A:A,"해적")</f>
        <v>0</v>
      </c>
    </row>
    <row r="9" spans="1:10" x14ac:dyDescent="0.3">
      <c r="A9" s="15" t="s">
        <v>1</v>
      </c>
      <c r="B9" s="16" t="s">
        <v>16</v>
      </c>
      <c r="C9" s="16"/>
      <c r="D9" s="9" t="str">
        <f>IFERROR(IF(B9="메M",VLOOKUP(C9,레벨별등급!D:E,2,FALSE),VLOOKUP(C9,레벨별등급!A:B,2,FALSE)),"오류")</f>
        <v>X</v>
      </c>
      <c r="E9" s="9">
        <f t="shared" si="0"/>
        <v>0</v>
      </c>
      <c r="F9" s="19" t="s">
        <v>116</v>
      </c>
      <c r="G9" s="7">
        <f t="shared" si="1"/>
        <v>0</v>
      </c>
      <c r="H9" s="10" t="s">
        <v>118</v>
      </c>
      <c r="I9" s="10">
        <f>COUNTIFS(A:A,"마법사",D:D,"S")+COUNTIFS(A:A,"도적",D:D,"S")+COUNTIFS(A:A,"궁수",D:D,"S")</f>
        <v>0</v>
      </c>
      <c r="J9" s="9">
        <f>COUNTIFS(D:D,"S",F:F,"O",A:A,"마법사")+COUNTIFS(D:D,"S",F:F,"O",A:A,"도적")+COUNTIFS(D:D,"S",F:F,"O",A:A,"궁수")</f>
        <v>0</v>
      </c>
    </row>
    <row r="10" spans="1:10" x14ac:dyDescent="0.3">
      <c r="A10" s="15" t="s">
        <v>1</v>
      </c>
      <c r="B10" s="16" t="s">
        <v>18</v>
      </c>
      <c r="C10" s="16"/>
      <c r="D10" s="9" t="str">
        <f>IFERROR(IF(B10="메M",VLOOKUP(C10,레벨별등급!D:E,2,FALSE),VLOOKUP(C10,레벨별등급!A:B,2,FALSE)),"오류")</f>
        <v>X</v>
      </c>
      <c r="E10" s="9">
        <f t="shared" si="0"/>
        <v>0</v>
      </c>
      <c r="F10" s="19" t="s">
        <v>116</v>
      </c>
      <c r="G10" s="7">
        <f t="shared" si="1"/>
        <v>0</v>
      </c>
      <c r="H10" s="10" t="s">
        <v>119</v>
      </c>
      <c r="I10" s="10">
        <f>COUNTIFS(A:A,"전사",D:D,"SS")</f>
        <v>0</v>
      </c>
      <c r="J10" s="10">
        <f>COUNTIFS(D:D,"SS",F:F,"O",A:A,"전사")</f>
        <v>0</v>
      </c>
    </row>
    <row r="11" spans="1:10" x14ac:dyDescent="0.3">
      <c r="A11" s="15" t="s">
        <v>1</v>
      </c>
      <c r="B11" s="16" t="s">
        <v>20</v>
      </c>
      <c r="C11" s="16"/>
      <c r="D11" s="9" t="str">
        <f>IFERROR(IF(B11="메M",VLOOKUP(C11,레벨별등급!D:E,2,FALSE),VLOOKUP(C11,레벨별등급!A:B,2,FALSE)),"오류")</f>
        <v>X</v>
      </c>
      <c r="E11" s="9">
        <f t="shared" si="0"/>
        <v>0</v>
      </c>
      <c r="F11" s="19" t="s">
        <v>116</v>
      </c>
      <c r="G11" s="7">
        <f t="shared" si="1"/>
        <v>0</v>
      </c>
      <c r="H11" s="10" t="s">
        <v>120</v>
      </c>
      <c r="I11" s="10">
        <f>COUNTIFS(A:A,"궁수",D:D,"SS")+COUNTIFS(A:A,"메M",D:D,"SS")</f>
        <v>0</v>
      </c>
      <c r="J11" s="10">
        <f>COUNTIFS(D:D,"SS",F:F,"O",A:A,"궁수")+COUNTIFS(D:D,"SS",F:F,"O",A:A,"메M")</f>
        <v>0</v>
      </c>
    </row>
    <row r="12" spans="1:10" x14ac:dyDescent="0.3">
      <c r="A12" s="15" t="s">
        <v>1</v>
      </c>
      <c r="B12" s="16" t="s">
        <v>22</v>
      </c>
      <c r="C12" s="16"/>
      <c r="D12" s="9" t="str">
        <f>IFERROR(IF(B12="메M",VLOOKUP(C12,레벨별등급!D:E,2,FALSE),VLOOKUP(C12,레벨별등급!A:B,2,FALSE)),"오류")</f>
        <v>X</v>
      </c>
      <c r="E12" s="9">
        <f t="shared" si="0"/>
        <v>0</v>
      </c>
      <c r="F12" s="19" t="s">
        <v>116</v>
      </c>
      <c r="G12" s="7">
        <f t="shared" si="1"/>
        <v>0</v>
      </c>
      <c r="H12" s="10" t="s">
        <v>121</v>
      </c>
      <c r="I12" s="10">
        <f>COUNTIFS(A:A,"도적",D:D,"SS")</f>
        <v>0</v>
      </c>
      <c r="J12" s="10">
        <f>COUNTIFS(D:D,"SS",F:F,"O",A:A,"도적")</f>
        <v>0</v>
      </c>
    </row>
    <row r="13" spans="1:10" x14ac:dyDescent="0.3">
      <c r="A13" s="15" t="s">
        <v>1</v>
      </c>
      <c r="B13" s="16" t="s">
        <v>24</v>
      </c>
      <c r="C13" s="16"/>
      <c r="D13" s="9" t="str">
        <f>IFERROR(IF(B13="메M",VLOOKUP(C13,레벨별등급!D:E,2,FALSE),VLOOKUP(C13,레벨별등급!A:B,2,FALSE)),"오류")</f>
        <v>X</v>
      </c>
      <c r="E13" s="9">
        <f t="shared" si="0"/>
        <v>0</v>
      </c>
      <c r="F13" s="19" t="s">
        <v>116</v>
      </c>
      <c r="G13" s="7">
        <f t="shared" si="1"/>
        <v>0</v>
      </c>
      <c r="H13" s="10" t="s">
        <v>122</v>
      </c>
      <c r="I13" s="10">
        <f>COUNTIFS(A:A,"마법사",D:D,"SS")</f>
        <v>0</v>
      </c>
      <c r="J13" s="10">
        <f>COUNTIFS(D:D,"SS",F:F,"O",A:A,"마법사")</f>
        <v>0</v>
      </c>
    </row>
    <row r="14" spans="1:10" x14ac:dyDescent="0.3">
      <c r="A14" s="15" t="s">
        <v>27</v>
      </c>
      <c r="B14" s="16" t="s">
        <v>28</v>
      </c>
      <c r="C14" s="16"/>
      <c r="D14" s="9" t="str">
        <f>IFERROR(IF(B14="메M",VLOOKUP(C14,레벨별등급!D:E,2,FALSE),VLOOKUP(C14,레벨별등급!A:B,2,FALSE)),"오류")</f>
        <v>X</v>
      </c>
      <c r="E14" s="9">
        <f t="shared" si="0"/>
        <v>0</v>
      </c>
      <c r="F14" s="19" t="s">
        <v>116</v>
      </c>
      <c r="G14" s="7">
        <f t="shared" si="1"/>
        <v>0</v>
      </c>
      <c r="H14" s="10" t="s">
        <v>123</v>
      </c>
      <c r="I14" s="10">
        <f>COUNTIFS(A:A,"해적",D:D,"SS")</f>
        <v>0</v>
      </c>
      <c r="J14" s="10">
        <f>COUNTIFS(D:D,"SS",F:F,"O",A:A,"해적")</f>
        <v>0</v>
      </c>
    </row>
    <row r="15" spans="1:10" x14ac:dyDescent="0.3">
      <c r="A15" s="15" t="s">
        <v>27</v>
      </c>
      <c r="B15" s="16" t="s">
        <v>30</v>
      </c>
      <c r="C15" s="16"/>
      <c r="D15" s="9" t="str">
        <f>IFERROR(IF(B15="메M",VLOOKUP(C15,레벨별등급!D:E,2,FALSE),VLOOKUP(C15,레벨별등급!A:B,2,FALSE)),"오류")</f>
        <v>X</v>
      </c>
      <c r="E15" s="9">
        <f t="shared" si="0"/>
        <v>0</v>
      </c>
      <c r="F15" s="19" t="s">
        <v>116</v>
      </c>
      <c r="G15" s="7">
        <f t="shared" si="1"/>
        <v>0</v>
      </c>
      <c r="H15" s="10" t="s">
        <v>124</v>
      </c>
      <c r="I15" s="10">
        <f>COUNTIFS(A:A,"전사",D:D,"SSS")</f>
        <v>0</v>
      </c>
      <c r="J15" s="10">
        <f>COUNTIFS(D:D,"SSS",F:F,"O",A:A,"전사")</f>
        <v>0</v>
      </c>
    </row>
    <row r="16" spans="1:10" x14ac:dyDescent="0.3">
      <c r="A16" s="15" t="s">
        <v>27</v>
      </c>
      <c r="B16" s="16" t="s">
        <v>32</v>
      </c>
      <c r="C16" s="16"/>
      <c r="D16" s="9" t="str">
        <f>IFERROR(IF(B16="메M",VLOOKUP(C16,레벨별등급!D:E,2,FALSE),VLOOKUP(C16,레벨별등급!A:B,2,FALSE)),"오류")</f>
        <v>X</v>
      </c>
      <c r="E16" s="9">
        <f t="shared" si="0"/>
        <v>0</v>
      </c>
      <c r="F16" s="19" t="s">
        <v>116</v>
      </c>
      <c r="G16" s="7">
        <f t="shared" si="1"/>
        <v>0</v>
      </c>
      <c r="H16" s="10" t="s">
        <v>125</v>
      </c>
      <c r="I16" s="10">
        <f>COUNTIFS(A:A,"궁수",D:D,"SSS")</f>
        <v>0</v>
      </c>
      <c r="J16" s="10">
        <f>COUNTIFS(D:D,"SSS",F:F,"O",A:A,"궁수")</f>
        <v>0</v>
      </c>
    </row>
    <row r="17" spans="1:12" x14ac:dyDescent="0.3">
      <c r="A17" s="15" t="s">
        <v>27</v>
      </c>
      <c r="B17" s="16" t="s">
        <v>34</v>
      </c>
      <c r="C17" s="16"/>
      <c r="D17" s="9" t="str">
        <f>IFERROR(IF(B17="메M",VLOOKUP(C17,레벨별등급!D:E,2,FALSE),VLOOKUP(C17,레벨별등급!A:B,2,FALSE)),"오류")</f>
        <v>X</v>
      </c>
      <c r="E17" s="9">
        <f t="shared" si="0"/>
        <v>0</v>
      </c>
      <c r="F17" s="19" t="s">
        <v>116</v>
      </c>
      <c r="G17" s="7">
        <f t="shared" si="1"/>
        <v>0</v>
      </c>
      <c r="H17" s="10" t="s">
        <v>126</v>
      </c>
      <c r="I17" s="10">
        <f>COUNTIFS(A:A,"도적",D:D,"SSS")</f>
        <v>0</v>
      </c>
      <c r="J17" s="10">
        <f>COUNTIFS(D:D,"SSS",F:F,"O",A:A,"도적")</f>
        <v>0</v>
      </c>
    </row>
    <row r="18" spans="1:12" x14ac:dyDescent="0.3">
      <c r="A18" s="15" t="s">
        <v>27</v>
      </c>
      <c r="B18" s="16" t="s">
        <v>36</v>
      </c>
      <c r="C18" s="16"/>
      <c r="D18" s="9" t="str">
        <f>IFERROR(IF(B18="메M",VLOOKUP(C18,레벨별등급!D:E,2,FALSE),VLOOKUP(C18,레벨별등급!A:B,2,FALSE)),"오류")</f>
        <v>X</v>
      </c>
      <c r="E18" s="9">
        <f t="shared" si="0"/>
        <v>0</v>
      </c>
      <c r="F18" s="19" t="s">
        <v>116</v>
      </c>
      <c r="G18" s="7">
        <f t="shared" si="1"/>
        <v>0</v>
      </c>
      <c r="H18" s="10" t="s">
        <v>127</v>
      </c>
      <c r="I18" s="10">
        <f>COUNTIFS(A:A,"마법사",D:D,"SSS")</f>
        <v>0</v>
      </c>
      <c r="J18" s="10">
        <f>COUNTIFS(D:D,"SSS",F:F,"O",A:A,"마법사")</f>
        <v>0</v>
      </c>
    </row>
    <row r="19" spans="1:12" x14ac:dyDescent="0.3">
      <c r="A19" s="15" t="s">
        <v>27</v>
      </c>
      <c r="B19" s="16" t="s">
        <v>38</v>
      </c>
      <c r="C19" s="16"/>
      <c r="D19" s="9" t="str">
        <f>IFERROR(IF(B19="메M",VLOOKUP(C19,레벨별등급!D:E,2,FALSE),VLOOKUP(C19,레벨별등급!A:B,2,FALSE)),"오류")</f>
        <v>X</v>
      </c>
      <c r="E19" s="9">
        <f t="shared" si="0"/>
        <v>0</v>
      </c>
      <c r="F19" s="19" t="s">
        <v>116</v>
      </c>
      <c r="G19" s="7">
        <f t="shared" si="1"/>
        <v>0</v>
      </c>
      <c r="H19" s="10" t="s">
        <v>128</v>
      </c>
      <c r="I19" s="10">
        <f>COUNTIFS(A:A,"해적",D:D,"SSS")</f>
        <v>0</v>
      </c>
      <c r="J19" s="10">
        <f>COUNTIFS(D:D,"SSS",F:F,"O",A:A,"해적")</f>
        <v>0</v>
      </c>
    </row>
    <row r="20" spans="1:12" x14ac:dyDescent="0.3">
      <c r="A20" s="15" t="s">
        <v>26</v>
      </c>
      <c r="B20" s="16" t="s">
        <v>40</v>
      </c>
      <c r="C20" s="16"/>
      <c r="D20" s="9" t="str">
        <f>IFERROR(IF(B20="메M",VLOOKUP(C20,레벨별등급!D:E,2,FALSE),VLOOKUP(C20,레벨별등급!A:B,2,FALSE)),"오류")</f>
        <v>X</v>
      </c>
      <c r="E20" s="9">
        <f t="shared" si="0"/>
        <v>0</v>
      </c>
      <c r="F20" s="19" t="s">
        <v>116</v>
      </c>
      <c r="G20" s="7">
        <f t="shared" si="1"/>
        <v>0</v>
      </c>
      <c r="H20" s="9" t="s">
        <v>53</v>
      </c>
      <c r="I20" s="9">
        <f>COUNTIFS(A:A,"그외",D:D,"SSS",B:B,"제논")</f>
        <v>0</v>
      </c>
      <c r="J20" s="10">
        <f>COUNTIFS(B:B,"제논",F:F,"O",A:A,"그외")</f>
        <v>0</v>
      </c>
    </row>
    <row r="21" spans="1:12" x14ac:dyDescent="0.3">
      <c r="A21" s="15" t="s">
        <v>43</v>
      </c>
      <c r="B21" s="16" t="s">
        <v>44</v>
      </c>
      <c r="C21" s="16"/>
      <c r="D21" s="9" t="str">
        <f>IFERROR(IF(B21="메M",VLOOKUP(C21,레벨별등급!D:E,2,FALSE),VLOOKUP(C21,레벨별등급!A:B,2,FALSE)),"오류")</f>
        <v>X</v>
      </c>
      <c r="E21" s="9">
        <f t="shared" si="0"/>
        <v>0</v>
      </c>
      <c r="F21" s="19" t="s">
        <v>116</v>
      </c>
      <c r="G21" s="7">
        <f t="shared" si="1"/>
        <v>0</v>
      </c>
      <c r="H21" s="9" t="s">
        <v>98</v>
      </c>
      <c r="I21" s="9" t="str">
        <f>IF(COUNTIFS(A:A,"그외",B:B,"메M")&gt;0,"1","0")</f>
        <v>1</v>
      </c>
      <c r="J21" s="10">
        <f>COUNTIFS(B:B,"메M",F:F,"O",A:A,"그외")</f>
        <v>0</v>
      </c>
    </row>
    <row r="22" spans="1:12" x14ac:dyDescent="0.3">
      <c r="A22" s="15" t="s">
        <v>43</v>
      </c>
      <c r="B22" s="16" t="s">
        <v>46</v>
      </c>
      <c r="C22" s="16"/>
      <c r="D22" s="9" t="str">
        <f>IFERROR(IF(B22="메M",VLOOKUP(C22,레벨별등급!D:E,2,FALSE),VLOOKUP(C22,레벨별등급!A:B,2,FALSE)),"오류")</f>
        <v>X</v>
      </c>
      <c r="E22" s="9">
        <f t="shared" si="0"/>
        <v>0</v>
      </c>
      <c r="F22" s="19" t="s">
        <v>116</v>
      </c>
      <c r="G22" s="7">
        <f t="shared" si="1"/>
        <v>0</v>
      </c>
      <c r="J22" s="7">
        <f>_xlfn.IFS(SUM(J6:J21)=I3,SUM(J6:J21),SUM(J6:J21)&lt;I3,"오류1",SUM(J6:J21)&gt;I3,"오류2")</f>
        <v>0</v>
      </c>
    </row>
    <row r="23" spans="1:12" x14ac:dyDescent="0.3">
      <c r="A23" s="15" t="s">
        <v>43</v>
      </c>
      <c r="B23" s="16" t="s">
        <v>48</v>
      </c>
      <c r="C23" s="16"/>
      <c r="D23" s="9" t="str">
        <f>IFERROR(IF(B23="메M",VLOOKUP(C23,레벨별등급!D:E,2,FALSE),VLOOKUP(C23,레벨별등급!A:B,2,FALSE)),"오류")</f>
        <v>X</v>
      </c>
      <c r="E23" s="9">
        <f t="shared" si="0"/>
        <v>0</v>
      </c>
      <c r="F23" s="19" t="s">
        <v>116</v>
      </c>
      <c r="G23" s="7">
        <f t="shared" si="1"/>
        <v>0</v>
      </c>
      <c r="H23" s="11" t="s">
        <v>129</v>
      </c>
      <c r="I23" s="21" t="s">
        <v>130</v>
      </c>
      <c r="J23" s="21"/>
      <c r="K23" s="21"/>
      <c r="L23" s="21"/>
    </row>
    <row r="24" spans="1:12" x14ac:dyDescent="0.3">
      <c r="A24" s="15" t="s">
        <v>43</v>
      </c>
      <c r="B24" s="16" t="s">
        <v>50</v>
      </c>
      <c r="C24" s="16"/>
      <c r="D24" s="9" t="str">
        <f>IFERROR(IF(B24="메M",VLOOKUP(C24,레벨별등급!D:E,2,FALSE),VLOOKUP(C24,레벨별등급!A:B,2,FALSE)),"오류")</f>
        <v>X</v>
      </c>
      <c r="E24" s="9">
        <f t="shared" si="0"/>
        <v>0</v>
      </c>
      <c r="F24" s="19" t="s">
        <v>116</v>
      </c>
      <c r="G24" s="7">
        <f t="shared" si="1"/>
        <v>0</v>
      </c>
      <c r="H24" s="12" t="s">
        <v>132</v>
      </c>
      <c r="I24" s="21" t="s">
        <v>131</v>
      </c>
      <c r="J24" s="21"/>
      <c r="K24" s="21"/>
      <c r="L24" s="21"/>
    </row>
    <row r="25" spans="1:12" x14ac:dyDescent="0.3">
      <c r="A25" s="15" t="s">
        <v>43</v>
      </c>
      <c r="B25" s="16" t="s">
        <v>54</v>
      </c>
      <c r="C25" s="16"/>
      <c r="D25" s="9" t="str">
        <f>IFERROR(IF(B25="메M",VLOOKUP(C25,레벨별등급!D:E,2,FALSE),VLOOKUP(C25,레벨별등급!A:B,2,FALSE)),"오류")</f>
        <v>X</v>
      </c>
      <c r="E25" s="9">
        <f t="shared" si="0"/>
        <v>0</v>
      </c>
      <c r="F25" s="19" t="s">
        <v>116</v>
      </c>
      <c r="G25" s="7">
        <f t="shared" si="1"/>
        <v>0</v>
      </c>
    </row>
    <row r="26" spans="1:12" x14ac:dyDescent="0.3">
      <c r="A26" s="15" t="s">
        <v>43</v>
      </c>
      <c r="B26" s="16" t="s">
        <v>56</v>
      </c>
      <c r="C26" s="16"/>
      <c r="D26" s="9" t="str">
        <f>IFERROR(IF(B26="메M",VLOOKUP(C26,레벨별등급!D:E,2,FALSE),VLOOKUP(C26,레벨별등급!A:B,2,FALSE)),"오류")</f>
        <v>X</v>
      </c>
      <c r="E26" s="9">
        <f t="shared" si="0"/>
        <v>0</v>
      </c>
      <c r="F26" s="19" t="s">
        <v>116</v>
      </c>
      <c r="G26" s="7">
        <f t="shared" si="1"/>
        <v>0</v>
      </c>
    </row>
    <row r="27" spans="1:12" x14ac:dyDescent="0.3">
      <c r="A27" s="15" t="s">
        <v>42</v>
      </c>
      <c r="B27" s="16" t="s">
        <v>58</v>
      </c>
      <c r="C27" s="16"/>
      <c r="D27" s="9" t="str">
        <f>IFERROR(IF(B27="메M",VLOOKUP(C27,레벨별등급!D:E,2,FALSE),VLOOKUP(C27,레벨별등급!A:B,2,FALSE)),"오류")</f>
        <v>X</v>
      </c>
      <c r="E27" s="9">
        <f t="shared" si="0"/>
        <v>0</v>
      </c>
      <c r="F27" s="19" t="s">
        <v>116</v>
      </c>
      <c r="G27" s="7">
        <f t="shared" si="1"/>
        <v>0</v>
      </c>
    </row>
    <row r="28" spans="1:12" x14ac:dyDescent="0.3">
      <c r="A28" s="15" t="s">
        <v>60</v>
      </c>
      <c r="B28" s="16" t="s">
        <v>61</v>
      </c>
      <c r="C28" s="16"/>
      <c r="D28" s="9" t="str">
        <f>IFERROR(IF(B28="메M",VLOOKUP(C28,레벨별등급!D:E,2,FALSE),VLOOKUP(C28,레벨별등급!A:B,2,FALSE)),"오류")</f>
        <v>X</v>
      </c>
      <c r="E28" s="9">
        <f t="shared" si="0"/>
        <v>0</v>
      </c>
      <c r="F28" s="19" t="s">
        <v>116</v>
      </c>
      <c r="G28" s="7">
        <f t="shared" si="1"/>
        <v>0</v>
      </c>
    </row>
    <row r="29" spans="1:12" x14ac:dyDescent="0.3">
      <c r="A29" s="15" t="s">
        <v>60</v>
      </c>
      <c r="B29" s="16" t="s">
        <v>63</v>
      </c>
      <c r="C29" s="16"/>
      <c r="D29" s="9" t="str">
        <f>IFERROR(IF(B29="메M",VLOOKUP(C29,레벨별등급!D:E,2,FALSE),VLOOKUP(C29,레벨별등급!A:B,2,FALSE)),"오류")</f>
        <v>X</v>
      </c>
      <c r="E29" s="9">
        <f t="shared" si="0"/>
        <v>0</v>
      </c>
      <c r="F29" s="19" t="s">
        <v>116</v>
      </c>
      <c r="G29" s="7">
        <f t="shared" si="1"/>
        <v>0</v>
      </c>
    </row>
    <row r="30" spans="1:12" x14ac:dyDescent="0.3">
      <c r="A30" s="15" t="s">
        <v>60</v>
      </c>
      <c r="B30" s="16" t="s">
        <v>65</v>
      </c>
      <c r="C30" s="16"/>
      <c r="D30" s="9" t="str">
        <f>IFERROR(IF(B30="메M",VLOOKUP(C30,레벨별등급!D:E,2,FALSE),VLOOKUP(C30,레벨별등급!A:B,2,FALSE)),"오류")</f>
        <v>X</v>
      </c>
      <c r="E30" s="9">
        <f t="shared" si="0"/>
        <v>0</v>
      </c>
      <c r="F30" s="19" t="s">
        <v>116</v>
      </c>
      <c r="G30" s="7">
        <f t="shared" si="1"/>
        <v>0</v>
      </c>
    </row>
    <row r="31" spans="1:12" x14ac:dyDescent="0.3">
      <c r="A31" s="15" t="s">
        <v>60</v>
      </c>
      <c r="B31" s="16" t="s">
        <v>67</v>
      </c>
      <c r="C31" s="16"/>
      <c r="D31" s="9" t="str">
        <f>IFERROR(IF(B31="메M",VLOOKUP(C31,레벨별등급!D:E,2,FALSE),VLOOKUP(C31,레벨별등급!A:B,2,FALSE)),"오류")</f>
        <v>X</v>
      </c>
      <c r="E31" s="9">
        <f t="shared" si="0"/>
        <v>0</v>
      </c>
      <c r="F31" s="19" t="s">
        <v>116</v>
      </c>
      <c r="G31" s="7">
        <f t="shared" si="1"/>
        <v>0</v>
      </c>
    </row>
    <row r="32" spans="1:12" x14ac:dyDescent="0.3">
      <c r="A32" s="15" t="s">
        <v>60</v>
      </c>
      <c r="B32" s="16" t="s">
        <v>69</v>
      </c>
      <c r="C32" s="16"/>
      <c r="D32" s="9" t="str">
        <f>IFERROR(IF(B32="메M",VLOOKUP(C32,레벨별등급!D:E,2,FALSE),VLOOKUP(C32,레벨별등급!A:B,2,FALSE)),"오류")</f>
        <v>X</v>
      </c>
      <c r="E32" s="9">
        <f t="shared" si="0"/>
        <v>0</v>
      </c>
      <c r="F32" s="19" t="s">
        <v>116</v>
      </c>
      <c r="G32" s="7">
        <f t="shared" si="1"/>
        <v>0</v>
      </c>
    </row>
    <row r="33" spans="1:7" x14ac:dyDescent="0.3">
      <c r="A33" s="15" t="s">
        <v>60</v>
      </c>
      <c r="B33" s="16" t="s">
        <v>71</v>
      </c>
      <c r="C33" s="16"/>
      <c r="D33" s="9" t="str">
        <f>IFERROR(IF(B33="메M",VLOOKUP(C33,레벨별등급!D:E,2,FALSE),VLOOKUP(C33,레벨별등급!A:B,2,FALSE)),"오류")</f>
        <v>X</v>
      </c>
      <c r="E33" s="9">
        <f t="shared" si="0"/>
        <v>0</v>
      </c>
      <c r="F33" s="19" t="s">
        <v>116</v>
      </c>
      <c r="G33" s="7">
        <f t="shared" si="1"/>
        <v>0</v>
      </c>
    </row>
    <row r="34" spans="1:7" x14ac:dyDescent="0.3">
      <c r="A34" s="15" t="s">
        <v>60</v>
      </c>
      <c r="B34" s="16" t="s">
        <v>73</v>
      </c>
      <c r="C34" s="16"/>
      <c r="D34" s="9" t="str">
        <f>IFERROR(IF(B34="메M",VLOOKUP(C34,레벨별등급!D:E,2,FALSE),VLOOKUP(C34,레벨별등급!A:B,2,FALSE)),"오류")</f>
        <v>X</v>
      </c>
      <c r="E34" s="9">
        <f t="shared" si="0"/>
        <v>0</v>
      </c>
      <c r="F34" s="19" t="s">
        <v>116</v>
      </c>
      <c r="G34" s="7">
        <f t="shared" si="1"/>
        <v>0</v>
      </c>
    </row>
    <row r="35" spans="1:7" x14ac:dyDescent="0.3">
      <c r="A35" s="15" t="s">
        <v>60</v>
      </c>
      <c r="B35" s="16" t="s">
        <v>75</v>
      </c>
      <c r="C35" s="16"/>
      <c r="D35" s="9" t="str">
        <f>IFERROR(IF(B35="메M",VLOOKUP(C35,레벨별등급!D:E,2,FALSE),VLOOKUP(C35,레벨별등급!A:B,2,FALSE)),"오류")</f>
        <v>X</v>
      </c>
      <c r="E35" s="9">
        <f t="shared" si="0"/>
        <v>0</v>
      </c>
      <c r="F35" s="19" t="s">
        <v>116</v>
      </c>
      <c r="G35" s="7">
        <f t="shared" si="1"/>
        <v>0</v>
      </c>
    </row>
    <row r="36" spans="1:7" x14ac:dyDescent="0.3">
      <c r="A36" s="15" t="s">
        <v>60</v>
      </c>
      <c r="B36" s="16" t="s">
        <v>77</v>
      </c>
      <c r="C36" s="16"/>
      <c r="D36" s="9" t="str">
        <f>IFERROR(IF(B36="메M",VLOOKUP(C36,레벨별등급!D:E,2,FALSE),VLOOKUP(C36,레벨별등급!A:B,2,FALSE)),"오류")</f>
        <v>X</v>
      </c>
      <c r="E36" s="9">
        <f t="shared" si="0"/>
        <v>0</v>
      </c>
      <c r="F36" s="19" t="s">
        <v>116</v>
      </c>
      <c r="G36" s="7">
        <f t="shared" si="1"/>
        <v>0</v>
      </c>
    </row>
    <row r="37" spans="1:7" x14ac:dyDescent="0.3">
      <c r="A37" s="15" t="s">
        <v>79</v>
      </c>
      <c r="B37" s="16" t="s">
        <v>80</v>
      </c>
      <c r="C37" s="16"/>
      <c r="D37" s="9" t="str">
        <f>IFERROR(IF(B37="메M",VLOOKUP(C37,레벨별등급!D:E,2,FALSE),VLOOKUP(C37,레벨별등급!A:B,2,FALSE)),"오류")</f>
        <v>X</v>
      </c>
      <c r="E37" s="9">
        <f t="shared" si="0"/>
        <v>0</v>
      </c>
      <c r="F37" s="19" t="s">
        <v>116</v>
      </c>
      <c r="G37" s="7">
        <f t="shared" si="1"/>
        <v>0</v>
      </c>
    </row>
    <row r="38" spans="1:7" x14ac:dyDescent="0.3">
      <c r="A38" s="15" t="s">
        <v>79</v>
      </c>
      <c r="B38" s="16" t="s">
        <v>82</v>
      </c>
      <c r="C38" s="16"/>
      <c r="D38" s="9" t="str">
        <f>IFERROR(IF(B38="메M",VLOOKUP(C38,레벨별등급!D:E,2,FALSE),VLOOKUP(C38,레벨별등급!A:B,2,FALSE)),"오류")</f>
        <v>X</v>
      </c>
      <c r="E38" s="9">
        <f t="shared" si="0"/>
        <v>0</v>
      </c>
      <c r="F38" s="19" t="s">
        <v>116</v>
      </c>
      <c r="G38" s="7">
        <f t="shared" si="1"/>
        <v>0</v>
      </c>
    </row>
    <row r="39" spans="1:7" x14ac:dyDescent="0.3">
      <c r="A39" s="15" t="s">
        <v>79</v>
      </c>
      <c r="B39" s="16" t="s">
        <v>84</v>
      </c>
      <c r="C39" s="16"/>
      <c r="D39" s="9" t="str">
        <f>IFERROR(IF(B39="메M",VLOOKUP(C39,레벨별등급!D:E,2,FALSE),VLOOKUP(C39,레벨별등급!A:B,2,FALSE)),"오류")</f>
        <v>X</v>
      </c>
      <c r="E39" s="9">
        <f t="shared" si="0"/>
        <v>0</v>
      </c>
      <c r="F39" s="19" t="s">
        <v>104</v>
      </c>
      <c r="G39" s="7">
        <f t="shared" si="1"/>
        <v>0</v>
      </c>
    </row>
    <row r="40" spans="1:7" x14ac:dyDescent="0.3">
      <c r="A40" s="15" t="s">
        <v>79</v>
      </c>
      <c r="B40" s="16" t="s">
        <v>86</v>
      </c>
      <c r="C40" s="16"/>
      <c r="D40" s="9" t="str">
        <f>IFERROR(IF(B40="메M",VLOOKUP(C40,레벨별등급!D:E,2,FALSE),VLOOKUP(C40,레벨별등급!A:B,2,FALSE)),"오류")</f>
        <v>X</v>
      </c>
      <c r="E40" s="9">
        <f t="shared" si="0"/>
        <v>0</v>
      </c>
      <c r="F40" s="19" t="s">
        <v>104</v>
      </c>
      <c r="G40" s="7">
        <f t="shared" si="1"/>
        <v>0</v>
      </c>
    </row>
    <row r="41" spans="1:7" x14ac:dyDescent="0.3">
      <c r="A41" s="15" t="s">
        <v>79</v>
      </c>
      <c r="B41" s="16" t="s">
        <v>88</v>
      </c>
      <c r="C41" s="16"/>
      <c r="D41" s="9" t="str">
        <f>IFERROR(IF(B41="메M",VLOOKUP(C41,레벨별등급!D:E,2,FALSE),VLOOKUP(C41,레벨별등급!A:B,2,FALSE)),"오류")</f>
        <v>X</v>
      </c>
      <c r="E41" s="9">
        <f t="shared" si="0"/>
        <v>0</v>
      </c>
      <c r="F41" s="19" t="s">
        <v>104</v>
      </c>
      <c r="G41" s="7">
        <f t="shared" si="1"/>
        <v>0</v>
      </c>
    </row>
    <row r="42" spans="1:7" x14ac:dyDescent="0.3">
      <c r="A42" s="15" t="s">
        <v>79</v>
      </c>
      <c r="B42" s="16" t="s">
        <v>90</v>
      </c>
      <c r="C42" s="16"/>
      <c r="D42" s="9" t="str">
        <f>IFERROR(IF(B42="메M",VLOOKUP(C42,레벨별등급!D:E,2,FALSE),VLOOKUP(C42,레벨별등급!A:B,2,FALSE)),"오류")</f>
        <v>X</v>
      </c>
      <c r="E42" s="9">
        <f t="shared" si="0"/>
        <v>0</v>
      </c>
      <c r="F42" s="19" t="s">
        <v>104</v>
      </c>
      <c r="G42" s="7">
        <f t="shared" si="1"/>
        <v>0</v>
      </c>
    </row>
    <row r="43" spans="1:7" x14ac:dyDescent="0.3">
      <c r="A43" s="15" t="s">
        <v>79</v>
      </c>
      <c r="B43" s="16" t="s">
        <v>92</v>
      </c>
      <c r="C43" s="16"/>
      <c r="D43" s="9" t="str">
        <f>IFERROR(IF(B43="메M",VLOOKUP(C43,레벨별등급!D:E,2,FALSE),VLOOKUP(C43,레벨별등급!A:B,2,FALSE)),"오류")</f>
        <v>X</v>
      </c>
      <c r="E43" s="9">
        <f t="shared" si="0"/>
        <v>0</v>
      </c>
      <c r="F43" s="19" t="s">
        <v>104</v>
      </c>
      <c r="G43" s="7">
        <f t="shared" si="1"/>
        <v>0</v>
      </c>
    </row>
    <row r="44" spans="1:7" x14ac:dyDescent="0.3">
      <c r="A44" s="15" t="s">
        <v>79</v>
      </c>
      <c r="B44" s="16" t="s">
        <v>94</v>
      </c>
      <c r="C44" s="16"/>
      <c r="D44" s="9" t="str">
        <f>IFERROR(IF(B44="메M",VLOOKUP(C44,레벨별등급!D:E,2,FALSE),VLOOKUP(C44,레벨별등급!A:B,2,FALSE)),"오류")</f>
        <v>X</v>
      </c>
      <c r="E44" s="9">
        <f t="shared" si="0"/>
        <v>0</v>
      </c>
      <c r="F44" s="19" t="s">
        <v>104</v>
      </c>
      <c r="G44" s="7">
        <f t="shared" si="1"/>
        <v>0</v>
      </c>
    </row>
    <row r="45" spans="1:7" x14ac:dyDescent="0.3">
      <c r="A45" s="15" t="s">
        <v>96</v>
      </c>
      <c r="B45" s="16" t="s">
        <v>52</v>
      </c>
      <c r="C45" s="16"/>
      <c r="D45" s="9" t="str">
        <f>IFERROR(IF(B45="메M",VLOOKUP(C45,레벨별등급!D:E,2,FALSE),VLOOKUP(C45,레벨별등급!A:B,2,FALSE)),"오류")</f>
        <v>X</v>
      </c>
      <c r="E45" s="9">
        <f t="shared" si="0"/>
        <v>0</v>
      </c>
      <c r="F45" s="19" t="s">
        <v>104</v>
      </c>
      <c r="G45" s="7">
        <f t="shared" si="1"/>
        <v>0</v>
      </c>
    </row>
    <row r="46" spans="1:7" x14ac:dyDescent="0.3">
      <c r="A46" s="15" t="s">
        <v>96</v>
      </c>
      <c r="B46" s="16" t="s">
        <v>52</v>
      </c>
      <c r="C46" s="16"/>
      <c r="D46" s="9" t="str">
        <f>IFERROR(IF(B46="메M",VLOOKUP(C46,레벨별등급!D:E,2,FALSE),VLOOKUP(C46,레벨별등급!A:B,2,FALSE)),"오류")</f>
        <v>X</v>
      </c>
      <c r="E46" s="9">
        <f t="shared" si="0"/>
        <v>0</v>
      </c>
      <c r="F46" s="19" t="s">
        <v>104</v>
      </c>
      <c r="G46" s="7">
        <f t="shared" si="1"/>
        <v>0</v>
      </c>
    </row>
    <row r="47" spans="1:7" ht="17.25" thickBot="1" x14ac:dyDescent="0.35">
      <c r="A47" s="17" t="s">
        <v>96</v>
      </c>
      <c r="B47" s="18" t="s">
        <v>97</v>
      </c>
      <c r="C47" s="18"/>
      <c r="D47" s="13" t="str">
        <f>IFERROR(IF(B47="메M",VLOOKUP(C47,레벨별등급!D:E,2,FALSE),VLOOKUP(C47,레벨별등급!A:B,2,FALSE)),"오류")</f>
        <v>X</v>
      </c>
      <c r="E47" s="13">
        <f t="shared" si="0"/>
        <v>0</v>
      </c>
      <c r="F47" s="20" t="s">
        <v>104</v>
      </c>
      <c r="G47" s="7">
        <f t="shared" si="1"/>
        <v>0</v>
      </c>
    </row>
  </sheetData>
  <sheetProtection algorithmName="SHA-512" hashValue="0LnAMZ6bByA4n5O0igYHixPQA2aUNBPSgLRvG0Qtn8CEpEr8TSt3H9uhAwjmqE6KVV9zzBm5d5n490hB4XftwA==" saltValue="xslCR21iztsbPUKEd2OJWA==" spinCount="100000" sheet="1" objects="1" scenarios="1"/>
  <mergeCells count="2">
    <mergeCell ref="I23:L23"/>
    <mergeCell ref="I24:L24"/>
  </mergeCells>
  <phoneticPr fontId="2" type="noConversion"/>
  <conditionalFormatting sqref="H5:J21">
    <cfRule type="expression" dxfId="7" priority="11">
      <formula>$J$22="오류1"</formula>
    </cfRule>
    <cfRule type="expression" dxfId="6" priority="10">
      <formula>$J$22="오류2"</formula>
    </cfRule>
  </conditionalFormatting>
  <conditionalFormatting sqref="A2:A47">
    <cfRule type="expression" dxfId="5" priority="6">
      <formula>A2="전사"</formula>
    </cfRule>
    <cfRule type="expression" dxfId="4" priority="5">
      <formula>A2="궁수"</formula>
    </cfRule>
    <cfRule type="expression" dxfId="3" priority="4">
      <formula>A2="도적"</formula>
    </cfRule>
    <cfRule type="expression" dxfId="2" priority="3">
      <formula>A2="마법사"</formula>
    </cfRule>
    <cfRule type="expression" dxfId="1" priority="2">
      <formula>A2="해적"</formula>
    </cfRule>
    <cfRule type="expression" dxfId="0" priority="1">
      <formula>A2="그외"</formula>
    </cfRule>
  </conditionalFormatting>
  <dataValidations count="3">
    <dataValidation type="list" allowBlank="1" showInputMessage="1" showErrorMessage="1" sqref="A2:A47" xr:uid="{B4F591E3-0731-42A0-9BF1-582E27256D38}">
      <formula1>"전사,궁수,도적,마법사,해적,그외"</formula1>
    </dataValidation>
    <dataValidation type="list" allowBlank="1" showInputMessage="1" showErrorMessage="1" sqref="B2:B47" xr:uid="{5A8D91BF-8357-4E09-B2FF-D5C36D433A32}">
      <formula1>INDIRECT(A2)</formula1>
    </dataValidation>
    <dataValidation type="list" allowBlank="1" showInputMessage="1" showErrorMessage="1" sqref="F2:F47" xr:uid="{F15E6015-D80B-4CE6-9B38-5E54171DB2F9}">
      <formula1>"O,X"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A3F44-A9FC-416C-A840-2A770490B99E}">
  <dimension ref="A1:E301"/>
  <sheetViews>
    <sheetView topLeftCell="A136" workbookViewId="0">
      <selection activeCell="A136" sqref="A1:XFD1048576"/>
    </sheetView>
  </sheetViews>
  <sheetFormatPr defaultRowHeight="16.5" x14ac:dyDescent="0.3"/>
  <cols>
    <col min="1" max="16384" width="9" style="1"/>
  </cols>
  <sheetData>
    <row r="1" spans="1:5" x14ac:dyDescent="0.3">
      <c r="A1" s="1">
        <v>0</v>
      </c>
      <c r="B1" s="1" t="s">
        <v>105</v>
      </c>
      <c r="C1" s="1" t="s">
        <v>98</v>
      </c>
      <c r="D1" s="1">
        <v>0</v>
      </c>
      <c r="E1" s="1" t="s">
        <v>105</v>
      </c>
    </row>
    <row r="2" spans="1:5" x14ac:dyDescent="0.3">
      <c r="A2" s="1">
        <v>1</v>
      </c>
      <c r="B2" s="1" t="s">
        <v>105</v>
      </c>
      <c r="D2" s="1">
        <v>1</v>
      </c>
      <c r="E2" s="1" t="s">
        <v>105</v>
      </c>
    </row>
    <row r="3" spans="1:5" x14ac:dyDescent="0.3">
      <c r="A3" s="1">
        <v>2</v>
      </c>
      <c r="B3" s="1" t="s">
        <v>105</v>
      </c>
      <c r="D3" s="1">
        <v>2</v>
      </c>
      <c r="E3" s="1" t="s">
        <v>105</v>
      </c>
    </row>
    <row r="4" spans="1:5" x14ac:dyDescent="0.3">
      <c r="A4" s="1">
        <v>3</v>
      </c>
      <c r="B4" s="1" t="s">
        <v>105</v>
      </c>
      <c r="D4" s="1">
        <v>3</v>
      </c>
      <c r="E4" s="1" t="s">
        <v>105</v>
      </c>
    </row>
    <row r="5" spans="1:5" x14ac:dyDescent="0.3">
      <c r="A5" s="1">
        <v>4</v>
      </c>
      <c r="B5" s="1" t="s">
        <v>105</v>
      </c>
      <c r="D5" s="1">
        <v>4</v>
      </c>
      <c r="E5" s="1" t="s">
        <v>105</v>
      </c>
    </row>
    <row r="6" spans="1:5" x14ac:dyDescent="0.3">
      <c r="A6" s="1">
        <v>5</v>
      </c>
      <c r="B6" s="1" t="s">
        <v>105</v>
      </c>
      <c r="D6" s="1">
        <v>5</v>
      </c>
      <c r="E6" s="1" t="s">
        <v>105</v>
      </c>
    </row>
    <row r="7" spans="1:5" x14ac:dyDescent="0.3">
      <c r="A7" s="1">
        <v>6</v>
      </c>
      <c r="B7" s="1" t="s">
        <v>105</v>
      </c>
      <c r="D7" s="1">
        <v>6</v>
      </c>
      <c r="E7" s="1" t="s">
        <v>105</v>
      </c>
    </row>
    <row r="8" spans="1:5" x14ac:dyDescent="0.3">
      <c r="A8" s="1">
        <v>7</v>
      </c>
      <c r="B8" s="1" t="s">
        <v>105</v>
      </c>
      <c r="D8" s="1">
        <v>7</v>
      </c>
      <c r="E8" s="1" t="s">
        <v>105</v>
      </c>
    </row>
    <row r="9" spans="1:5" x14ac:dyDescent="0.3">
      <c r="A9" s="1">
        <v>8</v>
      </c>
      <c r="B9" s="1" t="s">
        <v>105</v>
      </c>
      <c r="D9" s="1">
        <v>8</v>
      </c>
      <c r="E9" s="1" t="s">
        <v>105</v>
      </c>
    </row>
    <row r="10" spans="1:5" x14ac:dyDescent="0.3">
      <c r="A10" s="1">
        <v>9</v>
      </c>
      <c r="B10" s="1" t="s">
        <v>105</v>
      </c>
      <c r="D10" s="1">
        <v>9</v>
      </c>
      <c r="E10" s="1" t="s">
        <v>105</v>
      </c>
    </row>
    <row r="11" spans="1:5" x14ac:dyDescent="0.3">
      <c r="A11" s="1">
        <v>10</v>
      </c>
      <c r="B11" s="1" t="s">
        <v>105</v>
      </c>
      <c r="D11" s="1">
        <v>10</v>
      </c>
      <c r="E11" s="1" t="s">
        <v>105</v>
      </c>
    </row>
    <row r="12" spans="1:5" x14ac:dyDescent="0.3">
      <c r="A12" s="1">
        <v>11</v>
      </c>
      <c r="B12" s="1" t="s">
        <v>105</v>
      </c>
      <c r="D12" s="1">
        <v>11</v>
      </c>
      <c r="E12" s="1" t="s">
        <v>105</v>
      </c>
    </row>
    <row r="13" spans="1:5" x14ac:dyDescent="0.3">
      <c r="A13" s="1">
        <v>12</v>
      </c>
      <c r="B13" s="1" t="s">
        <v>105</v>
      </c>
      <c r="D13" s="1">
        <v>12</v>
      </c>
      <c r="E13" s="1" t="s">
        <v>105</v>
      </c>
    </row>
    <row r="14" spans="1:5" x14ac:dyDescent="0.3">
      <c r="A14" s="1">
        <v>13</v>
      </c>
      <c r="B14" s="1" t="s">
        <v>105</v>
      </c>
      <c r="D14" s="1">
        <v>13</v>
      </c>
      <c r="E14" s="1" t="s">
        <v>105</v>
      </c>
    </row>
    <row r="15" spans="1:5" x14ac:dyDescent="0.3">
      <c r="A15" s="1">
        <v>14</v>
      </c>
      <c r="B15" s="1" t="s">
        <v>105</v>
      </c>
      <c r="D15" s="1">
        <v>14</v>
      </c>
      <c r="E15" s="1" t="s">
        <v>105</v>
      </c>
    </row>
    <row r="16" spans="1:5" x14ac:dyDescent="0.3">
      <c r="A16" s="1">
        <v>15</v>
      </c>
      <c r="B16" s="1" t="s">
        <v>105</v>
      </c>
      <c r="D16" s="1">
        <v>15</v>
      </c>
      <c r="E16" s="1" t="s">
        <v>105</v>
      </c>
    </row>
    <row r="17" spans="1:5" x14ac:dyDescent="0.3">
      <c r="A17" s="1">
        <v>16</v>
      </c>
      <c r="B17" s="1" t="s">
        <v>105</v>
      </c>
      <c r="D17" s="1">
        <v>16</v>
      </c>
      <c r="E17" s="1" t="s">
        <v>105</v>
      </c>
    </row>
    <row r="18" spans="1:5" x14ac:dyDescent="0.3">
      <c r="A18" s="1">
        <v>17</v>
      </c>
      <c r="B18" s="1" t="s">
        <v>105</v>
      </c>
      <c r="D18" s="1">
        <v>17</v>
      </c>
      <c r="E18" s="1" t="s">
        <v>105</v>
      </c>
    </row>
    <row r="19" spans="1:5" x14ac:dyDescent="0.3">
      <c r="A19" s="1">
        <v>18</v>
      </c>
      <c r="B19" s="1" t="s">
        <v>105</v>
      </c>
      <c r="D19" s="1">
        <v>18</v>
      </c>
      <c r="E19" s="1" t="s">
        <v>105</v>
      </c>
    </row>
    <row r="20" spans="1:5" x14ac:dyDescent="0.3">
      <c r="A20" s="1">
        <v>19</v>
      </c>
      <c r="B20" s="1" t="s">
        <v>105</v>
      </c>
      <c r="D20" s="1">
        <v>19</v>
      </c>
      <c r="E20" s="1" t="s">
        <v>105</v>
      </c>
    </row>
    <row r="21" spans="1:5" x14ac:dyDescent="0.3">
      <c r="A21" s="1">
        <v>20</v>
      </c>
      <c r="B21" s="1" t="s">
        <v>105</v>
      </c>
      <c r="D21" s="1">
        <v>20</v>
      </c>
      <c r="E21" s="1" t="s">
        <v>105</v>
      </c>
    </row>
    <row r="22" spans="1:5" x14ac:dyDescent="0.3">
      <c r="A22" s="1">
        <v>21</v>
      </c>
      <c r="B22" s="1" t="s">
        <v>105</v>
      </c>
      <c r="D22" s="1">
        <v>21</v>
      </c>
      <c r="E22" s="1" t="s">
        <v>105</v>
      </c>
    </row>
    <row r="23" spans="1:5" x14ac:dyDescent="0.3">
      <c r="A23" s="1">
        <v>22</v>
      </c>
      <c r="B23" s="1" t="s">
        <v>105</v>
      </c>
      <c r="D23" s="1">
        <v>22</v>
      </c>
      <c r="E23" s="1" t="s">
        <v>105</v>
      </c>
    </row>
    <row r="24" spans="1:5" x14ac:dyDescent="0.3">
      <c r="A24" s="1">
        <v>23</v>
      </c>
      <c r="B24" s="1" t="s">
        <v>105</v>
      </c>
      <c r="D24" s="1">
        <v>23</v>
      </c>
      <c r="E24" s="1" t="s">
        <v>105</v>
      </c>
    </row>
    <row r="25" spans="1:5" x14ac:dyDescent="0.3">
      <c r="A25" s="1">
        <v>24</v>
      </c>
      <c r="B25" s="1" t="s">
        <v>105</v>
      </c>
      <c r="D25" s="1">
        <v>24</v>
      </c>
      <c r="E25" s="1" t="s">
        <v>105</v>
      </c>
    </row>
    <row r="26" spans="1:5" x14ac:dyDescent="0.3">
      <c r="A26" s="1">
        <v>25</v>
      </c>
      <c r="B26" s="1" t="s">
        <v>105</v>
      </c>
      <c r="D26" s="1">
        <v>25</v>
      </c>
      <c r="E26" s="1" t="s">
        <v>105</v>
      </c>
    </row>
    <row r="27" spans="1:5" x14ac:dyDescent="0.3">
      <c r="A27" s="1">
        <v>26</v>
      </c>
      <c r="B27" s="1" t="s">
        <v>105</v>
      </c>
      <c r="D27" s="1">
        <v>26</v>
      </c>
      <c r="E27" s="1" t="s">
        <v>105</v>
      </c>
    </row>
    <row r="28" spans="1:5" x14ac:dyDescent="0.3">
      <c r="A28" s="1">
        <v>27</v>
      </c>
      <c r="B28" s="1" t="s">
        <v>105</v>
      </c>
      <c r="D28" s="1">
        <v>27</v>
      </c>
      <c r="E28" s="1" t="s">
        <v>105</v>
      </c>
    </row>
    <row r="29" spans="1:5" x14ac:dyDescent="0.3">
      <c r="A29" s="1">
        <v>28</v>
      </c>
      <c r="B29" s="1" t="s">
        <v>105</v>
      </c>
      <c r="D29" s="1">
        <v>28</v>
      </c>
      <c r="E29" s="1" t="s">
        <v>105</v>
      </c>
    </row>
    <row r="30" spans="1:5" x14ac:dyDescent="0.3">
      <c r="A30" s="1">
        <v>29</v>
      </c>
      <c r="B30" s="1" t="s">
        <v>105</v>
      </c>
      <c r="D30" s="1">
        <v>29</v>
      </c>
      <c r="E30" s="1" t="s">
        <v>105</v>
      </c>
    </row>
    <row r="31" spans="1:5" x14ac:dyDescent="0.3">
      <c r="A31" s="1">
        <v>30</v>
      </c>
      <c r="B31" s="1" t="s">
        <v>105</v>
      </c>
      <c r="D31" s="1">
        <v>30</v>
      </c>
      <c r="E31" s="1" t="s">
        <v>106</v>
      </c>
    </row>
    <row r="32" spans="1:5" x14ac:dyDescent="0.3">
      <c r="A32" s="1">
        <v>31</v>
      </c>
      <c r="B32" s="1" t="s">
        <v>105</v>
      </c>
      <c r="D32" s="1">
        <v>31</v>
      </c>
      <c r="E32" s="1" t="s">
        <v>106</v>
      </c>
    </row>
    <row r="33" spans="1:5" x14ac:dyDescent="0.3">
      <c r="A33" s="1">
        <v>32</v>
      </c>
      <c r="B33" s="1" t="s">
        <v>105</v>
      </c>
      <c r="D33" s="1">
        <v>32</v>
      </c>
      <c r="E33" s="1" t="s">
        <v>106</v>
      </c>
    </row>
    <row r="34" spans="1:5" x14ac:dyDescent="0.3">
      <c r="A34" s="1">
        <v>33</v>
      </c>
      <c r="B34" s="1" t="s">
        <v>105</v>
      </c>
      <c r="D34" s="1">
        <v>33</v>
      </c>
      <c r="E34" s="1" t="s">
        <v>106</v>
      </c>
    </row>
    <row r="35" spans="1:5" x14ac:dyDescent="0.3">
      <c r="A35" s="1">
        <v>34</v>
      </c>
      <c r="B35" s="1" t="s">
        <v>105</v>
      </c>
      <c r="D35" s="1">
        <v>34</v>
      </c>
      <c r="E35" s="1" t="s">
        <v>106</v>
      </c>
    </row>
    <row r="36" spans="1:5" x14ac:dyDescent="0.3">
      <c r="A36" s="1">
        <v>35</v>
      </c>
      <c r="B36" s="1" t="s">
        <v>105</v>
      </c>
      <c r="D36" s="1">
        <v>35</v>
      </c>
      <c r="E36" s="1" t="s">
        <v>106</v>
      </c>
    </row>
    <row r="37" spans="1:5" x14ac:dyDescent="0.3">
      <c r="A37" s="1">
        <v>36</v>
      </c>
      <c r="B37" s="1" t="s">
        <v>105</v>
      </c>
      <c r="D37" s="1">
        <v>36</v>
      </c>
      <c r="E37" s="1" t="s">
        <v>106</v>
      </c>
    </row>
    <row r="38" spans="1:5" x14ac:dyDescent="0.3">
      <c r="A38" s="1">
        <v>37</v>
      </c>
      <c r="B38" s="1" t="s">
        <v>105</v>
      </c>
      <c r="D38" s="1">
        <v>37</v>
      </c>
      <c r="E38" s="1" t="s">
        <v>106</v>
      </c>
    </row>
    <row r="39" spans="1:5" x14ac:dyDescent="0.3">
      <c r="A39" s="1">
        <v>38</v>
      </c>
      <c r="B39" s="1" t="s">
        <v>105</v>
      </c>
      <c r="D39" s="1">
        <v>38</v>
      </c>
      <c r="E39" s="1" t="s">
        <v>106</v>
      </c>
    </row>
    <row r="40" spans="1:5" x14ac:dyDescent="0.3">
      <c r="A40" s="1">
        <v>39</v>
      </c>
      <c r="B40" s="1" t="s">
        <v>105</v>
      </c>
      <c r="D40" s="1">
        <v>39</v>
      </c>
      <c r="E40" s="1" t="s">
        <v>106</v>
      </c>
    </row>
    <row r="41" spans="1:5" x14ac:dyDescent="0.3">
      <c r="A41" s="1">
        <v>40</v>
      </c>
      <c r="B41" s="1" t="s">
        <v>105</v>
      </c>
      <c r="D41" s="1">
        <v>40</v>
      </c>
      <c r="E41" s="1" t="s">
        <v>106</v>
      </c>
    </row>
    <row r="42" spans="1:5" x14ac:dyDescent="0.3">
      <c r="A42" s="1">
        <v>41</v>
      </c>
      <c r="B42" s="1" t="s">
        <v>105</v>
      </c>
      <c r="D42" s="1">
        <v>41</v>
      </c>
      <c r="E42" s="1" t="s">
        <v>106</v>
      </c>
    </row>
    <row r="43" spans="1:5" x14ac:dyDescent="0.3">
      <c r="A43" s="1">
        <v>42</v>
      </c>
      <c r="B43" s="1" t="s">
        <v>105</v>
      </c>
      <c r="D43" s="1">
        <v>42</v>
      </c>
      <c r="E43" s="1" t="s">
        <v>106</v>
      </c>
    </row>
    <row r="44" spans="1:5" x14ac:dyDescent="0.3">
      <c r="A44" s="1">
        <v>43</v>
      </c>
      <c r="B44" s="1" t="s">
        <v>105</v>
      </c>
      <c r="D44" s="1">
        <v>43</v>
      </c>
      <c r="E44" s="1" t="s">
        <v>106</v>
      </c>
    </row>
    <row r="45" spans="1:5" x14ac:dyDescent="0.3">
      <c r="A45" s="1">
        <v>44</v>
      </c>
      <c r="B45" s="1" t="s">
        <v>105</v>
      </c>
      <c r="D45" s="1">
        <v>44</v>
      </c>
      <c r="E45" s="1" t="s">
        <v>106</v>
      </c>
    </row>
    <row r="46" spans="1:5" x14ac:dyDescent="0.3">
      <c r="A46" s="1">
        <v>45</v>
      </c>
      <c r="B46" s="1" t="s">
        <v>105</v>
      </c>
      <c r="D46" s="1">
        <v>45</v>
      </c>
      <c r="E46" s="1" t="s">
        <v>106</v>
      </c>
    </row>
    <row r="47" spans="1:5" x14ac:dyDescent="0.3">
      <c r="A47" s="1">
        <v>46</v>
      </c>
      <c r="B47" s="1" t="s">
        <v>105</v>
      </c>
      <c r="D47" s="1">
        <v>46</v>
      </c>
      <c r="E47" s="1" t="s">
        <v>106</v>
      </c>
    </row>
    <row r="48" spans="1:5" x14ac:dyDescent="0.3">
      <c r="A48" s="1">
        <v>47</v>
      </c>
      <c r="B48" s="1" t="s">
        <v>105</v>
      </c>
      <c r="D48" s="1">
        <v>47</v>
      </c>
      <c r="E48" s="1" t="s">
        <v>106</v>
      </c>
    </row>
    <row r="49" spans="1:5" x14ac:dyDescent="0.3">
      <c r="A49" s="1">
        <v>48</v>
      </c>
      <c r="B49" s="1" t="s">
        <v>105</v>
      </c>
      <c r="D49" s="1">
        <v>48</v>
      </c>
      <c r="E49" s="1" t="s">
        <v>106</v>
      </c>
    </row>
    <row r="50" spans="1:5" x14ac:dyDescent="0.3">
      <c r="A50" s="1">
        <v>49</v>
      </c>
      <c r="B50" s="1" t="s">
        <v>105</v>
      </c>
      <c r="D50" s="1">
        <v>49</v>
      </c>
      <c r="E50" s="1" t="s">
        <v>106</v>
      </c>
    </row>
    <row r="51" spans="1:5" x14ac:dyDescent="0.3">
      <c r="A51" s="1">
        <v>50</v>
      </c>
      <c r="B51" s="1" t="s">
        <v>105</v>
      </c>
      <c r="D51" s="1">
        <v>50</v>
      </c>
      <c r="E51" s="1" t="s">
        <v>107</v>
      </c>
    </row>
    <row r="52" spans="1:5" x14ac:dyDescent="0.3">
      <c r="A52" s="1">
        <v>51</v>
      </c>
      <c r="B52" s="1" t="s">
        <v>105</v>
      </c>
      <c r="D52" s="1">
        <v>51</v>
      </c>
      <c r="E52" s="1" t="s">
        <v>107</v>
      </c>
    </row>
    <row r="53" spans="1:5" x14ac:dyDescent="0.3">
      <c r="A53" s="1">
        <v>52</v>
      </c>
      <c r="B53" s="1" t="s">
        <v>105</v>
      </c>
      <c r="D53" s="1">
        <v>52</v>
      </c>
      <c r="E53" s="1" t="s">
        <v>107</v>
      </c>
    </row>
    <row r="54" spans="1:5" x14ac:dyDescent="0.3">
      <c r="A54" s="1">
        <v>53</v>
      </c>
      <c r="B54" s="1" t="s">
        <v>105</v>
      </c>
      <c r="D54" s="1">
        <v>53</v>
      </c>
      <c r="E54" s="1" t="s">
        <v>107</v>
      </c>
    </row>
    <row r="55" spans="1:5" x14ac:dyDescent="0.3">
      <c r="A55" s="1">
        <v>54</v>
      </c>
      <c r="B55" s="1" t="s">
        <v>105</v>
      </c>
      <c r="D55" s="1">
        <v>54</v>
      </c>
      <c r="E55" s="1" t="s">
        <v>107</v>
      </c>
    </row>
    <row r="56" spans="1:5" x14ac:dyDescent="0.3">
      <c r="A56" s="1">
        <v>55</v>
      </c>
      <c r="B56" s="1" t="s">
        <v>105</v>
      </c>
      <c r="D56" s="1">
        <v>55</v>
      </c>
      <c r="E56" s="1" t="s">
        <v>107</v>
      </c>
    </row>
    <row r="57" spans="1:5" x14ac:dyDescent="0.3">
      <c r="A57" s="1">
        <v>56</v>
      </c>
      <c r="B57" s="1" t="s">
        <v>105</v>
      </c>
      <c r="D57" s="1">
        <v>56</v>
      </c>
      <c r="E57" s="1" t="s">
        <v>107</v>
      </c>
    </row>
    <row r="58" spans="1:5" x14ac:dyDescent="0.3">
      <c r="A58" s="1">
        <v>57</v>
      </c>
      <c r="B58" s="1" t="s">
        <v>105</v>
      </c>
      <c r="D58" s="1">
        <v>57</v>
      </c>
      <c r="E58" s="1" t="s">
        <v>107</v>
      </c>
    </row>
    <row r="59" spans="1:5" x14ac:dyDescent="0.3">
      <c r="A59" s="1">
        <v>58</v>
      </c>
      <c r="B59" s="1" t="s">
        <v>105</v>
      </c>
      <c r="D59" s="1">
        <v>58</v>
      </c>
      <c r="E59" s="1" t="s">
        <v>107</v>
      </c>
    </row>
    <row r="60" spans="1:5" x14ac:dyDescent="0.3">
      <c r="A60" s="1">
        <v>59</v>
      </c>
      <c r="B60" s="1" t="s">
        <v>105</v>
      </c>
      <c r="D60" s="1">
        <v>59</v>
      </c>
      <c r="E60" s="1" t="s">
        <v>107</v>
      </c>
    </row>
    <row r="61" spans="1:5" x14ac:dyDescent="0.3">
      <c r="A61" s="1">
        <v>60</v>
      </c>
      <c r="B61" s="1" t="s">
        <v>106</v>
      </c>
      <c r="D61" s="1">
        <v>60</v>
      </c>
      <c r="E61" s="1" t="s">
        <v>107</v>
      </c>
    </row>
    <row r="62" spans="1:5" x14ac:dyDescent="0.3">
      <c r="A62" s="1">
        <v>61</v>
      </c>
      <c r="B62" s="1" t="s">
        <v>106</v>
      </c>
      <c r="D62" s="1">
        <v>61</v>
      </c>
      <c r="E62" s="1" t="s">
        <v>107</v>
      </c>
    </row>
    <row r="63" spans="1:5" x14ac:dyDescent="0.3">
      <c r="A63" s="1">
        <v>62</v>
      </c>
      <c r="B63" s="1" t="s">
        <v>106</v>
      </c>
      <c r="D63" s="1">
        <v>62</v>
      </c>
      <c r="E63" s="1" t="s">
        <v>107</v>
      </c>
    </row>
    <row r="64" spans="1:5" x14ac:dyDescent="0.3">
      <c r="A64" s="1">
        <v>63</v>
      </c>
      <c r="B64" s="1" t="s">
        <v>106</v>
      </c>
      <c r="D64" s="1">
        <v>63</v>
      </c>
      <c r="E64" s="1" t="s">
        <v>107</v>
      </c>
    </row>
    <row r="65" spans="1:5" x14ac:dyDescent="0.3">
      <c r="A65" s="1">
        <v>64</v>
      </c>
      <c r="B65" s="1" t="s">
        <v>106</v>
      </c>
      <c r="D65" s="1">
        <v>64</v>
      </c>
      <c r="E65" s="1" t="s">
        <v>107</v>
      </c>
    </row>
    <row r="66" spans="1:5" x14ac:dyDescent="0.3">
      <c r="A66" s="1">
        <v>65</v>
      </c>
      <c r="B66" s="1" t="s">
        <v>106</v>
      </c>
      <c r="D66" s="1">
        <v>65</v>
      </c>
      <c r="E66" s="1" t="s">
        <v>107</v>
      </c>
    </row>
    <row r="67" spans="1:5" x14ac:dyDescent="0.3">
      <c r="A67" s="1">
        <v>66</v>
      </c>
      <c r="B67" s="1" t="s">
        <v>106</v>
      </c>
      <c r="D67" s="1">
        <v>66</v>
      </c>
      <c r="E67" s="1" t="s">
        <v>107</v>
      </c>
    </row>
    <row r="68" spans="1:5" x14ac:dyDescent="0.3">
      <c r="A68" s="1">
        <v>67</v>
      </c>
      <c r="B68" s="1" t="s">
        <v>106</v>
      </c>
      <c r="D68" s="1">
        <v>67</v>
      </c>
      <c r="E68" s="1" t="s">
        <v>107</v>
      </c>
    </row>
    <row r="69" spans="1:5" x14ac:dyDescent="0.3">
      <c r="A69" s="1">
        <v>68</v>
      </c>
      <c r="B69" s="1" t="s">
        <v>106</v>
      </c>
      <c r="D69" s="1">
        <v>68</v>
      </c>
      <c r="E69" s="1" t="s">
        <v>107</v>
      </c>
    </row>
    <row r="70" spans="1:5" x14ac:dyDescent="0.3">
      <c r="A70" s="1">
        <v>69</v>
      </c>
      <c r="B70" s="1" t="s">
        <v>106</v>
      </c>
      <c r="D70" s="1">
        <v>69</v>
      </c>
      <c r="E70" s="1" t="s">
        <v>107</v>
      </c>
    </row>
    <row r="71" spans="1:5" x14ac:dyDescent="0.3">
      <c r="A71" s="1">
        <v>70</v>
      </c>
      <c r="B71" s="1" t="s">
        <v>106</v>
      </c>
      <c r="D71" s="1">
        <v>70</v>
      </c>
      <c r="E71" s="1" t="s">
        <v>108</v>
      </c>
    </row>
    <row r="72" spans="1:5" x14ac:dyDescent="0.3">
      <c r="A72" s="1">
        <v>71</v>
      </c>
      <c r="B72" s="1" t="s">
        <v>106</v>
      </c>
      <c r="D72" s="1">
        <v>71</v>
      </c>
      <c r="E72" s="1" t="s">
        <v>108</v>
      </c>
    </row>
    <row r="73" spans="1:5" x14ac:dyDescent="0.3">
      <c r="A73" s="1">
        <v>72</v>
      </c>
      <c r="B73" s="1" t="s">
        <v>106</v>
      </c>
      <c r="D73" s="1">
        <v>72</v>
      </c>
      <c r="E73" s="1" t="s">
        <v>108</v>
      </c>
    </row>
    <row r="74" spans="1:5" x14ac:dyDescent="0.3">
      <c r="A74" s="1">
        <v>73</v>
      </c>
      <c r="B74" s="1" t="s">
        <v>106</v>
      </c>
      <c r="D74" s="1">
        <v>73</v>
      </c>
      <c r="E74" s="1" t="s">
        <v>108</v>
      </c>
    </row>
    <row r="75" spans="1:5" x14ac:dyDescent="0.3">
      <c r="A75" s="1">
        <v>74</v>
      </c>
      <c r="B75" s="1" t="s">
        <v>106</v>
      </c>
      <c r="D75" s="1">
        <v>74</v>
      </c>
      <c r="E75" s="1" t="s">
        <v>108</v>
      </c>
    </row>
    <row r="76" spans="1:5" x14ac:dyDescent="0.3">
      <c r="A76" s="1">
        <v>75</v>
      </c>
      <c r="B76" s="1" t="s">
        <v>106</v>
      </c>
      <c r="D76" s="1">
        <v>75</v>
      </c>
      <c r="E76" s="1" t="s">
        <v>108</v>
      </c>
    </row>
    <row r="77" spans="1:5" x14ac:dyDescent="0.3">
      <c r="A77" s="1">
        <v>76</v>
      </c>
      <c r="B77" s="1" t="s">
        <v>106</v>
      </c>
      <c r="D77" s="1">
        <v>76</v>
      </c>
      <c r="E77" s="1" t="s">
        <v>108</v>
      </c>
    </row>
    <row r="78" spans="1:5" x14ac:dyDescent="0.3">
      <c r="A78" s="1">
        <v>77</v>
      </c>
      <c r="B78" s="1" t="s">
        <v>106</v>
      </c>
      <c r="D78" s="1">
        <v>77</v>
      </c>
      <c r="E78" s="1" t="s">
        <v>108</v>
      </c>
    </row>
    <row r="79" spans="1:5" x14ac:dyDescent="0.3">
      <c r="A79" s="1">
        <v>78</v>
      </c>
      <c r="B79" s="1" t="s">
        <v>106</v>
      </c>
      <c r="D79" s="1">
        <v>78</v>
      </c>
      <c r="E79" s="1" t="s">
        <v>108</v>
      </c>
    </row>
    <row r="80" spans="1:5" x14ac:dyDescent="0.3">
      <c r="A80" s="1">
        <v>79</v>
      </c>
      <c r="B80" s="1" t="s">
        <v>106</v>
      </c>
      <c r="D80" s="1">
        <v>79</v>
      </c>
      <c r="E80" s="1" t="s">
        <v>108</v>
      </c>
    </row>
    <row r="81" spans="1:5" x14ac:dyDescent="0.3">
      <c r="A81" s="1">
        <v>80</v>
      </c>
      <c r="B81" s="1" t="s">
        <v>106</v>
      </c>
      <c r="D81" s="1">
        <v>80</v>
      </c>
      <c r="E81" s="1" t="s">
        <v>108</v>
      </c>
    </row>
    <row r="82" spans="1:5" x14ac:dyDescent="0.3">
      <c r="A82" s="1">
        <v>81</v>
      </c>
      <c r="B82" s="1" t="s">
        <v>106</v>
      </c>
      <c r="D82" s="1">
        <v>81</v>
      </c>
      <c r="E82" s="1" t="s">
        <v>108</v>
      </c>
    </row>
    <row r="83" spans="1:5" x14ac:dyDescent="0.3">
      <c r="A83" s="1">
        <v>82</v>
      </c>
      <c r="B83" s="1" t="s">
        <v>106</v>
      </c>
      <c r="D83" s="1">
        <v>82</v>
      </c>
      <c r="E83" s="1" t="s">
        <v>108</v>
      </c>
    </row>
    <row r="84" spans="1:5" x14ac:dyDescent="0.3">
      <c r="A84" s="1">
        <v>83</v>
      </c>
      <c r="B84" s="1" t="s">
        <v>106</v>
      </c>
      <c r="D84" s="1">
        <v>83</v>
      </c>
      <c r="E84" s="1" t="s">
        <v>108</v>
      </c>
    </row>
    <row r="85" spans="1:5" x14ac:dyDescent="0.3">
      <c r="A85" s="1">
        <v>84</v>
      </c>
      <c r="B85" s="1" t="s">
        <v>106</v>
      </c>
      <c r="D85" s="1">
        <v>84</v>
      </c>
      <c r="E85" s="1" t="s">
        <v>108</v>
      </c>
    </row>
    <row r="86" spans="1:5" x14ac:dyDescent="0.3">
      <c r="A86" s="1">
        <v>85</v>
      </c>
      <c r="B86" s="1" t="s">
        <v>106</v>
      </c>
      <c r="D86" s="1">
        <v>85</v>
      </c>
      <c r="E86" s="1" t="s">
        <v>108</v>
      </c>
    </row>
    <row r="87" spans="1:5" x14ac:dyDescent="0.3">
      <c r="A87" s="1">
        <v>86</v>
      </c>
      <c r="B87" s="1" t="s">
        <v>106</v>
      </c>
      <c r="D87" s="1">
        <v>86</v>
      </c>
      <c r="E87" s="1" t="s">
        <v>108</v>
      </c>
    </row>
    <row r="88" spans="1:5" x14ac:dyDescent="0.3">
      <c r="A88" s="1">
        <v>87</v>
      </c>
      <c r="B88" s="1" t="s">
        <v>106</v>
      </c>
      <c r="D88" s="1">
        <v>87</v>
      </c>
      <c r="E88" s="1" t="s">
        <v>108</v>
      </c>
    </row>
    <row r="89" spans="1:5" x14ac:dyDescent="0.3">
      <c r="A89" s="1">
        <v>88</v>
      </c>
      <c r="B89" s="1" t="s">
        <v>106</v>
      </c>
      <c r="D89" s="1">
        <v>88</v>
      </c>
      <c r="E89" s="1" t="s">
        <v>108</v>
      </c>
    </row>
    <row r="90" spans="1:5" x14ac:dyDescent="0.3">
      <c r="A90" s="1">
        <v>89</v>
      </c>
      <c r="B90" s="1" t="s">
        <v>106</v>
      </c>
      <c r="D90" s="1">
        <v>89</v>
      </c>
      <c r="E90" s="1" t="s">
        <v>108</v>
      </c>
    </row>
    <row r="91" spans="1:5" x14ac:dyDescent="0.3">
      <c r="A91" s="1">
        <v>90</v>
      </c>
      <c r="B91" s="1" t="s">
        <v>106</v>
      </c>
      <c r="D91" s="1">
        <v>90</v>
      </c>
      <c r="E91" s="1" t="s">
        <v>108</v>
      </c>
    </row>
    <row r="92" spans="1:5" x14ac:dyDescent="0.3">
      <c r="A92" s="1">
        <v>91</v>
      </c>
      <c r="B92" s="1" t="s">
        <v>106</v>
      </c>
      <c r="D92" s="1">
        <v>91</v>
      </c>
      <c r="E92" s="1" t="s">
        <v>108</v>
      </c>
    </row>
    <row r="93" spans="1:5" x14ac:dyDescent="0.3">
      <c r="A93" s="1">
        <v>92</v>
      </c>
      <c r="B93" s="1" t="s">
        <v>106</v>
      </c>
      <c r="D93" s="1">
        <v>92</v>
      </c>
      <c r="E93" s="1" t="s">
        <v>108</v>
      </c>
    </row>
    <row r="94" spans="1:5" x14ac:dyDescent="0.3">
      <c r="A94" s="1">
        <v>93</v>
      </c>
      <c r="B94" s="1" t="s">
        <v>106</v>
      </c>
      <c r="D94" s="1">
        <v>93</v>
      </c>
      <c r="E94" s="1" t="s">
        <v>108</v>
      </c>
    </row>
    <row r="95" spans="1:5" x14ac:dyDescent="0.3">
      <c r="A95" s="1">
        <v>94</v>
      </c>
      <c r="B95" s="1" t="s">
        <v>106</v>
      </c>
      <c r="D95" s="1">
        <v>94</v>
      </c>
      <c r="E95" s="1" t="s">
        <v>108</v>
      </c>
    </row>
    <row r="96" spans="1:5" x14ac:dyDescent="0.3">
      <c r="A96" s="1">
        <v>95</v>
      </c>
      <c r="B96" s="1" t="s">
        <v>106</v>
      </c>
      <c r="D96" s="1">
        <v>95</v>
      </c>
      <c r="E96" s="1" t="s">
        <v>108</v>
      </c>
    </row>
    <row r="97" spans="1:5" x14ac:dyDescent="0.3">
      <c r="A97" s="1">
        <v>96</v>
      </c>
      <c r="B97" s="1" t="s">
        <v>106</v>
      </c>
      <c r="D97" s="1">
        <v>96</v>
      </c>
      <c r="E97" s="1" t="s">
        <v>108</v>
      </c>
    </row>
    <row r="98" spans="1:5" x14ac:dyDescent="0.3">
      <c r="A98" s="1">
        <v>97</v>
      </c>
      <c r="B98" s="1" t="s">
        <v>106</v>
      </c>
      <c r="D98" s="1">
        <v>97</v>
      </c>
      <c r="E98" s="1" t="s">
        <v>108</v>
      </c>
    </row>
    <row r="99" spans="1:5" x14ac:dyDescent="0.3">
      <c r="A99" s="1">
        <v>98</v>
      </c>
      <c r="B99" s="1" t="s">
        <v>106</v>
      </c>
      <c r="D99" s="1">
        <v>98</v>
      </c>
      <c r="E99" s="1" t="s">
        <v>108</v>
      </c>
    </row>
    <row r="100" spans="1:5" x14ac:dyDescent="0.3">
      <c r="A100" s="1">
        <v>99</v>
      </c>
      <c r="B100" s="1" t="s">
        <v>106</v>
      </c>
      <c r="D100" s="1">
        <v>99</v>
      </c>
      <c r="E100" s="1" t="s">
        <v>108</v>
      </c>
    </row>
    <row r="101" spans="1:5" x14ac:dyDescent="0.3">
      <c r="A101" s="1">
        <v>100</v>
      </c>
      <c r="B101" s="1" t="s">
        <v>107</v>
      </c>
      <c r="D101" s="1">
        <v>100</v>
      </c>
      <c r="E101" s="1" t="s">
        <v>108</v>
      </c>
    </row>
    <row r="102" spans="1:5" x14ac:dyDescent="0.3">
      <c r="A102" s="1">
        <v>101</v>
      </c>
      <c r="B102" s="1" t="s">
        <v>107</v>
      </c>
      <c r="D102" s="1">
        <v>101</v>
      </c>
      <c r="E102" s="1" t="s">
        <v>108</v>
      </c>
    </row>
    <row r="103" spans="1:5" x14ac:dyDescent="0.3">
      <c r="A103" s="1">
        <v>102</v>
      </c>
      <c r="B103" s="1" t="s">
        <v>107</v>
      </c>
      <c r="D103" s="1">
        <v>102</v>
      </c>
      <c r="E103" s="1" t="s">
        <v>108</v>
      </c>
    </row>
    <row r="104" spans="1:5" x14ac:dyDescent="0.3">
      <c r="A104" s="1">
        <v>103</v>
      </c>
      <c r="B104" s="1" t="s">
        <v>107</v>
      </c>
      <c r="D104" s="1">
        <v>103</v>
      </c>
      <c r="E104" s="1" t="s">
        <v>108</v>
      </c>
    </row>
    <row r="105" spans="1:5" x14ac:dyDescent="0.3">
      <c r="A105" s="1">
        <v>104</v>
      </c>
      <c r="B105" s="1" t="s">
        <v>107</v>
      </c>
      <c r="D105" s="1">
        <v>104</v>
      </c>
      <c r="E105" s="1" t="s">
        <v>108</v>
      </c>
    </row>
    <row r="106" spans="1:5" x14ac:dyDescent="0.3">
      <c r="A106" s="1">
        <v>105</v>
      </c>
      <c r="B106" s="1" t="s">
        <v>107</v>
      </c>
      <c r="D106" s="1">
        <v>105</v>
      </c>
      <c r="E106" s="1" t="s">
        <v>108</v>
      </c>
    </row>
    <row r="107" spans="1:5" x14ac:dyDescent="0.3">
      <c r="A107" s="1">
        <v>106</v>
      </c>
      <c r="B107" s="1" t="s">
        <v>107</v>
      </c>
      <c r="D107" s="1">
        <v>106</v>
      </c>
      <c r="E107" s="1" t="s">
        <v>108</v>
      </c>
    </row>
    <row r="108" spans="1:5" x14ac:dyDescent="0.3">
      <c r="A108" s="1">
        <v>107</v>
      </c>
      <c r="B108" s="1" t="s">
        <v>107</v>
      </c>
      <c r="D108" s="1">
        <v>107</v>
      </c>
      <c r="E108" s="1" t="s">
        <v>108</v>
      </c>
    </row>
    <row r="109" spans="1:5" x14ac:dyDescent="0.3">
      <c r="A109" s="1">
        <v>108</v>
      </c>
      <c r="B109" s="1" t="s">
        <v>107</v>
      </c>
      <c r="D109" s="1">
        <v>108</v>
      </c>
      <c r="E109" s="1" t="s">
        <v>108</v>
      </c>
    </row>
    <row r="110" spans="1:5" x14ac:dyDescent="0.3">
      <c r="A110" s="1">
        <v>109</v>
      </c>
      <c r="B110" s="1" t="s">
        <v>107</v>
      </c>
      <c r="D110" s="1">
        <v>109</v>
      </c>
      <c r="E110" s="1" t="s">
        <v>108</v>
      </c>
    </row>
    <row r="111" spans="1:5" x14ac:dyDescent="0.3">
      <c r="A111" s="1">
        <v>110</v>
      </c>
      <c r="B111" s="1" t="s">
        <v>107</v>
      </c>
      <c r="D111" s="1">
        <v>110</v>
      </c>
      <c r="E111" s="1" t="s">
        <v>108</v>
      </c>
    </row>
    <row r="112" spans="1:5" x14ac:dyDescent="0.3">
      <c r="A112" s="1">
        <v>111</v>
      </c>
      <c r="B112" s="1" t="s">
        <v>107</v>
      </c>
      <c r="D112" s="1">
        <v>111</v>
      </c>
      <c r="E112" s="1" t="s">
        <v>108</v>
      </c>
    </row>
    <row r="113" spans="1:5" x14ac:dyDescent="0.3">
      <c r="A113" s="1">
        <v>112</v>
      </c>
      <c r="B113" s="1" t="s">
        <v>107</v>
      </c>
      <c r="D113" s="1">
        <v>112</v>
      </c>
      <c r="E113" s="1" t="s">
        <v>108</v>
      </c>
    </row>
    <row r="114" spans="1:5" x14ac:dyDescent="0.3">
      <c r="A114" s="1">
        <v>113</v>
      </c>
      <c r="B114" s="1" t="s">
        <v>107</v>
      </c>
      <c r="D114" s="1">
        <v>113</v>
      </c>
      <c r="E114" s="1" t="s">
        <v>108</v>
      </c>
    </row>
    <row r="115" spans="1:5" x14ac:dyDescent="0.3">
      <c r="A115" s="1">
        <v>114</v>
      </c>
      <c r="B115" s="1" t="s">
        <v>107</v>
      </c>
      <c r="D115" s="1">
        <v>114</v>
      </c>
      <c r="E115" s="1" t="s">
        <v>108</v>
      </c>
    </row>
    <row r="116" spans="1:5" x14ac:dyDescent="0.3">
      <c r="A116" s="1">
        <v>115</v>
      </c>
      <c r="B116" s="1" t="s">
        <v>107</v>
      </c>
      <c r="D116" s="1">
        <v>115</v>
      </c>
      <c r="E116" s="1" t="s">
        <v>108</v>
      </c>
    </row>
    <row r="117" spans="1:5" x14ac:dyDescent="0.3">
      <c r="A117" s="1">
        <v>116</v>
      </c>
      <c r="B117" s="1" t="s">
        <v>107</v>
      </c>
      <c r="D117" s="1">
        <v>116</v>
      </c>
      <c r="E117" s="1" t="s">
        <v>108</v>
      </c>
    </row>
    <row r="118" spans="1:5" x14ac:dyDescent="0.3">
      <c r="A118" s="1">
        <v>117</v>
      </c>
      <c r="B118" s="1" t="s">
        <v>107</v>
      </c>
      <c r="D118" s="1">
        <v>117</v>
      </c>
      <c r="E118" s="1" t="s">
        <v>108</v>
      </c>
    </row>
    <row r="119" spans="1:5" x14ac:dyDescent="0.3">
      <c r="A119" s="1">
        <v>118</v>
      </c>
      <c r="B119" s="1" t="s">
        <v>107</v>
      </c>
      <c r="D119" s="1">
        <v>118</v>
      </c>
      <c r="E119" s="1" t="s">
        <v>108</v>
      </c>
    </row>
    <row r="120" spans="1:5" x14ac:dyDescent="0.3">
      <c r="A120" s="1">
        <v>119</v>
      </c>
      <c r="B120" s="1" t="s">
        <v>107</v>
      </c>
      <c r="D120" s="1">
        <v>119</v>
      </c>
      <c r="E120" s="1" t="s">
        <v>108</v>
      </c>
    </row>
    <row r="121" spans="1:5" x14ac:dyDescent="0.3">
      <c r="A121" s="1">
        <v>120</v>
      </c>
      <c r="B121" s="1" t="s">
        <v>107</v>
      </c>
      <c r="D121" s="1">
        <v>120</v>
      </c>
      <c r="E121" s="1" t="s">
        <v>109</v>
      </c>
    </row>
    <row r="122" spans="1:5" x14ac:dyDescent="0.3">
      <c r="A122" s="1">
        <v>121</v>
      </c>
      <c r="B122" s="1" t="s">
        <v>107</v>
      </c>
      <c r="D122" s="1">
        <v>121</v>
      </c>
      <c r="E122" s="1" t="s">
        <v>109</v>
      </c>
    </row>
    <row r="123" spans="1:5" x14ac:dyDescent="0.3">
      <c r="A123" s="1">
        <v>122</v>
      </c>
      <c r="B123" s="1" t="s">
        <v>107</v>
      </c>
      <c r="D123" s="1">
        <v>122</v>
      </c>
      <c r="E123" s="1" t="s">
        <v>109</v>
      </c>
    </row>
    <row r="124" spans="1:5" x14ac:dyDescent="0.3">
      <c r="A124" s="1">
        <v>123</v>
      </c>
      <c r="B124" s="1" t="s">
        <v>107</v>
      </c>
      <c r="D124" s="1">
        <v>123</v>
      </c>
      <c r="E124" s="1" t="s">
        <v>109</v>
      </c>
    </row>
    <row r="125" spans="1:5" x14ac:dyDescent="0.3">
      <c r="A125" s="1">
        <v>124</v>
      </c>
      <c r="B125" s="1" t="s">
        <v>107</v>
      </c>
      <c r="D125" s="1">
        <v>124</v>
      </c>
      <c r="E125" s="1" t="s">
        <v>109</v>
      </c>
    </row>
    <row r="126" spans="1:5" x14ac:dyDescent="0.3">
      <c r="A126" s="1">
        <v>125</v>
      </c>
      <c r="B126" s="1" t="s">
        <v>107</v>
      </c>
      <c r="D126" s="1">
        <v>125</v>
      </c>
      <c r="E126" s="1" t="s">
        <v>109</v>
      </c>
    </row>
    <row r="127" spans="1:5" x14ac:dyDescent="0.3">
      <c r="A127" s="1">
        <v>126</v>
      </c>
      <c r="B127" s="1" t="s">
        <v>107</v>
      </c>
      <c r="D127" s="1">
        <v>126</v>
      </c>
      <c r="E127" s="1" t="s">
        <v>109</v>
      </c>
    </row>
    <row r="128" spans="1:5" x14ac:dyDescent="0.3">
      <c r="A128" s="1">
        <v>127</v>
      </c>
      <c r="B128" s="1" t="s">
        <v>107</v>
      </c>
      <c r="D128" s="1">
        <v>127</v>
      </c>
      <c r="E128" s="1" t="s">
        <v>109</v>
      </c>
    </row>
    <row r="129" spans="1:5" x14ac:dyDescent="0.3">
      <c r="A129" s="1">
        <v>128</v>
      </c>
      <c r="B129" s="1" t="s">
        <v>107</v>
      </c>
      <c r="D129" s="1">
        <v>128</v>
      </c>
      <c r="E129" s="1" t="s">
        <v>109</v>
      </c>
    </row>
    <row r="130" spans="1:5" x14ac:dyDescent="0.3">
      <c r="A130" s="1">
        <v>129</v>
      </c>
      <c r="B130" s="1" t="s">
        <v>107</v>
      </c>
      <c r="D130" s="1">
        <v>129</v>
      </c>
      <c r="E130" s="1" t="s">
        <v>109</v>
      </c>
    </row>
    <row r="131" spans="1:5" x14ac:dyDescent="0.3">
      <c r="A131" s="1">
        <v>130</v>
      </c>
      <c r="B131" s="1" t="s">
        <v>107</v>
      </c>
      <c r="D131" s="1">
        <v>130</v>
      </c>
      <c r="E131" s="1" t="s">
        <v>109</v>
      </c>
    </row>
    <row r="132" spans="1:5" x14ac:dyDescent="0.3">
      <c r="A132" s="1">
        <v>131</v>
      </c>
      <c r="B132" s="1" t="s">
        <v>107</v>
      </c>
      <c r="D132" s="1">
        <v>131</v>
      </c>
      <c r="E132" s="1" t="s">
        <v>109</v>
      </c>
    </row>
    <row r="133" spans="1:5" x14ac:dyDescent="0.3">
      <c r="A133" s="1">
        <v>132</v>
      </c>
      <c r="B133" s="1" t="s">
        <v>107</v>
      </c>
      <c r="D133" s="1">
        <v>132</v>
      </c>
      <c r="E133" s="1" t="s">
        <v>109</v>
      </c>
    </row>
    <row r="134" spans="1:5" x14ac:dyDescent="0.3">
      <c r="A134" s="1">
        <v>133</v>
      </c>
      <c r="B134" s="1" t="s">
        <v>107</v>
      </c>
      <c r="D134" s="1">
        <v>133</v>
      </c>
      <c r="E134" s="1" t="s">
        <v>109</v>
      </c>
    </row>
    <row r="135" spans="1:5" x14ac:dyDescent="0.3">
      <c r="A135" s="1">
        <v>134</v>
      </c>
      <c r="B135" s="1" t="s">
        <v>107</v>
      </c>
      <c r="D135" s="1">
        <v>134</v>
      </c>
      <c r="E135" s="1" t="s">
        <v>109</v>
      </c>
    </row>
    <row r="136" spans="1:5" x14ac:dyDescent="0.3">
      <c r="A136" s="1">
        <v>135</v>
      </c>
      <c r="B136" s="1" t="s">
        <v>107</v>
      </c>
      <c r="D136" s="1">
        <v>135</v>
      </c>
      <c r="E136" s="1" t="s">
        <v>109</v>
      </c>
    </row>
    <row r="137" spans="1:5" x14ac:dyDescent="0.3">
      <c r="A137" s="1">
        <v>136</v>
      </c>
      <c r="B137" s="1" t="s">
        <v>107</v>
      </c>
      <c r="D137" s="1">
        <v>136</v>
      </c>
      <c r="E137" s="1" t="s">
        <v>109</v>
      </c>
    </row>
    <row r="138" spans="1:5" x14ac:dyDescent="0.3">
      <c r="A138" s="1">
        <v>137</v>
      </c>
      <c r="B138" s="1" t="s">
        <v>107</v>
      </c>
      <c r="D138" s="1">
        <v>137</v>
      </c>
      <c r="E138" s="1" t="s">
        <v>109</v>
      </c>
    </row>
    <row r="139" spans="1:5" x14ac:dyDescent="0.3">
      <c r="A139" s="1">
        <v>138</v>
      </c>
      <c r="B139" s="1" t="s">
        <v>107</v>
      </c>
      <c r="D139" s="1">
        <v>138</v>
      </c>
      <c r="E139" s="1" t="s">
        <v>109</v>
      </c>
    </row>
    <row r="140" spans="1:5" x14ac:dyDescent="0.3">
      <c r="A140" s="1">
        <v>139</v>
      </c>
      <c r="B140" s="1" t="s">
        <v>107</v>
      </c>
      <c r="D140" s="1">
        <v>139</v>
      </c>
      <c r="E140" s="1" t="s">
        <v>109</v>
      </c>
    </row>
    <row r="141" spans="1:5" x14ac:dyDescent="0.3">
      <c r="A141" s="1">
        <v>140</v>
      </c>
      <c r="B141" s="1" t="s">
        <v>108</v>
      </c>
      <c r="D141" s="1">
        <v>140</v>
      </c>
      <c r="E141" s="1" t="s">
        <v>109</v>
      </c>
    </row>
    <row r="142" spans="1:5" x14ac:dyDescent="0.3">
      <c r="A142" s="1">
        <v>141</v>
      </c>
      <c r="B142" s="1" t="s">
        <v>108</v>
      </c>
      <c r="D142" s="1">
        <v>141</v>
      </c>
      <c r="E142" s="1" t="s">
        <v>109</v>
      </c>
    </row>
    <row r="143" spans="1:5" x14ac:dyDescent="0.3">
      <c r="A143" s="1">
        <v>142</v>
      </c>
      <c r="B143" s="1" t="s">
        <v>108</v>
      </c>
      <c r="D143" s="1">
        <v>142</v>
      </c>
      <c r="E143" s="1" t="s">
        <v>109</v>
      </c>
    </row>
    <row r="144" spans="1:5" x14ac:dyDescent="0.3">
      <c r="A144" s="1">
        <v>143</v>
      </c>
      <c r="B144" s="1" t="s">
        <v>108</v>
      </c>
      <c r="D144" s="1">
        <v>143</v>
      </c>
      <c r="E144" s="1" t="s">
        <v>109</v>
      </c>
    </row>
    <row r="145" spans="1:5" x14ac:dyDescent="0.3">
      <c r="A145" s="1">
        <v>144</v>
      </c>
      <c r="B145" s="1" t="s">
        <v>108</v>
      </c>
      <c r="D145" s="1">
        <v>144</v>
      </c>
      <c r="E145" s="1" t="s">
        <v>109</v>
      </c>
    </row>
    <row r="146" spans="1:5" x14ac:dyDescent="0.3">
      <c r="A146" s="1">
        <v>145</v>
      </c>
      <c r="B146" s="1" t="s">
        <v>108</v>
      </c>
      <c r="D146" s="1">
        <v>145</v>
      </c>
      <c r="E146" s="1" t="s">
        <v>109</v>
      </c>
    </row>
    <row r="147" spans="1:5" x14ac:dyDescent="0.3">
      <c r="A147" s="1">
        <v>146</v>
      </c>
      <c r="B147" s="1" t="s">
        <v>108</v>
      </c>
      <c r="D147" s="1">
        <v>146</v>
      </c>
      <c r="E147" s="1" t="s">
        <v>109</v>
      </c>
    </row>
    <row r="148" spans="1:5" x14ac:dyDescent="0.3">
      <c r="A148" s="1">
        <v>147</v>
      </c>
      <c r="B148" s="1" t="s">
        <v>108</v>
      </c>
      <c r="D148" s="1">
        <v>147</v>
      </c>
      <c r="E148" s="1" t="s">
        <v>109</v>
      </c>
    </row>
    <row r="149" spans="1:5" x14ac:dyDescent="0.3">
      <c r="A149" s="1">
        <v>148</v>
      </c>
      <c r="B149" s="1" t="s">
        <v>108</v>
      </c>
      <c r="D149" s="1">
        <v>148</v>
      </c>
      <c r="E149" s="1" t="s">
        <v>109</v>
      </c>
    </row>
    <row r="150" spans="1:5" x14ac:dyDescent="0.3">
      <c r="A150" s="1">
        <v>149</v>
      </c>
      <c r="B150" s="1" t="s">
        <v>108</v>
      </c>
      <c r="D150" s="1">
        <v>149</v>
      </c>
      <c r="E150" s="1" t="s">
        <v>109</v>
      </c>
    </row>
    <row r="151" spans="1:5" x14ac:dyDescent="0.3">
      <c r="A151" s="1">
        <v>150</v>
      </c>
      <c r="B151" s="1" t="s">
        <v>108</v>
      </c>
      <c r="D151" s="1">
        <v>150</v>
      </c>
      <c r="E151" s="1" t="s">
        <v>109</v>
      </c>
    </row>
    <row r="152" spans="1:5" x14ac:dyDescent="0.3">
      <c r="A152" s="1">
        <v>151</v>
      </c>
      <c r="B152" s="1" t="s">
        <v>108</v>
      </c>
      <c r="D152" s="1">
        <v>151</v>
      </c>
      <c r="E152" s="1" t="s">
        <v>109</v>
      </c>
    </row>
    <row r="153" spans="1:5" x14ac:dyDescent="0.3">
      <c r="A153" s="1">
        <v>152</v>
      </c>
      <c r="B153" s="1" t="s">
        <v>108</v>
      </c>
      <c r="D153" s="1">
        <v>152</v>
      </c>
      <c r="E153" s="1" t="s">
        <v>109</v>
      </c>
    </row>
    <row r="154" spans="1:5" x14ac:dyDescent="0.3">
      <c r="A154" s="1">
        <v>153</v>
      </c>
      <c r="B154" s="1" t="s">
        <v>108</v>
      </c>
      <c r="D154" s="1">
        <v>153</v>
      </c>
      <c r="E154" s="1" t="s">
        <v>109</v>
      </c>
    </row>
    <row r="155" spans="1:5" x14ac:dyDescent="0.3">
      <c r="A155" s="1">
        <v>154</v>
      </c>
      <c r="B155" s="1" t="s">
        <v>108</v>
      </c>
      <c r="D155" s="1">
        <v>154</v>
      </c>
      <c r="E155" s="1" t="s">
        <v>109</v>
      </c>
    </row>
    <row r="156" spans="1:5" x14ac:dyDescent="0.3">
      <c r="A156" s="1">
        <v>155</v>
      </c>
      <c r="B156" s="1" t="s">
        <v>108</v>
      </c>
      <c r="D156" s="1">
        <v>155</v>
      </c>
      <c r="E156" s="1" t="s">
        <v>109</v>
      </c>
    </row>
    <row r="157" spans="1:5" x14ac:dyDescent="0.3">
      <c r="A157" s="1">
        <v>156</v>
      </c>
      <c r="B157" s="1" t="s">
        <v>108</v>
      </c>
      <c r="D157" s="1">
        <v>156</v>
      </c>
      <c r="E157" s="1" t="s">
        <v>109</v>
      </c>
    </row>
    <row r="158" spans="1:5" x14ac:dyDescent="0.3">
      <c r="A158" s="1">
        <v>157</v>
      </c>
      <c r="B158" s="1" t="s">
        <v>108</v>
      </c>
      <c r="D158" s="1">
        <v>157</v>
      </c>
      <c r="E158" s="1" t="s">
        <v>109</v>
      </c>
    </row>
    <row r="159" spans="1:5" x14ac:dyDescent="0.3">
      <c r="A159" s="1">
        <v>158</v>
      </c>
      <c r="B159" s="1" t="s">
        <v>108</v>
      </c>
      <c r="D159" s="1">
        <v>158</v>
      </c>
      <c r="E159" s="1" t="s">
        <v>109</v>
      </c>
    </row>
    <row r="160" spans="1:5" x14ac:dyDescent="0.3">
      <c r="A160" s="1">
        <v>159</v>
      </c>
      <c r="B160" s="1" t="s">
        <v>108</v>
      </c>
      <c r="D160" s="1">
        <v>159</v>
      </c>
      <c r="E160" s="1" t="s">
        <v>109</v>
      </c>
    </row>
    <row r="161" spans="1:5" x14ac:dyDescent="0.3">
      <c r="A161" s="1">
        <v>160</v>
      </c>
      <c r="B161" s="1" t="s">
        <v>108</v>
      </c>
      <c r="D161" s="1">
        <v>160</v>
      </c>
      <c r="E161" s="1" t="s">
        <v>109</v>
      </c>
    </row>
    <row r="162" spans="1:5" x14ac:dyDescent="0.3">
      <c r="A162" s="1">
        <v>161</v>
      </c>
      <c r="B162" s="1" t="s">
        <v>108</v>
      </c>
      <c r="D162" s="1">
        <v>161</v>
      </c>
      <c r="E162" s="1" t="s">
        <v>109</v>
      </c>
    </row>
    <row r="163" spans="1:5" x14ac:dyDescent="0.3">
      <c r="A163" s="1">
        <v>162</v>
      </c>
      <c r="B163" s="1" t="s">
        <v>108</v>
      </c>
      <c r="D163" s="1">
        <v>162</v>
      </c>
      <c r="E163" s="1" t="s">
        <v>109</v>
      </c>
    </row>
    <row r="164" spans="1:5" x14ac:dyDescent="0.3">
      <c r="A164" s="1">
        <v>163</v>
      </c>
      <c r="B164" s="1" t="s">
        <v>108</v>
      </c>
      <c r="D164" s="1">
        <v>163</v>
      </c>
      <c r="E164" s="1" t="s">
        <v>109</v>
      </c>
    </row>
    <row r="165" spans="1:5" x14ac:dyDescent="0.3">
      <c r="A165" s="1">
        <v>164</v>
      </c>
      <c r="B165" s="1" t="s">
        <v>108</v>
      </c>
      <c r="D165" s="1">
        <v>164</v>
      </c>
      <c r="E165" s="1" t="s">
        <v>109</v>
      </c>
    </row>
    <row r="166" spans="1:5" x14ac:dyDescent="0.3">
      <c r="A166" s="1">
        <v>165</v>
      </c>
      <c r="B166" s="1" t="s">
        <v>108</v>
      </c>
      <c r="D166" s="1">
        <v>165</v>
      </c>
      <c r="E166" s="1" t="s">
        <v>109</v>
      </c>
    </row>
    <row r="167" spans="1:5" x14ac:dyDescent="0.3">
      <c r="A167" s="1">
        <v>166</v>
      </c>
      <c r="B167" s="1" t="s">
        <v>108</v>
      </c>
      <c r="D167" s="1">
        <v>166</v>
      </c>
      <c r="E167" s="1" t="s">
        <v>109</v>
      </c>
    </row>
    <row r="168" spans="1:5" x14ac:dyDescent="0.3">
      <c r="A168" s="1">
        <v>167</v>
      </c>
      <c r="B168" s="1" t="s">
        <v>108</v>
      </c>
      <c r="D168" s="1">
        <v>167</v>
      </c>
      <c r="E168" s="1" t="s">
        <v>109</v>
      </c>
    </row>
    <row r="169" spans="1:5" x14ac:dyDescent="0.3">
      <c r="A169" s="1">
        <v>168</v>
      </c>
      <c r="B169" s="1" t="s">
        <v>108</v>
      </c>
      <c r="D169" s="1">
        <v>168</v>
      </c>
      <c r="E169" s="1" t="s">
        <v>109</v>
      </c>
    </row>
    <row r="170" spans="1:5" x14ac:dyDescent="0.3">
      <c r="A170" s="1">
        <v>169</v>
      </c>
      <c r="B170" s="1" t="s">
        <v>108</v>
      </c>
      <c r="D170" s="1">
        <v>169</v>
      </c>
      <c r="E170" s="1" t="s">
        <v>109</v>
      </c>
    </row>
    <row r="171" spans="1:5" x14ac:dyDescent="0.3">
      <c r="A171" s="1">
        <v>170</v>
      </c>
      <c r="B171" s="1" t="s">
        <v>108</v>
      </c>
      <c r="D171" s="1">
        <v>170</v>
      </c>
      <c r="E171" s="1" t="s">
        <v>109</v>
      </c>
    </row>
    <row r="172" spans="1:5" x14ac:dyDescent="0.3">
      <c r="A172" s="1">
        <v>171</v>
      </c>
      <c r="B172" s="1" t="s">
        <v>108</v>
      </c>
      <c r="D172" s="1">
        <v>171</v>
      </c>
      <c r="E172" s="1" t="s">
        <v>109</v>
      </c>
    </row>
    <row r="173" spans="1:5" x14ac:dyDescent="0.3">
      <c r="A173" s="1">
        <v>172</v>
      </c>
      <c r="B173" s="1" t="s">
        <v>108</v>
      </c>
      <c r="D173" s="1">
        <v>172</v>
      </c>
      <c r="E173" s="1" t="s">
        <v>109</v>
      </c>
    </row>
    <row r="174" spans="1:5" x14ac:dyDescent="0.3">
      <c r="A174" s="1">
        <v>173</v>
      </c>
      <c r="B174" s="1" t="s">
        <v>108</v>
      </c>
      <c r="D174" s="1">
        <v>173</v>
      </c>
      <c r="E174" s="1" t="s">
        <v>109</v>
      </c>
    </row>
    <row r="175" spans="1:5" x14ac:dyDescent="0.3">
      <c r="A175" s="1">
        <v>174</v>
      </c>
      <c r="B175" s="1" t="s">
        <v>108</v>
      </c>
      <c r="D175" s="1">
        <v>174</v>
      </c>
      <c r="E175" s="1" t="s">
        <v>109</v>
      </c>
    </row>
    <row r="176" spans="1:5" x14ac:dyDescent="0.3">
      <c r="A176" s="1">
        <v>175</v>
      </c>
      <c r="B176" s="1" t="s">
        <v>108</v>
      </c>
      <c r="D176" s="1">
        <v>175</v>
      </c>
      <c r="E176" s="1" t="s">
        <v>109</v>
      </c>
    </row>
    <row r="177" spans="1:5" x14ac:dyDescent="0.3">
      <c r="A177" s="1">
        <v>176</v>
      </c>
      <c r="B177" s="1" t="s">
        <v>108</v>
      </c>
      <c r="D177" s="1">
        <v>176</v>
      </c>
      <c r="E177" s="1" t="s">
        <v>109</v>
      </c>
    </row>
    <row r="178" spans="1:5" x14ac:dyDescent="0.3">
      <c r="A178" s="1">
        <v>177</v>
      </c>
      <c r="B178" s="1" t="s">
        <v>108</v>
      </c>
      <c r="D178" s="1">
        <v>177</v>
      </c>
      <c r="E178" s="1" t="s">
        <v>109</v>
      </c>
    </row>
    <row r="179" spans="1:5" x14ac:dyDescent="0.3">
      <c r="A179" s="1">
        <v>178</v>
      </c>
      <c r="B179" s="1" t="s">
        <v>108</v>
      </c>
      <c r="D179" s="1">
        <v>178</v>
      </c>
      <c r="E179" s="1" t="s">
        <v>109</v>
      </c>
    </row>
    <row r="180" spans="1:5" x14ac:dyDescent="0.3">
      <c r="A180" s="1">
        <v>179</v>
      </c>
      <c r="B180" s="1" t="s">
        <v>108</v>
      </c>
      <c r="D180" s="1">
        <v>179</v>
      </c>
      <c r="E180" s="1" t="s">
        <v>109</v>
      </c>
    </row>
    <row r="181" spans="1:5" x14ac:dyDescent="0.3">
      <c r="A181" s="1">
        <v>180</v>
      </c>
      <c r="B181" s="1" t="s">
        <v>108</v>
      </c>
      <c r="D181" s="1">
        <v>180</v>
      </c>
      <c r="E181" s="1" t="s">
        <v>109</v>
      </c>
    </row>
    <row r="182" spans="1:5" x14ac:dyDescent="0.3">
      <c r="A182" s="1">
        <v>181</v>
      </c>
      <c r="B182" s="1" t="s">
        <v>108</v>
      </c>
      <c r="D182" s="1">
        <v>181</v>
      </c>
      <c r="E182" s="1" t="s">
        <v>109</v>
      </c>
    </row>
    <row r="183" spans="1:5" x14ac:dyDescent="0.3">
      <c r="A183" s="1">
        <v>182</v>
      </c>
      <c r="B183" s="1" t="s">
        <v>108</v>
      </c>
      <c r="D183" s="1">
        <v>182</v>
      </c>
      <c r="E183" s="1" t="s">
        <v>109</v>
      </c>
    </row>
    <row r="184" spans="1:5" x14ac:dyDescent="0.3">
      <c r="A184" s="1">
        <v>183</v>
      </c>
      <c r="B184" s="1" t="s">
        <v>108</v>
      </c>
      <c r="D184" s="1">
        <v>183</v>
      </c>
      <c r="E184" s="1" t="s">
        <v>109</v>
      </c>
    </row>
    <row r="185" spans="1:5" x14ac:dyDescent="0.3">
      <c r="A185" s="1">
        <v>184</v>
      </c>
      <c r="B185" s="1" t="s">
        <v>108</v>
      </c>
      <c r="D185" s="1">
        <v>184</v>
      </c>
      <c r="E185" s="1" t="s">
        <v>109</v>
      </c>
    </row>
    <row r="186" spans="1:5" x14ac:dyDescent="0.3">
      <c r="A186" s="1">
        <v>185</v>
      </c>
      <c r="B186" s="1" t="s">
        <v>108</v>
      </c>
      <c r="D186" s="1">
        <v>185</v>
      </c>
      <c r="E186" s="1" t="s">
        <v>109</v>
      </c>
    </row>
    <row r="187" spans="1:5" x14ac:dyDescent="0.3">
      <c r="A187" s="1">
        <v>186</v>
      </c>
      <c r="B187" s="1" t="s">
        <v>108</v>
      </c>
      <c r="D187" s="1">
        <v>186</v>
      </c>
      <c r="E187" s="1" t="s">
        <v>109</v>
      </c>
    </row>
    <row r="188" spans="1:5" x14ac:dyDescent="0.3">
      <c r="A188" s="1">
        <v>187</v>
      </c>
      <c r="B188" s="1" t="s">
        <v>108</v>
      </c>
      <c r="D188" s="1">
        <v>187</v>
      </c>
      <c r="E188" s="1" t="s">
        <v>109</v>
      </c>
    </row>
    <row r="189" spans="1:5" x14ac:dyDescent="0.3">
      <c r="A189" s="1">
        <v>188</v>
      </c>
      <c r="B189" s="1" t="s">
        <v>108</v>
      </c>
      <c r="D189" s="1">
        <v>188</v>
      </c>
      <c r="E189" s="1" t="s">
        <v>109</v>
      </c>
    </row>
    <row r="190" spans="1:5" x14ac:dyDescent="0.3">
      <c r="A190" s="1">
        <v>189</v>
      </c>
      <c r="B190" s="1" t="s">
        <v>108</v>
      </c>
      <c r="D190" s="1">
        <v>189</v>
      </c>
      <c r="E190" s="1" t="s">
        <v>109</v>
      </c>
    </row>
    <row r="191" spans="1:5" x14ac:dyDescent="0.3">
      <c r="A191" s="1">
        <v>190</v>
      </c>
      <c r="B191" s="1" t="s">
        <v>108</v>
      </c>
      <c r="D191" s="1">
        <v>190</v>
      </c>
      <c r="E191" s="1" t="s">
        <v>109</v>
      </c>
    </row>
    <row r="192" spans="1:5" x14ac:dyDescent="0.3">
      <c r="A192" s="1">
        <v>191</v>
      </c>
      <c r="B192" s="1" t="s">
        <v>108</v>
      </c>
      <c r="D192" s="1">
        <v>191</v>
      </c>
      <c r="E192" s="1" t="s">
        <v>109</v>
      </c>
    </row>
    <row r="193" spans="1:5" x14ac:dyDescent="0.3">
      <c r="A193" s="1">
        <v>192</v>
      </c>
      <c r="B193" s="1" t="s">
        <v>108</v>
      </c>
      <c r="D193" s="1">
        <v>192</v>
      </c>
      <c r="E193" s="1" t="s">
        <v>109</v>
      </c>
    </row>
    <row r="194" spans="1:5" x14ac:dyDescent="0.3">
      <c r="A194" s="1">
        <v>193</v>
      </c>
      <c r="B194" s="1" t="s">
        <v>108</v>
      </c>
      <c r="D194" s="1">
        <v>193</v>
      </c>
      <c r="E194" s="1" t="s">
        <v>109</v>
      </c>
    </row>
    <row r="195" spans="1:5" x14ac:dyDescent="0.3">
      <c r="A195" s="1">
        <v>194</v>
      </c>
      <c r="B195" s="1" t="s">
        <v>108</v>
      </c>
      <c r="D195" s="1">
        <v>194</v>
      </c>
      <c r="E195" s="1" t="s">
        <v>109</v>
      </c>
    </row>
    <row r="196" spans="1:5" x14ac:dyDescent="0.3">
      <c r="A196" s="1">
        <v>195</v>
      </c>
      <c r="B196" s="1" t="s">
        <v>108</v>
      </c>
      <c r="D196" s="1">
        <v>195</v>
      </c>
      <c r="E196" s="1" t="s">
        <v>109</v>
      </c>
    </row>
    <row r="197" spans="1:5" x14ac:dyDescent="0.3">
      <c r="A197" s="1">
        <v>196</v>
      </c>
      <c r="B197" s="1" t="s">
        <v>108</v>
      </c>
      <c r="D197" s="1">
        <v>196</v>
      </c>
      <c r="E197" s="1" t="s">
        <v>109</v>
      </c>
    </row>
    <row r="198" spans="1:5" x14ac:dyDescent="0.3">
      <c r="A198" s="1">
        <v>197</v>
      </c>
      <c r="B198" s="1" t="s">
        <v>108</v>
      </c>
      <c r="D198" s="1">
        <v>197</v>
      </c>
      <c r="E198" s="1" t="s">
        <v>109</v>
      </c>
    </row>
    <row r="199" spans="1:5" x14ac:dyDescent="0.3">
      <c r="A199" s="1">
        <v>198</v>
      </c>
      <c r="B199" s="1" t="s">
        <v>108</v>
      </c>
      <c r="D199" s="1">
        <v>198</v>
      </c>
      <c r="E199" s="1" t="s">
        <v>109</v>
      </c>
    </row>
    <row r="200" spans="1:5" x14ac:dyDescent="0.3">
      <c r="A200" s="1">
        <v>199</v>
      </c>
      <c r="B200" s="1" t="s">
        <v>108</v>
      </c>
      <c r="D200" s="1">
        <v>199</v>
      </c>
      <c r="E200" s="1" t="s">
        <v>109</v>
      </c>
    </row>
    <row r="201" spans="1:5" x14ac:dyDescent="0.3">
      <c r="A201" s="1">
        <v>200</v>
      </c>
      <c r="B201" s="1" t="s">
        <v>109</v>
      </c>
      <c r="D201" s="1">
        <v>200</v>
      </c>
      <c r="E201" s="1" t="s">
        <v>109</v>
      </c>
    </row>
    <row r="202" spans="1:5" x14ac:dyDescent="0.3">
      <c r="A202" s="1">
        <v>201</v>
      </c>
      <c r="B202" s="1" t="s">
        <v>109</v>
      </c>
      <c r="D202" s="1">
        <v>201</v>
      </c>
      <c r="E202" s="1" t="s">
        <v>109</v>
      </c>
    </row>
    <row r="203" spans="1:5" x14ac:dyDescent="0.3">
      <c r="A203" s="1">
        <v>202</v>
      </c>
      <c r="B203" s="1" t="s">
        <v>109</v>
      </c>
      <c r="D203" s="1">
        <v>202</v>
      </c>
      <c r="E203" s="1" t="s">
        <v>109</v>
      </c>
    </row>
    <row r="204" spans="1:5" x14ac:dyDescent="0.3">
      <c r="A204" s="1">
        <v>203</v>
      </c>
      <c r="B204" s="1" t="s">
        <v>109</v>
      </c>
      <c r="D204" s="1">
        <v>203</v>
      </c>
      <c r="E204" s="1" t="s">
        <v>109</v>
      </c>
    </row>
    <row r="205" spans="1:5" x14ac:dyDescent="0.3">
      <c r="A205" s="1">
        <v>204</v>
      </c>
      <c r="B205" s="1" t="s">
        <v>109</v>
      </c>
      <c r="D205" s="1">
        <v>204</v>
      </c>
      <c r="E205" s="1" t="s">
        <v>109</v>
      </c>
    </row>
    <row r="206" spans="1:5" x14ac:dyDescent="0.3">
      <c r="A206" s="1">
        <v>205</v>
      </c>
      <c r="B206" s="1" t="s">
        <v>109</v>
      </c>
      <c r="D206" s="1">
        <v>205</v>
      </c>
      <c r="E206" s="1" t="s">
        <v>109</v>
      </c>
    </row>
    <row r="207" spans="1:5" x14ac:dyDescent="0.3">
      <c r="A207" s="1">
        <v>206</v>
      </c>
      <c r="B207" s="1" t="s">
        <v>109</v>
      </c>
      <c r="D207" s="1">
        <v>206</v>
      </c>
      <c r="E207" s="1" t="s">
        <v>109</v>
      </c>
    </row>
    <row r="208" spans="1:5" x14ac:dyDescent="0.3">
      <c r="A208" s="1">
        <v>207</v>
      </c>
      <c r="B208" s="1" t="s">
        <v>109</v>
      </c>
      <c r="D208" s="1">
        <v>207</v>
      </c>
      <c r="E208" s="1" t="s">
        <v>109</v>
      </c>
    </row>
    <row r="209" spans="1:5" x14ac:dyDescent="0.3">
      <c r="A209" s="1">
        <v>208</v>
      </c>
      <c r="B209" s="1" t="s">
        <v>109</v>
      </c>
      <c r="D209" s="1">
        <v>208</v>
      </c>
      <c r="E209" s="1" t="s">
        <v>109</v>
      </c>
    </row>
    <row r="210" spans="1:5" x14ac:dyDescent="0.3">
      <c r="A210" s="1">
        <v>209</v>
      </c>
      <c r="B210" s="1" t="s">
        <v>109</v>
      </c>
      <c r="D210" s="1">
        <v>209</v>
      </c>
      <c r="E210" s="1" t="s">
        <v>109</v>
      </c>
    </row>
    <row r="211" spans="1:5" x14ac:dyDescent="0.3">
      <c r="A211" s="1">
        <v>210</v>
      </c>
      <c r="B211" s="1" t="s">
        <v>109</v>
      </c>
      <c r="D211" s="1">
        <v>210</v>
      </c>
      <c r="E211" s="1" t="s">
        <v>109</v>
      </c>
    </row>
    <row r="212" spans="1:5" x14ac:dyDescent="0.3">
      <c r="A212" s="1">
        <v>211</v>
      </c>
      <c r="B212" s="1" t="s">
        <v>109</v>
      </c>
      <c r="D212" s="1">
        <v>211</v>
      </c>
      <c r="E212" s="1" t="s">
        <v>109</v>
      </c>
    </row>
    <row r="213" spans="1:5" x14ac:dyDescent="0.3">
      <c r="A213" s="1">
        <v>212</v>
      </c>
      <c r="B213" s="1" t="s">
        <v>109</v>
      </c>
      <c r="D213" s="1">
        <v>212</v>
      </c>
      <c r="E213" s="1" t="s">
        <v>109</v>
      </c>
    </row>
    <row r="214" spans="1:5" x14ac:dyDescent="0.3">
      <c r="A214" s="1">
        <v>213</v>
      </c>
      <c r="B214" s="1" t="s">
        <v>109</v>
      </c>
      <c r="D214" s="1">
        <v>213</v>
      </c>
      <c r="E214" s="1" t="s">
        <v>109</v>
      </c>
    </row>
    <row r="215" spans="1:5" x14ac:dyDescent="0.3">
      <c r="A215" s="1">
        <v>214</v>
      </c>
      <c r="B215" s="1" t="s">
        <v>109</v>
      </c>
      <c r="D215" s="1">
        <v>214</v>
      </c>
      <c r="E215" s="1" t="s">
        <v>109</v>
      </c>
    </row>
    <row r="216" spans="1:5" x14ac:dyDescent="0.3">
      <c r="A216" s="1">
        <v>215</v>
      </c>
      <c r="B216" s="1" t="s">
        <v>109</v>
      </c>
      <c r="D216" s="1">
        <v>215</v>
      </c>
      <c r="E216" s="1" t="s">
        <v>109</v>
      </c>
    </row>
    <row r="217" spans="1:5" x14ac:dyDescent="0.3">
      <c r="A217" s="1">
        <v>216</v>
      </c>
      <c r="B217" s="1" t="s">
        <v>109</v>
      </c>
      <c r="D217" s="1">
        <v>216</v>
      </c>
      <c r="E217" s="1" t="s">
        <v>109</v>
      </c>
    </row>
    <row r="218" spans="1:5" x14ac:dyDescent="0.3">
      <c r="A218" s="1">
        <v>217</v>
      </c>
      <c r="B218" s="1" t="s">
        <v>109</v>
      </c>
      <c r="D218" s="1">
        <v>217</v>
      </c>
      <c r="E218" s="1" t="s">
        <v>109</v>
      </c>
    </row>
    <row r="219" spans="1:5" x14ac:dyDescent="0.3">
      <c r="A219" s="1">
        <v>218</v>
      </c>
      <c r="B219" s="1" t="s">
        <v>109</v>
      </c>
      <c r="D219" s="1">
        <v>218</v>
      </c>
      <c r="E219" s="1" t="s">
        <v>109</v>
      </c>
    </row>
    <row r="220" spans="1:5" x14ac:dyDescent="0.3">
      <c r="A220" s="1">
        <v>219</v>
      </c>
      <c r="B220" s="1" t="s">
        <v>109</v>
      </c>
      <c r="D220" s="1">
        <v>219</v>
      </c>
      <c r="E220" s="1" t="s">
        <v>109</v>
      </c>
    </row>
    <row r="221" spans="1:5" x14ac:dyDescent="0.3">
      <c r="A221" s="1">
        <v>220</v>
      </c>
      <c r="B221" s="1" t="s">
        <v>109</v>
      </c>
      <c r="D221" s="1">
        <v>220</v>
      </c>
      <c r="E221" s="1" t="s">
        <v>109</v>
      </c>
    </row>
    <row r="222" spans="1:5" x14ac:dyDescent="0.3">
      <c r="A222" s="1">
        <v>221</v>
      </c>
      <c r="B222" s="1" t="s">
        <v>109</v>
      </c>
      <c r="D222" s="1">
        <v>221</v>
      </c>
      <c r="E222" s="1" t="s">
        <v>109</v>
      </c>
    </row>
    <row r="223" spans="1:5" x14ac:dyDescent="0.3">
      <c r="A223" s="1">
        <v>222</v>
      </c>
      <c r="B223" s="1" t="s">
        <v>109</v>
      </c>
      <c r="D223" s="1">
        <v>222</v>
      </c>
      <c r="E223" s="1" t="s">
        <v>109</v>
      </c>
    </row>
    <row r="224" spans="1:5" x14ac:dyDescent="0.3">
      <c r="A224" s="1">
        <v>223</v>
      </c>
      <c r="B224" s="1" t="s">
        <v>109</v>
      </c>
      <c r="D224" s="1">
        <v>223</v>
      </c>
      <c r="E224" s="1" t="s">
        <v>109</v>
      </c>
    </row>
    <row r="225" spans="1:5" x14ac:dyDescent="0.3">
      <c r="A225" s="1">
        <v>224</v>
      </c>
      <c r="B225" s="1" t="s">
        <v>109</v>
      </c>
      <c r="D225" s="1">
        <v>224</v>
      </c>
      <c r="E225" s="1" t="s">
        <v>109</v>
      </c>
    </row>
    <row r="226" spans="1:5" x14ac:dyDescent="0.3">
      <c r="A226" s="1">
        <v>225</v>
      </c>
      <c r="B226" s="1" t="s">
        <v>109</v>
      </c>
      <c r="D226" s="1">
        <v>225</v>
      </c>
      <c r="E226" s="1" t="s">
        <v>109</v>
      </c>
    </row>
    <row r="227" spans="1:5" x14ac:dyDescent="0.3">
      <c r="A227" s="1">
        <v>226</v>
      </c>
      <c r="B227" s="1" t="s">
        <v>109</v>
      </c>
      <c r="D227" s="1">
        <v>226</v>
      </c>
      <c r="E227" s="1" t="s">
        <v>109</v>
      </c>
    </row>
    <row r="228" spans="1:5" x14ac:dyDescent="0.3">
      <c r="A228" s="1">
        <v>227</v>
      </c>
      <c r="B228" s="1" t="s">
        <v>109</v>
      </c>
      <c r="D228" s="1">
        <v>227</v>
      </c>
      <c r="E228" s="1" t="s">
        <v>109</v>
      </c>
    </row>
    <row r="229" spans="1:5" x14ac:dyDescent="0.3">
      <c r="A229" s="1">
        <v>228</v>
      </c>
      <c r="B229" s="1" t="s">
        <v>109</v>
      </c>
      <c r="D229" s="1">
        <v>228</v>
      </c>
      <c r="E229" s="1" t="s">
        <v>109</v>
      </c>
    </row>
    <row r="230" spans="1:5" x14ac:dyDescent="0.3">
      <c r="A230" s="1">
        <v>229</v>
      </c>
      <c r="B230" s="1" t="s">
        <v>109</v>
      </c>
      <c r="D230" s="1">
        <v>229</v>
      </c>
      <c r="E230" s="1" t="s">
        <v>109</v>
      </c>
    </row>
    <row r="231" spans="1:5" x14ac:dyDescent="0.3">
      <c r="A231" s="1">
        <v>230</v>
      </c>
      <c r="B231" s="1" t="s">
        <v>109</v>
      </c>
      <c r="D231" s="1">
        <v>230</v>
      </c>
      <c r="E231" s="1" t="s">
        <v>109</v>
      </c>
    </row>
    <row r="232" spans="1:5" x14ac:dyDescent="0.3">
      <c r="A232" s="1">
        <v>231</v>
      </c>
      <c r="B232" s="1" t="s">
        <v>109</v>
      </c>
      <c r="D232" s="1">
        <v>231</v>
      </c>
      <c r="E232" s="1" t="s">
        <v>109</v>
      </c>
    </row>
    <row r="233" spans="1:5" x14ac:dyDescent="0.3">
      <c r="A233" s="1">
        <v>232</v>
      </c>
      <c r="B233" s="1" t="s">
        <v>109</v>
      </c>
      <c r="D233" s="1">
        <v>232</v>
      </c>
      <c r="E233" s="1" t="s">
        <v>109</v>
      </c>
    </row>
    <row r="234" spans="1:5" x14ac:dyDescent="0.3">
      <c r="A234" s="1">
        <v>233</v>
      </c>
      <c r="B234" s="1" t="s">
        <v>109</v>
      </c>
      <c r="D234" s="1">
        <v>233</v>
      </c>
      <c r="E234" s="1" t="s">
        <v>109</v>
      </c>
    </row>
    <row r="235" spans="1:5" x14ac:dyDescent="0.3">
      <c r="A235" s="1">
        <v>234</v>
      </c>
      <c r="B235" s="1" t="s">
        <v>109</v>
      </c>
      <c r="D235" s="1">
        <v>234</v>
      </c>
      <c r="E235" s="1" t="s">
        <v>109</v>
      </c>
    </row>
    <row r="236" spans="1:5" x14ac:dyDescent="0.3">
      <c r="A236" s="1">
        <v>235</v>
      </c>
      <c r="B236" s="1" t="s">
        <v>109</v>
      </c>
      <c r="D236" s="1">
        <v>235</v>
      </c>
      <c r="E236" s="1" t="s">
        <v>109</v>
      </c>
    </row>
    <row r="237" spans="1:5" x14ac:dyDescent="0.3">
      <c r="A237" s="1">
        <v>236</v>
      </c>
      <c r="B237" s="1" t="s">
        <v>109</v>
      </c>
      <c r="D237" s="1">
        <v>236</v>
      </c>
      <c r="E237" s="1" t="s">
        <v>109</v>
      </c>
    </row>
    <row r="238" spans="1:5" x14ac:dyDescent="0.3">
      <c r="A238" s="1">
        <v>237</v>
      </c>
      <c r="B238" s="1" t="s">
        <v>109</v>
      </c>
      <c r="D238" s="1">
        <v>237</v>
      </c>
      <c r="E238" s="1" t="s">
        <v>109</v>
      </c>
    </row>
    <row r="239" spans="1:5" x14ac:dyDescent="0.3">
      <c r="A239" s="1">
        <v>238</v>
      </c>
      <c r="B239" s="1" t="s">
        <v>109</v>
      </c>
      <c r="D239" s="1">
        <v>238</v>
      </c>
      <c r="E239" s="1" t="s">
        <v>109</v>
      </c>
    </row>
    <row r="240" spans="1:5" x14ac:dyDescent="0.3">
      <c r="A240" s="1">
        <v>239</v>
      </c>
      <c r="B240" s="1" t="s">
        <v>109</v>
      </c>
      <c r="D240" s="1">
        <v>239</v>
      </c>
      <c r="E240" s="1" t="s">
        <v>109</v>
      </c>
    </row>
    <row r="241" spans="1:5" x14ac:dyDescent="0.3">
      <c r="A241" s="1">
        <v>240</v>
      </c>
      <c r="B241" s="1" t="s">
        <v>109</v>
      </c>
      <c r="D241" s="1">
        <v>240</v>
      </c>
      <c r="E241" s="1" t="s">
        <v>109</v>
      </c>
    </row>
    <row r="242" spans="1:5" x14ac:dyDescent="0.3">
      <c r="A242" s="1">
        <v>241</v>
      </c>
      <c r="B242" s="1" t="s">
        <v>109</v>
      </c>
      <c r="D242" s="1">
        <v>241</v>
      </c>
      <c r="E242" s="1" t="s">
        <v>109</v>
      </c>
    </row>
    <row r="243" spans="1:5" x14ac:dyDescent="0.3">
      <c r="A243" s="1">
        <v>242</v>
      </c>
      <c r="B243" s="1" t="s">
        <v>109</v>
      </c>
      <c r="D243" s="1">
        <v>242</v>
      </c>
      <c r="E243" s="1" t="s">
        <v>109</v>
      </c>
    </row>
    <row r="244" spans="1:5" x14ac:dyDescent="0.3">
      <c r="A244" s="1">
        <v>243</v>
      </c>
      <c r="B244" s="1" t="s">
        <v>109</v>
      </c>
      <c r="D244" s="1">
        <v>243</v>
      </c>
      <c r="E244" s="1" t="s">
        <v>109</v>
      </c>
    </row>
    <row r="245" spans="1:5" x14ac:dyDescent="0.3">
      <c r="A245" s="1">
        <v>244</v>
      </c>
      <c r="B245" s="1" t="s">
        <v>109</v>
      </c>
      <c r="D245" s="1">
        <v>244</v>
      </c>
      <c r="E245" s="1" t="s">
        <v>109</v>
      </c>
    </row>
    <row r="246" spans="1:5" x14ac:dyDescent="0.3">
      <c r="A246" s="1">
        <v>245</v>
      </c>
      <c r="B246" s="1" t="s">
        <v>109</v>
      </c>
      <c r="D246" s="1">
        <v>245</v>
      </c>
      <c r="E246" s="1" t="s">
        <v>109</v>
      </c>
    </row>
    <row r="247" spans="1:5" x14ac:dyDescent="0.3">
      <c r="A247" s="1">
        <v>246</v>
      </c>
      <c r="B247" s="1" t="s">
        <v>109</v>
      </c>
      <c r="D247" s="1">
        <v>246</v>
      </c>
      <c r="E247" s="1" t="s">
        <v>109</v>
      </c>
    </row>
    <row r="248" spans="1:5" x14ac:dyDescent="0.3">
      <c r="A248" s="1">
        <v>247</v>
      </c>
      <c r="B248" s="1" t="s">
        <v>109</v>
      </c>
      <c r="D248" s="1">
        <v>247</v>
      </c>
      <c r="E248" s="1" t="s">
        <v>109</v>
      </c>
    </row>
    <row r="249" spans="1:5" x14ac:dyDescent="0.3">
      <c r="A249" s="1">
        <v>248</v>
      </c>
      <c r="B249" s="1" t="s">
        <v>109</v>
      </c>
      <c r="D249" s="1">
        <v>248</v>
      </c>
      <c r="E249" s="1" t="s">
        <v>109</v>
      </c>
    </row>
    <row r="250" spans="1:5" x14ac:dyDescent="0.3">
      <c r="A250" s="1">
        <v>249</v>
      </c>
      <c r="B250" s="1" t="s">
        <v>109</v>
      </c>
      <c r="D250" s="1">
        <v>249</v>
      </c>
      <c r="E250" s="1" t="s">
        <v>109</v>
      </c>
    </row>
    <row r="251" spans="1:5" x14ac:dyDescent="0.3">
      <c r="A251" s="1">
        <v>250</v>
      </c>
      <c r="B251" s="1" t="s">
        <v>110</v>
      </c>
      <c r="D251" s="1">
        <v>250</v>
      </c>
      <c r="E251" s="1" t="s">
        <v>109</v>
      </c>
    </row>
    <row r="252" spans="1:5" x14ac:dyDescent="0.3">
      <c r="A252" s="1">
        <v>251</v>
      </c>
      <c r="B252" s="1" t="s">
        <v>110</v>
      </c>
    </row>
    <row r="253" spans="1:5" x14ac:dyDescent="0.3">
      <c r="A253" s="1">
        <v>252</v>
      </c>
      <c r="B253" s="1" t="s">
        <v>110</v>
      </c>
    </row>
    <row r="254" spans="1:5" x14ac:dyDescent="0.3">
      <c r="A254" s="1">
        <v>253</v>
      </c>
      <c r="B254" s="1" t="s">
        <v>110</v>
      </c>
    </row>
    <row r="255" spans="1:5" x14ac:dyDescent="0.3">
      <c r="A255" s="1">
        <v>254</v>
      </c>
      <c r="B255" s="1" t="s">
        <v>110</v>
      </c>
    </row>
    <row r="256" spans="1:5" x14ac:dyDescent="0.3">
      <c r="A256" s="1">
        <v>255</v>
      </c>
      <c r="B256" s="1" t="s">
        <v>110</v>
      </c>
    </row>
    <row r="257" spans="1:2" x14ac:dyDescent="0.3">
      <c r="A257" s="1">
        <v>256</v>
      </c>
      <c r="B257" s="1" t="s">
        <v>110</v>
      </c>
    </row>
    <row r="258" spans="1:2" x14ac:dyDescent="0.3">
      <c r="A258" s="1">
        <v>257</v>
      </c>
      <c r="B258" s="1" t="s">
        <v>110</v>
      </c>
    </row>
    <row r="259" spans="1:2" x14ac:dyDescent="0.3">
      <c r="A259" s="1">
        <v>258</v>
      </c>
      <c r="B259" s="1" t="s">
        <v>110</v>
      </c>
    </row>
    <row r="260" spans="1:2" x14ac:dyDescent="0.3">
      <c r="A260" s="1">
        <v>259</v>
      </c>
      <c r="B260" s="1" t="s">
        <v>110</v>
      </c>
    </row>
    <row r="261" spans="1:2" x14ac:dyDescent="0.3">
      <c r="A261" s="1">
        <v>260</v>
      </c>
      <c r="B261" s="1" t="s">
        <v>110</v>
      </c>
    </row>
    <row r="262" spans="1:2" x14ac:dyDescent="0.3">
      <c r="A262" s="1">
        <v>261</v>
      </c>
      <c r="B262" s="1" t="s">
        <v>110</v>
      </c>
    </row>
    <row r="263" spans="1:2" x14ac:dyDescent="0.3">
      <c r="A263" s="1">
        <v>262</v>
      </c>
      <c r="B263" s="1" t="s">
        <v>110</v>
      </c>
    </row>
    <row r="264" spans="1:2" x14ac:dyDescent="0.3">
      <c r="A264" s="1">
        <v>263</v>
      </c>
      <c r="B264" s="1" t="s">
        <v>110</v>
      </c>
    </row>
    <row r="265" spans="1:2" x14ac:dyDescent="0.3">
      <c r="A265" s="1">
        <v>264</v>
      </c>
      <c r="B265" s="1" t="s">
        <v>110</v>
      </c>
    </row>
    <row r="266" spans="1:2" x14ac:dyDescent="0.3">
      <c r="A266" s="1">
        <v>265</v>
      </c>
      <c r="B266" s="1" t="s">
        <v>110</v>
      </c>
    </row>
    <row r="267" spans="1:2" x14ac:dyDescent="0.3">
      <c r="A267" s="1">
        <v>266</v>
      </c>
      <c r="B267" s="1" t="s">
        <v>110</v>
      </c>
    </row>
    <row r="268" spans="1:2" x14ac:dyDescent="0.3">
      <c r="A268" s="1">
        <v>267</v>
      </c>
      <c r="B268" s="1" t="s">
        <v>110</v>
      </c>
    </row>
    <row r="269" spans="1:2" x14ac:dyDescent="0.3">
      <c r="A269" s="1">
        <v>268</v>
      </c>
      <c r="B269" s="1" t="s">
        <v>110</v>
      </c>
    </row>
    <row r="270" spans="1:2" x14ac:dyDescent="0.3">
      <c r="A270" s="1">
        <v>269</v>
      </c>
      <c r="B270" s="1" t="s">
        <v>110</v>
      </c>
    </row>
    <row r="271" spans="1:2" x14ac:dyDescent="0.3">
      <c r="A271" s="1">
        <v>270</v>
      </c>
      <c r="B271" s="1" t="s">
        <v>110</v>
      </c>
    </row>
    <row r="272" spans="1:2" x14ac:dyDescent="0.3">
      <c r="A272" s="1">
        <v>271</v>
      </c>
      <c r="B272" s="1" t="s">
        <v>110</v>
      </c>
    </row>
    <row r="273" spans="1:2" x14ac:dyDescent="0.3">
      <c r="A273" s="1">
        <v>272</v>
      </c>
      <c r="B273" s="1" t="s">
        <v>110</v>
      </c>
    </row>
    <row r="274" spans="1:2" x14ac:dyDescent="0.3">
      <c r="A274" s="1">
        <v>273</v>
      </c>
      <c r="B274" s="1" t="s">
        <v>110</v>
      </c>
    </row>
    <row r="275" spans="1:2" x14ac:dyDescent="0.3">
      <c r="A275" s="1">
        <v>274</v>
      </c>
      <c r="B275" s="1" t="s">
        <v>110</v>
      </c>
    </row>
    <row r="276" spans="1:2" x14ac:dyDescent="0.3">
      <c r="A276" s="1">
        <v>275</v>
      </c>
      <c r="B276" s="1" t="s">
        <v>110</v>
      </c>
    </row>
    <row r="277" spans="1:2" x14ac:dyDescent="0.3">
      <c r="A277" s="1">
        <v>276</v>
      </c>
      <c r="B277" s="1" t="s">
        <v>110</v>
      </c>
    </row>
    <row r="278" spans="1:2" x14ac:dyDescent="0.3">
      <c r="A278" s="1">
        <v>277</v>
      </c>
      <c r="B278" s="1" t="s">
        <v>110</v>
      </c>
    </row>
    <row r="279" spans="1:2" x14ac:dyDescent="0.3">
      <c r="A279" s="1">
        <v>278</v>
      </c>
      <c r="B279" s="1" t="s">
        <v>110</v>
      </c>
    </row>
    <row r="280" spans="1:2" x14ac:dyDescent="0.3">
      <c r="A280" s="1">
        <v>279</v>
      </c>
      <c r="B280" s="1" t="s">
        <v>110</v>
      </c>
    </row>
    <row r="281" spans="1:2" x14ac:dyDescent="0.3">
      <c r="A281" s="1">
        <v>280</v>
      </c>
      <c r="B281" s="1" t="s">
        <v>110</v>
      </c>
    </row>
    <row r="282" spans="1:2" x14ac:dyDescent="0.3">
      <c r="A282" s="1">
        <v>281</v>
      </c>
      <c r="B282" s="1" t="s">
        <v>110</v>
      </c>
    </row>
    <row r="283" spans="1:2" x14ac:dyDescent="0.3">
      <c r="A283" s="1">
        <v>282</v>
      </c>
      <c r="B283" s="1" t="s">
        <v>110</v>
      </c>
    </row>
    <row r="284" spans="1:2" x14ac:dyDescent="0.3">
      <c r="A284" s="1">
        <v>283</v>
      </c>
      <c r="B284" s="1" t="s">
        <v>110</v>
      </c>
    </row>
    <row r="285" spans="1:2" x14ac:dyDescent="0.3">
      <c r="A285" s="1">
        <v>284</v>
      </c>
      <c r="B285" s="1" t="s">
        <v>110</v>
      </c>
    </row>
    <row r="286" spans="1:2" x14ac:dyDescent="0.3">
      <c r="A286" s="1">
        <v>285</v>
      </c>
      <c r="B286" s="1" t="s">
        <v>110</v>
      </c>
    </row>
    <row r="287" spans="1:2" x14ac:dyDescent="0.3">
      <c r="A287" s="1">
        <v>286</v>
      </c>
      <c r="B287" s="1" t="s">
        <v>110</v>
      </c>
    </row>
    <row r="288" spans="1:2" x14ac:dyDescent="0.3">
      <c r="A288" s="1">
        <v>287</v>
      </c>
      <c r="B288" s="1" t="s">
        <v>110</v>
      </c>
    </row>
    <row r="289" spans="1:2" x14ac:dyDescent="0.3">
      <c r="A289" s="1">
        <v>288</v>
      </c>
      <c r="B289" s="1" t="s">
        <v>110</v>
      </c>
    </row>
    <row r="290" spans="1:2" x14ac:dyDescent="0.3">
      <c r="A290" s="1">
        <v>289</v>
      </c>
      <c r="B290" s="1" t="s">
        <v>110</v>
      </c>
    </row>
    <row r="291" spans="1:2" x14ac:dyDescent="0.3">
      <c r="A291" s="1">
        <v>290</v>
      </c>
      <c r="B291" s="1" t="s">
        <v>110</v>
      </c>
    </row>
    <row r="292" spans="1:2" x14ac:dyDescent="0.3">
      <c r="A292" s="1">
        <v>291</v>
      </c>
      <c r="B292" s="1" t="s">
        <v>110</v>
      </c>
    </row>
    <row r="293" spans="1:2" x14ac:dyDescent="0.3">
      <c r="A293" s="1">
        <v>292</v>
      </c>
      <c r="B293" s="1" t="s">
        <v>110</v>
      </c>
    </row>
    <row r="294" spans="1:2" x14ac:dyDescent="0.3">
      <c r="A294" s="1">
        <v>293</v>
      </c>
      <c r="B294" s="1" t="s">
        <v>110</v>
      </c>
    </row>
    <row r="295" spans="1:2" x14ac:dyDescent="0.3">
      <c r="A295" s="1">
        <v>294</v>
      </c>
      <c r="B295" s="1" t="s">
        <v>110</v>
      </c>
    </row>
    <row r="296" spans="1:2" x14ac:dyDescent="0.3">
      <c r="A296" s="1">
        <v>295</v>
      </c>
      <c r="B296" s="1" t="s">
        <v>110</v>
      </c>
    </row>
    <row r="297" spans="1:2" x14ac:dyDescent="0.3">
      <c r="A297" s="1">
        <v>296</v>
      </c>
      <c r="B297" s="1" t="s">
        <v>110</v>
      </c>
    </row>
    <row r="298" spans="1:2" x14ac:dyDescent="0.3">
      <c r="A298" s="1">
        <v>297</v>
      </c>
      <c r="B298" s="1" t="s">
        <v>110</v>
      </c>
    </row>
    <row r="299" spans="1:2" x14ac:dyDescent="0.3">
      <c r="A299" s="1">
        <v>298</v>
      </c>
      <c r="B299" s="1" t="s">
        <v>110</v>
      </c>
    </row>
    <row r="300" spans="1:2" x14ac:dyDescent="0.3">
      <c r="A300" s="1">
        <v>299</v>
      </c>
      <c r="B300" s="1" t="s">
        <v>110</v>
      </c>
    </row>
    <row r="301" spans="1:2" x14ac:dyDescent="0.3">
      <c r="A301" s="1">
        <v>300</v>
      </c>
      <c r="B301" s="1" t="s">
        <v>110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35B95-7C65-4212-A8CB-F303A22D1250}">
  <dimension ref="A1:B46"/>
  <sheetViews>
    <sheetView workbookViewId="0">
      <selection activeCell="B20" sqref="B20"/>
    </sheetView>
  </sheetViews>
  <sheetFormatPr defaultRowHeight="16.5" x14ac:dyDescent="0.3"/>
  <cols>
    <col min="1" max="1" width="9" style="2"/>
    <col min="2" max="2" width="13" style="3" bestFit="1" customWidth="1"/>
    <col min="3" max="4" width="9" style="3"/>
    <col min="5" max="5" width="13" style="3" bestFit="1" customWidth="1"/>
    <col min="6" max="16384" width="9" style="3"/>
  </cols>
  <sheetData>
    <row r="1" spans="1:2" x14ac:dyDescent="0.3">
      <c r="A1" s="2" t="s">
        <v>100</v>
      </c>
      <c r="B1" s="3" t="s">
        <v>99</v>
      </c>
    </row>
    <row r="2" spans="1:2" x14ac:dyDescent="0.3">
      <c r="A2" s="2" t="s">
        <v>1</v>
      </c>
      <c r="B2" s="3" t="s">
        <v>3</v>
      </c>
    </row>
    <row r="3" spans="1:2" x14ac:dyDescent="0.3">
      <c r="A3" s="2" t="s">
        <v>1</v>
      </c>
      <c r="B3" s="3" t="s">
        <v>5</v>
      </c>
    </row>
    <row r="4" spans="1:2" x14ac:dyDescent="0.3">
      <c r="A4" s="2" t="s">
        <v>1</v>
      </c>
      <c r="B4" s="3" t="s">
        <v>7</v>
      </c>
    </row>
    <row r="5" spans="1:2" x14ac:dyDescent="0.3">
      <c r="A5" s="2" t="s">
        <v>1</v>
      </c>
      <c r="B5" s="3" t="s">
        <v>9</v>
      </c>
    </row>
    <row r="6" spans="1:2" x14ac:dyDescent="0.3">
      <c r="A6" s="2" t="s">
        <v>1</v>
      </c>
      <c r="B6" s="3" t="s">
        <v>11</v>
      </c>
    </row>
    <row r="7" spans="1:2" x14ac:dyDescent="0.3">
      <c r="A7" s="2" t="s">
        <v>1</v>
      </c>
      <c r="B7" s="3" t="s">
        <v>13</v>
      </c>
    </row>
    <row r="8" spans="1:2" x14ac:dyDescent="0.3">
      <c r="A8" s="2" t="s">
        <v>1</v>
      </c>
      <c r="B8" s="3" t="s">
        <v>15</v>
      </c>
    </row>
    <row r="9" spans="1:2" x14ac:dyDescent="0.3">
      <c r="A9" s="2" t="s">
        <v>1</v>
      </c>
      <c r="B9" s="3" t="s">
        <v>17</v>
      </c>
    </row>
    <row r="10" spans="1:2" x14ac:dyDescent="0.3">
      <c r="A10" s="2" t="s">
        <v>1</v>
      </c>
      <c r="B10" s="3" t="s">
        <v>19</v>
      </c>
    </row>
    <row r="11" spans="1:2" x14ac:dyDescent="0.3">
      <c r="A11" s="2" t="s">
        <v>1</v>
      </c>
      <c r="B11" s="3" t="s">
        <v>21</v>
      </c>
    </row>
    <row r="12" spans="1:2" x14ac:dyDescent="0.3">
      <c r="A12" s="2" t="s">
        <v>1</v>
      </c>
      <c r="B12" s="3" t="s">
        <v>23</v>
      </c>
    </row>
    <row r="13" spans="1:2" x14ac:dyDescent="0.3">
      <c r="A13" s="2" t="s">
        <v>1</v>
      </c>
      <c r="B13" s="3" t="s">
        <v>25</v>
      </c>
    </row>
    <row r="14" spans="1:2" x14ac:dyDescent="0.3">
      <c r="A14" s="2" t="s">
        <v>27</v>
      </c>
      <c r="B14" s="3" t="s">
        <v>29</v>
      </c>
    </row>
    <row r="15" spans="1:2" x14ac:dyDescent="0.3">
      <c r="A15" s="2" t="s">
        <v>27</v>
      </c>
      <c r="B15" s="3" t="s">
        <v>31</v>
      </c>
    </row>
    <row r="16" spans="1:2" x14ac:dyDescent="0.3">
      <c r="A16" s="2" t="s">
        <v>27</v>
      </c>
      <c r="B16" s="3" t="s">
        <v>33</v>
      </c>
    </row>
    <row r="17" spans="1:2" x14ac:dyDescent="0.3">
      <c r="A17" s="2" t="s">
        <v>27</v>
      </c>
      <c r="B17" s="3" t="s">
        <v>35</v>
      </c>
    </row>
    <row r="18" spans="1:2" x14ac:dyDescent="0.3">
      <c r="A18" s="2" t="s">
        <v>27</v>
      </c>
      <c r="B18" s="3" t="s">
        <v>37</v>
      </c>
    </row>
    <row r="19" spans="1:2" x14ac:dyDescent="0.3">
      <c r="A19" s="2" t="s">
        <v>27</v>
      </c>
      <c r="B19" s="3" t="s">
        <v>39</v>
      </c>
    </row>
    <row r="20" spans="1:2" x14ac:dyDescent="0.3">
      <c r="A20" s="2" t="s">
        <v>27</v>
      </c>
      <c r="B20" s="3" t="s">
        <v>41</v>
      </c>
    </row>
    <row r="21" spans="1:2" x14ac:dyDescent="0.3">
      <c r="A21" s="2" t="s">
        <v>43</v>
      </c>
      <c r="B21" s="3" t="s">
        <v>45</v>
      </c>
    </row>
    <row r="22" spans="1:2" x14ac:dyDescent="0.3">
      <c r="A22" s="2" t="s">
        <v>43</v>
      </c>
      <c r="B22" s="3" t="s">
        <v>47</v>
      </c>
    </row>
    <row r="23" spans="1:2" x14ac:dyDescent="0.3">
      <c r="A23" s="2" t="s">
        <v>43</v>
      </c>
      <c r="B23" s="3" t="s">
        <v>49</v>
      </c>
    </row>
    <row r="24" spans="1:2" x14ac:dyDescent="0.3">
      <c r="A24" s="2" t="s">
        <v>43</v>
      </c>
      <c r="B24" s="3" t="s">
        <v>51</v>
      </c>
    </row>
    <row r="25" spans="1:2" x14ac:dyDescent="0.3">
      <c r="A25" s="2" t="s">
        <v>43</v>
      </c>
      <c r="B25" s="3" t="s">
        <v>55</v>
      </c>
    </row>
    <row r="26" spans="1:2" x14ac:dyDescent="0.3">
      <c r="A26" s="2" t="s">
        <v>43</v>
      </c>
      <c r="B26" s="3" t="s">
        <v>57</v>
      </c>
    </row>
    <row r="27" spans="1:2" x14ac:dyDescent="0.3">
      <c r="A27" s="2" t="s">
        <v>43</v>
      </c>
      <c r="B27" s="3" t="s">
        <v>59</v>
      </c>
    </row>
    <row r="28" spans="1:2" x14ac:dyDescent="0.3">
      <c r="A28" s="2" t="s">
        <v>60</v>
      </c>
      <c r="B28" s="3" t="s">
        <v>62</v>
      </c>
    </row>
    <row r="29" spans="1:2" x14ac:dyDescent="0.3">
      <c r="A29" s="2" t="s">
        <v>60</v>
      </c>
      <c r="B29" s="3" t="s">
        <v>64</v>
      </c>
    </row>
    <row r="30" spans="1:2" x14ac:dyDescent="0.3">
      <c r="A30" s="2" t="s">
        <v>60</v>
      </c>
      <c r="B30" s="3" t="s">
        <v>66</v>
      </c>
    </row>
    <row r="31" spans="1:2" x14ac:dyDescent="0.3">
      <c r="A31" s="2" t="s">
        <v>60</v>
      </c>
      <c r="B31" s="3" t="s">
        <v>68</v>
      </c>
    </row>
    <row r="32" spans="1:2" x14ac:dyDescent="0.3">
      <c r="A32" s="2" t="s">
        <v>60</v>
      </c>
      <c r="B32" s="3" t="s">
        <v>70</v>
      </c>
    </row>
    <row r="33" spans="1:2" x14ac:dyDescent="0.3">
      <c r="A33" s="2" t="s">
        <v>60</v>
      </c>
      <c r="B33" s="3" t="s">
        <v>72</v>
      </c>
    </row>
    <row r="34" spans="1:2" x14ac:dyDescent="0.3">
      <c r="A34" s="2" t="s">
        <v>60</v>
      </c>
      <c r="B34" s="3" t="s">
        <v>74</v>
      </c>
    </row>
    <row r="35" spans="1:2" x14ac:dyDescent="0.3">
      <c r="A35" s="2" t="s">
        <v>60</v>
      </c>
      <c r="B35" s="3" t="s">
        <v>76</v>
      </c>
    </row>
    <row r="36" spans="1:2" x14ac:dyDescent="0.3">
      <c r="A36" s="2" t="s">
        <v>60</v>
      </c>
      <c r="B36" s="3" t="s">
        <v>78</v>
      </c>
    </row>
    <row r="37" spans="1:2" x14ac:dyDescent="0.3">
      <c r="A37" s="2" t="s">
        <v>79</v>
      </c>
      <c r="B37" s="3" t="s">
        <v>81</v>
      </c>
    </row>
    <row r="38" spans="1:2" x14ac:dyDescent="0.3">
      <c r="A38" s="2" t="s">
        <v>79</v>
      </c>
      <c r="B38" s="3" t="s">
        <v>83</v>
      </c>
    </row>
    <row r="39" spans="1:2" x14ac:dyDescent="0.3">
      <c r="A39" s="2" t="s">
        <v>79</v>
      </c>
      <c r="B39" s="3" t="s">
        <v>85</v>
      </c>
    </row>
    <row r="40" spans="1:2" x14ac:dyDescent="0.3">
      <c r="A40" s="2" t="s">
        <v>79</v>
      </c>
      <c r="B40" s="3" t="s">
        <v>87</v>
      </c>
    </row>
    <row r="41" spans="1:2" x14ac:dyDescent="0.3">
      <c r="A41" s="2" t="s">
        <v>79</v>
      </c>
      <c r="B41" s="3" t="s">
        <v>89</v>
      </c>
    </row>
    <row r="42" spans="1:2" x14ac:dyDescent="0.3">
      <c r="A42" s="2" t="s">
        <v>79</v>
      </c>
      <c r="B42" s="3" t="s">
        <v>91</v>
      </c>
    </row>
    <row r="43" spans="1:2" x14ac:dyDescent="0.3">
      <c r="A43" s="2" t="s">
        <v>79</v>
      </c>
      <c r="B43" s="3" t="s">
        <v>93</v>
      </c>
    </row>
    <row r="44" spans="1:2" x14ac:dyDescent="0.3">
      <c r="A44" s="2" t="s">
        <v>79</v>
      </c>
      <c r="B44" s="3" t="s">
        <v>95</v>
      </c>
    </row>
    <row r="45" spans="1:2" x14ac:dyDescent="0.3">
      <c r="A45" s="2" t="s">
        <v>96</v>
      </c>
      <c r="B45" s="3" t="s">
        <v>53</v>
      </c>
    </row>
    <row r="46" spans="1:2" x14ac:dyDescent="0.3">
      <c r="A46" s="2" t="s">
        <v>96</v>
      </c>
      <c r="B46" s="3" t="s">
        <v>98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6</vt:i4>
      </vt:variant>
    </vt:vector>
  </HeadingPairs>
  <TitlesOfParts>
    <vt:vector size="9" baseType="lpstr">
      <vt:lpstr>유니온</vt:lpstr>
      <vt:lpstr>레벨별등급</vt:lpstr>
      <vt:lpstr>직업</vt:lpstr>
      <vt:lpstr>궁수</vt:lpstr>
      <vt:lpstr>그외</vt:lpstr>
      <vt:lpstr>도적</vt:lpstr>
      <vt:lpstr>마법사</vt:lpstr>
      <vt:lpstr>전사</vt:lpstr>
      <vt:lpstr>해적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7712</dc:creator>
  <cp:lastModifiedBy>Y 7712</cp:lastModifiedBy>
  <dcterms:created xsi:type="dcterms:W3CDTF">2020-12-15T18:05:34Z</dcterms:created>
  <dcterms:modified xsi:type="dcterms:W3CDTF">2020-12-15T20:31:09Z</dcterms:modified>
</cp:coreProperties>
</file>