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성건\Desktop\"/>
    </mc:Choice>
  </mc:AlternateContent>
  <xr:revisionPtr revIDLastSave="0" documentId="13_ncr:1_{8968CD51-99FD-45D9-B2CD-0973725F0A13}" xr6:coauthVersionLast="45" xr6:coauthVersionMax="45" xr10:uidLastSave="{00000000-0000-0000-0000-000000000000}"/>
  <bookViews>
    <workbookView xWindow="-120" yWindow="-120" windowWidth="29040" windowHeight="15840" xr2:uid="{5F9DF2D9-3293-4CE3-859C-FC31F3284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E11" i="1" l="1"/>
  <c r="E14" i="1" s="1"/>
  <c r="E15" i="1"/>
  <c r="E12" i="1"/>
  <c r="E13" i="1" l="1"/>
</calcChain>
</file>

<file path=xl/sharedStrings.xml><?xml version="1.0" encoding="utf-8"?>
<sst xmlns="http://schemas.openxmlformats.org/spreadsheetml/2006/main" count="30" uniqueCount="26">
  <si>
    <t>명예의돌파석</t>
    <phoneticPr fontId="1" type="noConversion"/>
  </si>
  <si>
    <t>위대한 명예의 돌파석</t>
    <phoneticPr fontId="1" type="noConversion"/>
  </si>
  <si>
    <t>재료</t>
    <phoneticPr fontId="1" type="noConversion"/>
  </si>
  <si>
    <t>버스비</t>
    <phoneticPr fontId="1" type="noConversion"/>
  </si>
  <si>
    <t>벨가</t>
    <phoneticPr fontId="1" type="noConversion"/>
  </si>
  <si>
    <t>가디언종류</t>
    <phoneticPr fontId="1" type="noConversion"/>
  </si>
  <si>
    <t xml:space="preserve">1~20골 </t>
    <phoneticPr fontId="1" type="noConversion"/>
  </si>
  <si>
    <t>21~40골</t>
    <phoneticPr fontId="1" type="noConversion"/>
  </si>
  <si>
    <t>41~60골</t>
    <phoneticPr fontId="1" type="noConversion"/>
  </si>
  <si>
    <t>61~80골</t>
    <phoneticPr fontId="1" type="noConversion"/>
  </si>
  <si>
    <t>81~100골</t>
    <phoneticPr fontId="1" type="noConversion"/>
  </si>
  <si>
    <t>수수료제외가격</t>
    <phoneticPr fontId="1" type="noConversion"/>
  </si>
  <si>
    <t>가격(입력)</t>
    <phoneticPr fontId="1" type="noConversion"/>
  </si>
  <si>
    <t>경매장수수료 (수정X)</t>
    <phoneticPr fontId="1" type="noConversion"/>
  </si>
  <si>
    <t>판매 재료값(수수료제외 순수익)</t>
    <phoneticPr fontId="1" type="noConversion"/>
  </si>
  <si>
    <t>하루에</t>
    <phoneticPr fontId="1" type="noConversion"/>
  </si>
  <si>
    <t>3일에</t>
    <phoneticPr fontId="1" type="noConversion"/>
  </si>
  <si>
    <t>일수</t>
    <phoneticPr fontId="1" type="noConversion"/>
  </si>
  <si>
    <t>이그 vs 벨가버스 재료값 비교</t>
    <phoneticPr fontId="1" type="noConversion"/>
  </si>
  <si>
    <t>3일에한번 휴식 이그(4수확)</t>
    <phoneticPr fontId="1" type="noConversion"/>
  </si>
  <si>
    <t>3일에한번 휴식 벨가버스(4수확)</t>
    <phoneticPr fontId="1" type="noConversion"/>
  </si>
  <si>
    <t>3일간 이그(6수확)</t>
    <phoneticPr fontId="1" type="noConversion"/>
  </si>
  <si>
    <t>매일 벨가버스(2수확)</t>
    <phoneticPr fontId="1" type="noConversion"/>
  </si>
  <si>
    <t>매일 이그(2수확)</t>
    <phoneticPr fontId="1" type="noConversion"/>
  </si>
  <si>
    <t>파괴석결정</t>
    <phoneticPr fontId="1" type="noConversion"/>
  </si>
  <si>
    <t>수호석결정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</si>
</sst>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5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9CCFF"/>
      <color rgb="FF3399FF"/>
      <color rgb="FFFF7C80"/>
      <color rgb="FF008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1667-9A7E-4E24-93D7-85AD4ACC3F82}">
  <dimension ref="B2:Q16"/>
  <sheetViews>
    <sheetView tabSelected="1" workbookViewId="0">
      <selection activeCell="K19" sqref="K19"/>
    </sheetView>
  </sheetViews>
  <sheetFormatPr defaultRowHeight="16.5" x14ac:dyDescent="0.3"/>
  <cols>
    <col min="3" max="3" width="32.125" customWidth="1"/>
    <col min="4" max="4" width="9.625" customWidth="1"/>
    <col min="5" max="5" width="31.25" customWidth="1"/>
    <col min="7" max="7" width="20.375" customWidth="1"/>
    <col min="8" max="8" width="11" customWidth="1"/>
    <col min="9" max="9" width="18" customWidth="1"/>
    <col min="11" max="11" width="23.875" customWidth="1"/>
    <col min="16" max="16" width="23.125" customWidth="1"/>
    <col min="17" max="17" width="11" customWidth="1"/>
  </cols>
  <sheetData>
    <row r="2" spans="2:17" ht="17.25" thickBot="1" x14ac:dyDescent="0.35"/>
    <row r="3" spans="2:17" ht="17.25" thickTop="1" x14ac:dyDescent="0.3">
      <c r="B3" s="19" t="s">
        <v>18</v>
      </c>
      <c r="C3" s="20"/>
      <c r="D3" s="20"/>
      <c r="E3" s="21"/>
    </row>
    <row r="4" spans="2:17" x14ac:dyDescent="0.3">
      <c r="B4" s="22"/>
      <c r="C4" s="23"/>
      <c r="D4" s="23"/>
      <c r="E4" s="24"/>
    </row>
    <row r="5" spans="2:17" x14ac:dyDescent="0.3">
      <c r="B5" s="22"/>
      <c r="C5" s="23"/>
      <c r="D5" s="23"/>
      <c r="E5" s="24"/>
    </row>
    <row r="6" spans="2:17" ht="17.25" thickBot="1" x14ac:dyDescent="0.35">
      <c r="B6" s="22"/>
      <c r="C6" s="23"/>
      <c r="D6" s="23"/>
      <c r="E6" s="24"/>
    </row>
    <row r="7" spans="2:17" ht="18" thickTop="1" thickBot="1" x14ac:dyDescent="0.35">
      <c r="B7" s="25"/>
      <c r="C7" s="26"/>
      <c r="D7" s="26"/>
      <c r="E7" s="27"/>
      <c r="G7" s="6" t="s">
        <v>3</v>
      </c>
      <c r="H7" s="6" t="s">
        <v>12</v>
      </c>
      <c r="K7" s="17" t="s">
        <v>13</v>
      </c>
      <c r="L7" s="18"/>
    </row>
    <row r="8" spans="2:17" ht="18" thickTop="1" thickBot="1" x14ac:dyDescent="0.35">
      <c r="G8" s="7" t="s">
        <v>4</v>
      </c>
      <c r="H8" s="5"/>
      <c r="K8" s="6" t="s">
        <v>6</v>
      </c>
      <c r="L8" s="6">
        <v>1</v>
      </c>
    </row>
    <row r="9" spans="2:17" ht="18" thickTop="1" thickBot="1" x14ac:dyDescent="0.35">
      <c r="H9" s="8"/>
      <c r="I9" s="8"/>
      <c r="K9" s="6" t="s">
        <v>7</v>
      </c>
      <c r="L9" s="6">
        <v>2</v>
      </c>
    </row>
    <row r="10" spans="2:17" ht="18" thickTop="1" thickBot="1" x14ac:dyDescent="0.35">
      <c r="B10" s="14"/>
      <c r="C10" s="13" t="s">
        <v>5</v>
      </c>
      <c r="D10" s="13" t="s">
        <v>17</v>
      </c>
      <c r="E10" s="13" t="s">
        <v>14</v>
      </c>
      <c r="H10" s="8"/>
      <c r="I10" s="8"/>
      <c r="K10" s="6" t="s">
        <v>8</v>
      </c>
      <c r="L10" s="6">
        <v>3</v>
      </c>
      <c r="P10" s="1"/>
      <c r="Q10" s="1"/>
    </row>
    <row r="11" spans="2:17" ht="18" thickTop="1" thickBot="1" x14ac:dyDescent="0.35">
      <c r="B11" s="14"/>
      <c r="C11" s="6" t="s">
        <v>23</v>
      </c>
      <c r="D11" s="16" t="s">
        <v>15</v>
      </c>
      <c r="E11" s="16" t="e">
        <f>5*(I12)+15*(I13)+8*(I14)</f>
        <v>#VALUE!</v>
      </c>
      <c r="G11" s="6" t="s">
        <v>2</v>
      </c>
      <c r="H11" s="6" t="s">
        <v>12</v>
      </c>
      <c r="I11" s="2" t="s">
        <v>11</v>
      </c>
      <c r="K11" s="6" t="s">
        <v>9</v>
      </c>
      <c r="L11" s="6">
        <v>4</v>
      </c>
      <c r="P11" s="1"/>
      <c r="Q11" s="1"/>
    </row>
    <row r="12" spans="2:17" ht="18" thickTop="1" thickBot="1" x14ac:dyDescent="0.35">
      <c r="B12" s="14"/>
      <c r="C12" s="6" t="s">
        <v>22</v>
      </c>
      <c r="D12" s="16" t="s">
        <v>15</v>
      </c>
      <c r="E12" s="16" t="e">
        <f>8*I12+24*I13+8*I15-H8</f>
        <v>#VALUE!</v>
      </c>
      <c r="G12" s="9" t="s">
        <v>24</v>
      </c>
      <c r="H12" s="5"/>
      <c r="I12" s="15" t="str">
        <f>IF(ISBLANK(H12),"&lt;&lt;&lt;입력해주세요",IF(AND(1&lt;H12,H12&lt;=20),IMSUB(H12,L8),IF(AND(20&lt;H12,H12&lt;=40),IMSUB(H12,L9),IF(AND(40&lt;H12,H12&lt;=60),IMSUB(H12,L10),IF(AND(60&lt;H12,H12&lt;=80),IMSUB(H12,L11),IF(AND(80&lt;H12,H12&lt;=100),IMSUB(H12,L12),IF(H12=1,1,IF(H12=0,"공짜로판다는거냐"))))))))</f>
        <v>&lt;&lt;&lt;입력해주세요</v>
      </c>
      <c r="K12" s="6" t="s">
        <v>10</v>
      </c>
      <c r="L12" s="6">
        <v>5</v>
      </c>
      <c r="P12" s="1"/>
      <c r="Q12" s="1"/>
    </row>
    <row r="13" spans="2:17" ht="18" thickTop="1" thickBot="1" x14ac:dyDescent="0.35">
      <c r="B13" s="14"/>
      <c r="C13" s="28" t="s">
        <v>21</v>
      </c>
      <c r="D13" s="16" t="s">
        <v>16</v>
      </c>
      <c r="E13" s="16" t="e">
        <f>E11*3</f>
        <v>#VALUE!</v>
      </c>
      <c r="G13" s="10" t="s">
        <v>25</v>
      </c>
      <c r="H13" s="5"/>
      <c r="I13" s="7" t="str">
        <f>IF(ISBLANK(H13),"&lt;&lt;&lt;입력해주세요",IF(AND(1&lt;H13,H13&lt;=20),IMSUB(H13,L8),IF(AND(20&lt;H13,H13&lt;=40),IMSUB(H13,L9),IF(AND(40&lt;H13,H13&lt;=60),IMSUB(H13,L10),IF(AND(60&lt;H13,H13&lt;=80),IMSUB(H13,L11),IF(AND(80&lt;H13,H13&lt;=100),IMSUB(H13,L12),IF(H13=1,1,IF(H13=0,"공짜로판다는거냐"))))))))</f>
        <v>&lt;&lt;&lt;입력해주세요</v>
      </c>
      <c r="P13" s="1"/>
      <c r="Q13" s="1"/>
    </row>
    <row r="14" spans="2:17" ht="18" thickTop="1" thickBot="1" x14ac:dyDescent="0.35">
      <c r="B14" s="14"/>
      <c r="C14" s="28" t="s">
        <v>19</v>
      </c>
      <c r="D14" s="16" t="s">
        <v>16</v>
      </c>
      <c r="E14" s="16" t="e">
        <f>E11*2</f>
        <v>#VALUE!</v>
      </c>
      <c r="G14" s="11" t="s">
        <v>0</v>
      </c>
      <c r="H14" s="5"/>
      <c r="I14" s="7" t="str">
        <f>IF(ISBLANK(H14),"&lt;&lt;&lt;입력해주세요",IF(AND(1&lt;H14,H14&lt;=20),IMSUB(H14,L8),IF(AND(20&lt;H14,H14&lt;=40),IMSUB(H14,L9),IF(AND(40&lt;H14,H14&lt;=60),IMSUB(H14,L10),IF(AND(60&lt;H14,H14&lt;=80),IMSUB(H14,L11),IF(AND(80&lt;H14,H14&lt;=100),IMSUB(H14,L12),IF(H14=1,1,IF(H14=0,"공짜로판다는거냐"))))))))</f>
        <v>&lt;&lt;&lt;입력해주세요</v>
      </c>
      <c r="P14" s="1"/>
      <c r="Q14" s="1"/>
    </row>
    <row r="15" spans="2:17" ht="18" thickTop="1" thickBot="1" x14ac:dyDescent="0.35">
      <c r="B15" s="14"/>
      <c r="C15" s="28" t="s">
        <v>20</v>
      </c>
      <c r="D15" s="16" t="s">
        <v>16</v>
      </c>
      <c r="E15" s="16" t="e">
        <f>(8*I12+24*I13+8*I15)*2-H8</f>
        <v>#VALUE!</v>
      </c>
      <c r="G15" s="12" t="s">
        <v>1</v>
      </c>
      <c r="H15" s="5"/>
      <c r="I15" s="7" t="str">
        <f>IF(ISBLANK(H15),"&lt;&lt;&lt;입력해주세요",IF(AND(1&lt;H15,H15&lt;=20),IMSUB(H15,L8),IF(AND(20&lt;H15,H15&lt;=40),IMSUB(H15,L9),IF(AND(40&lt;H15,H15&lt;=60),IMSUB(H15,L10),IF(AND(60&lt;H15,H15&lt;=80),IMSUB(H15,L11),IF(AND(80&lt;H15,H15&lt;=100),IMSUB(H15,L12),IF(H15=1,1,IF(H15=0,"공짜로판다는거냐"))))))))</f>
        <v>&lt;&lt;&lt;입력해주세요</v>
      </c>
    </row>
    <row r="16" spans="2:17" ht="17.25" thickTop="1" x14ac:dyDescent="0.3">
      <c r="H16" s="4"/>
      <c r="I16" s="3"/>
    </row>
  </sheetData>
  <mergeCells count="2">
    <mergeCell ref="K7:L7"/>
    <mergeCell ref="B3:E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김성건</dc:creator>
  <cp:lastModifiedBy>김성건</cp:lastModifiedBy>
  <dcterms:created xsi:type="dcterms:W3CDTF">2021-01-31T15:33:38Z</dcterms:created>
  <dcterms:modified xsi:type="dcterms:W3CDTF">2021-02-02T09:52:34Z</dcterms:modified>
</cp:coreProperties>
</file>