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570"/>
  </bookViews>
  <sheets>
    <sheet name="입력" sheetId="1" r:id="rId1"/>
    <sheet name="성적표" sheetId="6" r:id="rId2"/>
    <sheet name="수식" sheetId="3" state="hidden" r:id="rId3"/>
    <sheet name="데이터" sheetId="5" state="hidden" r:id="rId4"/>
  </sheets>
  <calcPr calcId="145621"/>
</workbook>
</file>

<file path=xl/calcChain.xml><?xml version="1.0" encoding="utf-8"?>
<calcChain xmlns="http://schemas.openxmlformats.org/spreadsheetml/2006/main">
  <c r="AM7" i="5" l="1"/>
  <c r="Y7" i="5"/>
  <c r="Z7" i="5"/>
  <c r="AN7" i="5" s="1"/>
  <c r="N7" i="5"/>
  <c r="AB7" i="5" s="1"/>
  <c r="AP7" i="5" s="1"/>
  <c r="M7" i="5"/>
  <c r="AA7" i="5" s="1"/>
  <c r="AO7" i="5" s="1"/>
  <c r="L7" i="5"/>
  <c r="K7" i="5"/>
  <c r="J7" i="5"/>
  <c r="X7" i="5" s="1"/>
  <c r="AL7" i="5" s="1"/>
  <c r="I7" i="5"/>
  <c r="W7" i="5" s="1"/>
  <c r="AK7" i="5" s="1"/>
  <c r="H7" i="5"/>
  <c r="V7" i="5" s="1"/>
  <c r="AJ7" i="5" s="1"/>
  <c r="G7" i="5"/>
  <c r="U7" i="5" s="1"/>
  <c r="AI7" i="5" s="1"/>
  <c r="F7" i="5"/>
  <c r="T7" i="5" s="1"/>
  <c r="AH7" i="5" s="1"/>
  <c r="E7" i="5"/>
  <c r="S7" i="5" s="1"/>
  <c r="AG7" i="5" s="1"/>
  <c r="D7" i="5"/>
  <c r="R7" i="5" s="1"/>
  <c r="AF7" i="5" s="1"/>
  <c r="C7" i="5"/>
  <c r="Q7" i="5" s="1"/>
  <c r="AE7" i="5" s="1"/>
  <c r="B7" i="5"/>
  <c r="P7" i="5" s="1"/>
  <c r="AD7" i="5" s="1"/>
  <c r="AE6" i="5" l="1"/>
  <c r="AF6" i="5"/>
  <c r="AG6" i="5"/>
  <c r="AH6" i="5"/>
  <c r="AI6" i="5"/>
  <c r="AJ6" i="5"/>
  <c r="AK6" i="5"/>
  <c r="AL6" i="5"/>
  <c r="AM6" i="5"/>
  <c r="AN6" i="5"/>
  <c r="AO6" i="5"/>
  <c r="AP6" i="5"/>
  <c r="AD6" i="5"/>
  <c r="Q6" i="5"/>
  <c r="R6" i="5"/>
  <c r="S6" i="5"/>
  <c r="T6" i="5"/>
  <c r="U6" i="5"/>
  <c r="V6" i="5"/>
  <c r="W6" i="5"/>
  <c r="X6" i="5"/>
  <c r="Y6" i="5"/>
  <c r="Z6" i="5"/>
  <c r="AA6" i="5"/>
  <c r="AB6" i="5"/>
  <c r="P6" i="5"/>
  <c r="C6" i="5"/>
  <c r="D6" i="5"/>
  <c r="E6" i="5"/>
  <c r="F6" i="5"/>
  <c r="G6" i="5"/>
  <c r="H6" i="5"/>
  <c r="I6" i="5"/>
  <c r="J6" i="5"/>
  <c r="K6" i="5"/>
  <c r="L6" i="5"/>
  <c r="M6" i="5"/>
  <c r="N6" i="5"/>
  <c r="B6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P3" i="5"/>
  <c r="AO3" i="5"/>
  <c r="AO5" i="5" s="1"/>
  <c r="AN3" i="5"/>
  <c r="AN5" i="5" s="1"/>
  <c r="AM3" i="5"/>
  <c r="AL3" i="5"/>
  <c r="AK3" i="5"/>
  <c r="AJ3" i="5"/>
  <c r="AJ5" i="5" s="1"/>
  <c r="AI3" i="5"/>
  <c r="AH3" i="5"/>
  <c r="AG3" i="5"/>
  <c r="AF3" i="5"/>
  <c r="AF5" i="5" s="1"/>
  <c r="AE3" i="5"/>
  <c r="AD3" i="5"/>
  <c r="AB3" i="5"/>
  <c r="AB5" i="5" s="1"/>
  <c r="AA3" i="5"/>
  <c r="AA5" i="5" s="1"/>
  <c r="Z3" i="5"/>
  <c r="Y3" i="5"/>
  <c r="Y5" i="5" s="1"/>
  <c r="X3" i="5"/>
  <c r="W3" i="5"/>
  <c r="V3" i="5"/>
  <c r="U3" i="5"/>
  <c r="T3" i="5"/>
  <c r="T5" i="5" s="1"/>
  <c r="S3" i="5"/>
  <c r="R3" i="5"/>
  <c r="Q3" i="5"/>
  <c r="P3" i="5"/>
  <c r="N3" i="5"/>
  <c r="N5" i="5" s="1"/>
  <c r="M3" i="5"/>
  <c r="M5" i="5" s="1"/>
  <c r="L3" i="5"/>
  <c r="L5" i="5" s="1"/>
  <c r="K3" i="5"/>
  <c r="J3" i="5"/>
  <c r="I3" i="5"/>
  <c r="I5" i="5" s="1"/>
  <c r="H3" i="5"/>
  <c r="H5" i="5" s="1"/>
  <c r="G3" i="5"/>
  <c r="G5" i="5" s="1"/>
  <c r="F3" i="5"/>
  <c r="F5" i="5" s="1"/>
  <c r="E3" i="5"/>
  <c r="E5" i="5" s="1"/>
  <c r="D3" i="5"/>
  <c r="D5" i="5" s="1"/>
  <c r="C3" i="5"/>
  <c r="C5" i="5" s="1"/>
  <c r="B3" i="5"/>
  <c r="J5" i="5" l="1"/>
  <c r="S5" i="5"/>
  <c r="W5" i="5"/>
  <c r="X5" i="5"/>
  <c r="AG5" i="5"/>
  <c r="AK5" i="5"/>
  <c r="AH5" i="5"/>
  <c r="AP5" i="5"/>
  <c r="AE5" i="5"/>
  <c r="AI5" i="5"/>
  <c r="AM5" i="5"/>
  <c r="AD5" i="5"/>
  <c r="AL5" i="5"/>
  <c r="Q5" i="5"/>
  <c r="R5" i="5"/>
  <c r="V5" i="5"/>
  <c r="Z5" i="5"/>
  <c r="U5" i="5"/>
  <c r="P5" i="5"/>
  <c r="K5" i="5"/>
  <c r="B5" i="5"/>
  <c r="BF22" i="5"/>
  <c r="AR22" i="5"/>
  <c r="YW17" i="5"/>
  <c r="YV17" i="5"/>
  <c r="YU17" i="5"/>
  <c r="YT17" i="5"/>
  <c r="YS17" i="5"/>
  <c r="YR17" i="5"/>
  <c r="YQ17" i="5"/>
  <c r="YP17" i="5"/>
  <c r="YO17" i="5"/>
  <c r="YN17" i="5"/>
  <c r="YM17" i="5"/>
  <c r="YL17" i="5"/>
  <c r="YK17" i="5"/>
  <c r="YI17" i="5"/>
  <c r="YH17" i="5"/>
  <c r="YG17" i="5"/>
  <c r="YF17" i="5"/>
  <c r="YE17" i="5"/>
  <c r="YD17" i="5"/>
  <c r="YC17" i="5"/>
  <c r="YB17" i="5"/>
  <c r="YA17" i="5"/>
  <c r="XZ17" i="5"/>
  <c r="XY17" i="5"/>
  <c r="XX17" i="5"/>
  <c r="XW17" i="5"/>
  <c r="XU17" i="5"/>
  <c r="XT17" i="5"/>
  <c r="XS17" i="5"/>
  <c r="XR17" i="5"/>
  <c r="XQ17" i="5"/>
  <c r="XP17" i="5"/>
  <c r="XO17" i="5"/>
  <c r="XN17" i="5"/>
  <c r="XM17" i="5"/>
  <c r="XL17" i="5"/>
  <c r="XK17" i="5"/>
  <c r="XJ17" i="5"/>
  <c r="XI17" i="5"/>
  <c r="XG17" i="5"/>
  <c r="XF17" i="5"/>
  <c r="XE17" i="5"/>
  <c r="XD17" i="5"/>
  <c r="XC17" i="5"/>
  <c r="XB17" i="5"/>
  <c r="XA17" i="5"/>
  <c r="WZ17" i="5"/>
  <c r="WY17" i="5"/>
  <c r="WX17" i="5"/>
  <c r="WW17" i="5"/>
  <c r="WV17" i="5"/>
  <c r="WU17" i="5"/>
  <c r="WS17" i="5"/>
  <c r="WR17" i="5"/>
  <c r="WQ17" i="5"/>
  <c r="WP17" i="5"/>
  <c r="WO17" i="5"/>
  <c r="WN17" i="5"/>
  <c r="WM17" i="5"/>
  <c r="WL17" i="5"/>
  <c r="WK17" i="5"/>
  <c r="WJ17" i="5"/>
  <c r="WI17" i="5"/>
  <c r="WH17" i="5"/>
  <c r="WG17" i="5"/>
  <c r="WE17" i="5"/>
  <c r="WD17" i="5"/>
  <c r="WC17" i="5"/>
  <c r="WB17" i="5"/>
  <c r="WA17" i="5"/>
  <c r="VZ17" i="5"/>
  <c r="VY17" i="5"/>
  <c r="VX17" i="5"/>
  <c r="VW17" i="5"/>
  <c r="VV17" i="5"/>
  <c r="VU17" i="5"/>
  <c r="VT17" i="5"/>
  <c r="VS17" i="5"/>
  <c r="VQ17" i="5"/>
  <c r="VP17" i="5"/>
  <c r="VO17" i="5"/>
  <c r="VN17" i="5"/>
  <c r="VM17" i="5"/>
  <c r="VL17" i="5"/>
  <c r="VK17" i="5"/>
  <c r="VJ17" i="5"/>
  <c r="VI17" i="5"/>
  <c r="VH17" i="5"/>
  <c r="VG17" i="5"/>
  <c r="VF17" i="5"/>
  <c r="VE17" i="5"/>
  <c r="VC17" i="5"/>
  <c r="VB17" i="5"/>
  <c r="VA17" i="5"/>
  <c r="UZ17" i="5"/>
  <c r="UY17" i="5"/>
  <c r="UX17" i="5"/>
  <c r="UW17" i="5"/>
  <c r="UV17" i="5"/>
  <c r="UU17" i="5"/>
  <c r="UT17" i="5"/>
  <c r="US17" i="5"/>
  <c r="UR17" i="5"/>
  <c r="UQ17" i="5"/>
  <c r="UO17" i="5"/>
  <c r="UN17" i="5"/>
  <c r="UM17" i="5"/>
  <c r="UL17" i="5"/>
  <c r="UK17" i="5"/>
  <c r="UJ17" i="5"/>
  <c r="UI17" i="5"/>
  <c r="UH17" i="5"/>
  <c r="UG17" i="5"/>
  <c r="UF17" i="5"/>
  <c r="UE17" i="5"/>
  <c r="UD17" i="5"/>
  <c r="UC17" i="5"/>
  <c r="UA17" i="5"/>
  <c r="TZ17" i="5"/>
  <c r="TY17" i="5"/>
  <c r="TX17" i="5"/>
  <c r="TW17" i="5"/>
  <c r="TV17" i="5"/>
  <c r="TU17" i="5"/>
  <c r="TT17" i="5"/>
  <c r="TS17" i="5"/>
  <c r="TR17" i="5"/>
  <c r="TQ17" i="5"/>
  <c r="TP17" i="5"/>
  <c r="TO17" i="5"/>
  <c r="TM17" i="5"/>
  <c r="TL17" i="5"/>
  <c r="TK17" i="5"/>
  <c r="TJ17" i="5"/>
  <c r="TI17" i="5"/>
  <c r="TH17" i="5"/>
  <c r="TG17" i="5"/>
  <c r="TF17" i="5"/>
  <c r="TE17" i="5"/>
  <c r="TD17" i="5"/>
  <c r="TC17" i="5"/>
  <c r="TB17" i="5"/>
  <c r="TA17" i="5"/>
  <c r="SY17" i="5"/>
  <c r="SX17" i="5"/>
  <c r="SW17" i="5"/>
  <c r="SV17" i="5"/>
  <c r="SU17" i="5"/>
  <c r="ST17" i="5"/>
  <c r="SS17" i="5"/>
  <c r="SR17" i="5"/>
  <c r="SQ17" i="5"/>
  <c r="SP17" i="5"/>
  <c r="SO17" i="5"/>
  <c r="SN17" i="5"/>
  <c r="SM17" i="5"/>
  <c r="SK17" i="5"/>
  <c r="SJ17" i="5"/>
  <c r="SI17" i="5"/>
  <c r="SH17" i="5"/>
  <c r="SG17" i="5"/>
  <c r="SF17" i="5"/>
  <c r="SE17" i="5"/>
  <c r="SD17" i="5"/>
  <c r="SC17" i="5"/>
  <c r="SB17" i="5"/>
  <c r="SA17" i="5"/>
  <c r="RZ17" i="5"/>
  <c r="RY17" i="5"/>
  <c r="RW17" i="5"/>
  <c r="RV17" i="5"/>
  <c r="RU17" i="5"/>
  <c r="RT17" i="5"/>
  <c r="RS17" i="5"/>
  <c r="RR17" i="5"/>
  <c r="RQ17" i="5"/>
  <c r="RP17" i="5"/>
  <c r="RO17" i="5"/>
  <c r="RN17" i="5"/>
  <c r="RM17" i="5"/>
  <c r="RL17" i="5"/>
  <c r="RK17" i="5"/>
  <c r="RI17" i="5"/>
  <c r="RH17" i="5"/>
  <c r="RG17" i="5"/>
  <c r="RF17" i="5"/>
  <c r="RE17" i="5"/>
  <c r="RD17" i="5"/>
  <c r="RC17" i="5"/>
  <c r="RB17" i="5"/>
  <c r="RA17" i="5"/>
  <c r="QZ17" i="5"/>
  <c r="QY17" i="5"/>
  <c r="QX17" i="5"/>
  <c r="QW17" i="5"/>
  <c r="QU17" i="5"/>
  <c r="QT17" i="5"/>
  <c r="QS17" i="5"/>
  <c r="QR17" i="5"/>
  <c r="QQ17" i="5"/>
  <c r="QP17" i="5"/>
  <c r="QO17" i="5"/>
  <c r="QN17" i="5"/>
  <c r="QM17" i="5"/>
  <c r="QL17" i="5"/>
  <c r="QK17" i="5"/>
  <c r="QJ17" i="5"/>
  <c r="QI17" i="5"/>
  <c r="QG17" i="5"/>
  <c r="QF17" i="5"/>
  <c r="QE17" i="5"/>
  <c r="QD17" i="5"/>
  <c r="QC17" i="5"/>
  <c r="QB17" i="5"/>
  <c r="QA17" i="5"/>
  <c r="PZ17" i="5"/>
  <c r="PY17" i="5"/>
  <c r="PX17" i="5"/>
  <c r="PW17" i="5"/>
  <c r="PV17" i="5"/>
  <c r="PU17" i="5"/>
  <c r="PS17" i="5"/>
  <c r="PR17" i="5"/>
  <c r="PQ17" i="5"/>
  <c r="PP17" i="5"/>
  <c r="PO17" i="5"/>
  <c r="PN17" i="5"/>
  <c r="PM17" i="5"/>
  <c r="PL17" i="5"/>
  <c r="PK17" i="5"/>
  <c r="PJ17" i="5"/>
  <c r="PI17" i="5"/>
  <c r="PH17" i="5"/>
  <c r="PG17" i="5"/>
  <c r="PE17" i="5"/>
  <c r="PD17" i="5"/>
  <c r="PC17" i="5"/>
  <c r="PB17" i="5"/>
  <c r="PA17" i="5"/>
  <c r="OZ17" i="5"/>
  <c r="OY17" i="5"/>
  <c r="OX17" i="5"/>
  <c r="OW17" i="5"/>
  <c r="OV17" i="5"/>
  <c r="OU17" i="5"/>
  <c r="OT17" i="5"/>
  <c r="OS17" i="5"/>
  <c r="OQ17" i="5"/>
  <c r="OP17" i="5"/>
  <c r="OO17" i="5"/>
  <c r="ON17" i="5"/>
  <c r="OM17" i="5"/>
  <c r="OL17" i="5"/>
  <c r="OK17" i="5"/>
  <c r="OJ17" i="5"/>
  <c r="OI17" i="5"/>
  <c r="OH17" i="5"/>
  <c r="OG17" i="5"/>
  <c r="OF17" i="5"/>
  <c r="OE17" i="5"/>
  <c r="OC17" i="5"/>
  <c r="OB17" i="5"/>
  <c r="OA17" i="5"/>
  <c r="NZ17" i="5"/>
  <c r="NY17" i="5"/>
  <c r="NX17" i="5"/>
  <c r="NW17" i="5"/>
  <c r="NV17" i="5"/>
  <c r="NU17" i="5"/>
  <c r="NT17" i="5"/>
  <c r="NS17" i="5"/>
  <c r="NR17" i="5"/>
  <c r="NQ17" i="5"/>
  <c r="NO17" i="5"/>
  <c r="NN17" i="5"/>
  <c r="NM17" i="5"/>
  <c r="NL17" i="5"/>
  <c r="NK17" i="5"/>
  <c r="NJ17" i="5"/>
  <c r="NI17" i="5"/>
  <c r="NH17" i="5"/>
  <c r="NG17" i="5"/>
  <c r="NF17" i="5"/>
  <c r="NE17" i="5"/>
  <c r="ND17" i="5"/>
  <c r="NC17" i="5"/>
  <c r="NA17" i="5"/>
  <c r="MZ17" i="5"/>
  <c r="MY17" i="5"/>
  <c r="MX17" i="5"/>
  <c r="MW17" i="5"/>
  <c r="MV17" i="5"/>
  <c r="MU17" i="5"/>
  <c r="MT17" i="5"/>
  <c r="MS17" i="5"/>
  <c r="MR17" i="5"/>
  <c r="MQ17" i="5"/>
  <c r="MP17" i="5"/>
  <c r="MO17" i="5"/>
  <c r="MM17" i="5"/>
  <c r="ML17" i="5"/>
  <c r="MK17" i="5"/>
  <c r="MJ17" i="5"/>
  <c r="MI17" i="5"/>
  <c r="MH17" i="5"/>
  <c r="MG17" i="5"/>
  <c r="MF17" i="5"/>
  <c r="ME17" i="5"/>
  <c r="MD17" i="5"/>
  <c r="MC17" i="5"/>
  <c r="MB17" i="5"/>
  <c r="MA17" i="5"/>
  <c r="LY17" i="5"/>
  <c r="LX17" i="5"/>
  <c r="LW17" i="5"/>
  <c r="LV17" i="5"/>
  <c r="LU17" i="5"/>
  <c r="LT17" i="5"/>
  <c r="LS17" i="5"/>
  <c r="LR17" i="5"/>
  <c r="LQ17" i="5"/>
  <c r="LP17" i="5"/>
  <c r="LO17" i="5"/>
  <c r="LN17" i="5"/>
  <c r="LM17" i="5"/>
  <c r="LK17" i="5"/>
  <c r="LJ17" i="5"/>
  <c r="LI17" i="5"/>
  <c r="LH17" i="5"/>
  <c r="LG17" i="5"/>
  <c r="LF17" i="5"/>
  <c r="LE17" i="5"/>
  <c r="LD17" i="5"/>
  <c r="LC17" i="5"/>
  <c r="LB17" i="5"/>
  <c r="LA17" i="5"/>
  <c r="KZ17" i="5"/>
  <c r="KY17" i="5"/>
  <c r="KW17" i="5"/>
  <c r="KV17" i="5"/>
  <c r="KU17" i="5"/>
  <c r="KT17" i="5"/>
  <c r="KS17" i="5"/>
  <c r="KR17" i="5"/>
  <c r="KQ17" i="5"/>
  <c r="KP17" i="5"/>
  <c r="KO17" i="5"/>
  <c r="KN17" i="5"/>
  <c r="KM17" i="5"/>
  <c r="KL17" i="5"/>
  <c r="KK17" i="5"/>
  <c r="KI17" i="5"/>
  <c r="KH17" i="5"/>
  <c r="KG17" i="5"/>
  <c r="KF17" i="5"/>
  <c r="KE17" i="5"/>
  <c r="KD17" i="5"/>
  <c r="KC17" i="5"/>
  <c r="KB17" i="5"/>
  <c r="KA17" i="5"/>
  <c r="JZ17" i="5"/>
  <c r="JY17" i="5"/>
  <c r="JX17" i="5"/>
  <c r="JW17" i="5"/>
  <c r="JU17" i="5"/>
  <c r="JT17" i="5"/>
  <c r="JS17" i="5"/>
  <c r="JR17" i="5"/>
  <c r="JQ17" i="5"/>
  <c r="JP17" i="5"/>
  <c r="JO17" i="5"/>
  <c r="JN17" i="5"/>
  <c r="JM17" i="5"/>
  <c r="JL17" i="5"/>
  <c r="JK17" i="5"/>
  <c r="JJ17" i="5"/>
  <c r="JI17" i="5"/>
  <c r="JG17" i="5"/>
  <c r="JF17" i="5"/>
  <c r="JE17" i="5"/>
  <c r="JD17" i="5"/>
  <c r="JC17" i="5"/>
  <c r="JB17" i="5"/>
  <c r="JA17" i="5"/>
  <c r="IZ17" i="5"/>
  <c r="IY17" i="5"/>
  <c r="IX17" i="5"/>
  <c r="IW17" i="5"/>
  <c r="IV17" i="5"/>
  <c r="IU17" i="5"/>
  <c r="IS17" i="5"/>
  <c r="IR17" i="5"/>
  <c r="IQ17" i="5"/>
  <c r="IP17" i="5"/>
  <c r="IO17" i="5"/>
  <c r="IN17" i="5"/>
  <c r="IM17" i="5"/>
  <c r="IL17" i="5"/>
  <c r="IK17" i="5"/>
  <c r="IJ17" i="5"/>
  <c r="II17" i="5"/>
  <c r="IH17" i="5"/>
  <c r="IG17" i="5"/>
  <c r="IE17" i="5"/>
  <c r="ID17" i="5"/>
  <c r="IC17" i="5"/>
  <c r="IB17" i="5"/>
  <c r="IA17" i="5"/>
  <c r="HZ17" i="5"/>
  <c r="HY17" i="5"/>
  <c r="HX17" i="5"/>
  <c r="HW17" i="5"/>
  <c r="HV17" i="5"/>
  <c r="HU17" i="5"/>
  <c r="HT17" i="5"/>
  <c r="HS17" i="5"/>
  <c r="HQ17" i="5"/>
  <c r="HP17" i="5"/>
  <c r="HO17" i="5"/>
  <c r="HN17" i="5"/>
  <c r="HM17" i="5"/>
  <c r="HL17" i="5"/>
  <c r="HK17" i="5"/>
  <c r="HJ17" i="5"/>
  <c r="HI17" i="5"/>
  <c r="HH17" i="5"/>
  <c r="HG17" i="5"/>
  <c r="HF17" i="5"/>
  <c r="HE17" i="5"/>
  <c r="HC17" i="5"/>
  <c r="HB17" i="5"/>
  <c r="HA17" i="5"/>
  <c r="GZ17" i="5"/>
  <c r="GY17" i="5"/>
  <c r="GX17" i="5"/>
  <c r="GW17" i="5"/>
  <c r="GV17" i="5"/>
  <c r="GU17" i="5"/>
  <c r="GT17" i="5"/>
  <c r="GS17" i="5"/>
  <c r="GR17" i="5"/>
  <c r="GQ17" i="5"/>
  <c r="GO17" i="5"/>
  <c r="GN17" i="5"/>
  <c r="GM17" i="5"/>
  <c r="GL17" i="5"/>
  <c r="GK17" i="5"/>
  <c r="GJ17" i="5"/>
  <c r="GI17" i="5"/>
  <c r="GH17" i="5"/>
  <c r="GG17" i="5"/>
  <c r="GF17" i="5"/>
  <c r="GE17" i="5"/>
  <c r="GD17" i="5"/>
  <c r="GC17" i="5"/>
  <c r="GA17" i="5"/>
  <c r="FZ17" i="5"/>
  <c r="FY17" i="5"/>
  <c r="FX17" i="5"/>
  <c r="FW17" i="5"/>
  <c r="FV17" i="5"/>
  <c r="FU17" i="5"/>
  <c r="FT17" i="5"/>
  <c r="FS17" i="5"/>
  <c r="FR17" i="5"/>
  <c r="FQ17" i="5"/>
  <c r="FP17" i="5"/>
  <c r="FO17" i="5"/>
  <c r="FM17" i="5"/>
  <c r="FL17" i="5"/>
  <c r="FK17" i="5"/>
  <c r="FJ17" i="5"/>
  <c r="FI17" i="5"/>
  <c r="FH17" i="5"/>
  <c r="FG17" i="5"/>
  <c r="FF17" i="5"/>
  <c r="FE17" i="5"/>
  <c r="FD17" i="5"/>
  <c r="FC17" i="5"/>
  <c r="FB17" i="5"/>
  <c r="FA17" i="5"/>
  <c r="EY17" i="5"/>
  <c r="EX17" i="5"/>
  <c r="EW17" i="5"/>
  <c r="EV17" i="5"/>
  <c r="EU17" i="5"/>
  <c r="ET17" i="5"/>
  <c r="ES17" i="5"/>
  <c r="ER17" i="5"/>
  <c r="EQ17" i="5"/>
  <c r="EP17" i="5"/>
  <c r="EO17" i="5"/>
  <c r="EN17" i="5"/>
  <c r="EM17" i="5"/>
  <c r="EK17" i="5"/>
  <c r="EJ17" i="5"/>
  <c r="EI17" i="5"/>
  <c r="EH17" i="5"/>
  <c r="EG17" i="5"/>
  <c r="EF17" i="5"/>
  <c r="EE17" i="5"/>
  <c r="ED17" i="5"/>
  <c r="EC17" i="5"/>
  <c r="EB17" i="5"/>
  <c r="EA17" i="5"/>
  <c r="DZ17" i="5"/>
  <c r="DY17" i="5"/>
  <c r="DW17" i="5"/>
  <c r="DV17" i="5"/>
  <c r="DU17" i="5"/>
  <c r="DT17" i="5"/>
  <c r="DS17" i="5"/>
  <c r="DR17" i="5"/>
  <c r="DQ17" i="5"/>
  <c r="DP17" i="5"/>
  <c r="DO17" i="5"/>
  <c r="DN17" i="5"/>
  <c r="DM17" i="5"/>
  <c r="DL17" i="5"/>
  <c r="DK17" i="5"/>
  <c r="DI17" i="5"/>
  <c r="DH17" i="5"/>
  <c r="DG17" i="5"/>
  <c r="DF17" i="5"/>
  <c r="DE17" i="5"/>
  <c r="DD17" i="5"/>
  <c r="DC17" i="5"/>
  <c r="DB17" i="5"/>
  <c r="DA17" i="5"/>
  <c r="CZ17" i="5"/>
  <c r="CY17" i="5"/>
  <c r="CX17" i="5"/>
  <c r="CW17" i="5"/>
  <c r="CU17" i="5"/>
  <c r="CT17" i="5"/>
  <c r="CS17" i="5"/>
  <c r="CR17" i="5"/>
  <c r="CQ17" i="5"/>
  <c r="CP17" i="5"/>
  <c r="CO17" i="5"/>
  <c r="CN17" i="5"/>
  <c r="CM17" i="5"/>
  <c r="CL17" i="5"/>
  <c r="CK17" i="5"/>
  <c r="CJ17" i="5"/>
  <c r="CI17" i="5"/>
  <c r="CG17" i="5"/>
  <c r="CF17" i="5"/>
  <c r="CE17" i="5"/>
  <c r="CD17" i="5"/>
  <c r="CC17" i="5"/>
  <c r="CB17" i="5"/>
  <c r="CA17" i="5"/>
  <c r="BZ17" i="5"/>
  <c r="BY17" i="5"/>
  <c r="BX17" i="5"/>
  <c r="BW17" i="5"/>
  <c r="BV17" i="5"/>
  <c r="BU17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YW16" i="5"/>
  <c r="YV16" i="5"/>
  <c r="YU16" i="5"/>
  <c r="YT16" i="5"/>
  <c r="YS16" i="5"/>
  <c r="YR16" i="5"/>
  <c r="YQ16" i="5"/>
  <c r="YP16" i="5"/>
  <c r="YO16" i="5"/>
  <c r="YN16" i="5"/>
  <c r="YM16" i="5"/>
  <c r="YL16" i="5"/>
  <c r="YK16" i="5"/>
  <c r="YI16" i="5"/>
  <c r="YH16" i="5"/>
  <c r="YG16" i="5"/>
  <c r="YF16" i="5"/>
  <c r="YE16" i="5"/>
  <c r="YD16" i="5"/>
  <c r="YC16" i="5"/>
  <c r="YB16" i="5"/>
  <c r="YA16" i="5"/>
  <c r="XZ16" i="5"/>
  <c r="XY16" i="5"/>
  <c r="XX16" i="5"/>
  <c r="XW16" i="5"/>
  <c r="XU16" i="5"/>
  <c r="XT16" i="5"/>
  <c r="XS16" i="5"/>
  <c r="XR16" i="5"/>
  <c r="XQ16" i="5"/>
  <c r="XP16" i="5"/>
  <c r="XO16" i="5"/>
  <c r="XN16" i="5"/>
  <c r="XM16" i="5"/>
  <c r="XL16" i="5"/>
  <c r="XK16" i="5"/>
  <c r="XJ16" i="5"/>
  <c r="XI16" i="5"/>
  <c r="XG16" i="5"/>
  <c r="XF16" i="5"/>
  <c r="XE16" i="5"/>
  <c r="XD16" i="5"/>
  <c r="XC16" i="5"/>
  <c r="XB16" i="5"/>
  <c r="XA16" i="5"/>
  <c r="WZ16" i="5"/>
  <c r="WY16" i="5"/>
  <c r="WX16" i="5"/>
  <c r="WW16" i="5"/>
  <c r="WV16" i="5"/>
  <c r="WU16" i="5"/>
  <c r="WS16" i="5"/>
  <c r="WR16" i="5"/>
  <c r="WQ16" i="5"/>
  <c r="WP16" i="5"/>
  <c r="WO16" i="5"/>
  <c r="WN16" i="5"/>
  <c r="WM16" i="5"/>
  <c r="WL16" i="5"/>
  <c r="WK16" i="5"/>
  <c r="WJ16" i="5"/>
  <c r="WI16" i="5"/>
  <c r="WH16" i="5"/>
  <c r="WG16" i="5"/>
  <c r="WE16" i="5"/>
  <c r="WD16" i="5"/>
  <c r="WC16" i="5"/>
  <c r="WB16" i="5"/>
  <c r="WA16" i="5"/>
  <c r="VZ16" i="5"/>
  <c r="VY16" i="5"/>
  <c r="VX16" i="5"/>
  <c r="VW16" i="5"/>
  <c r="VV16" i="5"/>
  <c r="VU16" i="5"/>
  <c r="VT16" i="5"/>
  <c r="VS16" i="5"/>
  <c r="VQ16" i="5"/>
  <c r="VP16" i="5"/>
  <c r="VO16" i="5"/>
  <c r="VN16" i="5"/>
  <c r="VM16" i="5"/>
  <c r="VL16" i="5"/>
  <c r="VK16" i="5"/>
  <c r="VJ16" i="5"/>
  <c r="VI16" i="5"/>
  <c r="VH16" i="5"/>
  <c r="VG16" i="5"/>
  <c r="VF16" i="5"/>
  <c r="VE16" i="5"/>
  <c r="VC16" i="5"/>
  <c r="VB16" i="5"/>
  <c r="VA16" i="5"/>
  <c r="UZ16" i="5"/>
  <c r="UY16" i="5"/>
  <c r="UX16" i="5"/>
  <c r="UW16" i="5"/>
  <c r="UV16" i="5"/>
  <c r="UU16" i="5"/>
  <c r="UT16" i="5"/>
  <c r="US16" i="5"/>
  <c r="UR16" i="5"/>
  <c r="UQ16" i="5"/>
  <c r="UO16" i="5"/>
  <c r="UN16" i="5"/>
  <c r="UM16" i="5"/>
  <c r="UL16" i="5"/>
  <c r="UK16" i="5"/>
  <c r="UJ16" i="5"/>
  <c r="UI16" i="5"/>
  <c r="UH16" i="5"/>
  <c r="UG16" i="5"/>
  <c r="UF16" i="5"/>
  <c r="UE16" i="5"/>
  <c r="UD16" i="5"/>
  <c r="UC16" i="5"/>
  <c r="UA16" i="5"/>
  <c r="TZ16" i="5"/>
  <c r="TY16" i="5"/>
  <c r="TX16" i="5"/>
  <c r="TW16" i="5"/>
  <c r="TV16" i="5"/>
  <c r="TU16" i="5"/>
  <c r="TT16" i="5"/>
  <c r="TS16" i="5"/>
  <c r="TR16" i="5"/>
  <c r="TQ16" i="5"/>
  <c r="TP16" i="5"/>
  <c r="TO16" i="5"/>
  <c r="TM16" i="5"/>
  <c r="TL16" i="5"/>
  <c r="TK16" i="5"/>
  <c r="TJ16" i="5"/>
  <c r="TI16" i="5"/>
  <c r="TH16" i="5"/>
  <c r="TG16" i="5"/>
  <c r="TF16" i="5"/>
  <c r="TE16" i="5"/>
  <c r="TD16" i="5"/>
  <c r="TC16" i="5"/>
  <c r="TB16" i="5"/>
  <c r="TA16" i="5"/>
  <c r="SY16" i="5"/>
  <c r="SX16" i="5"/>
  <c r="SW16" i="5"/>
  <c r="SV16" i="5"/>
  <c r="SU16" i="5"/>
  <c r="ST16" i="5"/>
  <c r="SS16" i="5"/>
  <c r="SR16" i="5"/>
  <c r="SQ16" i="5"/>
  <c r="SP16" i="5"/>
  <c r="SO16" i="5"/>
  <c r="SN16" i="5"/>
  <c r="SM16" i="5"/>
  <c r="SK16" i="5"/>
  <c r="SJ16" i="5"/>
  <c r="SI16" i="5"/>
  <c r="SH16" i="5"/>
  <c r="SG16" i="5"/>
  <c r="SF16" i="5"/>
  <c r="SE16" i="5"/>
  <c r="SD16" i="5"/>
  <c r="SC16" i="5"/>
  <c r="SB16" i="5"/>
  <c r="SA16" i="5"/>
  <c r="RZ16" i="5"/>
  <c r="RY16" i="5"/>
  <c r="RW16" i="5"/>
  <c r="RV16" i="5"/>
  <c r="RU16" i="5"/>
  <c r="RT16" i="5"/>
  <c r="RS16" i="5"/>
  <c r="RR16" i="5"/>
  <c r="RQ16" i="5"/>
  <c r="RP16" i="5"/>
  <c r="RO16" i="5"/>
  <c r="RN16" i="5"/>
  <c r="RM16" i="5"/>
  <c r="RL16" i="5"/>
  <c r="RK16" i="5"/>
  <c r="RI16" i="5"/>
  <c r="RH16" i="5"/>
  <c r="RG16" i="5"/>
  <c r="RF16" i="5"/>
  <c r="RE16" i="5"/>
  <c r="RD16" i="5"/>
  <c r="RC16" i="5"/>
  <c r="RB16" i="5"/>
  <c r="RA16" i="5"/>
  <c r="QZ16" i="5"/>
  <c r="QY16" i="5"/>
  <c r="QX16" i="5"/>
  <c r="QW16" i="5"/>
  <c r="QU16" i="5"/>
  <c r="QT16" i="5"/>
  <c r="QS16" i="5"/>
  <c r="QR16" i="5"/>
  <c r="QQ16" i="5"/>
  <c r="QP16" i="5"/>
  <c r="QO16" i="5"/>
  <c r="QN16" i="5"/>
  <c r="QM16" i="5"/>
  <c r="QL16" i="5"/>
  <c r="QK16" i="5"/>
  <c r="QJ16" i="5"/>
  <c r="QI16" i="5"/>
  <c r="QG16" i="5"/>
  <c r="QF16" i="5"/>
  <c r="QE16" i="5"/>
  <c r="QD16" i="5"/>
  <c r="QC16" i="5"/>
  <c r="QB16" i="5"/>
  <c r="QA16" i="5"/>
  <c r="PZ16" i="5"/>
  <c r="PY16" i="5"/>
  <c r="PX16" i="5"/>
  <c r="PW16" i="5"/>
  <c r="PV16" i="5"/>
  <c r="PU16" i="5"/>
  <c r="PS16" i="5"/>
  <c r="PR16" i="5"/>
  <c r="PQ16" i="5"/>
  <c r="PP16" i="5"/>
  <c r="PO16" i="5"/>
  <c r="PN16" i="5"/>
  <c r="PM16" i="5"/>
  <c r="PL16" i="5"/>
  <c r="PK16" i="5"/>
  <c r="PJ16" i="5"/>
  <c r="PI16" i="5"/>
  <c r="PH16" i="5"/>
  <c r="PG16" i="5"/>
  <c r="PE16" i="5"/>
  <c r="PD16" i="5"/>
  <c r="PC16" i="5"/>
  <c r="PB16" i="5"/>
  <c r="PA16" i="5"/>
  <c r="OZ16" i="5"/>
  <c r="OY16" i="5"/>
  <c r="OX16" i="5"/>
  <c r="OW16" i="5"/>
  <c r="OV16" i="5"/>
  <c r="OU16" i="5"/>
  <c r="OT16" i="5"/>
  <c r="OS16" i="5"/>
  <c r="OQ16" i="5"/>
  <c r="OP16" i="5"/>
  <c r="OO16" i="5"/>
  <c r="ON16" i="5"/>
  <c r="OM16" i="5"/>
  <c r="OL16" i="5"/>
  <c r="OK16" i="5"/>
  <c r="OJ16" i="5"/>
  <c r="OI16" i="5"/>
  <c r="OH16" i="5"/>
  <c r="OG16" i="5"/>
  <c r="OF16" i="5"/>
  <c r="OE16" i="5"/>
  <c r="OC16" i="5"/>
  <c r="OB16" i="5"/>
  <c r="OA16" i="5"/>
  <c r="NZ16" i="5"/>
  <c r="NY16" i="5"/>
  <c r="NX16" i="5"/>
  <c r="NW16" i="5"/>
  <c r="NV16" i="5"/>
  <c r="NU16" i="5"/>
  <c r="NT16" i="5"/>
  <c r="NS16" i="5"/>
  <c r="NR16" i="5"/>
  <c r="NQ16" i="5"/>
  <c r="NO16" i="5"/>
  <c r="NN16" i="5"/>
  <c r="NM16" i="5"/>
  <c r="NL16" i="5"/>
  <c r="NK16" i="5"/>
  <c r="NJ16" i="5"/>
  <c r="NI16" i="5"/>
  <c r="NH16" i="5"/>
  <c r="NG16" i="5"/>
  <c r="NF16" i="5"/>
  <c r="NE16" i="5"/>
  <c r="ND16" i="5"/>
  <c r="NC16" i="5"/>
  <c r="NA16" i="5"/>
  <c r="MZ16" i="5"/>
  <c r="MY16" i="5"/>
  <c r="MX16" i="5"/>
  <c r="MW16" i="5"/>
  <c r="MV16" i="5"/>
  <c r="MU16" i="5"/>
  <c r="MT16" i="5"/>
  <c r="MS16" i="5"/>
  <c r="MR16" i="5"/>
  <c r="MQ16" i="5"/>
  <c r="MP16" i="5"/>
  <c r="MO16" i="5"/>
  <c r="MM16" i="5"/>
  <c r="ML16" i="5"/>
  <c r="MK16" i="5"/>
  <c r="MJ16" i="5"/>
  <c r="MI16" i="5"/>
  <c r="MH16" i="5"/>
  <c r="MG16" i="5"/>
  <c r="MF16" i="5"/>
  <c r="ME16" i="5"/>
  <c r="MD16" i="5"/>
  <c r="MC16" i="5"/>
  <c r="MB16" i="5"/>
  <c r="MA16" i="5"/>
  <c r="LY16" i="5"/>
  <c r="LX16" i="5"/>
  <c r="LW16" i="5"/>
  <c r="LV16" i="5"/>
  <c r="LU16" i="5"/>
  <c r="LT16" i="5"/>
  <c r="LS16" i="5"/>
  <c r="LR16" i="5"/>
  <c r="LQ16" i="5"/>
  <c r="LP16" i="5"/>
  <c r="LO16" i="5"/>
  <c r="LN16" i="5"/>
  <c r="LM16" i="5"/>
  <c r="LK16" i="5"/>
  <c r="LJ16" i="5"/>
  <c r="LI16" i="5"/>
  <c r="LH16" i="5"/>
  <c r="LG16" i="5"/>
  <c r="LF16" i="5"/>
  <c r="LE16" i="5"/>
  <c r="LD16" i="5"/>
  <c r="LC16" i="5"/>
  <c r="LB16" i="5"/>
  <c r="LA16" i="5"/>
  <c r="KZ16" i="5"/>
  <c r="KY16" i="5"/>
  <c r="KW16" i="5"/>
  <c r="KV16" i="5"/>
  <c r="KU16" i="5"/>
  <c r="KT16" i="5"/>
  <c r="KS16" i="5"/>
  <c r="KR16" i="5"/>
  <c r="KQ16" i="5"/>
  <c r="KP16" i="5"/>
  <c r="KO16" i="5"/>
  <c r="KN16" i="5"/>
  <c r="KM16" i="5"/>
  <c r="KL16" i="5"/>
  <c r="KK16" i="5"/>
  <c r="KI16" i="5"/>
  <c r="KH16" i="5"/>
  <c r="KG16" i="5"/>
  <c r="KF16" i="5"/>
  <c r="KE16" i="5"/>
  <c r="KD16" i="5"/>
  <c r="KC16" i="5"/>
  <c r="KB16" i="5"/>
  <c r="KA16" i="5"/>
  <c r="JZ16" i="5"/>
  <c r="JY16" i="5"/>
  <c r="JX16" i="5"/>
  <c r="JW16" i="5"/>
  <c r="JU16" i="5"/>
  <c r="JT16" i="5"/>
  <c r="JS16" i="5"/>
  <c r="JR16" i="5"/>
  <c r="JQ16" i="5"/>
  <c r="JP16" i="5"/>
  <c r="JO16" i="5"/>
  <c r="JN16" i="5"/>
  <c r="JM16" i="5"/>
  <c r="JL16" i="5"/>
  <c r="JK16" i="5"/>
  <c r="JJ16" i="5"/>
  <c r="JI16" i="5"/>
  <c r="JG16" i="5"/>
  <c r="JF16" i="5"/>
  <c r="JE16" i="5"/>
  <c r="JD16" i="5"/>
  <c r="JC16" i="5"/>
  <c r="JB16" i="5"/>
  <c r="JA16" i="5"/>
  <c r="IZ16" i="5"/>
  <c r="IY16" i="5"/>
  <c r="IX16" i="5"/>
  <c r="IW16" i="5"/>
  <c r="IV16" i="5"/>
  <c r="IU16" i="5"/>
  <c r="IS16" i="5"/>
  <c r="IR16" i="5"/>
  <c r="IQ16" i="5"/>
  <c r="IP16" i="5"/>
  <c r="IO16" i="5"/>
  <c r="IN16" i="5"/>
  <c r="IM16" i="5"/>
  <c r="IL16" i="5"/>
  <c r="IK16" i="5"/>
  <c r="IJ16" i="5"/>
  <c r="II16" i="5"/>
  <c r="IH16" i="5"/>
  <c r="IG16" i="5"/>
  <c r="IE16" i="5"/>
  <c r="ID16" i="5"/>
  <c r="IC16" i="5"/>
  <c r="IB16" i="5"/>
  <c r="IA16" i="5"/>
  <c r="HZ16" i="5"/>
  <c r="HY16" i="5"/>
  <c r="HX16" i="5"/>
  <c r="HW16" i="5"/>
  <c r="HV16" i="5"/>
  <c r="HU16" i="5"/>
  <c r="HT16" i="5"/>
  <c r="HS16" i="5"/>
  <c r="HQ16" i="5"/>
  <c r="HP16" i="5"/>
  <c r="HO16" i="5"/>
  <c r="HN16" i="5"/>
  <c r="HM16" i="5"/>
  <c r="HL16" i="5"/>
  <c r="HK16" i="5"/>
  <c r="HJ16" i="5"/>
  <c r="HI16" i="5"/>
  <c r="HH16" i="5"/>
  <c r="HG16" i="5"/>
  <c r="HF16" i="5"/>
  <c r="HE16" i="5"/>
  <c r="HC16" i="5"/>
  <c r="HB16" i="5"/>
  <c r="HA16" i="5"/>
  <c r="GZ16" i="5"/>
  <c r="GY16" i="5"/>
  <c r="GX16" i="5"/>
  <c r="GW16" i="5"/>
  <c r="GV16" i="5"/>
  <c r="GU16" i="5"/>
  <c r="GT16" i="5"/>
  <c r="GS16" i="5"/>
  <c r="GR16" i="5"/>
  <c r="GQ16" i="5"/>
  <c r="GO16" i="5"/>
  <c r="GN16" i="5"/>
  <c r="GM16" i="5"/>
  <c r="GL16" i="5"/>
  <c r="GK16" i="5"/>
  <c r="GJ16" i="5"/>
  <c r="GI16" i="5"/>
  <c r="GH16" i="5"/>
  <c r="GG16" i="5"/>
  <c r="GF16" i="5"/>
  <c r="GE16" i="5"/>
  <c r="GD16" i="5"/>
  <c r="GC16" i="5"/>
  <c r="GA16" i="5"/>
  <c r="FZ16" i="5"/>
  <c r="FY16" i="5"/>
  <c r="FX16" i="5"/>
  <c r="FW16" i="5"/>
  <c r="FV16" i="5"/>
  <c r="FU16" i="5"/>
  <c r="FT16" i="5"/>
  <c r="FS16" i="5"/>
  <c r="FR16" i="5"/>
  <c r="FQ16" i="5"/>
  <c r="FP16" i="5"/>
  <c r="FO16" i="5"/>
  <c r="FM16" i="5"/>
  <c r="FL16" i="5"/>
  <c r="FK16" i="5"/>
  <c r="FJ16" i="5"/>
  <c r="FI16" i="5"/>
  <c r="FH16" i="5"/>
  <c r="FG16" i="5"/>
  <c r="FF16" i="5"/>
  <c r="FE16" i="5"/>
  <c r="FD16" i="5"/>
  <c r="FC16" i="5"/>
  <c r="FB16" i="5"/>
  <c r="FA16" i="5"/>
  <c r="EY16" i="5"/>
  <c r="EX16" i="5"/>
  <c r="EW16" i="5"/>
  <c r="EV16" i="5"/>
  <c r="EU16" i="5"/>
  <c r="ET16" i="5"/>
  <c r="ES16" i="5"/>
  <c r="ER16" i="5"/>
  <c r="EQ16" i="5"/>
  <c r="EP16" i="5"/>
  <c r="EO16" i="5"/>
  <c r="EN16" i="5"/>
  <c r="EM16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YW15" i="5"/>
  <c r="YV15" i="5"/>
  <c r="YU15" i="5"/>
  <c r="YT15" i="5"/>
  <c r="YS15" i="5"/>
  <c r="YR15" i="5"/>
  <c r="YQ15" i="5"/>
  <c r="YP15" i="5"/>
  <c r="YO15" i="5"/>
  <c r="YN15" i="5"/>
  <c r="YM15" i="5"/>
  <c r="YL15" i="5"/>
  <c r="YK15" i="5"/>
  <c r="YI15" i="5"/>
  <c r="YH15" i="5"/>
  <c r="YG15" i="5"/>
  <c r="YF15" i="5"/>
  <c r="YE15" i="5"/>
  <c r="YD15" i="5"/>
  <c r="YC15" i="5"/>
  <c r="YB15" i="5"/>
  <c r="YA15" i="5"/>
  <c r="XZ15" i="5"/>
  <c r="XY15" i="5"/>
  <c r="XX15" i="5"/>
  <c r="XW15" i="5"/>
  <c r="XU15" i="5"/>
  <c r="XT15" i="5"/>
  <c r="XS15" i="5"/>
  <c r="XR15" i="5"/>
  <c r="XQ15" i="5"/>
  <c r="XP15" i="5"/>
  <c r="XO15" i="5"/>
  <c r="XN15" i="5"/>
  <c r="XM15" i="5"/>
  <c r="XL15" i="5"/>
  <c r="XK15" i="5"/>
  <c r="XJ15" i="5"/>
  <c r="XI15" i="5"/>
  <c r="XG15" i="5"/>
  <c r="XF15" i="5"/>
  <c r="XE15" i="5"/>
  <c r="XD15" i="5"/>
  <c r="XC15" i="5"/>
  <c r="XB15" i="5"/>
  <c r="XA15" i="5"/>
  <c r="WZ15" i="5"/>
  <c r="WY15" i="5"/>
  <c r="WX15" i="5"/>
  <c r="WW15" i="5"/>
  <c r="WV15" i="5"/>
  <c r="WU15" i="5"/>
  <c r="WS15" i="5"/>
  <c r="WR15" i="5"/>
  <c r="WQ15" i="5"/>
  <c r="WP15" i="5"/>
  <c r="WO15" i="5"/>
  <c r="WN15" i="5"/>
  <c r="WM15" i="5"/>
  <c r="WL15" i="5"/>
  <c r="WK15" i="5"/>
  <c r="WJ15" i="5"/>
  <c r="WI15" i="5"/>
  <c r="WH15" i="5"/>
  <c r="WG15" i="5"/>
  <c r="WE15" i="5"/>
  <c r="WD15" i="5"/>
  <c r="WC15" i="5"/>
  <c r="WB15" i="5"/>
  <c r="WA15" i="5"/>
  <c r="VZ15" i="5"/>
  <c r="VY15" i="5"/>
  <c r="VX15" i="5"/>
  <c r="VW15" i="5"/>
  <c r="VV15" i="5"/>
  <c r="VU15" i="5"/>
  <c r="VT15" i="5"/>
  <c r="VS15" i="5"/>
  <c r="VQ15" i="5"/>
  <c r="VP15" i="5"/>
  <c r="VO15" i="5"/>
  <c r="VN15" i="5"/>
  <c r="VM15" i="5"/>
  <c r="VL15" i="5"/>
  <c r="VK15" i="5"/>
  <c r="VJ15" i="5"/>
  <c r="VI15" i="5"/>
  <c r="VH15" i="5"/>
  <c r="VG15" i="5"/>
  <c r="VF15" i="5"/>
  <c r="VE15" i="5"/>
  <c r="VC15" i="5"/>
  <c r="VB15" i="5"/>
  <c r="VA15" i="5"/>
  <c r="UZ15" i="5"/>
  <c r="UY15" i="5"/>
  <c r="UX15" i="5"/>
  <c r="UW15" i="5"/>
  <c r="UV15" i="5"/>
  <c r="UU15" i="5"/>
  <c r="UT15" i="5"/>
  <c r="US15" i="5"/>
  <c r="UR15" i="5"/>
  <c r="UQ15" i="5"/>
  <c r="UO15" i="5"/>
  <c r="UN15" i="5"/>
  <c r="UM15" i="5"/>
  <c r="UL15" i="5"/>
  <c r="UK15" i="5"/>
  <c r="UJ15" i="5"/>
  <c r="UI15" i="5"/>
  <c r="UH15" i="5"/>
  <c r="UG15" i="5"/>
  <c r="UF15" i="5"/>
  <c r="UE15" i="5"/>
  <c r="UD15" i="5"/>
  <c r="UC15" i="5"/>
  <c r="UA15" i="5"/>
  <c r="TZ15" i="5"/>
  <c r="TY15" i="5"/>
  <c r="TX15" i="5"/>
  <c r="TW15" i="5"/>
  <c r="TV15" i="5"/>
  <c r="TU15" i="5"/>
  <c r="TT15" i="5"/>
  <c r="TS15" i="5"/>
  <c r="TR15" i="5"/>
  <c r="TQ15" i="5"/>
  <c r="TP15" i="5"/>
  <c r="TO15" i="5"/>
  <c r="TM15" i="5"/>
  <c r="TL15" i="5"/>
  <c r="TK15" i="5"/>
  <c r="TJ15" i="5"/>
  <c r="TI15" i="5"/>
  <c r="TH15" i="5"/>
  <c r="TG15" i="5"/>
  <c r="TF15" i="5"/>
  <c r="TE15" i="5"/>
  <c r="TD15" i="5"/>
  <c r="TC15" i="5"/>
  <c r="TB15" i="5"/>
  <c r="TA15" i="5"/>
  <c r="SY15" i="5"/>
  <c r="SX15" i="5"/>
  <c r="SW15" i="5"/>
  <c r="SV15" i="5"/>
  <c r="SU15" i="5"/>
  <c r="ST15" i="5"/>
  <c r="SS15" i="5"/>
  <c r="SR15" i="5"/>
  <c r="SQ15" i="5"/>
  <c r="SP15" i="5"/>
  <c r="SO15" i="5"/>
  <c r="SN15" i="5"/>
  <c r="SM15" i="5"/>
  <c r="SK15" i="5"/>
  <c r="SJ15" i="5"/>
  <c r="SI15" i="5"/>
  <c r="SH15" i="5"/>
  <c r="SG15" i="5"/>
  <c r="SF15" i="5"/>
  <c r="SE15" i="5"/>
  <c r="SD15" i="5"/>
  <c r="SC15" i="5"/>
  <c r="SB15" i="5"/>
  <c r="SA15" i="5"/>
  <c r="RZ15" i="5"/>
  <c r="RY15" i="5"/>
  <c r="RW15" i="5"/>
  <c r="RV15" i="5"/>
  <c r="RU15" i="5"/>
  <c r="RT15" i="5"/>
  <c r="RS15" i="5"/>
  <c r="RR15" i="5"/>
  <c r="RQ15" i="5"/>
  <c r="RP15" i="5"/>
  <c r="RO15" i="5"/>
  <c r="RN15" i="5"/>
  <c r="RM15" i="5"/>
  <c r="RL15" i="5"/>
  <c r="RK15" i="5"/>
  <c r="RI15" i="5"/>
  <c r="RH15" i="5"/>
  <c r="RG15" i="5"/>
  <c r="RF15" i="5"/>
  <c r="RE15" i="5"/>
  <c r="RD15" i="5"/>
  <c r="RC15" i="5"/>
  <c r="RB15" i="5"/>
  <c r="RA15" i="5"/>
  <c r="QZ15" i="5"/>
  <c r="QY15" i="5"/>
  <c r="QX15" i="5"/>
  <c r="QW15" i="5"/>
  <c r="QU15" i="5"/>
  <c r="QT15" i="5"/>
  <c r="QS15" i="5"/>
  <c r="QR15" i="5"/>
  <c r="QQ15" i="5"/>
  <c r="QP15" i="5"/>
  <c r="QO15" i="5"/>
  <c r="QN15" i="5"/>
  <c r="QM15" i="5"/>
  <c r="QL15" i="5"/>
  <c r="QK15" i="5"/>
  <c r="QJ15" i="5"/>
  <c r="QI15" i="5"/>
  <c r="QG15" i="5"/>
  <c r="QF15" i="5"/>
  <c r="QE15" i="5"/>
  <c r="QD15" i="5"/>
  <c r="QC15" i="5"/>
  <c r="QB15" i="5"/>
  <c r="QA15" i="5"/>
  <c r="PZ15" i="5"/>
  <c r="PY15" i="5"/>
  <c r="PX15" i="5"/>
  <c r="PW15" i="5"/>
  <c r="PV15" i="5"/>
  <c r="PU15" i="5"/>
  <c r="PS15" i="5"/>
  <c r="PR15" i="5"/>
  <c r="PQ15" i="5"/>
  <c r="PP15" i="5"/>
  <c r="PO15" i="5"/>
  <c r="PN15" i="5"/>
  <c r="PM15" i="5"/>
  <c r="PL15" i="5"/>
  <c r="PK15" i="5"/>
  <c r="PJ15" i="5"/>
  <c r="PI15" i="5"/>
  <c r="PH15" i="5"/>
  <c r="PG15" i="5"/>
  <c r="PE15" i="5"/>
  <c r="PD15" i="5"/>
  <c r="PC15" i="5"/>
  <c r="PB15" i="5"/>
  <c r="PA15" i="5"/>
  <c r="OZ15" i="5"/>
  <c r="OY15" i="5"/>
  <c r="OX15" i="5"/>
  <c r="OW15" i="5"/>
  <c r="OV15" i="5"/>
  <c r="OU15" i="5"/>
  <c r="OT15" i="5"/>
  <c r="OS15" i="5"/>
  <c r="OQ15" i="5"/>
  <c r="OP15" i="5"/>
  <c r="OO15" i="5"/>
  <c r="ON15" i="5"/>
  <c r="OM15" i="5"/>
  <c r="OL15" i="5"/>
  <c r="OK15" i="5"/>
  <c r="OJ15" i="5"/>
  <c r="OI15" i="5"/>
  <c r="OH15" i="5"/>
  <c r="OG15" i="5"/>
  <c r="OF15" i="5"/>
  <c r="OE15" i="5"/>
  <c r="OC15" i="5"/>
  <c r="OB15" i="5"/>
  <c r="OA15" i="5"/>
  <c r="NZ15" i="5"/>
  <c r="NY15" i="5"/>
  <c r="NX15" i="5"/>
  <c r="NW15" i="5"/>
  <c r="NV15" i="5"/>
  <c r="NU15" i="5"/>
  <c r="NT15" i="5"/>
  <c r="NS15" i="5"/>
  <c r="NR15" i="5"/>
  <c r="NQ15" i="5"/>
  <c r="NO15" i="5"/>
  <c r="NN15" i="5"/>
  <c r="NM15" i="5"/>
  <c r="NL15" i="5"/>
  <c r="NK15" i="5"/>
  <c r="NJ15" i="5"/>
  <c r="NI15" i="5"/>
  <c r="NH15" i="5"/>
  <c r="NG15" i="5"/>
  <c r="NF15" i="5"/>
  <c r="NE15" i="5"/>
  <c r="ND15" i="5"/>
  <c r="NC15" i="5"/>
  <c r="NA15" i="5"/>
  <c r="MZ15" i="5"/>
  <c r="MY15" i="5"/>
  <c r="MX15" i="5"/>
  <c r="MW15" i="5"/>
  <c r="MV15" i="5"/>
  <c r="MU15" i="5"/>
  <c r="MT15" i="5"/>
  <c r="MS15" i="5"/>
  <c r="MR15" i="5"/>
  <c r="MQ15" i="5"/>
  <c r="MP15" i="5"/>
  <c r="MO15" i="5"/>
  <c r="MM15" i="5"/>
  <c r="ML15" i="5"/>
  <c r="MK15" i="5"/>
  <c r="MJ15" i="5"/>
  <c r="MI15" i="5"/>
  <c r="MH15" i="5"/>
  <c r="MG15" i="5"/>
  <c r="MF15" i="5"/>
  <c r="ME15" i="5"/>
  <c r="MD15" i="5"/>
  <c r="MC15" i="5"/>
  <c r="MB15" i="5"/>
  <c r="MA15" i="5"/>
  <c r="LY15" i="5"/>
  <c r="LX15" i="5"/>
  <c r="LW15" i="5"/>
  <c r="LV15" i="5"/>
  <c r="LU15" i="5"/>
  <c r="LT15" i="5"/>
  <c r="LS15" i="5"/>
  <c r="LR15" i="5"/>
  <c r="LQ15" i="5"/>
  <c r="LP15" i="5"/>
  <c r="LO15" i="5"/>
  <c r="LN15" i="5"/>
  <c r="LM15" i="5"/>
  <c r="LK15" i="5"/>
  <c r="LJ15" i="5"/>
  <c r="LI15" i="5"/>
  <c r="LH15" i="5"/>
  <c r="LG15" i="5"/>
  <c r="LF15" i="5"/>
  <c r="LE15" i="5"/>
  <c r="LD15" i="5"/>
  <c r="LC15" i="5"/>
  <c r="LB15" i="5"/>
  <c r="LA15" i="5"/>
  <c r="KZ15" i="5"/>
  <c r="KY15" i="5"/>
  <c r="KW15" i="5"/>
  <c r="KV15" i="5"/>
  <c r="KU15" i="5"/>
  <c r="KT15" i="5"/>
  <c r="KS15" i="5"/>
  <c r="KR15" i="5"/>
  <c r="KQ15" i="5"/>
  <c r="KP15" i="5"/>
  <c r="KO15" i="5"/>
  <c r="KN15" i="5"/>
  <c r="KM15" i="5"/>
  <c r="KL15" i="5"/>
  <c r="KK15" i="5"/>
  <c r="KI15" i="5"/>
  <c r="KH15" i="5"/>
  <c r="KG15" i="5"/>
  <c r="KF15" i="5"/>
  <c r="KE15" i="5"/>
  <c r="KD15" i="5"/>
  <c r="KC15" i="5"/>
  <c r="KB15" i="5"/>
  <c r="KA15" i="5"/>
  <c r="JZ15" i="5"/>
  <c r="JY15" i="5"/>
  <c r="JX15" i="5"/>
  <c r="JW15" i="5"/>
  <c r="JU15" i="5"/>
  <c r="JT15" i="5"/>
  <c r="JS15" i="5"/>
  <c r="JR15" i="5"/>
  <c r="JQ15" i="5"/>
  <c r="JP15" i="5"/>
  <c r="JO15" i="5"/>
  <c r="JN15" i="5"/>
  <c r="JM15" i="5"/>
  <c r="JL15" i="5"/>
  <c r="JK15" i="5"/>
  <c r="JJ15" i="5"/>
  <c r="JI15" i="5"/>
  <c r="JG15" i="5"/>
  <c r="JF15" i="5"/>
  <c r="JE15" i="5"/>
  <c r="JD15" i="5"/>
  <c r="JC15" i="5"/>
  <c r="JB15" i="5"/>
  <c r="JA15" i="5"/>
  <c r="IZ15" i="5"/>
  <c r="IY15" i="5"/>
  <c r="IX15" i="5"/>
  <c r="IW15" i="5"/>
  <c r="IV15" i="5"/>
  <c r="IU15" i="5"/>
  <c r="IS15" i="5"/>
  <c r="IR15" i="5"/>
  <c r="IQ15" i="5"/>
  <c r="IP15" i="5"/>
  <c r="IO15" i="5"/>
  <c r="IN15" i="5"/>
  <c r="IM15" i="5"/>
  <c r="IL15" i="5"/>
  <c r="IK15" i="5"/>
  <c r="IJ15" i="5"/>
  <c r="II15" i="5"/>
  <c r="IH15" i="5"/>
  <c r="IG15" i="5"/>
  <c r="IE15" i="5"/>
  <c r="ID15" i="5"/>
  <c r="IC15" i="5"/>
  <c r="IB15" i="5"/>
  <c r="IA15" i="5"/>
  <c r="HZ15" i="5"/>
  <c r="HY15" i="5"/>
  <c r="HX15" i="5"/>
  <c r="HW15" i="5"/>
  <c r="HV15" i="5"/>
  <c r="HU15" i="5"/>
  <c r="HT15" i="5"/>
  <c r="HS15" i="5"/>
  <c r="HQ15" i="5"/>
  <c r="HP15" i="5"/>
  <c r="HO15" i="5"/>
  <c r="HN15" i="5"/>
  <c r="HM15" i="5"/>
  <c r="HL15" i="5"/>
  <c r="HK15" i="5"/>
  <c r="HJ15" i="5"/>
  <c r="HI15" i="5"/>
  <c r="HH15" i="5"/>
  <c r="HG15" i="5"/>
  <c r="HF15" i="5"/>
  <c r="HE15" i="5"/>
  <c r="HC15" i="5"/>
  <c r="HB15" i="5"/>
  <c r="HA15" i="5"/>
  <c r="GZ15" i="5"/>
  <c r="GY15" i="5"/>
  <c r="GX15" i="5"/>
  <c r="GW15" i="5"/>
  <c r="GV15" i="5"/>
  <c r="GU15" i="5"/>
  <c r="GT15" i="5"/>
  <c r="GS15" i="5"/>
  <c r="GR15" i="5"/>
  <c r="GQ15" i="5"/>
  <c r="GO15" i="5"/>
  <c r="GN15" i="5"/>
  <c r="GM15" i="5"/>
  <c r="GL15" i="5"/>
  <c r="GK15" i="5"/>
  <c r="GJ15" i="5"/>
  <c r="GI15" i="5"/>
  <c r="GH15" i="5"/>
  <c r="GG15" i="5"/>
  <c r="GF15" i="5"/>
  <c r="GE15" i="5"/>
  <c r="GD15" i="5"/>
  <c r="GC15" i="5"/>
  <c r="GA15" i="5"/>
  <c r="FZ15" i="5"/>
  <c r="FY15" i="5"/>
  <c r="FX15" i="5"/>
  <c r="FW15" i="5"/>
  <c r="FV15" i="5"/>
  <c r="FU15" i="5"/>
  <c r="FT15" i="5"/>
  <c r="FS15" i="5"/>
  <c r="FR15" i="5"/>
  <c r="FQ15" i="5"/>
  <c r="FP15" i="5"/>
  <c r="FO15" i="5"/>
  <c r="FM15" i="5"/>
  <c r="FL15" i="5"/>
  <c r="FK15" i="5"/>
  <c r="FJ15" i="5"/>
  <c r="FI15" i="5"/>
  <c r="FH15" i="5"/>
  <c r="FG15" i="5"/>
  <c r="FF15" i="5"/>
  <c r="FE15" i="5"/>
  <c r="FD15" i="5"/>
  <c r="FC15" i="5"/>
  <c r="FB15" i="5"/>
  <c r="FA15" i="5"/>
  <c r="EY15" i="5"/>
  <c r="EX15" i="5"/>
  <c r="EW15" i="5"/>
  <c r="EV15" i="5"/>
  <c r="EU15" i="5"/>
  <c r="ET15" i="5"/>
  <c r="ES15" i="5"/>
  <c r="ER15" i="5"/>
  <c r="EQ15" i="5"/>
  <c r="EP15" i="5"/>
  <c r="EO15" i="5"/>
  <c r="EN15" i="5"/>
  <c r="EM15" i="5"/>
  <c r="EK15" i="5"/>
  <c r="EJ15" i="5"/>
  <c r="EI15" i="5"/>
  <c r="EH15" i="5"/>
  <c r="EG15" i="5"/>
  <c r="EF15" i="5"/>
  <c r="EE15" i="5"/>
  <c r="ED15" i="5"/>
  <c r="EC15" i="5"/>
  <c r="EB15" i="5"/>
  <c r="EA15" i="5"/>
  <c r="DZ15" i="5"/>
  <c r="DY15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I15" i="5"/>
  <c r="DH15" i="5"/>
  <c r="DG15" i="5"/>
  <c r="DF15" i="5"/>
  <c r="DE15" i="5"/>
  <c r="DD15" i="5"/>
  <c r="DC15" i="5"/>
  <c r="DB15" i="5"/>
  <c r="DA15" i="5"/>
  <c r="CZ15" i="5"/>
  <c r="CY15" i="5"/>
  <c r="CX15" i="5"/>
  <c r="CW15" i="5"/>
  <c r="CU15" i="5"/>
  <c r="CT15" i="5"/>
  <c r="CS15" i="5"/>
  <c r="CR15" i="5"/>
  <c r="CQ15" i="5"/>
  <c r="CP15" i="5"/>
  <c r="CO15" i="5"/>
  <c r="CN15" i="5"/>
  <c r="CM15" i="5"/>
  <c r="CL15" i="5"/>
  <c r="CK15" i="5"/>
  <c r="CJ15" i="5"/>
  <c r="CI15" i="5"/>
  <c r="CG15" i="5"/>
  <c r="CF15" i="5"/>
  <c r="CE15" i="5"/>
  <c r="CD15" i="5"/>
  <c r="CC15" i="5"/>
  <c r="CB15" i="5"/>
  <c r="CA15" i="5"/>
  <c r="BZ15" i="5"/>
  <c r="BY15" i="5"/>
  <c r="BX15" i="5"/>
  <c r="BW15" i="5"/>
  <c r="BV15" i="5"/>
  <c r="BU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YW14" i="5"/>
  <c r="YV14" i="5"/>
  <c r="YU14" i="5"/>
  <c r="YT14" i="5"/>
  <c r="YS14" i="5"/>
  <c r="YR14" i="5"/>
  <c r="YQ14" i="5"/>
  <c r="YP14" i="5"/>
  <c r="YO14" i="5"/>
  <c r="YN14" i="5"/>
  <c r="YM14" i="5"/>
  <c r="YL14" i="5"/>
  <c r="YK14" i="5"/>
  <c r="YI14" i="5"/>
  <c r="YH14" i="5"/>
  <c r="YG14" i="5"/>
  <c r="YF14" i="5"/>
  <c r="YE14" i="5"/>
  <c r="YD14" i="5"/>
  <c r="YC14" i="5"/>
  <c r="YB14" i="5"/>
  <c r="YA14" i="5"/>
  <c r="XZ14" i="5"/>
  <c r="XY14" i="5"/>
  <c r="XX14" i="5"/>
  <c r="XW14" i="5"/>
  <c r="XU14" i="5"/>
  <c r="XT14" i="5"/>
  <c r="XS14" i="5"/>
  <c r="XR14" i="5"/>
  <c r="XQ14" i="5"/>
  <c r="XP14" i="5"/>
  <c r="XO14" i="5"/>
  <c r="XN14" i="5"/>
  <c r="XM14" i="5"/>
  <c r="XL14" i="5"/>
  <c r="XK14" i="5"/>
  <c r="XJ14" i="5"/>
  <c r="XI14" i="5"/>
  <c r="XG14" i="5"/>
  <c r="XF14" i="5"/>
  <c r="XE14" i="5"/>
  <c r="XD14" i="5"/>
  <c r="XC14" i="5"/>
  <c r="XB14" i="5"/>
  <c r="XA14" i="5"/>
  <c r="WZ14" i="5"/>
  <c r="WY14" i="5"/>
  <c r="WX14" i="5"/>
  <c r="WW14" i="5"/>
  <c r="WV14" i="5"/>
  <c r="WU14" i="5"/>
  <c r="WS14" i="5"/>
  <c r="WR14" i="5"/>
  <c r="WQ14" i="5"/>
  <c r="WP14" i="5"/>
  <c r="WO14" i="5"/>
  <c r="WN14" i="5"/>
  <c r="WM14" i="5"/>
  <c r="WL14" i="5"/>
  <c r="WK14" i="5"/>
  <c r="WJ14" i="5"/>
  <c r="WI14" i="5"/>
  <c r="WH14" i="5"/>
  <c r="WG14" i="5"/>
  <c r="WE14" i="5"/>
  <c r="WD14" i="5"/>
  <c r="WC14" i="5"/>
  <c r="WB14" i="5"/>
  <c r="WA14" i="5"/>
  <c r="VZ14" i="5"/>
  <c r="VY14" i="5"/>
  <c r="VX14" i="5"/>
  <c r="VW14" i="5"/>
  <c r="VV14" i="5"/>
  <c r="VU14" i="5"/>
  <c r="VT14" i="5"/>
  <c r="VS14" i="5"/>
  <c r="VQ14" i="5"/>
  <c r="VP14" i="5"/>
  <c r="VO14" i="5"/>
  <c r="VN14" i="5"/>
  <c r="VM14" i="5"/>
  <c r="VL14" i="5"/>
  <c r="VK14" i="5"/>
  <c r="VJ14" i="5"/>
  <c r="VI14" i="5"/>
  <c r="VH14" i="5"/>
  <c r="VG14" i="5"/>
  <c r="VF14" i="5"/>
  <c r="VE14" i="5"/>
  <c r="VC14" i="5"/>
  <c r="VB14" i="5"/>
  <c r="VA14" i="5"/>
  <c r="UZ14" i="5"/>
  <c r="UY14" i="5"/>
  <c r="UX14" i="5"/>
  <c r="UW14" i="5"/>
  <c r="UV14" i="5"/>
  <c r="UU14" i="5"/>
  <c r="UT14" i="5"/>
  <c r="US14" i="5"/>
  <c r="UR14" i="5"/>
  <c r="UQ14" i="5"/>
  <c r="UO14" i="5"/>
  <c r="UN14" i="5"/>
  <c r="UM14" i="5"/>
  <c r="UL14" i="5"/>
  <c r="UK14" i="5"/>
  <c r="UJ14" i="5"/>
  <c r="UI14" i="5"/>
  <c r="UH14" i="5"/>
  <c r="UG14" i="5"/>
  <c r="UF14" i="5"/>
  <c r="UE14" i="5"/>
  <c r="UD14" i="5"/>
  <c r="UC14" i="5"/>
  <c r="UA14" i="5"/>
  <c r="TZ14" i="5"/>
  <c r="TY14" i="5"/>
  <c r="TX14" i="5"/>
  <c r="TW14" i="5"/>
  <c r="TV14" i="5"/>
  <c r="TU14" i="5"/>
  <c r="TT14" i="5"/>
  <c r="TS14" i="5"/>
  <c r="TR14" i="5"/>
  <c r="TQ14" i="5"/>
  <c r="TP14" i="5"/>
  <c r="TO14" i="5"/>
  <c r="TM14" i="5"/>
  <c r="TL14" i="5"/>
  <c r="TK14" i="5"/>
  <c r="TJ14" i="5"/>
  <c r="TI14" i="5"/>
  <c r="TH14" i="5"/>
  <c r="TG14" i="5"/>
  <c r="TF14" i="5"/>
  <c r="TE14" i="5"/>
  <c r="TD14" i="5"/>
  <c r="TC14" i="5"/>
  <c r="TB14" i="5"/>
  <c r="TA14" i="5"/>
  <c r="SY14" i="5"/>
  <c r="SX14" i="5"/>
  <c r="SW14" i="5"/>
  <c r="SV14" i="5"/>
  <c r="SU14" i="5"/>
  <c r="ST14" i="5"/>
  <c r="SS14" i="5"/>
  <c r="SR14" i="5"/>
  <c r="SQ14" i="5"/>
  <c r="SP14" i="5"/>
  <c r="SO14" i="5"/>
  <c r="SN14" i="5"/>
  <c r="SM14" i="5"/>
  <c r="SK14" i="5"/>
  <c r="SJ14" i="5"/>
  <c r="SI14" i="5"/>
  <c r="SH14" i="5"/>
  <c r="SG14" i="5"/>
  <c r="SF14" i="5"/>
  <c r="SE14" i="5"/>
  <c r="SD14" i="5"/>
  <c r="SC14" i="5"/>
  <c r="SB14" i="5"/>
  <c r="SA14" i="5"/>
  <c r="RZ14" i="5"/>
  <c r="RY14" i="5"/>
  <c r="RW14" i="5"/>
  <c r="RV14" i="5"/>
  <c r="RU14" i="5"/>
  <c r="RT14" i="5"/>
  <c r="RS14" i="5"/>
  <c r="RR14" i="5"/>
  <c r="RQ14" i="5"/>
  <c r="RP14" i="5"/>
  <c r="RO14" i="5"/>
  <c r="RN14" i="5"/>
  <c r="RM14" i="5"/>
  <c r="RL14" i="5"/>
  <c r="RK14" i="5"/>
  <c r="RI14" i="5"/>
  <c r="RH14" i="5"/>
  <c r="RG14" i="5"/>
  <c r="RF14" i="5"/>
  <c r="RE14" i="5"/>
  <c r="RD14" i="5"/>
  <c r="RC14" i="5"/>
  <c r="RB14" i="5"/>
  <c r="RA14" i="5"/>
  <c r="QZ14" i="5"/>
  <c r="QY14" i="5"/>
  <c r="QX14" i="5"/>
  <c r="QW14" i="5"/>
  <c r="QU14" i="5"/>
  <c r="QT14" i="5"/>
  <c r="QS14" i="5"/>
  <c r="QR14" i="5"/>
  <c r="QQ14" i="5"/>
  <c r="QP14" i="5"/>
  <c r="QO14" i="5"/>
  <c r="QN14" i="5"/>
  <c r="QM14" i="5"/>
  <c r="QL14" i="5"/>
  <c r="QK14" i="5"/>
  <c r="QJ14" i="5"/>
  <c r="QI14" i="5"/>
  <c r="QG14" i="5"/>
  <c r="QF14" i="5"/>
  <c r="QE14" i="5"/>
  <c r="QD14" i="5"/>
  <c r="QC14" i="5"/>
  <c r="QB14" i="5"/>
  <c r="QA14" i="5"/>
  <c r="PZ14" i="5"/>
  <c r="PY14" i="5"/>
  <c r="PX14" i="5"/>
  <c r="PW14" i="5"/>
  <c r="PV14" i="5"/>
  <c r="PU14" i="5"/>
  <c r="PS14" i="5"/>
  <c r="PR14" i="5"/>
  <c r="PQ14" i="5"/>
  <c r="PP14" i="5"/>
  <c r="PO14" i="5"/>
  <c r="PN14" i="5"/>
  <c r="PM14" i="5"/>
  <c r="PL14" i="5"/>
  <c r="PK14" i="5"/>
  <c r="PJ14" i="5"/>
  <c r="PI14" i="5"/>
  <c r="PH14" i="5"/>
  <c r="PG14" i="5"/>
  <c r="PE14" i="5"/>
  <c r="PD14" i="5"/>
  <c r="PC14" i="5"/>
  <c r="PB14" i="5"/>
  <c r="PA14" i="5"/>
  <c r="OZ14" i="5"/>
  <c r="OY14" i="5"/>
  <c r="OX14" i="5"/>
  <c r="OW14" i="5"/>
  <c r="OV14" i="5"/>
  <c r="OU14" i="5"/>
  <c r="OT14" i="5"/>
  <c r="OS14" i="5"/>
  <c r="OQ14" i="5"/>
  <c r="OP14" i="5"/>
  <c r="OO14" i="5"/>
  <c r="ON14" i="5"/>
  <c r="OM14" i="5"/>
  <c r="OL14" i="5"/>
  <c r="OK14" i="5"/>
  <c r="OJ14" i="5"/>
  <c r="OI14" i="5"/>
  <c r="OH14" i="5"/>
  <c r="OG14" i="5"/>
  <c r="OF14" i="5"/>
  <c r="OE14" i="5"/>
  <c r="OC14" i="5"/>
  <c r="OB14" i="5"/>
  <c r="OA14" i="5"/>
  <c r="NZ14" i="5"/>
  <c r="NY14" i="5"/>
  <c r="NX14" i="5"/>
  <c r="NW14" i="5"/>
  <c r="NV14" i="5"/>
  <c r="NU14" i="5"/>
  <c r="NT14" i="5"/>
  <c r="NS14" i="5"/>
  <c r="NR14" i="5"/>
  <c r="NQ14" i="5"/>
  <c r="NO14" i="5"/>
  <c r="NN14" i="5"/>
  <c r="NM14" i="5"/>
  <c r="NL14" i="5"/>
  <c r="NK14" i="5"/>
  <c r="NJ14" i="5"/>
  <c r="NI14" i="5"/>
  <c r="NH14" i="5"/>
  <c r="NG14" i="5"/>
  <c r="NF14" i="5"/>
  <c r="NE14" i="5"/>
  <c r="ND14" i="5"/>
  <c r="NC14" i="5"/>
  <c r="NA14" i="5"/>
  <c r="MZ14" i="5"/>
  <c r="MY14" i="5"/>
  <c r="MX14" i="5"/>
  <c r="MW14" i="5"/>
  <c r="MV14" i="5"/>
  <c r="MU14" i="5"/>
  <c r="MT14" i="5"/>
  <c r="MS14" i="5"/>
  <c r="MR14" i="5"/>
  <c r="MQ14" i="5"/>
  <c r="MP14" i="5"/>
  <c r="MO14" i="5"/>
  <c r="MM14" i="5"/>
  <c r="ML14" i="5"/>
  <c r="MK14" i="5"/>
  <c r="MJ14" i="5"/>
  <c r="MI14" i="5"/>
  <c r="MH14" i="5"/>
  <c r="MG14" i="5"/>
  <c r="MF14" i="5"/>
  <c r="ME14" i="5"/>
  <c r="MD14" i="5"/>
  <c r="MC14" i="5"/>
  <c r="MB14" i="5"/>
  <c r="MA14" i="5"/>
  <c r="LY14" i="5"/>
  <c r="LX14" i="5"/>
  <c r="LW14" i="5"/>
  <c r="LV14" i="5"/>
  <c r="LU14" i="5"/>
  <c r="LT14" i="5"/>
  <c r="LS14" i="5"/>
  <c r="LR14" i="5"/>
  <c r="LQ14" i="5"/>
  <c r="LP14" i="5"/>
  <c r="LO14" i="5"/>
  <c r="LN14" i="5"/>
  <c r="LM14" i="5"/>
  <c r="LK14" i="5"/>
  <c r="LJ14" i="5"/>
  <c r="LI14" i="5"/>
  <c r="LH14" i="5"/>
  <c r="LG14" i="5"/>
  <c r="LF14" i="5"/>
  <c r="LE14" i="5"/>
  <c r="LD14" i="5"/>
  <c r="LC14" i="5"/>
  <c r="LB14" i="5"/>
  <c r="LA14" i="5"/>
  <c r="KZ14" i="5"/>
  <c r="KY14" i="5"/>
  <c r="KW14" i="5"/>
  <c r="KV14" i="5"/>
  <c r="KU14" i="5"/>
  <c r="KT14" i="5"/>
  <c r="KS14" i="5"/>
  <c r="KR14" i="5"/>
  <c r="KQ14" i="5"/>
  <c r="KP14" i="5"/>
  <c r="KO14" i="5"/>
  <c r="KN14" i="5"/>
  <c r="KM14" i="5"/>
  <c r="KL14" i="5"/>
  <c r="KK14" i="5"/>
  <c r="KI14" i="5"/>
  <c r="KH14" i="5"/>
  <c r="KG14" i="5"/>
  <c r="KF14" i="5"/>
  <c r="KE14" i="5"/>
  <c r="KD14" i="5"/>
  <c r="KC14" i="5"/>
  <c r="KB14" i="5"/>
  <c r="KA14" i="5"/>
  <c r="JZ14" i="5"/>
  <c r="JY14" i="5"/>
  <c r="JX14" i="5"/>
  <c r="JW14" i="5"/>
  <c r="JU14" i="5"/>
  <c r="JT14" i="5"/>
  <c r="JS14" i="5"/>
  <c r="JR14" i="5"/>
  <c r="JQ14" i="5"/>
  <c r="JP14" i="5"/>
  <c r="JO14" i="5"/>
  <c r="JN14" i="5"/>
  <c r="JM14" i="5"/>
  <c r="JL14" i="5"/>
  <c r="JK14" i="5"/>
  <c r="JJ14" i="5"/>
  <c r="JI14" i="5"/>
  <c r="JG14" i="5"/>
  <c r="JF14" i="5"/>
  <c r="JE14" i="5"/>
  <c r="JD14" i="5"/>
  <c r="JC14" i="5"/>
  <c r="JB14" i="5"/>
  <c r="JA14" i="5"/>
  <c r="IZ14" i="5"/>
  <c r="IY14" i="5"/>
  <c r="IX14" i="5"/>
  <c r="IW14" i="5"/>
  <c r="IV14" i="5"/>
  <c r="IU14" i="5"/>
  <c r="IS14" i="5"/>
  <c r="IR14" i="5"/>
  <c r="IQ14" i="5"/>
  <c r="IP14" i="5"/>
  <c r="IO14" i="5"/>
  <c r="IN14" i="5"/>
  <c r="IM14" i="5"/>
  <c r="IL14" i="5"/>
  <c r="IK14" i="5"/>
  <c r="IJ14" i="5"/>
  <c r="II14" i="5"/>
  <c r="IH14" i="5"/>
  <c r="IG14" i="5"/>
  <c r="IE14" i="5"/>
  <c r="ID14" i="5"/>
  <c r="IC14" i="5"/>
  <c r="IB14" i="5"/>
  <c r="IA14" i="5"/>
  <c r="HZ14" i="5"/>
  <c r="HY14" i="5"/>
  <c r="HX14" i="5"/>
  <c r="HW14" i="5"/>
  <c r="HV14" i="5"/>
  <c r="HU14" i="5"/>
  <c r="HT14" i="5"/>
  <c r="HS14" i="5"/>
  <c r="HQ14" i="5"/>
  <c r="HP14" i="5"/>
  <c r="HO14" i="5"/>
  <c r="HN14" i="5"/>
  <c r="HM14" i="5"/>
  <c r="HL14" i="5"/>
  <c r="HK14" i="5"/>
  <c r="HJ14" i="5"/>
  <c r="HI14" i="5"/>
  <c r="HH14" i="5"/>
  <c r="HG14" i="5"/>
  <c r="HF14" i="5"/>
  <c r="HE14" i="5"/>
  <c r="HC14" i="5"/>
  <c r="HB14" i="5"/>
  <c r="HA14" i="5"/>
  <c r="GZ14" i="5"/>
  <c r="GY14" i="5"/>
  <c r="GX14" i="5"/>
  <c r="GW14" i="5"/>
  <c r="GV14" i="5"/>
  <c r="GU14" i="5"/>
  <c r="GT14" i="5"/>
  <c r="GS14" i="5"/>
  <c r="GR14" i="5"/>
  <c r="GQ14" i="5"/>
  <c r="GO14" i="5"/>
  <c r="GN14" i="5"/>
  <c r="GM14" i="5"/>
  <c r="GL14" i="5"/>
  <c r="GK14" i="5"/>
  <c r="GJ14" i="5"/>
  <c r="GI14" i="5"/>
  <c r="GH14" i="5"/>
  <c r="GG14" i="5"/>
  <c r="GF14" i="5"/>
  <c r="GE14" i="5"/>
  <c r="GD14" i="5"/>
  <c r="GC14" i="5"/>
  <c r="GA14" i="5"/>
  <c r="FZ14" i="5"/>
  <c r="FY14" i="5"/>
  <c r="FX14" i="5"/>
  <c r="FW14" i="5"/>
  <c r="FV14" i="5"/>
  <c r="FU14" i="5"/>
  <c r="FT14" i="5"/>
  <c r="FS14" i="5"/>
  <c r="FR14" i="5"/>
  <c r="FQ14" i="5"/>
  <c r="FP14" i="5"/>
  <c r="FO14" i="5"/>
  <c r="FM14" i="5"/>
  <c r="FL14" i="5"/>
  <c r="FK14" i="5"/>
  <c r="FJ14" i="5"/>
  <c r="FI14" i="5"/>
  <c r="FH14" i="5"/>
  <c r="FG14" i="5"/>
  <c r="FF14" i="5"/>
  <c r="FE14" i="5"/>
  <c r="FD14" i="5"/>
  <c r="FC14" i="5"/>
  <c r="FB14" i="5"/>
  <c r="FA14" i="5"/>
  <c r="EY14" i="5"/>
  <c r="EX14" i="5"/>
  <c r="EW14" i="5"/>
  <c r="EV14" i="5"/>
  <c r="EU14" i="5"/>
  <c r="ET14" i="5"/>
  <c r="ES14" i="5"/>
  <c r="ER14" i="5"/>
  <c r="EQ14" i="5"/>
  <c r="EP14" i="5"/>
  <c r="EO14" i="5"/>
  <c r="EN14" i="5"/>
  <c r="EM14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DY14" i="5"/>
  <c r="DW14" i="5"/>
  <c r="DV14" i="5"/>
  <c r="DU14" i="5"/>
  <c r="DT14" i="5"/>
  <c r="DS14" i="5"/>
  <c r="DR14" i="5"/>
  <c r="DQ14" i="5"/>
  <c r="DP14" i="5"/>
  <c r="DO14" i="5"/>
  <c r="DN14" i="5"/>
  <c r="DM14" i="5"/>
  <c r="DL14" i="5"/>
  <c r="DK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YW13" i="5"/>
  <c r="YV13" i="5"/>
  <c r="YU13" i="5"/>
  <c r="YT13" i="5"/>
  <c r="YS13" i="5"/>
  <c r="YR13" i="5"/>
  <c r="YQ13" i="5"/>
  <c r="YP13" i="5"/>
  <c r="YO13" i="5"/>
  <c r="YN13" i="5"/>
  <c r="YM13" i="5"/>
  <c r="YL13" i="5"/>
  <c r="YK13" i="5"/>
  <c r="YI13" i="5"/>
  <c r="YH13" i="5"/>
  <c r="YG13" i="5"/>
  <c r="YF13" i="5"/>
  <c r="YE13" i="5"/>
  <c r="YD13" i="5"/>
  <c r="YC13" i="5"/>
  <c r="YB13" i="5"/>
  <c r="YA13" i="5"/>
  <c r="XZ13" i="5"/>
  <c r="XY13" i="5"/>
  <c r="XX13" i="5"/>
  <c r="XW13" i="5"/>
  <c r="XU13" i="5"/>
  <c r="XT13" i="5"/>
  <c r="XS13" i="5"/>
  <c r="XR13" i="5"/>
  <c r="XQ13" i="5"/>
  <c r="XP13" i="5"/>
  <c r="XO13" i="5"/>
  <c r="XN13" i="5"/>
  <c r="XM13" i="5"/>
  <c r="XL13" i="5"/>
  <c r="XK13" i="5"/>
  <c r="XJ13" i="5"/>
  <c r="XI13" i="5"/>
  <c r="XG13" i="5"/>
  <c r="XF13" i="5"/>
  <c r="XE13" i="5"/>
  <c r="XD13" i="5"/>
  <c r="XC13" i="5"/>
  <c r="XB13" i="5"/>
  <c r="XA13" i="5"/>
  <c r="WZ13" i="5"/>
  <c r="WY13" i="5"/>
  <c r="WX13" i="5"/>
  <c r="WW13" i="5"/>
  <c r="WV13" i="5"/>
  <c r="WU13" i="5"/>
  <c r="WS13" i="5"/>
  <c r="WR13" i="5"/>
  <c r="WQ13" i="5"/>
  <c r="WP13" i="5"/>
  <c r="WO13" i="5"/>
  <c r="WN13" i="5"/>
  <c r="WM13" i="5"/>
  <c r="WL13" i="5"/>
  <c r="WK13" i="5"/>
  <c r="WJ13" i="5"/>
  <c r="WI13" i="5"/>
  <c r="WH13" i="5"/>
  <c r="WG13" i="5"/>
  <c r="WE13" i="5"/>
  <c r="WD13" i="5"/>
  <c r="WC13" i="5"/>
  <c r="WB13" i="5"/>
  <c r="WA13" i="5"/>
  <c r="VZ13" i="5"/>
  <c r="VY13" i="5"/>
  <c r="VX13" i="5"/>
  <c r="VW13" i="5"/>
  <c r="VV13" i="5"/>
  <c r="VU13" i="5"/>
  <c r="VT13" i="5"/>
  <c r="VS13" i="5"/>
  <c r="VQ13" i="5"/>
  <c r="VP13" i="5"/>
  <c r="VO13" i="5"/>
  <c r="VN13" i="5"/>
  <c r="VM13" i="5"/>
  <c r="VL13" i="5"/>
  <c r="VK13" i="5"/>
  <c r="VJ13" i="5"/>
  <c r="VI13" i="5"/>
  <c r="VH13" i="5"/>
  <c r="VG13" i="5"/>
  <c r="VF13" i="5"/>
  <c r="VE13" i="5"/>
  <c r="VC13" i="5"/>
  <c r="VB13" i="5"/>
  <c r="VA13" i="5"/>
  <c r="UZ13" i="5"/>
  <c r="UY13" i="5"/>
  <c r="UX13" i="5"/>
  <c r="UW13" i="5"/>
  <c r="UV13" i="5"/>
  <c r="UU13" i="5"/>
  <c r="UT13" i="5"/>
  <c r="US13" i="5"/>
  <c r="UR13" i="5"/>
  <c r="UQ13" i="5"/>
  <c r="UO13" i="5"/>
  <c r="UN13" i="5"/>
  <c r="UM13" i="5"/>
  <c r="UL13" i="5"/>
  <c r="UK13" i="5"/>
  <c r="UJ13" i="5"/>
  <c r="UI13" i="5"/>
  <c r="UH13" i="5"/>
  <c r="UG13" i="5"/>
  <c r="UF13" i="5"/>
  <c r="UE13" i="5"/>
  <c r="UD13" i="5"/>
  <c r="UC13" i="5"/>
  <c r="UA13" i="5"/>
  <c r="TZ13" i="5"/>
  <c r="TY13" i="5"/>
  <c r="TX13" i="5"/>
  <c r="TW13" i="5"/>
  <c r="TV13" i="5"/>
  <c r="TU13" i="5"/>
  <c r="TT13" i="5"/>
  <c r="TS13" i="5"/>
  <c r="TR13" i="5"/>
  <c r="TQ13" i="5"/>
  <c r="TP13" i="5"/>
  <c r="TO13" i="5"/>
  <c r="TM13" i="5"/>
  <c r="TL13" i="5"/>
  <c r="TK13" i="5"/>
  <c r="TJ13" i="5"/>
  <c r="TI13" i="5"/>
  <c r="TH13" i="5"/>
  <c r="TG13" i="5"/>
  <c r="TF13" i="5"/>
  <c r="TE13" i="5"/>
  <c r="TD13" i="5"/>
  <c r="TC13" i="5"/>
  <c r="TB13" i="5"/>
  <c r="TA13" i="5"/>
  <c r="SY13" i="5"/>
  <c r="SX13" i="5"/>
  <c r="SW13" i="5"/>
  <c r="SV13" i="5"/>
  <c r="SU13" i="5"/>
  <c r="ST13" i="5"/>
  <c r="SS13" i="5"/>
  <c r="SR13" i="5"/>
  <c r="SQ13" i="5"/>
  <c r="SP13" i="5"/>
  <c r="SO13" i="5"/>
  <c r="SN13" i="5"/>
  <c r="SM13" i="5"/>
  <c r="SK13" i="5"/>
  <c r="SJ13" i="5"/>
  <c r="SI13" i="5"/>
  <c r="SH13" i="5"/>
  <c r="SG13" i="5"/>
  <c r="SF13" i="5"/>
  <c r="SE13" i="5"/>
  <c r="SD13" i="5"/>
  <c r="SC13" i="5"/>
  <c r="SB13" i="5"/>
  <c r="SA13" i="5"/>
  <c r="RZ13" i="5"/>
  <c r="RY13" i="5"/>
  <c r="RW13" i="5"/>
  <c r="RV13" i="5"/>
  <c r="RU13" i="5"/>
  <c r="RT13" i="5"/>
  <c r="RS13" i="5"/>
  <c r="RR13" i="5"/>
  <c r="RQ13" i="5"/>
  <c r="RP13" i="5"/>
  <c r="RO13" i="5"/>
  <c r="RN13" i="5"/>
  <c r="RM13" i="5"/>
  <c r="RL13" i="5"/>
  <c r="RK13" i="5"/>
  <c r="RI13" i="5"/>
  <c r="RH13" i="5"/>
  <c r="RG13" i="5"/>
  <c r="RF13" i="5"/>
  <c r="RE13" i="5"/>
  <c r="RD13" i="5"/>
  <c r="RC13" i="5"/>
  <c r="RB13" i="5"/>
  <c r="RA13" i="5"/>
  <c r="QZ13" i="5"/>
  <c r="QY13" i="5"/>
  <c r="QX13" i="5"/>
  <c r="QW13" i="5"/>
  <c r="QU13" i="5"/>
  <c r="QT13" i="5"/>
  <c r="QS13" i="5"/>
  <c r="QR13" i="5"/>
  <c r="QQ13" i="5"/>
  <c r="QP13" i="5"/>
  <c r="QO13" i="5"/>
  <c r="QN13" i="5"/>
  <c r="QM13" i="5"/>
  <c r="QL13" i="5"/>
  <c r="QK13" i="5"/>
  <c r="QJ13" i="5"/>
  <c r="QI13" i="5"/>
  <c r="QG13" i="5"/>
  <c r="QF13" i="5"/>
  <c r="QE13" i="5"/>
  <c r="QD13" i="5"/>
  <c r="QC13" i="5"/>
  <c r="QB13" i="5"/>
  <c r="QA13" i="5"/>
  <c r="PZ13" i="5"/>
  <c r="PY13" i="5"/>
  <c r="PX13" i="5"/>
  <c r="PW13" i="5"/>
  <c r="PV13" i="5"/>
  <c r="PU13" i="5"/>
  <c r="PS13" i="5"/>
  <c r="PR13" i="5"/>
  <c r="PQ13" i="5"/>
  <c r="PP13" i="5"/>
  <c r="PO13" i="5"/>
  <c r="PN13" i="5"/>
  <c r="PM13" i="5"/>
  <c r="PL13" i="5"/>
  <c r="PK13" i="5"/>
  <c r="PJ13" i="5"/>
  <c r="PI13" i="5"/>
  <c r="PH13" i="5"/>
  <c r="PG13" i="5"/>
  <c r="PE13" i="5"/>
  <c r="PD13" i="5"/>
  <c r="PC13" i="5"/>
  <c r="PB13" i="5"/>
  <c r="PA13" i="5"/>
  <c r="OZ13" i="5"/>
  <c r="OY13" i="5"/>
  <c r="OX13" i="5"/>
  <c r="OW13" i="5"/>
  <c r="OV13" i="5"/>
  <c r="OU13" i="5"/>
  <c r="OT13" i="5"/>
  <c r="OS13" i="5"/>
  <c r="OQ13" i="5"/>
  <c r="OP13" i="5"/>
  <c r="OO13" i="5"/>
  <c r="ON13" i="5"/>
  <c r="OM13" i="5"/>
  <c r="OL13" i="5"/>
  <c r="OK13" i="5"/>
  <c r="OJ13" i="5"/>
  <c r="OI13" i="5"/>
  <c r="OH13" i="5"/>
  <c r="OG13" i="5"/>
  <c r="OF13" i="5"/>
  <c r="OE13" i="5"/>
  <c r="OC13" i="5"/>
  <c r="OB13" i="5"/>
  <c r="OA13" i="5"/>
  <c r="NZ13" i="5"/>
  <c r="NY13" i="5"/>
  <c r="NX13" i="5"/>
  <c r="NW13" i="5"/>
  <c r="NV13" i="5"/>
  <c r="NU13" i="5"/>
  <c r="NT13" i="5"/>
  <c r="NS13" i="5"/>
  <c r="NR13" i="5"/>
  <c r="NQ13" i="5"/>
  <c r="NO13" i="5"/>
  <c r="NN13" i="5"/>
  <c r="NM13" i="5"/>
  <c r="NL13" i="5"/>
  <c r="NK13" i="5"/>
  <c r="NJ13" i="5"/>
  <c r="NI13" i="5"/>
  <c r="NH13" i="5"/>
  <c r="NG13" i="5"/>
  <c r="NF13" i="5"/>
  <c r="NE13" i="5"/>
  <c r="ND13" i="5"/>
  <c r="NC13" i="5"/>
  <c r="NA13" i="5"/>
  <c r="MZ13" i="5"/>
  <c r="MY13" i="5"/>
  <c r="MX13" i="5"/>
  <c r="MW13" i="5"/>
  <c r="MV13" i="5"/>
  <c r="MU13" i="5"/>
  <c r="MT13" i="5"/>
  <c r="MS13" i="5"/>
  <c r="MR13" i="5"/>
  <c r="MQ13" i="5"/>
  <c r="MP13" i="5"/>
  <c r="MO13" i="5"/>
  <c r="MM13" i="5"/>
  <c r="ML13" i="5"/>
  <c r="MK13" i="5"/>
  <c r="MJ13" i="5"/>
  <c r="MI13" i="5"/>
  <c r="MH13" i="5"/>
  <c r="MG13" i="5"/>
  <c r="MF13" i="5"/>
  <c r="ME13" i="5"/>
  <c r="MD13" i="5"/>
  <c r="MC13" i="5"/>
  <c r="MB13" i="5"/>
  <c r="MA13" i="5"/>
  <c r="LY13" i="5"/>
  <c r="LX13" i="5"/>
  <c r="LW13" i="5"/>
  <c r="LV13" i="5"/>
  <c r="LU13" i="5"/>
  <c r="LT13" i="5"/>
  <c r="LS13" i="5"/>
  <c r="LR13" i="5"/>
  <c r="LQ13" i="5"/>
  <c r="LP13" i="5"/>
  <c r="LO13" i="5"/>
  <c r="LN13" i="5"/>
  <c r="LM13" i="5"/>
  <c r="LK13" i="5"/>
  <c r="LJ13" i="5"/>
  <c r="LI13" i="5"/>
  <c r="LH13" i="5"/>
  <c r="LG13" i="5"/>
  <c r="LF13" i="5"/>
  <c r="LE13" i="5"/>
  <c r="LD13" i="5"/>
  <c r="LC13" i="5"/>
  <c r="LB13" i="5"/>
  <c r="LA13" i="5"/>
  <c r="KZ13" i="5"/>
  <c r="KY13" i="5"/>
  <c r="KW13" i="5"/>
  <c r="KV13" i="5"/>
  <c r="KU13" i="5"/>
  <c r="KT13" i="5"/>
  <c r="KS13" i="5"/>
  <c r="KR13" i="5"/>
  <c r="KQ13" i="5"/>
  <c r="KP13" i="5"/>
  <c r="KO13" i="5"/>
  <c r="KN13" i="5"/>
  <c r="KM13" i="5"/>
  <c r="KL13" i="5"/>
  <c r="KK13" i="5"/>
  <c r="KI13" i="5"/>
  <c r="KH13" i="5"/>
  <c r="KG13" i="5"/>
  <c r="KF13" i="5"/>
  <c r="KE13" i="5"/>
  <c r="KD13" i="5"/>
  <c r="KC13" i="5"/>
  <c r="KB13" i="5"/>
  <c r="KA13" i="5"/>
  <c r="JZ13" i="5"/>
  <c r="JY13" i="5"/>
  <c r="JX13" i="5"/>
  <c r="JW13" i="5"/>
  <c r="JU13" i="5"/>
  <c r="JT13" i="5"/>
  <c r="JS13" i="5"/>
  <c r="JR13" i="5"/>
  <c r="JQ13" i="5"/>
  <c r="JP13" i="5"/>
  <c r="JO13" i="5"/>
  <c r="JN13" i="5"/>
  <c r="JM13" i="5"/>
  <c r="JL13" i="5"/>
  <c r="JK13" i="5"/>
  <c r="JJ13" i="5"/>
  <c r="JI13" i="5"/>
  <c r="JG13" i="5"/>
  <c r="JF13" i="5"/>
  <c r="JE13" i="5"/>
  <c r="JD13" i="5"/>
  <c r="JC13" i="5"/>
  <c r="JB13" i="5"/>
  <c r="JA13" i="5"/>
  <c r="IZ13" i="5"/>
  <c r="IY13" i="5"/>
  <c r="IX13" i="5"/>
  <c r="IW13" i="5"/>
  <c r="IV13" i="5"/>
  <c r="IU13" i="5"/>
  <c r="IS13" i="5"/>
  <c r="IR13" i="5"/>
  <c r="IQ13" i="5"/>
  <c r="IP13" i="5"/>
  <c r="IO13" i="5"/>
  <c r="IN13" i="5"/>
  <c r="IM13" i="5"/>
  <c r="IL13" i="5"/>
  <c r="IK13" i="5"/>
  <c r="IJ13" i="5"/>
  <c r="II13" i="5"/>
  <c r="IH13" i="5"/>
  <c r="IG13" i="5"/>
  <c r="IE13" i="5"/>
  <c r="ID13" i="5"/>
  <c r="IC13" i="5"/>
  <c r="IB13" i="5"/>
  <c r="IA13" i="5"/>
  <c r="HZ13" i="5"/>
  <c r="HY13" i="5"/>
  <c r="HX13" i="5"/>
  <c r="HW13" i="5"/>
  <c r="HV13" i="5"/>
  <c r="HU13" i="5"/>
  <c r="HT13" i="5"/>
  <c r="HS13" i="5"/>
  <c r="HQ13" i="5"/>
  <c r="HP13" i="5"/>
  <c r="HO13" i="5"/>
  <c r="HN13" i="5"/>
  <c r="HM13" i="5"/>
  <c r="HL13" i="5"/>
  <c r="HK13" i="5"/>
  <c r="HJ13" i="5"/>
  <c r="HI13" i="5"/>
  <c r="HH13" i="5"/>
  <c r="HG13" i="5"/>
  <c r="HF13" i="5"/>
  <c r="HE13" i="5"/>
  <c r="HC13" i="5"/>
  <c r="HB13" i="5"/>
  <c r="HA13" i="5"/>
  <c r="GZ13" i="5"/>
  <c r="GY13" i="5"/>
  <c r="GX13" i="5"/>
  <c r="GW13" i="5"/>
  <c r="GV13" i="5"/>
  <c r="GU13" i="5"/>
  <c r="GT13" i="5"/>
  <c r="GS13" i="5"/>
  <c r="GR13" i="5"/>
  <c r="GQ13" i="5"/>
  <c r="GO13" i="5"/>
  <c r="GN13" i="5"/>
  <c r="GM13" i="5"/>
  <c r="GL13" i="5"/>
  <c r="GK13" i="5"/>
  <c r="GJ13" i="5"/>
  <c r="GI13" i="5"/>
  <c r="GH13" i="5"/>
  <c r="GG13" i="5"/>
  <c r="GF13" i="5"/>
  <c r="GE13" i="5"/>
  <c r="GD13" i="5"/>
  <c r="GC13" i="5"/>
  <c r="GA13" i="5"/>
  <c r="FZ13" i="5"/>
  <c r="FY13" i="5"/>
  <c r="FX13" i="5"/>
  <c r="FW13" i="5"/>
  <c r="FV13" i="5"/>
  <c r="FU13" i="5"/>
  <c r="FT13" i="5"/>
  <c r="FS13" i="5"/>
  <c r="FR13" i="5"/>
  <c r="FQ13" i="5"/>
  <c r="FP13" i="5"/>
  <c r="FO13" i="5"/>
  <c r="FM13" i="5"/>
  <c r="FL13" i="5"/>
  <c r="FK13" i="5"/>
  <c r="FJ13" i="5"/>
  <c r="FI13" i="5"/>
  <c r="FH13" i="5"/>
  <c r="FG13" i="5"/>
  <c r="FF13" i="5"/>
  <c r="FE13" i="5"/>
  <c r="FD13" i="5"/>
  <c r="FC13" i="5"/>
  <c r="FB13" i="5"/>
  <c r="FA13" i="5"/>
  <c r="EY13" i="5"/>
  <c r="EX13" i="5"/>
  <c r="EW13" i="5"/>
  <c r="EV13" i="5"/>
  <c r="EU13" i="5"/>
  <c r="ET13" i="5"/>
  <c r="ES13" i="5"/>
  <c r="ER13" i="5"/>
  <c r="EQ13" i="5"/>
  <c r="EP13" i="5"/>
  <c r="EO13" i="5"/>
  <c r="EN13" i="5"/>
  <c r="EM13" i="5"/>
  <c r="EK13" i="5"/>
  <c r="EJ13" i="5"/>
  <c r="EI13" i="5"/>
  <c r="EH13" i="5"/>
  <c r="EG13" i="5"/>
  <c r="EF13" i="5"/>
  <c r="EE13" i="5"/>
  <c r="ED13" i="5"/>
  <c r="EC13" i="5"/>
  <c r="EB13" i="5"/>
  <c r="EA13" i="5"/>
  <c r="DZ13" i="5"/>
  <c r="DY13" i="5"/>
  <c r="DW13" i="5"/>
  <c r="DV13" i="5"/>
  <c r="DU13" i="5"/>
  <c r="DT13" i="5"/>
  <c r="DS13" i="5"/>
  <c r="DR13" i="5"/>
  <c r="DQ13" i="5"/>
  <c r="DP13" i="5"/>
  <c r="DO13" i="5"/>
  <c r="DN13" i="5"/>
  <c r="DM13" i="5"/>
  <c r="DL13" i="5"/>
  <c r="DK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YW12" i="5"/>
  <c r="YV12" i="5"/>
  <c r="YU12" i="5"/>
  <c r="YT12" i="5"/>
  <c r="YS12" i="5"/>
  <c r="YR12" i="5"/>
  <c r="YQ12" i="5"/>
  <c r="YP12" i="5"/>
  <c r="YO12" i="5"/>
  <c r="YN12" i="5"/>
  <c r="YM12" i="5"/>
  <c r="YL12" i="5"/>
  <c r="YK12" i="5"/>
  <c r="YI12" i="5"/>
  <c r="YH12" i="5"/>
  <c r="YG12" i="5"/>
  <c r="YF12" i="5"/>
  <c r="YE12" i="5"/>
  <c r="YD12" i="5"/>
  <c r="YC12" i="5"/>
  <c r="YB12" i="5"/>
  <c r="YA12" i="5"/>
  <c r="XZ12" i="5"/>
  <c r="XY12" i="5"/>
  <c r="XX12" i="5"/>
  <c r="XW12" i="5"/>
  <c r="XU12" i="5"/>
  <c r="XT12" i="5"/>
  <c r="XS12" i="5"/>
  <c r="XR12" i="5"/>
  <c r="XQ12" i="5"/>
  <c r="XP12" i="5"/>
  <c r="XO12" i="5"/>
  <c r="XN12" i="5"/>
  <c r="XM12" i="5"/>
  <c r="XL12" i="5"/>
  <c r="XK12" i="5"/>
  <c r="XJ12" i="5"/>
  <c r="XI12" i="5"/>
  <c r="XG12" i="5"/>
  <c r="XF12" i="5"/>
  <c r="XE12" i="5"/>
  <c r="XD12" i="5"/>
  <c r="XC12" i="5"/>
  <c r="XB12" i="5"/>
  <c r="XA12" i="5"/>
  <c r="WZ12" i="5"/>
  <c r="WY12" i="5"/>
  <c r="WX12" i="5"/>
  <c r="WW12" i="5"/>
  <c r="WV12" i="5"/>
  <c r="WU12" i="5"/>
  <c r="WS12" i="5"/>
  <c r="WR12" i="5"/>
  <c r="WQ12" i="5"/>
  <c r="WP12" i="5"/>
  <c r="WO12" i="5"/>
  <c r="WN12" i="5"/>
  <c r="WM12" i="5"/>
  <c r="WL12" i="5"/>
  <c r="WK12" i="5"/>
  <c r="WJ12" i="5"/>
  <c r="WI12" i="5"/>
  <c r="WH12" i="5"/>
  <c r="WG12" i="5"/>
  <c r="WE12" i="5"/>
  <c r="WD12" i="5"/>
  <c r="WC12" i="5"/>
  <c r="WB12" i="5"/>
  <c r="WA12" i="5"/>
  <c r="VZ12" i="5"/>
  <c r="VY12" i="5"/>
  <c r="VX12" i="5"/>
  <c r="VW12" i="5"/>
  <c r="VV12" i="5"/>
  <c r="VU12" i="5"/>
  <c r="VT12" i="5"/>
  <c r="VS12" i="5"/>
  <c r="VQ12" i="5"/>
  <c r="VP12" i="5"/>
  <c r="VO12" i="5"/>
  <c r="VN12" i="5"/>
  <c r="VM12" i="5"/>
  <c r="VL12" i="5"/>
  <c r="VK12" i="5"/>
  <c r="VJ12" i="5"/>
  <c r="VI12" i="5"/>
  <c r="VH12" i="5"/>
  <c r="VG12" i="5"/>
  <c r="VF12" i="5"/>
  <c r="VE12" i="5"/>
  <c r="VC12" i="5"/>
  <c r="VB12" i="5"/>
  <c r="VA12" i="5"/>
  <c r="UZ12" i="5"/>
  <c r="UY12" i="5"/>
  <c r="UX12" i="5"/>
  <c r="UW12" i="5"/>
  <c r="UV12" i="5"/>
  <c r="UU12" i="5"/>
  <c r="UT12" i="5"/>
  <c r="US12" i="5"/>
  <c r="UR12" i="5"/>
  <c r="UQ12" i="5"/>
  <c r="UO12" i="5"/>
  <c r="UN12" i="5"/>
  <c r="UM12" i="5"/>
  <c r="UL12" i="5"/>
  <c r="UK12" i="5"/>
  <c r="UJ12" i="5"/>
  <c r="UI12" i="5"/>
  <c r="UH12" i="5"/>
  <c r="UG12" i="5"/>
  <c r="UF12" i="5"/>
  <c r="UE12" i="5"/>
  <c r="UD12" i="5"/>
  <c r="UC12" i="5"/>
  <c r="UA12" i="5"/>
  <c r="TZ12" i="5"/>
  <c r="TY12" i="5"/>
  <c r="TX12" i="5"/>
  <c r="TW12" i="5"/>
  <c r="TV12" i="5"/>
  <c r="TU12" i="5"/>
  <c r="TT12" i="5"/>
  <c r="TS12" i="5"/>
  <c r="TR12" i="5"/>
  <c r="TQ12" i="5"/>
  <c r="TP12" i="5"/>
  <c r="TO12" i="5"/>
  <c r="TM12" i="5"/>
  <c r="TL12" i="5"/>
  <c r="TK12" i="5"/>
  <c r="TJ12" i="5"/>
  <c r="TI12" i="5"/>
  <c r="TH12" i="5"/>
  <c r="TG12" i="5"/>
  <c r="TF12" i="5"/>
  <c r="TE12" i="5"/>
  <c r="TD12" i="5"/>
  <c r="TC12" i="5"/>
  <c r="TB12" i="5"/>
  <c r="TA12" i="5"/>
  <c r="SY12" i="5"/>
  <c r="SX12" i="5"/>
  <c r="SW12" i="5"/>
  <c r="SV12" i="5"/>
  <c r="SU12" i="5"/>
  <c r="ST12" i="5"/>
  <c r="SS12" i="5"/>
  <c r="SR12" i="5"/>
  <c r="SQ12" i="5"/>
  <c r="SP12" i="5"/>
  <c r="SO12" i="5"/>
  <c r="SN12" i="5"/>
  <c r="SM12" i="5"/>
  <c r="SK12" i="5"/>
  <c r="SJ12" i="5"/>
  <c r="SI12" i="5"/>
  <c r="SH12" i="5"/>
  <c r="SG12" i="5"/>
  <c r="SF12" i="5"/>
  <c r="SE12" i="5"/>
  <c r="SD12" i="5"/>
  <c r="SC12" i="5"/>
  <c r="SB12" i="5"/>
  <c r="SA12" i="5"/>
  <c r="RZ12" i="5"/>
  <c r="RY12" i="5"/>
  <c r="RW12" i="5"/>
  <c r="RV12" i="5"/>
  <c r="RU12" i="5"/>
  <c r="RT12" i="5"/>
  <c r="RS12" i="5"/>
  <c r="RR12" i="5"/>
  <c r="RQ12" i="5"/>
  <c r="RP12" i="5"/>
  <c r="RO12" i="5"/>
  <c r="RN12" i="5"/>
  <c r="RM12" i="5"/>
  <c r="RL12" i="5"/>
  <c r="RK12" i="5"/>
  <c r="RI12" i="5"/>
  <c r="RH12" i="5"/>
  <c r="RG12" i="5"/>
  <c r="RF12" i="5"/>
  <c r="RE12" i="5"/>
  <c r="RD12" i="5"/>
  <c r="RC12" i="5"/>
  <c r="RB12" i="5"/>
  <c r="RA12" i="5"/>
  <c r="QZ12" i="5"/>
  <c r="QY12" i="5"/>
  <c r="QX12" i="5"/>
  <c r="QW12" i="5"/>
  <c r="QU12" i="5"/>
  <c r="QT12" i="5"/>
  <c r="QS12" i="5"/>
  <c r="QR12" i="5"/>
  <c r="QQ12" i="5"/>
  <c r="QP12" i="5"/>
  <c r="QO12" i="5"/>
  <c r="QN12" i="5"/>
  <c r="QM12" i="5"/>
  <c r="QL12" i="5"/>
  <c r="QK12" i="5"/>
  <c r="QJ12" i="5"/>
  <c r="QI12" i="5"/>
  <c r="QG12" i="5"/>
  <c r="QF12" i="5"/>
  <c r="QE12" i="5"/>
  <c r="QD12" i="5"/>
  <c r="QC12" i="5"/>
  <c r="QB12" i="5"/>
  <c r="QA12" i="5"/>
  <c r="PZ12" i="5"/>
  <c r="PY12" i="5"/>
  <c r="PX12" i="5"/>
  <c r="PW12" i="5"/>
  <c r="PV12" i="5"/>
  <c r="PU12" i="5"/>
  <c r="PS12" i="5"/>
  <c r="PR12" i="5"/>
  <c r="PQ12" i="5"/>
  <c r="PP12" i="5"/>
  <c r="PO12" i="5"/>
  <c r="PN12" i="5"/>
  <c r="PM12" i="5"/>
  <c r="PL12" i="5"/>
  <c r="PK12" i="5"/>
  <c r="PJ12" i="5"/>
  <c r="PI12" i="5"/>
  <c r="PH12" i="5"/>
  <c r="PG12" i="5"/>
  <c r="PE12" i="5"/>
  <c r="PD12" i="5"/>
  <c r="PC12" i="5"/>
  <c r="PB12" i="5"/>
  <c r="PA12" i="5"/>
  <c r="OZ12" i="5"/>
  <c r="OY12" i="5"/>
  <c r="OX12" i="5"/>
  <c r="OW12" i="5"/>
  <c r="OV12" i="5"/>
  <c r="OU12" i="5"/>
  <c r="OT12" i="5"/>
  <c r="OS12" i="5"/>
  <c r="OQ12" i="5"/>
  <c r="OP12" i="5"/>
  <c r="OO12" i="5"/>
  <c r="ON12" i="5"/>
  <c r="OM12" i="5"/>
  <c r="OL12" i="5"/>
  <c r="OK12" i="5"/>
  <c r="OJ12" i="5"/>
  <c r="OI12" i="5"/>
  <c r="OH12" i="5"/>
  <c r="OG12" i="5"/>
  <c r="OF12" i="5"/>
  <c r="OE12" i="5"/>
  <c r="OC12" i="5"/>
  <c r="OB12" i="5"/>
  <c r="OA12" i="5"/>
  <c r="NZ12" i="5"/>
  <c r="NY12" i="5"/>
  <c r="NX12" i="5"/>
  <c r="NW12" i="5"/>
  <c r="NV12" i="5"/>
  <c r="NU12" i="5"/>
  <c r="NT12" i="5"/>
  <c r="NS12" i="5"/>
  <c r="NR12" i="5"/>
  <c r="NQ12" i="5"/>
  <c r="NO12" i="5"/>
  <c r="NN12" i="5"/>
  <c r="NM12" i="5"/>
  <c r="NL12" i="5"/>
  <c r="NK12" i="5"/>
  <c r="NJ12" i="5"/>
  <c r="NI12" i="5"/>
  <c r="NH12" i="5"/>
  <c r="NG12" i="5"/>
  <c r="NF12" i="5"/>
  <c r="NE12" i="5"/>
  <c r="ND12" i="5"/>
  <c r="NC12" i="5"/>
  <c r="NA12" i="5"/>
  <c r="MZ12" i="5"/>
  <c r="MY12" i="5"/>
  <c r="MX12" i="5"/>
  <c r="MW12" i="5"/>
  <c r="MV12" i="5"/>
  <c r="MU12" i="5"/>
  <c r="MT12" i="5"/>
  <c r="MS12" i="5"/>
  <c r="MR12" i="5"/>
  <c r="MQ12" i="5"/>
  <c r="MP12" i="5"/>
  <c r="MO12" i="5"/>
  <c r="MM12" i="5"/>
  <c r="ML12" i="5"/>
  <c r="MK12" i="5"/>
  <c r="MJ12" i="5"/>
  <c r="MI12" i="5"/>
  <c r="MH12" i="5"/>
  <c r="MG12" i="5"/>
  <c r="MF12" i="5"/>
  <c r="ME12" i="5"/>
  <c r="MD12" i="5"/>
  <c r="MC12" i="5"/>
  <c r="MB12" i="5"/>
  <c r="MA12" i="5"/>
  <c r="LY12" i="5"/>
  <c r="LX12" i="5"/>
  <c r="LW12" i="5"/>
  <c r="LV12" i="5"/>
  <c r="LU12" i="5"/>
  <c r="LT12" i="5"/>
  <c r="LS12" i="5"/>
  <c r="LR12" i="5"/>
  <c r="LQ12" i="5"/>
  <c r="LP12" i="5"/>
  <c r="LO12" i="5"/>
  <c r="LN12" i="5"/>
  <c r="LM12" i="5"/>
  <c r="LK12" i="5"/>
  <c r="LJ12" i="5"/>
  <c r="LI12" i="5"/>
  <c r="LH12" i="5"/>
  <c r="LG12" i="5"/>
  <c r="LF12" i="5"/>
  <c r="LE12" i="5"/>
  <c r="LD12" i="5"/>
  <c r="LC12" i="5"/>
  <c r="LB12" i="5"/>
  <c r="LA12" i="5"/>
  <c r="KZ12" i="5"/>
  <c r="KY12" i="5"/>
  <c r="KW12" i="5"/>
  <c r="KV12" i="5"/>
  <c r="KU12" i="5"/>
  <c r="KT12" i="5"/>
  <c r="KS12" i="5"/>
  <c r="KR12" i="5"/>
  <c r="KQ12" i="5"/>
  <c r="KP12" i="5"/>
  <c r="KO12" i="5"/>
  <c r="KN12" i="5"/>
  <c r="KM12" i="5"/>
  <c r="KL12" i="5"/>
  <c r="KK12" i="5"/>
  <c r="KI12" i="5"/>
  <c r="KH12" i="5"/>
  <c r="KG12" i="5"/>
  <c r="KF12" i="5"/>
  <c r="KE12" i="5"/>
  <c r="KD12" i="5"/>
  <c r="KC12" i="5"/>
  <c r="KB12" i="5"/>
  <c r="KA12" i="5"/>
  <c r="JZ12" i="5"/>
  <c r="JY12" i="5"/>
  <c r="JX12" i="5"/>
  <c r="JW12" i="5"/>
  <c r="JU12" i="5"/>
  <c r="JT12" i="5"/>
  <c r="JS12" i="5"/>
  <c r="JR12" i="5"/>
  <c r="JQ12" i="5"/>
  <c r="JP12" i="5"/>
  <c r="JO12" i="5"/>
  <c r="JN12" i="5"/>
  <c r="JM12" i="5"/>
  <c r="JL12" i="5"/>
  <c r="JK12" i="5"/>
  <c r="JJ12" i="5"/>
  <c r="JI12" i="5"/>
  <c r="JG12" i="5"/>
  <c r="JF12" i="5"/>
  <c r="JE12" i="5"/>
  <c r="JD12" i="5"/>
  <c r="JC12" i="5"/>
  <c r="JB12" i="5"/>
  <c r="JA12" i="5"/>
  <c r="IZ12" i="5"/>
  <c r="IY12" i="5"/>
  <c r="IX12" i="5"/>
  <c r="IW12" i="5"/>
  <c r="IV12" i="5"/>
  <c r="IU12" i="5"/>
  <c r="IS12" i="5"/>
  <c r="IR12" i="5"/>
  <c r="IQ12" i="5"/>
  <c r="IP12" i="5"/>
  <c r="IO12" i="5"/>
  <c r="IN12" i="5"/>
  <c r="IM12" i="5"/>
  <c r="IL12" i="5"/>
  <c r="IK12" i="5"/>
  <c r="IJ12" i="5"/>
  <c r="II12" i="5"/>
  <c r="IH12" i="5"/>
  <c r="IG12" i="5"/>
  <c r="IE12" i="5"/>
  <c r="ID12" i="5"/>
  <c r="IC12" i="5"/>
  <c r="IB12" i="5"/>
  <c r="IA12" i="5"/>
  <c r="HZ12" i="5"/>
  <c r="HY12" i="5"/>
  <c r="HX12" i="5"/>
  <c r="HW12" i="5"/>
  <c r="HV12" i="5"/>
  <c r="HU12" i="5"/>
  <c r="HT12" i="5"/>
  <c r="HS12" i="5"/>
  <c r="HQ12" i="5"/>
  <c r="HP12" i="5"/>
  <c r="HO12" i="5"/>
  <c r="HN12" i="5"/>
  <c r="HM12" i="5"/>
  <c r="HL12" i="5"/>
  <c r="HK12" i="5"/>
  <c r="HJ12" i="5"/>
  <c r="HI12" i="5"/>
  <c r="HH12" i="5"/>
  <c r="HG12" i="5"/>
  <c r="HF12" i="5"/>
  <c r="HE12" i="5"/>
  <c r="HC12" i="5"/>
  <c r="HB12" i="5"/>
  <c r="HA12" i="5"/>
  <c r="GZ12" i="5"/>
  <c r="GY12" i="5"/>
  <c r="GX12" i="5"/>
  <c r="GW12" i="5"/>
  <c r="GV12" i="5"/>
  <c r="GU12" i="5"/>
  <c r="GT12" i="5"/>
  <c r="GS12" i="5"/>
  <c r="GR12" i="5"/>
  <c r="GQ12" i="5"/>
  <c r="GO12" i="5"/>
  <c r="GN12" i="5"/>
  <c r="GM12" i="5"/>
  <c r="GL12" i="5"/>
  <c r="GK12" i="5"/>
  <c r="GJ12" i="5"/>
  <c r="GI12" i="5"/>
  <c r="GH12" i="5"/>
  <c r="GG12" i="5"/>
  <c r="GF12" i="5"/>
  <c r="GE12" i="5"/>
  <c r="GD12" i="5"/>
  <c r="GC12" i="5"/>
  <c r="GA12" i="5"/>
  <c r="FZ12" i="5"/>
  <c r="FY12" i="5"/>
  <c r="FX12" i="5"/>
  <c r="FW12" i="5"/>
  <c r="FV12" i="5"/>
  <c r="FU12" i="5"/>
  <c r="FT12" i="5"/>
  <c r="FS12" i="5"/>
  <c r="FR12" i="5"/>
  <c r="FQ12" i="5"/>
  <c r="FP12" i="5"/>
  <c r="FO12" i="5"/>
  <c r="FM12" i="5"/>
  <c r="FL12" i="5"/>
  <c r="FK12" i="5"/>
  <c r="FJ12" i="5"/>
  <c r="FI12" i="5"/>
  <c r="FH12" i="5"/>
  <c r="FG12" i="5"/>
  <c r="FF12" i="5"/>
  <c r="FE12" i="5"/>
  <c r="FD12" i="5"/>
  <c r="FC12" i="5"/>
  <c r="FB12" i="5"/>
  <c r="FA12" i="5"/>
  <c r="EY12" i="5"/>
  <c r="EX12" i="5"/>
  <c r="EW12" i="5"/>
  <c r="EV12" i="5"/>
  <c r="EU12" i="5"/>
  <c r="ET12" i="5"/>
  <c r="ES12" i="5"/>
  <c r="ER12" i="5"/>
  <c r="EQ12" i="5"/>
  <c r="EP12" i="5"/>
  <c r="EO12" i="5"/>
  <c r="EN12" i="5"/>
  <c r="EM12" i="5"/>
  <c r="EK12" i="5"/>
  <c r="EJ12" i="5"/>
  <c r="EI12" i="5"/>
  <c r="EH12" i="5"/>
  <c r="EG12" i="5"/>
  <c r="EF12" i="5"/>
  <c r="EE12" i="5"/>
  <c r="ED12" i="5"/>
  <c r="EC12" i="5"/>
  <c r="EB12" i="5"/>
  <c r="EA12" i="5"/>
  <c r="DZ12" i="5"/>
  <c r="DY12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U12" i="5"/>
  <c r="CT12" i="5"/>
  <c r="CS12" i="5"/>
  <c r="CR12" i="5"/>
  <c r="CQ12" i="5"/>
  <c r="CP12" i="5"/>
  <c r="CO12" i="5"/>
  <c r="CN12" i="5"/>
  <c r="CM12" i="5"/>
  <c r="CL12" i="5"/>
  <c r="CK12" i="5"/>
  <c r="CJ12" i="5"/>
  <c r="CI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YW11" i="5"/>
  <c r="YV11" i="5"/>
  <c r="YU11" i="5"/>
  <c r="YT11" i="5"/>
  <c r="YS11" i="5"/>
  <c r="YR11" i="5"/>
  <c r="YQ11" i="5"/>
  <c r="YP11" i="5"/>
  <c r="YO11" i="5"/>
  <c r="YN11" i="5"/>
  <c r="YM11" i="5"/>
  <c r="YL11" i="5"/>
  <c r="YK11" i="5"/>
  <c r="YI11" i="5"/>
  <c r="YH11" i="5"/>
  <c r="YG11" i="5"/>
  <c r="YF11" i="5"/>
  <c r="YE11" i="5"/>
  <c r="YD11" i="5"/>
  <c r="YC11" i="5"/>
  <c r="YB11" i="5"/>
  <c r="YA11" i="5"/>
  <c r="XZ11" i="5"/>
  <c r="XY11" i="5"/>
  <c r="XX11" i="5"/>
  <c r="XW11" i="5"/>
  <c r="XU11" i="5"/>
  <c r="XT11" i="5"/>
  <c r="XS11" i="5"/>
  <c r="XR11" i="5"/>
  <c r="XQ11" i="5"/>
  <c r="XP11" i="5"/>
  <c r="XO11" i="5"/>
  <c r="XN11" i="5"/>
  <c r="XM11" i="5"/>
  <c r="XL11" i="5"/>
  <c r="XK11" i="5"/>
  <c r="XJ11" i="5"/>
  <c r="XI11" i="5"/>
  <c r="XG11" i="5"/>
  <c r="XF11" i="5"/>
  <c r="XE11" i="5"/>
  <c r="XD11" i="5"/>
  <c r="XC11" i="5"/>
  <c r="XB11" i="5"/>
  <c r="XA11" i="5"/>
  <c r="WZ11" i="5"/>
  <c r="WY11" i="5"/>
  <c r="WX11" i="5"/>
  <c r="WW11" i="5"/>
  <c r="WV11" i="5"/>
  <c r="WU11" i="5"/>
  <c r="WS11" i="5"/>
  <c r="WR11" i="5"/>
  <c r="WQ11" i="5"/>
  <c r="WP11" i="5"/>
  <c r="WO11" i="5"/>
  <c r="WN11" i="5"/>
  <c r="WM11" i="5"/>
  <c r="WL11" i="5"/>
  <c r="WK11" i="5"/>
  <c r="WJ11" i="5"/>
  <c r="WI11" i="5"/>
  <c r="WH11" i="5"/>
  <c r="WG11" i="5"/>
  <c r="WE11" i="5"/>
  <c r="WD11" i="5"/>
  <c r="WC11" i="5"/>
  <c r="WB11" i="5"/>
  <c r="WA11" i="5"/>
  <c r="VZ11" i="5"/>
  <c r="VY11" i="5"/>
  <c r="VX11" i="5"/>
  <c r="VW11" i="5"/>
  <c r="VV11" i="5"/>
  <c r="VU11" i="5"/>
  <c r="VT11" i="5"/>
  <c r="VS11" i="5"/>
  <c r="VQ11" i="5"/>
  <c r="VP11" i="5"/>
  <c r="VO11" i="5"/>
  <c r="VN11" i="5"/>
  <c r="VM11" i="5"/>
  <c r="VL11" i="5"/>
  <c r="VK11" i="5"/>
  <c r="VJ11" i="5"/>
  <c r="VI11" i="5"/>
  <c r="VH11" i="5"/>
  <c r="VG11" i="5"/>
  <c r="VF11" i="5"/>
  <c r="VE11" i="5"/>
  <c r="VC11" i="5"/>
  <c r="VB11" i="5"/>
  <c r="VA11" i="5"/>
  <c r="UZ11" i="5"/>
  <c r="UY11" i="5"/>
  <c r="UX11" i="5"/>
  <c r="UW11" i="5"/>
  <c r="UV11" i="5"/>
  <c r="UU11" i="5"/>
  <c r="UT11" i="5"/>
  <c r="US11" i="5"/>
  <c r="UR11" i="5"/>
  <c r="UQ11" i="5"/>
  <c r="UO11" i="5"/>
  <c r="UN11" i="5"/>
  <c r="UM11" i="5"/>
  <c r="UL11" i="5"/>
  <c r="UK11" i="5"/>
  <c r="UJ11" i="5"/>
  <c r="UI11" i="5"/>
  <c r="UH11" i="5"/>
  <c r="UG11" i="5"/>
  <c r="UF11" i="5"/>
  <c r="UE11" i="5"/>
  <c r="UD11" i="5"/>
  <c r="UC11" i="5"/>
  <c r="UA11" i="5"/>
  <c r="TZ11" i="5"/>
  <c r="TY11" i="5"/>
  <c r="TX11" i="5"/>
  <c r="TW11" i="5"/>
  <c r="TV11" i="5"/>
  <c r="TU11" i="5"/>
  <c r="TT11" i="5"/>
  <c r="TS11" i="5"/>
  <c r="TR11" i="5"/>
  <c r="TQ11" i="5"/>
  <c r="TP11" i="5"/>
  <c r="TO11" i="5"/>
  <c r="TM11" i="5"/>
  <c r="TL11" i="5"/>
  <c r="TK11" i="5"/>
  <c r="TJ11" i="5"/>
  <c r="TI11" i="5"/>
  <c r="TH11" i="5"/>
  <c r="TG11" i="5"/>
  <c r="TF11" i="5"/>
  <c r="TE11" i="5"/>
  <c r="TD11" i="5"/>
  <c r="TC11" i="5"/>
  <c r="TB11" i="5"/>
  <c r="TA11" i="5"/>
  <c r="SY11" i="5"/>
  <c r="SX11" i="5"/>
  <c r="SW11" i="5"/>
  <c r="SV11" i="5"/>
  <c r="SU11" i="5"/>
  <c r="ST11" i="5"/>
  <c r="SS11" i="5"/>
  <c r="SR11" i="5"/>
  <c r="SQ11" i="5"/>
  <c r="SP11" i="5"/>
  <c r="SO11" i="5"/>
  <c r="SN11" i="5"/>
  <c r="SM11" i="5"/>
  <c r="SK11" i="5"/>
  <c r="SJ11" i="5"/>
  <c r="SI11" i="5"/>
  <c r="SH11" i="5"/>
  <c r="SG11" i="5"/>
  <c r="SF11" i="5"/>
  <c r="SE11" i="5"/>
  <c r="SD11" i="5"/>
  <c r="SC11" i="5"/>
  <c r="SB11" i="5"/>
  <c r="SA11" i="5"/>
  <c r="RZ11" i="5"/>
  <c r="RY11" i="5"/>
  <c r="RW11" i="5"/>
  <c r="RV11" i="5"/>
  <c r="RU11" i="5"/>
  <c r="RT11" i="5"/>
  <c r="RS11" i="5"/>
  <c r="RR11" i="5"/>
  <c r="RQ11" i="5"/>
  <c r="RP11" i="5"/>
  <c r="RO11" i="5"/>
  <c r="RN11" i="5"/>
  <c r="RM11" i="5"/>
  <c r="RL11" i="5"/>
  <c r="RK11" i="5"/>
  <c r="RI11" i="5"/>
  <c r="RH11" i="5"/>
  <c r="RG11" i="5"/>
  <c r="RF11" i="5"/>
  <c r="RE11" i="5"/>
  <c r="RD11" i="5"/>
  <c r="RC11" i="5"/>
  <c r="RB11" i="5"/>
  <c r="RA11" i="5"/>
  <c r="QZ11" i="5"/>
  <c r="QY11" i="5"/>
  <c r="QX11" i="5"/>
  <c r="QW11" i="5"/>
  <c r="QU11" i="5"/>
  <c r="QT11" i="5"/>
  <c r="QS11" i="5"/>
  <c r="QR11" i="5"/>
  <c r="QQ11" i="5"/>
  <c r="QP11" i="5"/>
  <c r="QO11" i="5"/>
  <c r="QN11" i="5"/>
  <c r="QM11" i="5"/>
  <c r="QL11" i="5"/>
  <c r="QK11" i="5"/>
  <c r="QJ11" i="5"/>
  <c r="QI11" i="5"/>
  <c r="QG11" i="5"/>
  <c r="QF11" i="5"/>
  <c r="QE11" i="5"/>
  <c r="QD11" i="5"/>
  <c r="QC11" i="5"/>
  <c r="QB11" i="5"/>
  <c r="QA11" i="5"/>
  <c r="PZ11" i="5"/>
  <c r="PY11" i="5"/>
  <c r="PX11" i="5"/>
  <c r="PW11" i="5"/>
  <c r="PV11" i="5"/>
  <c r="PU11" i="5"/>
  <c r="PS11" i="5"/>
  <c r="PR11" i="5"/>
  <c r="PQ11" i="5"/>
  <c r="PP11" i="5"/>
  <c r="PO11" i="5"/>
  <c r="PN11" i="5"/>
  <c r="PM11" i="5"/>
  <c r="PL11" i="5"/>
  <c r="PK11" i="5"/>
  <c r="PJ11" i="5"/>
  <c r="PI11" i="5"/>
  <c r="PH11" i="5"/>
  <c r="PG11" i="5"/>
  <c r="PE11" i="5"/>
  <c r="PD11" i="5"/>
  <c r="PC11" i="5"/>
  <c r="PB11" i="5"/>
  <c r="PA11" i="5"/>
  <c r="OZ11" i="5"/>
  <c r="OY11" i="5"/>
  <c r="OX11" i="5"/>
  <c r="OW11" i="5"/>
  <c r="OV11" i="5"/>
  <c r="OU11" i="5"/>
  <c r="OT11" i="5"/>
  <c r="OS11" i="5"/>
  <c r="OQ11" i="5"/>
  <c r="OP11" i="5"/>
  <c r="OO11" i="5"/>
  <c r="ON11" i="5"/>
  <c r="OM11" i="5"/>
  <c r="OL11" i="5"/>
  <c r="OK11" i="5"/>
  <c r="OJ11" i="5"/>
  <c r="OI11" i="5"/>
  <c r="OH11" i="5"/>
  <c r="OG11" i="5"/>
  <c r="OF11" i="5"/>
  <c r="OE11" i="5"/>
  <c r="OC11" i="5"/>
  <c r="OB11" i="5"/>
  <c r="OA11" i="5"/>
  <c r="NZ11" i="5"/>
  <c r="NY11" i="5"/>
  <c r="NX11" i="5"/>
  <c r="NW11" i="5"/>
  <c r="NV11" i="5"/>
  <c r="NU11" i="5"/>
  <c r="NT11" i="5"/>
  <c r="NS11" i="5"/>
  <c r="NR11" i="5"/>
  <c r="NQ11" i="5"/>
  <c r="NO11" i="5"/>
  <c r="NN11" i="5"/>
  <c r="NM11" i="5"/>
  <c r="NL11" i="5"/>
  <c r="NK11" i="5"/>
  <c r="NJ11" i="5"/>
  <c r="NI11" i="5"/>
  <c r="NH11" i="5"/>
  <c r="NG11" i="5"/>
  <c r="NF11" i="5"/>
  <c r="NE11" i="5"/>
  <c r="ND11" i="5"/>
  <c r="NC11" i="5"/>
  <c r="NA11" i="5"/>
  <c r="MZ11" i="5"/>
  <c r="MY11" i="5"/>
  <c r="MX11" i="5"/>
  <c r="MW11" i="5"/>
  <c r="MV11" i="5"/>
  <c r="MU11" i="5"/>
  <c r="MT11" i="5"/>
  <c r="MS11" i="5"/>
  <c r="MR11" i="5"/>
  <c r="MQ11" i="5"/>
  <c r="MP11" i="5"/>
  <c r="MO11" i="5"/>
  <c r="MM11" i="5"/>
  <c r="ML11" i="5"/>
  <c r="MK11" i="5"/>
  <c r="MJ11" i="5"/>
  <c r="MI11" i="5"/>
  <c r="MH11" i="5"/>
  <c r="MG11" i="5"/>
  <c r="MF11" i="5"/>
  <c r="ME11" i="5"/>
  <c r="MD11" i="5"/>
  <c r="MC11" i="5"/>
  <c r="MB11" i="5"/>
  <c r="MA11" i="5"/>
  <c r="LY11" i="5"/>
  <c r="LX11" i="5"/>
  <c r="LW11" i="5"/>
  <c r="LV11" i="5"/>
  <c r="LU11" i="5"/>
  <c r="LT11" i="5"/>
  <c r="LS11" i="5"/>
  <c r="LR11" i="5"/>
  <c r="LQ11" i="5"/>
  <c r="LP11" i="5"/>
  <c r="LO11" i="5"/>
  <c r="LN11" i="5"/>
  <c r="LM11" i="5"/>
  <c r="LK11" i="5"/>
  <c r="LJ11" i="5"/>
  <c r="LI11" i="5"/>
  <c r="LH11" i="5"/>
  <c r="LG11" i="5"/>
  <c r="LF11" i="5"/>
  <c r="LE11" i="5"/>
  <c r="LD11" i="5"/>
  <c r="LC11" i="5"/>
  <c r="LB11" i="5"/>
  <c r="LA11" i="5"/>
  <c r="KZ11" i="5"/>
  <c r="KY11" i="5"/>
  <c r="KW11" i="5"/>
  <c r="KV11" i="5"/>
  <c r="KU11" i="5"/>
  <c r="KT11" i="5"/>
  <c r="KS11" i="5"/>
  <c r="KR11" i="5"/>
  <c r="KQ11" i="5"/>
  <c r="KP11" i="5"/>
  <c r="KO11" i="5"/>
  <c r="KN11" i="5"/>
  <c r="KM11" i="5"/>
  <c r="KL11" i="5"/>
  <c r="KK11" i="5"/>
  <c r="KI11" i="5"/>
  <c r="KH11" i="5"/>
  <c r="KG11" i="5"/>
  <c r="KF11" i="5"/>
  <c r="KE11" i="5"/>
  <c r="KD11" i="5"/>
  <c r="KC11" i="5"/>
  <c r="KB11" i="5"/>
  <c r="KA11" i="5"/>
  <c r="JZ11" i="5"/>
  <c r="JY11" i="5"/>
  <c r="JX11" i="5"/>
  <c r="JW11" i="5"/>
  <c r="JU11" i="5"/>
  <c r="JT11" i="5"/>
  <c r="JS11" i="5"/>
  <c r="JR11" i="5"/>
  <c r="JQ11" i="5"/>
  <c r="JP11" i="5"/>
  <c r="JO11" i="5"/>
  <c r="JN11" i="5"/>
  <c r="JM11" i="5"/>
  <c r="JL11" i="5"/>
  <c r="JK11" i="5"/>
  <c r="JJ11" i="5"/>
  <c r="JI11" i="5"/>
  <c r="JG11" i="5"/>
  <c r="JF11" i="5"/>
  <c r="JE11" i="5"/>
  <c r="JD11" i="5"/>
  <c r="JC11" i="5"/>
  <c r="JB11" i="5"/>
  <c r="JA11" i="5"/>
  <c r="IZ11" i="5"/>
  <c r="IY11" i="5"/>
  <c r="IX11" i="5"/>
  <c r="IW11" i="5"/>
  <c r="IV11" i="5"/>
  <c r="IU11" i="5"/>
  <c r="IS11" i="5"/>
  <c r="IR11" i="5"/>
  <c r="IQ11" i="5"/>
  <c r="IP11" i="5"/>
  <c r="IO11" i="5"/>
  <c r="IN11" i="5"/>
  <c r="IM11" i="5"/>
  <c r="IL11" i="5"/>
  <c r="IK11" i="5"/>
  <c r="IJ11" i="5"/>
  <c r="II11" i="5"/>
  <c r="IH11" i="5"/>
  <c r="IG11" i="5"/>
  <c r="IE11" i="5"/>
  <c r="ID11" i="5"/>
  <c r="IC11" i="5"/>
  <c r="IB11" i="5"/>
  <c r="IA11" i="5"/>
  <c r="HZ11" i="5"/>
  <c r="HY11" i="5"/>
  <c r="HX11" i="5"/>
  <c r="HW11" i="5"/>
  <c r="HV11" i="5"/>
  <c r="HU11" i="5"/>
  <c r="HT11" i="5"/>
  <c r="HS11" i="5"/>
  <c r="HQ11" i="5"/>
  <c r="HP11" i="5"/>
  <c r="HO11" i="5"/>
  <c r="HN11" i="5"/>
  <c r="HM11" i="5"/>
  <c r="HL11" i="5"/>
  <c r="HK11" i="5"/>
  <c r="HJ11" i="5"/>
  <c r="HI11" i="5"/>
  <c r="HH11" i="5"/>
  <c r="HG11" i="5"/>
  <c r="HF11" i="5"/>
  <c r="HE11" i="5"/>
  <c r="HC11" i="5"/>
  <c r="HB11" i="5"/>
  <c r="HA11" i="5"/>
  <c r="GZ11" i="5"/>
  <c r="GY11" i="5"/>
  <c r="GX11" i="5"/>
  <c r="GW11" i="5"/>
  <c r="GV11" i="5"/>
  <c r="GU11" i="5"/>
  <c r="GT11" i="5"/>
  <c r="GS11" i="5"/>
  <c r="GR11" i="5"/>
  <c r="GQ11" i="5"/>
  <c r="GO11" i="5"/>
  <c r="GN11" i="5"/>
  <c r="GM11" i="5"/>
  <c r="GL11" i="5"/>
  <c r="GK11" i="5"/>
  <c r="GJ11" i="5"/>
  <c r="GI11" i="5"/>
  <c r="GH11" i="5"/>
  <c r="GG11" i="5"/>
  <c r="GF11" i="5"/>
  <c r="GE11" i="5"/>
  <c r="GD11" i="5"/>
  <c r="GC11" i="5"/>
  <c r="GA11" i="5"/>
  <c r="FZ11" i="5"/>
  <c r="FY11" i="5"/>
  <c r="FX11" i="5"/>
  <c r="FW11" i="5"/>
  <c r="FV11" i="5"/>
  <c r="FU11" i="5"/>
  <c r="FT11" i="5"/>
  <c r="FS11" i="5"/>
  <c r="FR11" i="5"/>
  <c r="FQ11" i="5"/>
  <c r="FP11" i="5"/>
  <c r="FO11" i="5"/>
  <c r="FM11" i="5"/>
  <c r="FL11" i="5"/>
  <c r="FK11" i="5"/>
  <c r="FJ11" i="5"/>
  <c r="FI11" i="5"/>
  <c r="FH11" i="5"/>
  <c r="FG11" i="5"/>
  <c r="FF11" i="5"/>
  <c r="FE11" i="5"/>
  <c r="FD11" i="5"/>
  <c r="FC11" i="5"/>
  <c r="FB11" i="5"/>
  <c r="FA11" i="5"/>
  <c r="EY11" i="5"/>
  <c r="EX11" i="5"/>
  <c r="EW11" i="5"/>
  <c r="EV11" i="5"/>
  <c r="EU11" i="5"/>
  <c r="ET11" i="5"/>
  <c r="ES11" i="5"/>
  <c r="ER11" i="5"/>
  <c r="EQ11" i="5"/>
  <c r="EP11" i="5"/>
  <c r="EO11" i="5"/>
  <c r="EN11" i="5"/>
  <c r="EM11" i="5"/>
  <c r="EK11" i="5"/>
  <c r="EJ11" i="5"/>
  <c r="EI11" i="5"/>
  <c r="EH11" i="5"/>
  <c r="EG11" i="5"/>
  <c r="EF11" i="5"/>
  <c r="EE11" i="5"/>
  <c r="ED11" i="5"/>
  <c r="EC11" i="5"/>
  <c r="EB11" i="5"/>
  <c r="EA11" i="5"/>
  <c r="DZ11" i="5"/>
  <c r="DY11" i="5"/>
  <c r="DW11" i="5"/>
  <c r="DV11" i="5"/>
  <c r="DU11" i="5"/>
  <c r="DT11" i="5"/>
  <c r="DS11" i="5"/>
  <c r="DR11" i="5"/>
  <c r="DQ11" i="5"/>
  <c r="DP11" i="5"/>
  <c r="DO11" i="5"/>
  <c r="DN11" i="5"/>
  <c r="DM11" i="5"/>
  <c r="DL11" i="5"/>
  <c r="DK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YW10" i="5"/>
  <c r="YV10" i="5"/>
  <c r="YU10" i="5"/>
  <c r="YT10" i="5"/>
  <c r="YS10" i="5"/>
  <c r="YR10" i="5"/>
  <c r="YQ10" i="5"/>
  <c r="YP10" i="5"/>
  <c r="YO10" i="5"/>
  <c r="YN10" i="5"/>
  <c r="YM10" i="5"/>
  <c r="YL10" i="5"/>
  <c r="YK10" i="5"/>
  <c r="YI10" i="5"/>
  <c r="YH10" i="5"/>
  <c r="YG10" i="5"/>
  <c r="YF10" i="5"/>
  <c r="YE10" i="5"/>
  <c r="YD10" i="5"/>
  <c r="YC10" i="5"/>
  <c r="YB10" i="5"/>
  <c r="YA10" i="5"/>
  <c r="XZ10" i="5"/>
  <c r="XY10" i="5"/>
  <c r="XX10" i="5"/>
  <c r="XW10" i="5"/>
  <c r="XU10" i="5"/>
  <c r="XT10" i="5"/>
  <c r="XS10" i="5"/>
  <c r="XR10" i="5"/>
  <c r="XQ10" i="5"/>
  <c r="XP10" i="5"/>
  <c r="XO10" i="5"/>
  <c r="XN10" i="5"/>
  <c r="XM10" i="5"/>
  <c r="XL10" i="5"/>
  <c r="XK10" i="5"/>
  <c r="XJ10" i="5"/>
  <c r="XI10" i="5"/>
  <c r="XG10" i="5"/>
  <c r="XF10" i="5"/>
  <c r="XE10" i="5"/>
  <c r="XD10" i="5"/>
  <c r="XC10" i="5"/>
  <c r="XB10" i="5"/>
  <c r="XA10" i="5"/>
  <c r="WZ10" i="5"/>
  <c r="WY10" i="5"/>
  <c r="WX10" i="5"/>
  <c r="WW10" i="5"/>
  <c r="WV10" i="5"/>
  <c r="WU10" i="5"/>
  <c r="WS10" i="5"/>
  <c r="WR10" i="5"/>
  <c r="WQ10" i="5"/>
  <c r="WP10" i="5"/>
  <c r="WO10" i="5"/>
  <c r="WN10" i="5"/>
  <c r="WM10" i="5"/>
  <c r="WL10" i="5"/>
  <c r="WK10" i="5"/>
  <c r="WJ10" i="5"/>
  <c r="WI10" i="5"/>
  <c r="WH10" i="5"/>
  <c r="WG10" i="5"/>
  <c r="WE10" i="5"/>
  <c r="WD10" i="5"/>
  <c r="WC10" i="5"/>
  <c r="WB10" i="5"/>
  <c r="WA10" i="5"/>
  <c r="VZ10" i="5"/>
  <c r="VY10" i="5"/>
  <c r="VX10" i="5"/>
  <c r="VW10" i="5"/>
  <c r="VV10" i="5"/>
  <c r="VU10" i="5"/>
  <c r="VT10" i="5"/>
  <c r="VS10" i="5"/>
  <c r="VQ10" i="5"/>
  <c r="VP10" i="5"/>
  <c r="VO10" i="5"/>
  <c r="VN10" i="5"/>
  <c r="VM10" i="5"/>
  <c r="VL10" i="5"/>
  <c r="VK10" i="5"/>
  <c r="VJ10" i="5"/>
  <c r="VI10" i="5"/>
  <c r="VH10" i="5"/>
  <c r="VG10" i="5"/>
  <c r="VF10" i="5"/>
  <c r="VE10" i="5"/>
  <c r="VC10" i="5"/>
  <c r="VB10" i="5"/>
  <c r="VA10" i="5"/>
  <c r="UZ10" i="5"/>
  <c r="UY10" i="5"/>
  <c r="UX10" i="5"/>
  <c r="UW10" i="5"/>
  <c r="UV10" i="5"/>
  <c r="UU10" i="5"/>
  <c r="UT10" i="5"/>
  <c r="US10" i="5"/>
  <c r="UR10" i="5"/>
  <c r="UQ10" i="5"/>
  <c r="UO10" i="5"/>
  <c r="UN10" i="5"/>
  <c r="UM10" i="5"/>
  <c r="UL10" i="5"/>
  <c r="UK10" i="5"/>
  <c r="UJ10" i="5"/>
  <c r="UI10" i="5"/>
  <c r="UH10" i="5"/>
  <c r="UG10" i="5"/>
  <c r="UF10" i="5"/>
  <c r="UE10" i="5"/>
  <c r="UD10" i="5"/>
  <c r="UC10" i="5"/>
  <c r="UA10" i="5"/>
  <c r="TZ10" i="5"/>
  <c r="TY10" i="5"/>
  <c r="TX10" i="5"/>
  <c r="TW10" i="5"/>
  <c r="TV10" i="5"/>
  <c r="TU10" i="5"/>
  <c r="TT10" i="5"/>
  <c r="TS10" i="5"/>
  <c r="TR10" i="5"/>
  <c r="TQ10" i="5"/>
  <c r="TP10" i="5"/>
  <c r="TO10" i="5"/>
  <c r="TM10" i="5"/>
  <c r="TL10" i="5"/>
  <c r="TK10" i="5"/>
  <c r="TJ10" i="5"/>
  <c r="TI10" i="5"/>
  <c r="TH10" i="5"/>
  <c r="TG10" i="5"/>
  <c r="TF10" i="5"/>
  <c r="TE10" i="5"/>
  <c r="TD10" i="5"/>
  <c r="TC10" i="5"/>
  <c r="TB10" i="5"/>
  <c r="TA10" i="5"/>
  <c r="SY10" i="5"/>
  <c r="SX10" i="5"/>
  <c r="SW10" i="5"/>
  <c r="SV10" i="5"/>
  <c r="SU10" i="5"/>
  <c r="ST10" i="5"/>
  <c r="SS10" i="5"/>
  <c r="SR10" i="5"/>
  <c r="SQ10" i="5"/>
  <c r="SP10" i="5"/>
  <c r="SO10" i="5"/>
  <c r="SN10" i="5"/>
  <c r="SM10" i="5"/>
  <c r="SK10" i="5"/>
  <c r="SJ10" i="5"/>
  <c r="SI10" i="5"/>
  <c r="SH10" i="5"/>
  <c r="SG10" i="5"/>
  <c r="SF10" i="5"/>
  <c r="SE10" i="5"/>
  <c r="SD10" i="5"/>
  <c r="SC10" i="5"/>
  <c r="SB10" i="5"/>
  <c r="SA10" i="5"/>
  <c r="RZ10" i="5"/>
  <c r="RY10" i="5"/>
  <c r="RW10" i="5"/>
  <c r="RV10" i="5"/>
  <c r="RU10" i="5"/>
  <c r="RT10" i="5"/>
  <c r="RS10" i="5"/>
  <c r="RR10" i="5"/>
  <c r="RQ10" i="5"/>
  <c r="RP10" i="5"/>
  <c r="RO10" i="5"/>
  <c r="RN10" i="5"/>
  <c r="RM10" i="5"/>
  <c r="RL10" i="5"/>
  <c r="RK10" i="5"/>
  <c r="RI10" i="5"/>
  <c r="RH10" i="5"/>
  <c r="RG10" i="5"/>
  <c r="RF10" i="5"/>
  <c r="RE10" i="5"/>
  <c r="RD10" i="5"/>
  <c r="RC10" i="5"/>
  <c r="RB10" i="5"/>
  <c r="RA10" i="5"/>
  <c r="QZ10" i="5"/>
  <c r="QY10" i="5"/>
  <c r="QX10" i="5"/>
  <c r="QW10" i="5"/>
  <c r="QU10" i="5"/>
  <c r="QT10" i="5"/>
  <c r="QS10" i="5"/>
  <c r="QR10" i="5"/>
  <c r="QQ10" i="5"/>
  <c r="QP10" i="5"/>
  <c r="QO10" i="5"/>
  <c r="QN10" i="5"/>
  <c r="QM10" i="5"/>
  <c r="QL10" i="5"/>
  <c r="QK10" i="5"/>
  <c r="QJ10" i="5"/>
  <c r="QI10" i="5"/>
  <c r="QG10" i="5"/>
  <c r="QF10" i="5"/>
  <c r="QE10" i="5"/>
  <c r="QD10" i="5"/>
  <c r="QC10" i="5"/>
  <c r="QB10" i="5"/>
  <c r="QA10" i="5"/>
  <c r="PZ10" i="5"/>
  <c r="PY10" i="5"/>
  <c r="PX10" i="5"/>
  <c r="PW10" i="5"/>
  <c r="PV10" i="5"/>
  <c r="PU10" i="5"/>
  <c r="PS10" i="5"/>
  <c r="PR10" i="5"/>
  <c r="PQ10" i="5"/>
  <c r="PP10" i="5"/>
  <c r="PO10" i="5"/>
  <c r="PN10" i="5"/>
  <c r="PM10" i="5"/>
  <c r="PL10" i="5"/>
  <c r="PK10" i="5"/>
  <c r="PJ10" i="5"/>
  <c r="PI10" i="5"/>
  <c r="PH10" i="5"/>
  <c r="PG10" i="5"/>
  <c r="PE10" i="5"/>
  <c r="PD10" i="5"/>
  <c r="PC10" i="5"/>
  <c r="PB10" i="5"/>
  <c r="PA10" i="5"/>
  <c r="OZ10" i="5"/>
  <c r="OY10" i="5"/>
  <c r="OX10" i="5"/>
  <c r="OW10" i="5"/>
  <c r="OV10" i="5"/>
  <c r="OU10" i="5"/>
  <c r="OT10" i="5"/>
  <c r="OS10" i="5"/>
  <c r="OQ10" i="5"/>
  <c r="OP10" i="5"/>
  <c r="OO10" i="5"/>
  <c r="ON10" i="5"/>
  <c r="OM10" i="5"/>
  <c r="OL10" i="5"/>
  <c r="OK10" i="5"/>
  <c r="OJ10" i="5"/>
  <c r="OI10" i="5"/>
  <c r="OH10" i="5"/>
  <c r="OG10" i="5"/>
  <c r="OF10" i="5"/>
  <c r="OE10" i="5"/>
  <c r="OC10" i="5"/>
  <c r="OB10" i="5"/>
  <c r="OA10" i="5"/>
  <c r="NZ10" i="5"/>
  <c r="NY10" i="5"/>
  <c r="NX10" i="5"/>
  <c r="NW10" i="5"/>
  <c r="NV10" i="5"/>
  <c r="NU10" i="5"/>
  <c r="NT10" i="5"/>
  <c r="NS10" i="5"/>
  <c r="NR10" i="5"/>
  <c r="NQ10" i="5"/>
  <c r="NO10" i="5"/>
  <c r="NN10" i="5"/>
  <c r="NM10" i="5"/>
  <c r="NL10" i="5"/>
  <c r="NK10" i="5"/>
  <c r="NJ10" i="5"/>
  <c r="NI10" i="5"/>
  <c r="NH10" i="5"/>
  <c r="NG10" i="5"/>
  <c r="NF10" i="5"/>
  <c r="NE10" i="5"/>
  <c r="ND10" i="5"/>
  <c r="NC10" i="5"/>
  <c r="NA10" i="5"/>
  <c r="MZ10" i="5"/>
  <c r="MY10" i="5"/>
  <c r="MX10" i="5"/>
  <c r="MW10" i="5"/>
  <c r="MV10" i="5"/>
  <c r="MU10" i="5"/>
  <c r="MT10" i="5"/>
  <c r="MS10" i="5"/>
  <c r="MR10" i="5"/>
  <c r="MQ10" i="5"/>
  <c r="MP10" i="5"/>
  <c r="MO10" i="5"/>
  <c r="MM10" i="5"/>
  <c r="ML10" i="5"/>
  <c r="MK10" i="5"/>
  <c r="MJ10" i="5"/>
  <c r="MI10" i="5"/>
  <c r="MH10" i="5"/>
  <c r="MG10" i="5"/>
  <c r="MF10" i="5"/>
  <c r="ME10" i="5"/>
  <c r="MD10" i="5"/>
  <c r="MC10" i="5"/>
  <c r="MB10" i="5"/>
  <c r="MA10" i="5"/>
  <c r="LY10" i="5"/>
  <c r="LX10" i="5"/>
  <c r="LW10" i="5"/>
  <c r="LV10" i="5"/>
  <c r="LU10" i="5"/>
  <c r="LT10" i="5"/>
  <c r="LS10" i="5"/>
  <c r="LR10" i="5"/>
  <c r="LQ10" i="5"/>
  <c r="LP10" i="5"/>
  <c r="LO10" i="5"/>
  <c r="LN10" i="5"/>
  <c r="LM10" i="5"/>
  <c r="LK10" i="5"/>
  <c r="LJ10" i="5"/>
  <c r="LI10" i="5"/>
  <c r="LH10" i="5"/>
  <c r="LG10" i="5"/>
  <c r="LF10" i="5"/>
  <c r="LE10" i="5"/>
  <c r="LD10" i="5"/>
  <c r="LC10" i="5"/>
  <c r="LB10" i="5"/>
  <c r="LA10" i="5"/>
  <c r="KZ10" i="5"/>
  <c r="KY10" i="5"/>
  <c r="KW10" i="5"/>
  <c r="KV10" i="5"/>
  <c r="KU10" i="5"/>
  <c r="KT10" i="5"/>
  <c r="KS10" i="5"/>
  <c r="KR10" i="5"/>
  <c r="KQ10" i="5"/>
  <c r="KP10" i="5"/>
  <c r="KO10" i="5"/>
  <c r="KN10" i="5"/>
  <c r="KM10" i="5"/>
  <c r="KL10" i="5"/>
  <c r="KK10" i="5"/>
  <c r="KI10" i="5"/>
  <c r="KH10" i="5"/>
  <c r="KG10" i="5"/>
  <c r="KF10" i="5"/>
  <c r="KE10" i="5"/>
  <c r="KD10" i="5"/>
  <c r="KC10" i="5"/>
  <c r="KB10" i="5"/>
  <c r="KA10" i="5"/>
  <c r="JZ10" i="5"/>
  <c r="JY10" i="5"/>
  <c r="JX10" i="5"/>
  <c r="JW10" i="5"/>
  <c r="JU10" i="5"/>
  <c r="JT10" i="5"/>
  <c r="JS10" i="5"/>
  <c r="JR10" i="5"/>
  <c r="JQ10" i="5"/>
  <c r="JP10" i="5"/>
  <c r="JO10" i="5"/>
  <c r="JN10" i="5"/>
  <c r="JM10" i="5"/>
  <c r="JL10" i="5"/>
  <c r="JK10" i="5"/>
  <c r="JJ10" i="5"/>
  <c r="JI10" i="5"/>
  <c r="JG10" i="5"/>
  <c r="JF10" i="5"/>
  <c r="JE10" i="5"/>
  <c r="JD10" i="5"/>
  <c r="JC10" i="5"/>
  <c r="JB10" i="5"/>
  <c r="JA10" i="5"/>
  <c r="IZ10" i="5"/>
  <c r="IY10" i="5"/>
  <c r="IX10" i="5"/>
  <c r="IW10" i="5"/>
  <c r="IV10" i="5"/>
  <c r="IU10" i="5"/>
  <c r="IS10" i="5"/>
  <c r="IR10" i="5"/>
  <c r="IQ10" i="5"/>
  <c r="IP10" i="5"/>
  <c r="IO10" i="5"/>
  <c r="IN10" i="5"/>
  <c r="IM10" i="5"/>
  <c r="IL10" i="5"/>
  <c r="IK10" i="5"/>
  <c r="IJ10" i="5"/>
  <c r="II10" i="5"/>
  <c r="IH10" i="5"/>
  <c r="IG10" i="5"/>
  <c r="IE10" i="5"/>
  <c r="ID10" i="5"/>
  <c r="IC10" i="5"/>
  <c r="IB10" i="5"/>
  <c r="IA10" i="5"/>
  <c r="HZ10" i="5"/>
  <c r="HY10" i="5"/>
  <c r="HX10" i="5"/>
  <c r="HW10" i="5"/>
  <c r="HV10" i="5"/>
  <c r="HU10" i="5"/>
  <c r="HT10" i="5"/>
  <c r="HS10" i="5"/>
  <c r="HQ10" i="5"/>
  <c r="HP10" i="5"/>
  <c r="HO10" i="5"/>
  <c r="HN10" i="5"/>
  <c r="HM10" i="5"/>
  <c r="HL10" i="5"/>
  <c r="HK10" i="5"/>
  <c r="HJ10" i="5"/>
  <c r="HI10" i="5"/>
  <c r="HH10" i="5"/>
  <c r="HG10" i="5"/>
  <c r="HF10" i="5"/>
  <c r="HE10" i="5"/>
  <c r="HC10" i="5"/>
  <c r="HB10" i="5"/>
  <c r="HA10" i="5"/>
  <c r="GZ10" i="5"/>
  <c r="GY10" i="5"/>
  <c r="GX10" i="5"/>
  <c r="GW10" i="5"/>
  <c r="GV10" i="5"/>
  <c r="GU10" i="5"/>
  <c r="GT10" i="5"/>
  <c r="GS10" i="5"/>
  <c r="GR10" i="5"/>
  <c r="GQ10" i="5"/>
  <c r="GO10" i="5"/>
  <c r="GN10" i="5"/>
  <c r="GM10" i="5"/>
  <c r="GL10" i="5"/>
  <c r="GK10" i="5"/>
  <c r="GJ10" i="5"/>
  <c r="GI10" i="5"/>
  <c r="GH10" i="5"/>
  <c r="GG10" i="5"/>
  <c r="GF10" i="5"/>
  <c r="GE10" i="5"/>
  <c r="GD10" i="5"/>
  <c r="GC10" i="5"/>
  <c r="GA10" i="5"/>
  <c r="FZ10" i="5"/>
  <c r="FY10" i="5"/>
  <c r="FX10" i="5"/>
  <c r="FW10" i="5"/>
  <c r="FV10" i="5"/>
  <c r="FU10" i="5"/>
  <c r="FT10" i="5"/>
  <c r="FS10" i="5"/>
  <c r="FR10" i="5"/>
  <c r="FQ10" i="5"/>
  <c r="FP10" i="5"/>
  <c r="FO10" i="5"/>
  <c r="FM10" i="5"/>
  <c r="FL10" i="5"/>
  <c r="FK10" i="5"/>
  <c r="FJ10" i="5"/>
  <c r="FI10" i="5"/>
  <c r="FH10" i="5"/>
  <c r="FG10" i="5"/>
  <c r="FF10" i="5"/>
  <c r="FE10" i="5"/>
  <c r="FD10" i="5"/>
  <c r="FC10" i="5"/>
  <c r="FB10" i="5"/>
  <c r="FA10" i="5"/>
  <c r="EY10" i="5"/>
  <c r="EX10" i="5"/>
  <c r="EW10" i="5"/>
  <c r="EV10" i="5"/>
  <c r="EU10" i="5"/>
  <c r="ET10" i="5"/>
  <c r="ES10" i="5"/>
  <c r="ER10" i="5"/>
  <c r="EQ10" i="5"/>
  <c r="EP10" i="5"/>
  <c r="EO10" i="5"/>
  <c r="EN10" i="5"/>
  <c r="EM10" i="5"/>
  <c r="EK10" i="5"/>
  <c r="EJ10" i="5"/>
  <c r="EI10" i="5"/>
  <c r="EH10" i="5"/>
  <c r="EG10" i="5"/>
  <c r="EF10" i="5"/>
  <c r="EE10" i="5"/>
  <c r="ED10" i="5"/>
  <c r="EC10" i="5"/>
  <c r="EB10" i="5"/>
  <c r="EA10" i="5"/>
  <c r="DZ10" i="5"/>
  <c r="DY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K10" i="5"/>
  <c r="DI10" i="5"/>
  <c r="DH10" i="5"/>
  <c r="DG10" i="5"/>
  <c r="DF10" i="5"/>
  <c r="DE10" i="5"/>
  <c r="DD10" i="5"/>
  <c r="DC10" i="5"/>
  <c r="DB10" i="5"/>
  <c r="DA10" i="5"/>
  <c r="CZ10" i="5"/>
  <c r="CY10" i="5"/>
  <c r="CX10" i="5"/>
  <c r="CW10" i="5"/>
  <c r="CU10" i="5"/>
  <c r="CT10" i="5"/>
  <c r="CS10" i="5"/>
  <c r="CR10" i="5"/>
  <c r="CQ10" i="5"/>
  <c r="CP10" i="5"/>
  <c r="CO10" i="5"/>
  <c r="CN10" i="5"/>
  <c r="CM10" i="5"/>
  <c r="CL10" i="5"/>
  <c r="CK10" i="5"/>
  <c r="CJ10" i="5"/>
  <c r="CI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YW9" i="5"/>
  <c r="YV9" i="5"/>
  <c r="YU9" i="5"/>
  <c r="YT9" i="5"/>
  <c r="YS9" i="5"/>
  <c r="YR9" i="5"/>
  <c r="YQ9" i="5"/>
  <c r="YP9" i="5"/>
  <c r="YO9" i="5"/>
  <c r="YN9" i="5"/>
  <c r="YM9" i="5"/>
  <c r="YL9" i="5"/>
  <c r="YK9" i="5"/>
  <c r="YI9" i="5"/>
  <c r="YH9" i="5"/>
  <c r="YG9" i="5"/>
  <c r="YF9" i="5"/>
  <c r="YE9" i="5"/>
  <c r="YD9" i="5"/>
  <c r="YC9" i="5"/>
  <c r="YB9" i="5"/>
  <c r="YA9" i="5"/>
  <c r="XZ9" i="5"/>
  <c r="XY9" i="5"/>
  <c r="XX9" i="5"/>
  <c r="XW9" i="5"/>
  <c r="XU9" i="5"/>
  <c r="XT9" i="5"/>
  <c r="XS9" i="5"/>
  <c r="XR9" i="5"/>
  <c r="XQ9" i="5"/>
  <c r="XP9" i="5"/>
  <c r="XO9" i="5"/>
  <c r="XN9" i="5"/>
  <c r="XM9" i="5"/>
  <c r="XL9" i="5"/>
  <c r="XK9" i="5"/>
  <c r="XJ9" i="5"/>
  <c r="XI9" i="5"/>
  <c r="XG9" i="5"/>
  <c r="XF9" i="5"/>
  <c r="XE9" i="5"/>
  <c r="XD9" i="5"/>
  <c r="XC9" i="5"/>
  <c r="XB9" i="5"/>
  <c r="XA9" i="5"/>
  <c r="WZ9" i="5"/>
  <c r="WY9" i="5"/>
  <c r="WX9" i="5"/>
  <c r="WW9" i="5"/>
  <c r="WV9" i="5"/>
  <c r="WU9" i="5"/>
  <c r="WS9" i="5"/>
  <c r="WR9" i="5"/>
  <c r="WQ9" i="5"/>
  <c r="WP9" i="5"/>
  <c r="WO9" i="5"/>
  <c r="WN9" i="5"/>
  <c r="WM9" i="5"/>
  <c r="WL9" i="5"/>
  <c r="WK9" i="5"/>
  <c r="WJ9" i="5"/>
  <c r="WI9" i="5"/>
  <c r="WH9" i="5"/>
  <c r="WG9" i="5"/>
  <c r="WE9" i="5"/>
  <c r="WD9" i="5"/>
  <c r="WC9" i="5"/>
  <c r="WB9" i="5"/>
  <c r="WA9" i="5"/>
  <c r="VZ9" i="5"/>
  <c r="VY9" i="5"/>
  <c r="VX9" i="5"/>
  <c r="VW9" i="5"/>
  <c r="VV9" i="5"/>
  <c r="VU9" i="5"/>
  <c r="VT9" i="5"/>
  <c r="VS9" i="5"/>
  <c r="VQ9" i="5"/>
  <c r="VP9" i="5"/>
  <c r="VO9" i="5"/>
  <c r="VN9" i="5"/>
  <c r="VM9" i="5"/>
  <c r="VL9" i="5"/>
  <c r="VK9" i="5"/>
  <c r="VJ9" i="5"/>
  <c r="VI9" i="5"/>
  <c r="VH9" i="5"/>
  <c r="VG9" i="5"/>
  <c r="VF9" i="5"/>
  <c r="VE9" i="5"/>
  <c r="VC9" i="5"/>
  <c r="VB9" i="5"/>
  <c r="VA9" i="5"/>
  <c r="UZ9" i="5"/>
  <c r="UY9" i="5"/>
  <c r="UX9" i="5"/>
  <c r="UW9" i="5"/>
  <c r="UV9" i="5"/>
  <c r="UU9" i="5"/>
  <c r="UT9" i="5"/>
  <c r="US9" i="5"/>
  <c r="UR9" i="5"/>
  <c r="UQ9" i="5"/>
  <c r="UO9" i="5"/>
  <c r="UN9" i="5"/>
  <c r="UM9" i="5"/>
  <c r="UL9" i="5"/>
  <c r="UK9" i="5"/>
  <c r="UJ9" i="5"/>
  <c r="UI9" i="5"/>
  <c r="UH9" i="5"/>
  <c r="UG9" i="5"/>
  <c r="UF9" i="5"/>
  <c r="UE9" i="5"/>
  <c r="UD9" i="5"/>
  <c r="UC9" i="5"/>
  <c r="UA9" i="5"/>
  <c r="TZ9" i="5"/>
  <c r="TY9" i="5"/>
  <c r="TX9" i="5"/>
  <c r="TW9" i="5"/>
  <c r="TV9" i="5"/>
  <c r="TU9" i="5"/>
  <c r="TT9" i="5"/>
  <c r="TS9" i="5"/>
  <c r="TR9" i="5"/>
  <c r="TQ9" i="5"/>
  <c r="TP9" i="5"/>
  <c r="TO9" i="5"/>
  <c r="TM9" i="5"/>
  <c r="TL9" i="5"/>
  <c r="TK9" i="5"/>
  <c r="TJ9" i="5"/>
  <c r="TI9" i="5"/>
  <c r="TH9" i="5"/>
  <c r="TG9" i="5"/>
  <c r="TF9" i="5"/>
  <c r="TE9" i="5"/>
  <c r="TD9" i="5"/>
  <c r="TC9" i="5"/>
  <c r="TB9" i="5"/>
  <c r="TA9" i="5"/>
  <c r="SY9" i="5"/>
  <c r="SX9" i="5"/>
  <c r="SW9" i="5"/>
  <c r="SV9" i="5"/>
  <c r="SU9" i="5"/>
  <c r="ST9" i="5"/>
  <c r="SS9" i="5"/>
  <c r="SR9" i="5"/>
  <c r="SQ9" i="5"/>
  <c r="SP9" i="5"/>
  <c r="SO9" i="5"/>
  <c r="SN9" i="5"/>
  <c r="SM9" i="5"/>
  <c r="SK9" i="5"/>
  <c r="SJ9" i="5"/>
  <c r="SI9" i="5"/>
  <c r="SH9" i="5"/>
  <c r="SG9" i="5"/>
  <c r="SF9" i="5"/>
  <c r="SE9" i="5"/>
  <c r="SD9" i="5"/>
  <c r="SC9" i="5"/>
  <c r="SB9" i="5"/>
  <c r="SA9" i="5"/>
  <c r="RZ9" i="5"/>
  <c r="RY9" i="5"/>
  <c r="RW9" i="5"/>
  <c r="RV9" i="5"/>
  <c r="RU9" i="5"/>
  <c r="RT9" i="5"/>
  <c r="RS9" i="5"/>
  <c r="RR9" i="5"/>
  <c r="RQ9" i="5"/>
  <c r="RP9" i="5"/>
  <c r="RO9" i="5"/>
  <c r="RN9" i="5"/>
  <c r="RM9" i="5"/>
  <c r="RL9" i="5"/>
  <c r="RK9" i="5"/>
  <c r="RI9" i="5"/>
  <c r="RH9" i="5"/>
  <c r="RG9" i="5"/>
  <c r="RF9" i="5"/>
  <c r="RE9" i="5"/>
  <c r="RD9" i="5"/>
  <c r="RC9" i="5"/>
  <c r="RB9" i="5"/>
  <c r="RA9" i="5"/>
  <c r="QZ9" i="5"/>
  <c r="QY9" i="5"/>
  <c r="QX9" i="5"/>
  <c r="QW9" i="5"/>
  <c r="QU9" i="5"/>
  <c r="QT9" i="5"/>
  <c r="QS9" i="5"/>
  <c r="QR9" i="5"/>
  <c r="QQ9" i="5"/>
  <c r="QP9" i="5"/>
  <c r="QO9" i="5"/>
  <c r="QN9" i="5"/>
  <c r="QM9" i="5"/>
  <c r="QL9" i="5"/>
  <c r="QK9" i="5"/>
  <c r="QJ9" i="5"/>
  <c r="QI9" i="5"/>
  <c r="QG9" i="5"/>
  <c r="QF9" i="5"/>
  <c r="QE9" i="5"/>
  <c r="QD9" i="5"/>
  <c r="QC9" i="5"/>
  <c r="QB9" i="5"/>
  <c r="QA9" i="5"/>
  <c r="PZ9" i="5"/>
  <c r="PY9" i="5"/>
  <c r="PX9" i="5"/>
  <c r="PW9" i="5"/>
  <c r="PV9" i="5"/>
  <c r="PU9" i="5"/>
  <c r="PS9" i="5"/>
  <c r="PR9" i="5"/>
  <c r="PQ9" i="5"/>
  <c r="PP9" i="5"/>
  <c r="PO9" i="5"/>
  <c r="PN9" i="5"/>
  <c r="PM9" i="5"/>
  <c r="PL9" i="5"/>
  <c r="PK9" i="5"/>
  <c r="PJ9" i="5"/>
  <c r="PI9" i="5"/>
  <c r="PH9" i="5"/>
  <c r="PG9" i="5"/>
  <c r="PE9" i="5"/>
  <c r="PD9" i="5"/>
  <c r="PC9" i="5"/>
  <c r="PB9" i="5"/>
  <c r="PA9" i="5"/>
  <c r="OZ9" i="5"/>
  <c r="OY9" i="5"/>
  <c r="OX9" i="5"/>
  <c r="OW9" i="5"/>
  <c r="OV9" i="5"/>
  <c r="OU9" i="5"/>
  <c r="OT9" i="5"/>
  <c r="OS9" i="5"/>
  <c r="OQ9" i="5"/>
  <c r="OP9" i="5"/>
  <c r="OO9" i="5"/>
  <c r="ON9" i="5"/>
  <c r="OM9" i="5"/>
  <c r="OL9" i="5"/>
  <c r="OK9" i="5"/>
  <c r="OJ9" i="5"/>
  <c r="OI9" i="5"/>
  <c r="OH9" i="5"/>
  <c r="OG9" i="5"/>
  <c r="OF9" i="5"/>
  <c r="OE9" i="5"/>
  <c r="OC9" i="5"/>
  <c r="OB9" i="5"/>
  <c r="OA9" i="5"/>
  <c r="NZ9" i="5"/>
  <c r="NY9" i="5"/>
  <c r="NX9" i="5"/>
  <c r="NW9" i="5"/>
  <c r="NV9" i="5"/>
  <c r="NU9" i="5"/>
  <c r="NT9" i="5"/>
  <c r="NS9" i="5"/>
  <c r="NR9" i="5"/>
  <c r="NQ9" i="5"/>
  <c r="NO9" i="5"/>
  <c r="NN9" i="5"/>
  <c r="NM9" i="5"/>
  <c r="NL9" i="5"/>
  <c r="NK9" i="5"/>
  <c r="NJ9" i="5"/>
  <c r="NI9" i="5"/>
  <c r="NH9" i="5"/>
  <c r="NG9" i="5"/>
  <c r="NF9" i="5"/>
  <c r="NE9" i="5"/>
  <c r="ND9" i="5"/>
  <c r="NC9" i="5"/>
  <c r="NA9" i="5"/>
  <c r="MZ9" i="5"/>
  <c r="MY9" i="5"/>
  <c r="MX9" i="5"/>
  <c r="MW9" i="5"/>
  <c r="MV9" i="5"/>
  <c r="MU9" i="5"/>
  <c r="MT9" i="5"/>
  <c r="MS9" i="5"/>
  <c r="MR9" i="5"/>
  <c r="MQ9" i="5"/>
  <c r="MP9" i="5"/>
  <c r="MO9" i="5"/>
  <c r="MM9" i="5"/>
  <c r="ML9" i="5"/>
  <c r="MK9" i="5"/>
  <c r="MJ9" i="5"/>
  <c r="MI9" i="5"/>
  <c r="MH9" i="5"/>
  <c r="MG9" i="5"/>
  <c r="MF9" i="5"/>
  <c r="ME9" i="5"/>
  <c r="MD9" i="5"/>
  <c r="MC9" i="5"/>
  <c r="MB9" i="5"/>
  <c r="MA9" i="5"/>
  <c r="LY9" i="5"/>
  <c r="LX9" i="5"/>
  <c r="LW9" i="5"/>
  <c r="LV9" i="5"/>
  <c r="LU9" i="5"/>
  <c r="LT9" i="5"/>
  <c r="LS9" i="5"/>
  <c r="LR9" i="5"/>
  <c r="LQ9" i="5"/>
  <c r="LP9" i="5"/>
  <c r="LO9" i="5"/>
  <c r="LN9" i="5"/>
  <c r="LM9" i="5"/>
  <c r="LK9" i="5"/>
  <c r="LJ9" i="5"/>
  <c r="LI9" i="5"/>
  <c r="LH9" i="5"/>
  <c r="LG9" i="5"/>
  <c r="LF9" i="5"/>
  <c r="LE9" i="5"/>
  <c r="LD9" i="5"/>
  <c r="LC9" i="5"/>
  <c r="LB9" i="5"/>
  <c r="LA9" i="5"/>
  <c r="KZ9" i="5"/>
  <c r="KY9" i="5"/>
  <c r="KW9" i="5"/>
  <c r="KV9" i="5"/>
  <c r="KU9" i="5"/>
  <c r="KT9" i="5"/>
  <c r="KS9" i="5"/>
  <c r="KR9" i="5"/>
  <c r="KQ9" i="5"/>
  <c r="KP9" i="5"/>
  <c r="KO9" i="5"/>
  <c r="KN9" i="5"/>
  <c r="KM9" i="5"/>
  <c r="KL9" i="5"/>
  <c r="KK9" i="5"/>
  <c r="KI9" i="5"/>
  <c r="KH9" i="5"/>
  <c r="KG9" i="5"/>
  <c r="KF9" i="5"/>
  <c r="KE9" i="5"/>
  <c r="KD9" i="5"/>
  <c r="KC9" i="5"/>
  <c r="KB9" i="5"/>
  <c r="KA9" i="5"/>
  <c r="JZ9" i="5"/>
  <c r="JY9" i="5"/>
  <c r="JX9" i="5"/>
  <c r="JW9" i="5"/>
  <c r="JU9" i="5"/>
  <c r="JT9" i="5"/>
  <c r="JS9" i="5"/>
  <c r="JR9" i="5"/>
  <c r="JQ9" i="5"/>
  <c r="JP9" i="5"/>
  <c r="JO9" i="5"/>
  <c r="JN9" i="5"/>
  <c r="JM9" i="5"/>
  <c r="JL9" i="5"/>
  <c r="JK9" i="5"/>
  <c r="JJ9" i="5"/>
  <c r="JI9" i="5"/>
  <c r="JG9" i="5"/>
  <c r="JF9" i="5"/>
  <c r="JE9" i="5"/>
  <c r="JD9" i="5"/>
  <c r="JC9" i="5"/>
  <c r="JB9" i="5"/>
  <c r="JA9" i="5"/>
  <c r="IZ9" i="5"/>
  <c r="IY9" i="5"/>
  <c r="IX9" i="5"/>
  <c r="IW9" i="5"/>
  <c r="IV9" i="5"/>
  <c r="IU9" i="5"/>
  <c r="IS9" i="5"/>
  <c r="IR9" i="5"/>
  <c r="IQ9" i="5"/>
  <c r="IP9" i="5"/>
  <c r="IO9" i="5"/>
  <c r="IN9" i="5"/>
  <c r="IM9" i="5"/>
  <c r="IL9" i="5"/>
  <c r="IK9" i="5"/>
  <c r="IJ9" i="5"/>
  <c r="II9" i="5"/>
  <c r="IH9" i="5"/>
  <c r="IG9" i="5"/>
  <c r="IE9" i="5"/>
  <c r="ID9" i="5"/>
  <c r="IC9" i="5"/>
  <c r="IB9" i="5"/>
  <c r="IA9" i="5"/>
  <c r="HZ9" i="5"/>
  <c r="HY9" i="5"/>
  <c r="HX9" i="5"/>
  <c r="HW9" i="5"/>
  <c r="HV9" i="5"/>
  <c r="HU9" i="5"/>
  <c r="HT9" i="5"/>
  <c r="HS9" i="5"/>
  <c r="HQ9" i="5"/>
  <c r="HP9" i="5"/>
  <c r="HO9" i="5"/>
  <c r="HN9" i="5"/>
  <c r="HM9" i="5"/>
  <c r="HL9" i="5"/>
  <c r="HK9" i="5"/>
  <c r="HJ9" i="5"/>
  <c r="HI9" i="5"/>
  <c r="HH9" i="5"/>
  <c r="HG9" i="5"/>
  <c r="HF9" i="5"/>
  <c r="HE9" i="5"/>
  <c r="HC9" i="5"/>
  <c r="HB9" i="5"/>
  <c r="HA9" i="5"/>
  <c r="GZ9" i="5"/>
  <c r="GY9" i="5"/>
  <c r="GX9" i="5"/>
  <c r="GW9" i="5"/>
  <c r="GV9" i="5"/>
  <c r="GU9" i="5"/>
  <c r="GT9" i="5"/>
  <c r="GS9" i="5"/>
  <c r="GR9" i="5"/>
  <c r="GQ9" i="5"/>
  <c r="GO9" i="5"/>
  <c r="GN9" i="5"/>
  <c r="GM9" i="5"/>
  <c r="GL9" i="5"/>
  <c r="GK9" i="5"/>
  <c r="GJ9" i="5"/>
  <c r="GI9" i="5"/>
  <c r="GH9" i="5"/>
  <c r="GG9" i="5"/>
  <c r="GF9" i="5"/>
  <c r="GE9" i="5"/>
  <c r="GD9" i="5"/>
  <c r="GC9" i="5"/>
  <c r="GA9" i="5"/>
  <c r="FZ9" i="5"/>
  <c r="FY9" i="5"/>
  <c r="FX9" i="5"/>
  <c r="FW9" i="5"/>
  <c r="FV9" i="5"/>
  <c r="FU9" i="5"/>
  <c r="FT9" i="5"/>
  <c r="FS9" i="5"/>
  <c r="FR9" i="5"/>
  <c r="FQ9" i="5"/>
  <c r="FP9" i="5"/>
  <c r="FO9" i="5"/>
  <c r="FM9" i="5"/>
  <c r="FL9" i="5"/>
  <c r="FK9" i="5"/>
  <c r="FJ9" i="5"/>
  <c r="FI9" i="5"/>
  <c r="FH9" i="5"/>
  <c r="FG9" i="5"/>
  <c r="FF9" i="5"/>
  <c r="FE9" i="5"/>
  <c r="FD9" i="5"/>
  <c r="FC9" i="5"/>
  <c r="FB9" i="5"/>
  <c r="FA9" i="5"/>
  <c r="EY9" i="5"/>
  <c r="EX9" i="5"/>
  <c r="EW9" i="5"/>
  <c r="EV9" i="5"/>
  <c r="EU9" i="5"/>
  <c r="ET9" i="5"/>
  <c r="ES9" i="5"/>
  <c r="ER9" i="5"/>
  <c r="EQ9" i="5"/>
  <c r="EP9" i="5"/>
  <c r="EO9" i="5"/>
  <c r="EN9" i="5"/>
  <c r="EM9" i="5"/>
  <c r="EK9" i="5"/>
  <c r="EJ9" i="5"/>
  <c r="EI9" i="5"/>
  <c r="EH9" i="5"/>
  <c r="EG9" i="5"/>
  <c r="EF9" i="5"/>
  <c r="EE9" i="5"/>
  <c r="ED9" i="5"/>
  <c r="EC9" i="5"/>
  <c r="EB9" i="5"/>
  <c r="EA9" i="5"/>
  <c r="DZ9" i="5"/>
  <c r="DY9" i="5"/>
  <c r="DW9" i="5"/>
  <c r="DV9" i="5"/>
  <c r="DU9" i="5"/>
  <c r="DT9" i="5"/>
  <c r="DS9" i="5"/>
  <c r="DR9" i="5"/>
  <c r="DQ9" i="5"/>
  <c r="DP9" i="5"/>
  <c r="DO9" i="5"/>
  <c r="DN9" i="5"/>
  <c r="DM9" i="5"/>
  <c r="DL9" i="5"/>
  <c r="DK9" i="5"/>
  <c r="DI9" i="5"/>
  <c r="DH9" i="5"/>
  <c r="DG9" i="5"/>
  <c r="DF9" i="5"/>
  <c r="DE9" i="5"/>
  <c r="DD9" i="5"/>
  <c r="DC9" i="5"/>
  <c r="DB9" i="5"/>
  <c r="DA9" i="5"/>
  <c r="CZ9" i="5"/>
  <c r="CY9" i="5"/>
  <c r="CX9" i="5"/>
  <c r="CW9" i="5"/>
  <c r="CU9" i="5"/>
  <c r="CT9" i="5"/>
  <c r="CS9" i="5"/>
  <c r="CR9" i="5"/>
  <c r="CQ9" i="5"/>
  <c r="CP9" i="5"/>
  <c r="CO9" i="5"/>
  <c r="CN9" i="5"/>
  <c r="CM9" i="5"/>
  <c r="CL9" i="5"/>
  <c r="CK9" i="5"/>
  <c r="CJ9" i="5"/>
  <c r="CI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YW8" i="5"/>
  <c r="YV8" i="5"/>
  <c r="YU8" i="5"/>
  <c r="YT8" i="5"/>
  <c r="YS8" i="5"/>
  <c r="YR8" i="5"/>
  <c r="YQ8" i="5"/>
  <c r="YP8" i="5"/>
  <c r="YO8" i="5"/>
  <c r="YN8" i="5"/>
  <c r="YM8" i="5"/>
  <c r="YL8" i="5"/>
  <c r="YK8" i="5"/>
  <c r="YI8" i="5"/>
  <c r="YH8" i="5"/>
  <c r="YG8" i="5"/>
  <c r="YF8" i="5"/>
  <c r="YE8" i="5"/>
  <c r="YD8" i="5"/>
  <c r="YC8" i="5"/>
  <c r="YB8" i="5"/>
  <c r="YA8" i="5"/>
  <c r="XZ8" i="5"/>
  <c r="XY8" i="5"/>
  <c r="XX8" i="5"/>
  <c r="XW8" i="5"/>
  <c r="XU8" i="5"/>
  <c r="XT8" i="5"/>
  <c r="XS8" i="5"/>
  <c r="XR8" i="5"/>
  <c r="XQ8" i="5"/>
  <c r="XP8" i="5"/>
  <c r="XO8" i="5"/>
  <c r="XN8" i="5"/>
  <c r="XM8" i="5"/>
  <c r="XL8" i="5"/>
  <c r="XK8" i="5"/>
  <c r="XJ8" i="5"/>
  <c r="XI8" i="5"/>
  <c r="XG8" i="5"/>
  <c r="XF8" i="5"/>
  <c r="XE8" i="5"/>
  <c r="XD8" i="5"/>
  <c r="XC8" i="5"/>
  <c r="XB8" i="5"/>
  <c r="XA8" i="5"/>
  <c r="WZ8" i="5"/>
  <c r="WY8" i="5"/>
  <c r="WX8" i="5"/>
  <c r="WW8" i="5"/>
  <c r="WV8" i="5"/>
  <c r="WU8" i="5"/>
  <c r="WS8" i="5"/>
  <c r="WR8" i="5"/>
  <c r="WQ8" i="5"/>
  <c r="WP8" i="5"/>
  <c r="WO8" i="5"/>
  <c r="WN8" i="5"/>
  <c r="WM8" i="5"/>
  <c r="WL8" i="5"/>
  <c r="WK8" i="5"/>
  <c r="WJ8" i="5"/>
  <c r="WI8" i="5"/>
  <c r="WH8" i="5"/>
  <c r="WG8" i="5"/>
  <c r="WE8" i="5"/>
  <c r="WD8" i="5"/>
  <c r="WC8" i="5"/>
  <c r="WB8" i="5"/>
  <c r="WA8" i="5"/>
  <c r="VZ8" i="5"/>
  <c r="VY8" i="5"/>
  <c r="VX8" i="5"/>
  <c r="VW8" i="5"/>
  <c r="VV8" i="5"/>
  <c r="VU8" i="5"/>
  <c r="VT8" i="5"/>
  <c r="VS8" i="5"/>
  <c r="VQ8" i="5"/>
  <c r="VP8" i="5"/>
  <c r="VO8" i="5"/>
  <c r="VN8" i="5"/>
  <c r="VM8" i="5"/>
  <c r="VL8" i="5"/>
  <c r="VK8" i="5"/>
  <c r="VJ8" i="5"/>
  <c r="VI8" i="5"/>
  <c r="VH8" i="5"/>
  <c r="VG8" i="5"/>
  <c r="VF8" i="5"/>
  <c r="VE8" i="5"/>
  <c r="VC8" i="5"/>
  <c r="VB8" i="5"/>
  <c r="VA8" i="5"/>
  <c r="UZ8" i="5"/>
  <c r="UY8" i="5"/>
  <c r="UX8" i="5"/>
  <c r="UW8" i="5"/>
  <c r="UV8" i="5"/>
  <c r="UU8" i="5"/>
  <c r="UT8" i="5"/>
  <c r="US8" i="5"/>
  <c r="UR8" i="5"/>
  <c r="UQ8" i="5"/>
  <c r="UO8" i="5"/>
  <c r="UN8" i="5"/>
  <c r="UM8" i="5"/>
  <c r="UL8" i="5"/>
  <c r="UK8" i="5"/>
  <c r="UJ8" i="5"/>
  <c r="UI8" i="5"/>
  <c r="UH8" i="5"/>
  <c r="UG8" i="5"/>
  <c r="UF8" i="5"/>
  <c r="UE8" i="5"/>
  <c r="UD8" i="5"/>
  <c r="UC8" i="5"/>
  <c r="UA8" i="5"/>
  <c r="TZ8" i="5"/>
  <c r="TY8" i="5"/>
  <c r="TX8" i="5"/>
  <c r="TW8" i="5"/>
  <c r="TV8" i="5"/>
  <c r="TU8" i="5"/>
  <c r="TT8" i="5"/>
  <c r="TS8" i="5"/>
  <c r="TR8" i="5"/>
  <c r="TQ8" i="5"/>
  <c r="TP8" i="5"/>
  <c r="TO8" i="5"/>
  <c r="TM8" i="5"/>
  <c r="TL8" i="5"/>
  <c r="TK8" i="5"/>
  <c r="TJ8" i="5"/>
  <c r="TI8" i="5"/>
  <c r="TH8" i="5"/>
  <c r="TG8" i="5"/>
  <c r="TF8" i="5"/>
  <c r="TE8" i="5"/>
  <c r="TD8" i="5"/>
  <c r="TC8" i="5"/>
  <c r="TB8" i="5"/>
  <c r="TA8" i="5"/>
  <c r="SY8" i="5"/>
  <c r="SX8" i="5"/>
  <c r="SW8" i="5"/>
  <c r="SV8" i="5"/>
  <c r="SU8" i="5"/>
  <c r="ST8" i="5"/>
  <c r="SS8" i="5"/>
  <c r="SR8" i="5"/>
  <c r="SQ8" i="5"/>
  <c r="SP8" i="5"/>
  <c r="SO8" i="5"/>
  <c r="SN8" i="5"/>
  <c r="SM8" i="5"/>
  <c r="SK8" i="5"/>
  <c r="SJ8" i="5"/>
  <c r="SI8" i="5"/>
  <c r="SH8" i="5"/>
  <c r="SG8" i="5"/>
  <c r="SF8" i="5"/>
  <c r="SE8" i="5"/>
  <c r="SD8" i="5"/>
  <c r="SC8" i="5"/>
  <c r="SB8" i="5"/>
  <c r="SA8" i="5"/>
  <c r="RZ8" i="5"/>
  <c r="RY8" i="5"/>
  <c r="RW8" i="5"/>
  <c r="RV8" i="5"/>
  <c r="RU8" i="5"/>
  <c r="RT8" i="5"/>
  <c r="RS8" i="5"/>
  <c r="RR8" i="5"/>
  <c r="RQ8" i="5"/>
  <c r="RP8" i="5"/>
  <c r="RO8" i="5"/>
  <c r="RN8" i="5"/>
  <c r="RM8" i="5"/>
  <c r="RL8" i="5"/>
  <c r="RK8" i="5"/>
  <c r="RI8" i="5"/>
  <c r="RH8" i="5"/>
  <c r="RG8" i="5"/>
  <c r="RF8" i="5"/>
  <c r="RE8" i="5"/>
  <c r="RD8" i="5"/>
  <c r="RC8" i="5"/>
  <c r="RB8" i="5"/>
  <c r="RA8" i="5"/>
  <c r="QZ8" i="5"/>
  <c r="QY8" i="5"/>
  <c r="QX8" i="5"/>
  <c r="QW8" i="5"/>
  <c r="QU8" i="5"/>
  <c r="QT8" i="5"/>
  <c r="QS8" i="5"/>
  <c r="QR8" i="5"/>
  <c r="QQ8" i="5"/>
  <c r="QP8" i="5"/>
  <c r="QO8" i="5"/>
  <c r="QN8" i="5"/>
  <c r="QM8" i="5"/>
  <c r="QL8" i="5"/>
  <c r="QK8" i="5"/>
  <c r="QJ8" i="5"/>
  <c r="QI8" i="5"/>
  <c r="QG8" i="5"/>
  <c r="QF8" i="5"/>
  <c r="QE8" i="5"/>
  <c r="QD8" i="5"/>
  <c r="QC8" i="5"/>
  <c r="QB8" i="5"/>
  <c r="QA8" i="5"/>
  <c r="PZ8" i="5"/>
  <c r="PY8" i="5"/>
  <c r="PX8" i="5"/>
  <c r="PW8" i="5"/>
  <c r="PV8" i="5"/>
  <c r="PU8" i="5"/>
  <c r="PS8" i="5"/>
  <c r="PR8" i="5"/>
  <c r="PQ8" i="5"/>
  <c r="PP8" i="5"/>
  <c r="PO8" i="5"/>
  <c r="PN8" i="5"/>
  <c r="PM8" i="5"/>
  <c r="PL8" i="5"/>
  <c r="PK8" i="5"/>
  <c r="PJ8" i="5"/>
  <c r="PI8" i="5"/>
  <c r="PH8" i="5"/>
  <c r="PG8" i="5"/>
  <c r="PE8" i="5"/>
  <c r="PD8" i="5"/>
  <c r="PC8" i="5"/>
  <c r="PB8" i="5"/>
  <c r="PA8" i="5"/>
  <c r="OZ8" i="5"/>
  <c r="OY8" i="5"/>
  <c r="OX8" i="5"/>
  <c r="OW8" i="5"/>
  <c r="OV8" i="5"/>
  <c r="OU8" i="5"/>
  <c r="OT8" i="5"/>
  <c r="OS8" i="5"/>
  <c r="OQ8" i="5"/>
  <c r="OP8" i="5"/>
  <c r="OO8" i="5"/>
  <c r="ON8" i="5"/>
  <c r="OM8" i="5"/>
  <c r="OL8" i="5"/>
  <c r="OK8" i="5"/>
  <c r="OJ8" i="5"/>
  <c r="OI8" i="5"/>
  <c r="OH8" i="5"/>
  <c r="OG8" i="5"/>
  <c r="OF8" i="5"/>
  <c r="OE8" i="5"/>
  <c r="OC8" i="5"/>
  <c r="OB8" i="5"/>
  <c r="OA8" i="5"/>
  <c r="NZ8" i="5"/>
  <c r="NY8" i="5"/>
  <c r="NX8" i="5"/>
  <c r="NW8" i="5"/>
  <c r="NV8" i="5"/>
  <c r="NU8" i="5"/>
  <c r="NT8" i="5"/>
  <c r="NS8" i="5"/>
  <c r="NR8" i="5"/>
  <c r="NQ8" i="5"/>
  <c r="NO8" i="5"/>
  <c r="NN8" i="5"/>
  <c r="NM8" i="5"/>
  <c r="NL8" i="5"/>
  <c r="NK8" i="5"/>
  <c r="NJ8" i="5"/>
  <c r="NI8" i="5"/>
  <c r="NH8" i="5"/>
  <c r="NG8" i="5"/>
  <c r="NF8" i="5"/>
  <c r="NE8" i="5"/>
  <c r="ND8" i="5"/>
  <c r="NC8" i="5"/>
  <c r="NA8" i="5"/>
  <c r="MZ8" i="5"/>
  <c r="MY8" i="5"/>
  <c r="MX8" i="5"/>
  <c r="MW8" i="5"/>
  <c r="MV8" i="5"/>
  <c r="MU8" i="5"/>
  <c r="MT8" i="5"/>
  <c r="MS8" i="5"/>
  <c r="MR8" i="5"/>
  <c r="MQ8" i="5"/>
  <c r="MP8" i="5"/>
  <c r="MO8" i="5"/>
  <c r="MM8" i="5"/>
  <c r="ML8" i="5"/>
  <c r="MK8" i="5"/>
  <c r="MJ8" i="5"/>
  <c r="MI8" i="5"/>
  <c r="MH8" i="5"/>
  <c r="MG8" i="5"/>
  <c r="MF8" i="5"/>
  <c r="ME8" i="5"/>
  <c r="MD8" i="5"/>
  <c r="MC8" i="5"/>
  <c r="MB8" i="5"/>
  <c r="MA8" i="5"/>
  <c r="LY8" i="5"/>
  <c r="LX8" i="5"/>
  <c r="LW8" i="5"/>
  <c r="LV8" i="5"/>
  <c r="LU8" i="5"/>
  <c r="LT8" i="5"/>
  <c r="LS8" i="5"/>
  <c r="LR8" i="5"/>
  <c r="LQ8" i="5"/>
  <c r="LP8" i="5"/>
  <c r="LO8" i="5"/>
  <c r="LN8" i="5"/>
  <c r="LM8" i="5"/>
  <c r="LK8" i="5"/>
  <c r="LJ8" i="5"/>
  <c r="LI8" i="5"/>
  <c r="LH8" i="5"/>
  <c r="LG8" i="5"/>
  <c r="LF8" i="5"/>
  <c r="LE8" i="5"/>
  <c r="LD8" i="5"/>
  <c r="LC8" i="5"/>
  <c r="LB8" i="5"/>
  <c r="LA8" i="5"/>
  <c r="KZ8" i="5"/>
  <c r="KY8" i="5"/>
  <c r="KW8" i="5"/>
  <c r="KV8" i="5"/>
  <c r="KU8" i="5"/>
  <c r="KT8" i="5"/>
  <c r="KS8" i="5"/>
  <c r="KR8" i="5"/>
  <c r="KQ8" i="5"/>
  <c r="KP8" i="5"/>
  <c r="KO8" i="5"/>
  <c r="KN8" i="5"/>
  <c r="KM8" i="5"/>
  <c r="KL8" i="5"/>
  <c r="KK8" i="5"/>
  <c r="KI8" i="5"/>
  <c r="KH8" i="5"/>
  <c r="KG8" i="5"/>
  <c r="KF8" i="5"/>
  <c r="KE8" i="5"/>
  <c r="KD8" i="5"/>
  <c r="KC8" i="5"/>
  <c r="KB8" i="5"/>
  <c r="KA8" i="5"/>
  <c r="JZ8" i="5"/>
  <c r="JY8" i="5"/>
  <c r="JX8" i="5"/>
  <c r="JW8" i="5"/>
  <c r="JU8" i="5"/>
  <c r="JT8" i="5"/>
  <c r="JS8" i="5"/>
  <c r="JR8" i="5"/>
  <c r="JQ8" i="5"/>
  <c r="JP8" i="5"/>
  <c r="JO8" i="5"/>
  <c r="JN8" i="5"/>
  <c r="JM8" i="5"/>
  <c r="JL8" i="5"/>
  <c r="JK8" i="5"/>
  <c r="JJ8" i="5"/>
  <c r="JI8" i="5"/>
  <c r="JG8" i="5"/>
  <c r="JF8" i="5"/>
  <c r="JE8" i="5"/>
  <c r="JD8" i="5"/>
  <c r="JC8" i="5"/>
  <c r="JB8" i="5"/>
  <c r="JA8" i="5"/>
  <c r="IZ8" i="5"/>
  <c r="IY8" i="5"/>
  <c r="IX8" i="5"/>
  <c r="IW8" i="5"/>
  <c r="IV8" i="5"/>
  <c r="IU8" i="5"/>
  <c r="IS8" i="5"/>
  <c r="IR8" i="5"/>
  <c r="IQ8" i="5"/>
  <c r="IP8" i="5"/>
  <c r="IO8" i="5"/>
  <c r="IN8" i="5"/>
  <c r="IM8" i="5"/>
  <c r="IL8" i="5"/>
  <c r="IK8" i="5"/>
  <c r="IJ8" i="5"/>
  <c r="II8" i="5"/>
  <c r="IH8" i="5"/>
  <c r="IG8" i="5"/>
  <c r="IE8" i="5"/>
  <c r="ID8" i="5"/>
  <c r="IC8" i="5"/>
  <c r="IB8" i="5"/>
  <c r="IA8" i="5"/>
  <c r="HZ8" i="5"/>
  <c r="HY8" i="5"/>
  <c r="HX8" i="5"/>
  <c r="HW8" i="5"/>
  <c r="HV8" i="5"/>
  <c r="HU8" i="5"/>
  <c r="HT8" i="5"/>
  <c r="HS8" i="5"/>
  <c r="HQ8" i="5"/>
  <c r="HP8" i="5"/>
  <c r="HO8" i="5"/>
  <c r="HN8" i="5"/>
  <c r="HM8" i="5"/>
  <c r="HL8" i="5"/>
  <c r="HK8" i="5"/>
  <c r="HJ8" i="5"/>
  <c r="HI8" i="5"/>
  <c r="HH8" i="5"/>
  <c r="HG8" i="5"/>
  <c r="HF8" i="5"/>
  <c r="HE8" i="5"/>
  <c r="HC8" i="5"/>
  <c r="HB8" i="5"/>
  <c r="HA8" i="5"/>
  <c r="GZ8" i="5"/>
  <c r="GY8" i="5"/>
  <c r="GX8" i="5"/>
  <c r="GW8" i="5"/>
  <c r="GV8" i="5"/>
  <c r="GU8" i="5"/>
  <c r="GT8" i="5"/>
  <c r="GS8" i="5"/>
  <c r="GR8" i="5"/>
  <c r="GQ8" i="5"/>
  <c r="GO8" i="5"/>
  <c r="GN8" i="5"/>
  <c r="GM8" i="5"/>
  <c r="GL8" i="5"/>
  <c r="GK8" i="5"/>
  <c r="GJ8" i="5"/>
  <c r="GI8" i="5"/>
  <c r="GH8" i="5"/>
  <c r="GG8" i="5"/>
  <c r="GF8" i="5"/>
  <c r="GE8" i="5"/>
  <c r="GD8" i="5"/>
  <c r="GC8" i="5"/>
  <c r="GA8" i="5"/>
  <c r="FZ8" i="5"/>
  <c r="FY8" i="5"/>
  <c r="FX8" i="5"/>
  <c r="FW8" i="5"/>
  <c r="FV8" i="5"/>
  <c r="FU8" i="5"/>
  <c r="FT8" i="5"/>
  <c r="FS8" i="5"/>
  <c r="FR8" i="5"/>
  <c r="FQ8" i="5"/>
  <c r="FP8" i="5"/>
  <c r="FO8" i="5"/>
  <c r="FM8" i="5"/>
  <c r="FL8" i="5"/>
  <c r="FK8" i="5"/>
  <c r="FJ8" i="5"/>
  <c r="FI8" i="5"/>
  <c r="FH8" i="5"/>
  <c r="FG8" i="5"/>
  <c r="FF8" i="5"/>
  <c r="FE8" i="5"/>
  <c r="FD8" i="5"/>
  <c r="FC8" i="5"/>
  <c r="FB8" i="5"/>
  <c r="FA8" i="5"/>
  <c r="EY8" i="5"/>
  <c r="EX8" i="5"/>
  <c r="EW8" i="5"/>
  <c r="EV8" i="5"/>
  <c r="EU8" i="5"/>
  <c r="ET8" i="5"/>
  <c r="ES8" i="5"/>
  <c r="ER8" i="5"/>
  <c r="EQ8" i="5"/>
  <c r="EP8" i="5"/>
  <c r="EO8" i="5"/>
  <c r="EN8" i="5"/>
  <c r="EM8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W8" i="5"/>
  <c r="DV8" i="5"/>
  <c r="DU8" i="5"/>
  <c r="DT8" i="5"/>
  <c r="DS8" i="5"/>
  <c r="DR8" i="5"/>
  <c r="DQ8" i="5"/>
  <c r="DP8" i="5"/>
  <c r="DO8" i="5"/>
  <c r="DN8" i="5"/>
  <c r="DM8" i="5"/>
  <c r="DL8" i="5"/>
  <c r="DK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YJ7" i="5"/>
  <c r="XV7" i="5"/>
  <c r="XH7" i="5"/>
  <c r="WT7" i="5"/>
  <c r="WF7" i="5"/>
  <c r="VR7" i="5"/>
  <c r="VD7" i="5"/>
  <c r="UP7" i="5"/>
  <c r="UB7" i="5"/>
  <c r="TN7" i="5"/>
  <c r="SZ7" i="5"/>
  <c r="SL7" i="5"/>
  <c r="RX7" i="5"/>
  <c r="RJ7" i="5"/>
  <c r="QV7" i="5"/>
  <c r="QH7" i="5"/>
  <c r="PT7" i="5"/>
  <c r="PF7" i="5"/>
  <c r="OR7" i="5"/>
  <c r="OD7" i="5"/>
  <c r="NP7" i="5"/>
  <c r="NB7" i="5"/>
  <c r="MN7" i="5"/>
  <c r="LZ7" i="5"/>
  <c r="LL7" i="5"/>
  <c r="KX7" i="5"/>
  <c r="KJ7" i="5"/>
  <c r="JV7" i="5"/>
  <c r="JH7" i="5"/>
  <c r="IT7" i="5"/>
  <c r="IF7" i="5"/>
  <c r="HR7" i="5"/>
  <c r="HD7" i="5"/>
  <c r="GP7" i="5"/>
  <c r="GB7" i="5"/>
  <c r="FN7" i="5"/>
  <c r="EZ7" i="5"/>
  <c r="EL7" i="5"/>
  <c r="DX7" i="5"/>
  <c r="DJ7" i="5"/>
  <c r="CV7" i="5"/>
  <c r="CH7" i="5"/>
  <c r="BT7" i="5"/>
  <c r="BR7" i="5"/>
  <c r="CF7" i="5" s="1"/>
  <c r="CT7" i="5" s="1"/>
  <c r="DH7" i="5" s="1"/>
  <c r="DV7" i="5" s="1"/>
  <c r="EJ7" i="5" s="1"/>
  <c r="EX7" i="5" s="1"/>
  <c r="FL7" i="5" s="1"/>
  <c r="FZ7" i="5" s="1"/>
  <c r="GN7" i="5" s="1"/>
  <c r="HB7" i="5" s="1"/>
  <c r="HP7" i="5" s="1"/>
  <c r="ID7" i="5" s="1"/>
  <c r="IR7" i="5" s="1"/>
  <c r="JF7" i="5" s="1"/>
  <c r="JT7" i="5" s="1"/>
  <c r="KH7" i="5" s="1"/>
  <c r="KV7" i="5" s="1"/>
  <c r="LJ7" i="5" s="1"/>
  <c r="LX7" i="5" s="1"/>
  <c r="ML7" i="5" s="1"/>
  <c r="MZ7" i="5" s="1"/>
  <c r="NN7" i="5" s="1"/>
  <c r="OB7" i="5" s="1"/>
  <c r="OP7" i="5" s="1"/>
  <c r="PD7" i="5" s="1"/>
  <c r="PR7" i="5" s="1"/>
  <c r="QF7" i="5" s="1"/>
  <c r="QT7" i="5" s="1"/>
  <c r="RH7" i="5" s="1"/>
  <c r="RV7" i="5" s="1"/>
  <c r="SJ7" i="5" s="1"/>
  <c r="SX7" i="5" s="1"/>
  <c r="TL7" i="5" s="1"/>
  <c r="TZ7" i="5" s="1"/>
  <c r="UN7" i="5" s="1"/>
  <c r="VB7" i="5" s="1"/>
  <c r="VP7" i="5" s="1"/>
  <c r="WD7" i="5" s="1"/>
  <c r="WR7" i="5" s="1"/>
  <c r="XF7" i="5" s="1"/>
  <c r="XT7" i="5" s="1"/>
  <c r="YH7" i="5" s="1"/>
  <c r="YV7" i="5" s="1"/>
  <c r="BO7" i="5"/>
  <c r="CC7" i="5" s="1"/>
  <c r="CQ7" i="5" s="1"/>
  <c r="DE7" i="5" s="1"/>
  <c r="DS7" i="5" s="1"/>
  <c r="EG7" i="5" s="1"/>
  <c r="EU7" i="5" s="1"/>
  <c r="FI7" i="5" s="1"/>
  <c r="FW7" i="5" s="1"/>
  <c r="GK7" i="5" s="1"/>
  <c r="GY7" i="5" s="1"/>
  <c r="HM7" i="5" s="1"/>
  <c r="IA7" i="5" s="1"/>
  <c r="IO7" i="5" s="1"/>
  <c r="JC7" i="5" s="1"/>
  <c r="JQ7" i="5" s="1"/>
  <c r="KE7" i="5" s="1"/>
  <c r="KS7" i="5" s="1"/>
  <c r="LG7" i="5" s="1"/>
  <c r="LU7" i="5" s="1"/>
  <c r="MI7" i="5" s="1"/>
  <c r="MW7" i="5" s="1"/>
  <c r="NK7" i="5" s="1"/>
  <c r="NY7" i="5" s="1"/>
  <c r="OM7" i="5" s="1"/>
  <c r="PA7" i="5" s="1"/>
  <c r="PO7" i="5" s="1"/>
  <c r="QC7" i="5" s="1"/>
  <c r="QQ7" i="5" s="1"/>
  <c r="RE7" i="5" s="1"/>
  <c r="RS7" i="5" s="1"/>
  <c r="SG7" i="5" s="1"/>
  <c r="SU7" i="5" s="1"/>
  <c r="TI7" i="5" s="1"/>
  <c r="TW7" i="5" s="1"/>
  <c r="UK7" i="5" s="1"/>
  <c r="UY7" i="5" s="1"/>
  <c r="VM7" i="5" s="1"/>
  <c r="WA7" i="5" s="1"/>
  <c r="WO7" i="5" s="1"/>
  <c r="XC7" i="5" s="1"/>
  <c r="XQ7" i="5" s="1"/>
  <c r="YE7" i="5" s="1"/>
  <c r="YS7" i="5" s="1"/>
  <c r="BM7" i="5"/>
  <c r="CA7" i="5" s="1"/>
  <c r="CO7" i="5" s="1"/>
  <c r="DC7" i="5" s="1"/>
  <c r="DQ7" i="5" s="1"/>
  <c r="EE7" i="5" s="1"/>
  <c r="ES7" i="5" s="1"/>
  <c r="FG7" i="5" s="1"/>
  <c r="FU7" i="5" s="1"/>
  <c r="GI7" i="5" s="1"/>
  <c r="GW7" i="5" s="1"/>
  <c r="HK7" i="5" s="1"/>
  <c r="HY7" i="5" s="1"/>
  <c r="IM7" i="5" s="1"/>
  <c r="JA7" i="5" s="1"/>
  <c r="JO7" i="5" s="1"/>
  <c r="KC7" i="5" s="1"/>
  <c r="KQ7" i="5" s="1"/>
  <c r="LE7" i="5" s="1"/>
  <c r="LS7" i="5" s="1"/>
  <c r="MG7" i="5" s="1"/>
  <c r="MU7" i="5" s="1"/>
  <c r="NI7" i="5" s="1"/>
  <c r="NW7" i="5" s="1"/>
  <c r="OK7" i="5" s="1"/>
  <c r="OY7" i="5" s="1"/>
  <c r="PM7" i="5" s="1"/>
  <c r="QA7" i="5" s="1"/>
  <c r="QO7" i="5" s="1"/>
  <c r="RC7" i="5" s="1"/>
  <c r="RQ7" i="5" s="1"/>
  <c r="SE7" i="5" s="1"/>
  <c r="SS7" i="5" s="1"/>
  <c r="TG7" i="5" s="1"/>
  <c r="TU7" i="5" s="1"/>
  <c r="UI7" i="5" s="1"/>
  <c r="UW7" i="5" s="1"/>
  <c r="VK7" i="5" s="1"/>
  <c r="VY7" i="5" s="1"/>
  <c r="WM7" i="5" s="1"/>
  <c r="XA7" i="5" s="1"/>
  <c r="XO7" i="5" s="1"/>
  <c r="YC7" i="5" s="1"/>
  <c r="YQ7" i="5" s="1"/>
  <c r="BI7" i="5"/>
  <c r="BW7" i="5" s="1"/>
  <c r="CK7" i="5" s="1"/>
  <c r="CY7" i="5" s="1"/>
  <c r="DM7" i="5" s="1"/>
  <c r="EA7" i="5" s="1"/>
  <c r="EO7" i="5" s="1"/>
  <c r="FC7" i="5" s="1"/>
  <c r="FQ7" i="5" s="1"/>
  <c r="GE7" i="5" s="1"/>
  <c r="GS7" i="5" s="1"/>
  <c r="HG7" i="5" s="1"/>
  <c r="HU7" i="5" s="1"/>
  <c r="II7" i="5" s="1"/>
  <c r="IW7" i="5" s="1"/>
  <c r="JK7" i="5" s="1"/>
  <c r="JY7" i="5" s="1"/>
  <c r="KM7" i="5" s="1"/>
  <c r="LA7" i="5" s="1"/>
  <c r="LO7" i="5" s="1"/>
  <c r="MC7" i="5" s="1"/>
  <c r="MQ7" i="5" s="1"/>
  <c r="NE7" i="5" s="1"/>
  <c r="NS7" i="5" s="1"/>
  <c r="OG7" i="5" s="1"/>
  <c r="OU7" i="5" s="1"/>
  <c r="PI7" i="5" s="1"/>
  <c r="PW7" i="5" s="1"/>
  <c r="QK7" i="5" s="1"/>
  <c r="QY7" i="5" s="1"/>
  <c r="RM7" i="5" s="1"/>
  <c r="SA7" i="5" s="1"/>
  <c r="SO7" i="5" s="1"/>
  <c r="TC7" i="5" s="1"/>
  <c r="TQ7" i="5" s="1"/>
  <c r="UE7" i="5" s="1"/>
  <c r="US7" i="5" s="1"/>
  <c r="VG7" i="5" s="1"/>
  <c r="VU7" i="5" s="1"/>
  <c r="WI7" i="5" s="1"/>
  <c r="WW7" i="5" s="1"/>
  <c r="XK7" i="5" s="1"/>
  <c r="XY7" i="5" s="1"/>
  <c r="YM7" i="5" s="1"/>
  <c r="BF7" i="5"/>
  <c r="BE7" i="5"/>
  <c r="BS7" i="5" s="1"/>
  <c r="CG7" i="5" s="1"/>
  <c r="CU7" i="5" s="1"/>
  <c r="DI7" i="5" s="1"/>
  <c r="DW7" i="5" s="1"/>
  <c r="EK7" i="5" s="1"/>
  <c r="EY7" i="5" s="1"/>
  <c r="FM7" i="5" s="1"/>
  <c r="GA7" i="5" s="1"/>
  <c r="GO7" i="5" s="1"/>
  <c r="HC7" i="5" s="1"/>
  <c r="HQ7" i="5" s="1"/>
  <c r="IE7" i="5" s="1"/>
  <c r="IS7" i="5" s="1"/>
  <c r="JG7" i="5" s="1"/>
  <c r="JU7" i="5" s="1"/>
  <c r="KI7" i="5" s="1"/>
  <c r="KW7" i="5" s="1"/>
  <c r="LK7" i="5" s="1"/>
  <c r="LY7" i="5" s="1"/>
  <c r="MM7" i="5" s="1"/>
  <c r="NA7" i="5" s="1"/>
  <c r="NO7" i="5" s="1"/>
  <c r="OC7" i="5" s="1"/>
  <c r="OQ7" i="5" s="1"/>
  <c r="PE7" i="5" s="1"/>
  <c r="PS7" i="5" s="1"/>
  <c r="QG7" i="5" s="1"/>
  <c r="QU7" i="5" s="1"/>
  <c r="RI7" i="5" s="1"/>
  <c r="RW7" i="5" s="1"/>
  <c r="SK7" i="5" s="1"/>
  <c r="SY7" i="5" s="1"/>
  <c r="TM7" i="5" s="1"/>
  <c r="UA7" i="5" s="1"/>
  <c r="UO7" i="5" s="1"/>
  <c r="VC7" i="5" s="1"/>
  <c r="VQ7" i="5" s="1"/>
  <c r="WE7" i="5" s="1"/>
  <c r="WS7" i="5" s="1"/>
  <c r="XG7" i="5" s="1"/>
  <c r="XU7" i="5" s="1"/>
  <c r="YI7" i="5" s="1"/>
  <c r="YW7" i="5" s="1"/>
  <c r="BD7" i="5"/>
  <c r="BC7" i="5"/>
  <c r="BQ7" i="5" s="1"/>
  <c r="CE7" i="5" s="1"/>
  <c r="CS7" i="5" s="1"/>
  <c r="DG7" i="5" s="1"/>
  <c r="DU7" i="5" s="1"/>
  <c r="EI7" i="5" s="1"/>
  <c r="EW7" i="5" s="1"/>
  <c r="FK7" i="5" s="1"/>
  <c r="FY7" i="5" s="1"/>
  <c r="GM7" i="5" s="1"/>
  <c r="HA7" i="5" s="1"/>
  <c r="HO7" i="5" s="1"/>
  <c r="IC7" i="5" s="1"/>
  <c r="IQ7" i="5" s="1"/>
  <c r="JE7" i="5" s="1"/>
  <c r="JS7" i="5" s="1"/>
  <c r="KG7" i="5" s="1"/>
  <c r="KU7" i="5" s="1"/>
  <c r="LI7" i="5" s="1"/>
  <c r="LW7" i="5" s="1"/>
  <c r="MK7" i="5" s="1"/>
  <c r="MY7" i="5" s="1"/>
  <c r="NM7" i="5" s="1"/>
  <c r="OA7" i="5" s="1"/>
  <c r="OO7" i="5" s="1"/>
  <c r="PC7" i="5" s="1"/>
  <c r="PQ7" i="5" s="1"/>
  <c r="QE7" i="5" s="1"/>
  <c r="QS7" i="5" s="1"/>
  <c r="RG7" i="5" s="1"/>
  <c r="RU7" i="5" s="1"/>
  <c r="SI7" i="5" s="1"/>
  <c r="SW7" i="5" s="1"/>
  <c r="TK7" i="5" s="1"/>
  <c r="TY7" i="5" s="1"/>
  <c r="UM7" i="5" s="1"/>
  <c r="VA7" i="5" s="1"/>
  <c r="VO7" i="5" s="1"/>
  <c r="WC7" i="5" s="1"/>
  <c r="WQ7" i="5" s="1"/>
  <c r="XE7" i="5" s="1"/>
  <c r="XS7" i="5" s="1"/>
  <c r="YG7" i="5" s="1"/>
  <c r="YU7" i="5" s="1"/>
  <c r="BB7" i="5"/>
  <c r="BP7" i="5" s="1"/>
  <c r="CD7" i="5" s="1"/>
  <c r="CR7" i="5" s="1"/>
  <c r="DF7" i="5" s="1"/>
  <c r="DT7" i="5" s="1"/>
  <c r="EH7" i="5" s="1"/>
  <c r="EV7" i="5" s="1"/>
  <c r="FJ7" i="5" s="1"/>
  <c r="FX7" i="5" s="1"/>
  <c r="GL7" i="5" s="1"/>
  <c r="GZ7" i="5" s="1"/>
  <c r="HN7" i="5" s="1"/>
  <c r="IB7" i="5" s="1"/>
  <c r="IP7" i="5" s="1"/>
  <c r="JD7" i="5" s="1"/>
  <c r="JR7" i="5" s="1"/>
  <c r="KF7" i="5" s="1"/>
  <c r="KT7" i="5" s="1"/>
  <c r="LH7" i="5" s="1"/>
  <c r="LV7" i="5" s="1"/>
  <c r="MJ7" i="5" s="1"/>
  <c r="MX7" i="5" s="1"/>
  <c r="NL7" i="5" s="1"/>
  <c r="NZ7" i="5" s="1"/>
  <c r="ON7" i="5" s="1"/>
  <c r="PB7" i="5" s="1"/>
  <c r="PP7" i="5" s="1"/>
  <c r="QD7" i="5" s="1"/>
  <c r="QR7" i="5" s="1"/>
  <c r="RF7" i="5" s="1"/>
  <c r="RT7" i="5" s="1"/>
  <c r="SH7" i="5" s="1"/>
  <c r="SV7" i="5" s="1"/>
  <c r="TJ7" i="5" s="1"/>
  <c r="TX7" i="5" s="1"/>
  <c r="UL7" i="5" s="1"/>
  <c r="UZ7" i="5" s="1"/>
  <c r="VN7" i="5" s="1"/>
  <c r="WB7" i="5" s="1"/>
  <c r="WP7" i="5" s="1"/>
  <c r="XD7" i="5" s="1"/>
  <c r="XR7" i="5" s="1"/>
  <c r="YF7" i="5" s="1"/>
  <c r="YT7" i="5" s="1"/>
  <c r="BA7" i="5"/>
  <c r="AZ7" i="5"/>
  <c r="BN7" i="5" s="1"/>
  <c r="CB7" i="5" s="1"/>
  <c r="CP7" i="5" s="1"/>
  <c r="DD7" i="5" s="1"/>
  <c r="DR7" i="5" s="1"/>
  <c r="EF7" i="5" s="1"/>
  <c r="ET7" i="5" s="1"/>
  <c r="FH7" i="5" s="1"/>
  <c r="FV7" i="5" s="1"/>
  <c r="GJ7" i="5" s="1"/>
  <c r="GX7" i="5" s="1"/>
  <c r="HL7" i="5" s="1"/>
  <c r="HZ7" i="5" s="1"/>
  <c r="IN7" i="5" s="1"/>
  <c r="JB7" i="5" s="1"/>
  <c r="JP7" i="5" s="1"/>
  <c r="KD7" i="5" s="1"/>
  <c r="KR7" i="5" s="1"/>
  <c r="LF7" i="5" s="1"/>
  <c r="LT7" i="5" s="1"/>
  <c r="MH7" i="5" s="1"/>
  <c r="MV7" i="5" s="1"/>
  <c r="NJ7" i="5" s="1"/>
  <c r="NX7" i="5" s="1"/>
  <c r="OL7" i="5" s="1"/>
  <c r="OZ7" i="5" s="1"/>
  <c r="PN7" i="5" s="1"/>
  <c r="QB7" i="5" s="1"/>
  <c r="QP7" i="5" s="1"/>
  <c r="RD7" i="5" s="1"/>
  <c r="RR7" i="5" s="1"/>
  <c r="SF7" i="5" s="1"/>
  <c r="ST7" i="5" s="1"/>
  <c r="TH7" i="5" s="1"/>
  <c r="TV7" i="5" s="1"/>
  <c r="UJ7" i="5" s="1"/>
  <c r="UX7" i="5" s="1"/>
  <c r="VL7" i="5" s="1"/>
  <c r="VZ7" i="5" s="1"/>
  <c r="WN7" i="5" s="1"/>
  <c r="XB7" i="5" s="1"/>
  <c r="XP7" i="5" s="1"/>
  <c r="YD7" i="5" s="1"/>
  <c r="YR7" i="5" s="1"/>
  <c r="AY7" i="5"/>
  <c r="AX7" i="5"/>
  <c r="BL7" i="5" s="1"/>
  <c r="BZ7" i="5" s="1"/>
  <c r="CN7" i="5" s="1"/>
  <c r="DB7" i="5" s="1"/>
  <c r="DP7" i="5" s="1"/>
  <c r="ED7" i="5" s="1"/>
  <c r="ER7" i="5" s="1"/>
  <c r="FF7" i="5" s="1"/>
  <c r="FT7" i="5" s="1"/>
  <c r="GH7" i="5" s="1"/>
  <c r="GV7" i="5" s="1"/>
  <c r="HJ7" i="5" s="1"/>
  <c r="HX7" i="5" s="1"/>
  <c r="IL7" i="5" s="1"/>
  <c r="IZ7" i="5" s="1"/>
  <c r="JN7" i="5" s="1"/>
  <c r="KB7" i="5" s="1"/>
  <c r="KP7" i="5" s="1"/>
  <c r="LD7" i="5" s="1"/>
  <c r="LR7" i="5" s="1"/>
  <c r="MF7" i="5" s="1"/>
  <c r="MT7" i="5" s="1"/>
  <c r="NH7" i="5" s="1"/>
  <c r="NV7" i="5" s="1"/>
  <c r="OJ7" i="5" s="1"/>
  <c r="OX7" i="5" s="1"/>
  <c r="PL7" i="5" s="1"/>
  <c r="PZ7" i="5" s="1"/>
  <c r="QN7" i="5" s="1"/>
  <c r="RB7" i="5" s="1"/>
  <c r="RP7" i="5" s="1"/>
  <c r="SD7" i="5" s="1"/>
  <c r="SR7" i="5" s="1"/>
  <c r="TF7" i="5" s="1"/>
  <c r="TT7" i="5" s="1"/>
  <c r="UH7" i="5" s="1"/>
  <c r="UV7" i="5" s="1"/>
  <c r="VJ7" i="5" s="1"/>
  <c r="VX7" i="5" s="1"/>
  <c r="WL7" i="5" s="1"/>
  <c r="WZ7" i="5" s="1"/>
  <c r="XN7" i="5" s="1"/>
  <c r="YB7" i="5" s="1"/>
  <c r="YP7" i="5" s="1"/>
  <c r="AW7" i="5"/>
  <c r="BK7" i="5" s="1"/>
  <c r="BY7" i="5" s="1"/>
  <c r="CM7" i="5" s="1"/>
  <c r="DA7" i="5" s="1"/>
  <c r="DO7" i="5" s="1"/>
  <c r="EC7" i="5" s="1"/>
  <c r="EQ7" i="5" s="1"/>
  <c r="FE7" i="5" s="1"/>
  <c r="FS7" i="5" s="1"/>
  <c r="GG7" i="5" s="1"/>
  <c r="GU7" i="5" s="1"/>
  <c r="HI7" i="5" s="1"/>
  <c r="HW7" i="5" s="1"/>
  <c r="IK7" i="5" s="1"/>
  <c r="IY7" i="5" s="1"/>
  <c r="JM7" i="5" s="1"/>
  <c r="KA7" i="5" s="1"/>
  <c r="KO7" i="5" s="1"/>
  <c r="LC7" i="5" s="1"/>
  <c r="LQ7" i="5" s="1"/>
  <c r="ME7" i="5" s="1"/>
  <c r="MS7" i="5" s="1"/>
  <c r="NG7" i="5" s="1"/>
  <c r="NU7" i="5" s="1"/>
  <c r="OI7" i="5" s="1"/>
  <c r="OW7" i="5" s="1"/>
  <c r="PK7" i="5" s="1"/>
  <c r="PY7" i="5" s="1"/>
  <c r="QM7" i="5" s="1"/>
  <c r="RA7" i="5" s="1"/>
  <c r="RO7" i="5" s="1"/>
  <c r="SC7" i="5" s="1"/>
  <c r="SQ7" i="5" s="1"/>
  <c r="TE7" i="5" s="1"/>
  <c r="TS7" i="5" s="1"/>
  <c r="UG7" i="5" s="1"/>
  <c r="UU7" i="5" s="1"/>
  <c r="VI7" i="5" s="1"/>
  <c r="VW7" i="5" s="1"/>
  <c r="WK7" i="5" s="1"/>
  <c r="WY7" i="5" s="1"/>
  <c r="XM7" i="5" s="1"/>
  <c r="YA7" i="5" s="1"/>
  <c r="YO7" i="5" s="1"/>
  <c r="AV7" i="5"/>
  <c r="BJ7" i="5" s="1"/>
  <c r="BX7" i="5" s="1"/>
  <c r="CL7" i="5" s="1"/>
  <c r="CZ7" i="5" s="1"/>
  <c r="DN7" i="5" s="1"/>
  <c r="EB7" i="5" s="1"/>
  <c r="EP7" i="5" s="1"/>
  <c r="FD7" i="5" s="1"/>
  <c r="FR7" i="5" s="1"/>
  <c r="GF7" i="5" s="1"/>
  <c r="GT7" i="5" s="1"/>
  <c r="HH7" i="5" s="1"/>
  <c r="HV7" i="5" s="1"/>
  <c r="IJ7" i="5" s="1"/>
  <c r="IX7" i="5" s="1"/>
  <c r="JL7" i="5" s="1"/>
  <c r="JZ7" i="5" s="1"/>
  <c r="KN7" i="5" s="1"/>
  <c r="LB7" i="5" s="1"/>
  <c r="LP7" i="5" s="1"/>
  <c r="MD7" i="5" s="1"/>
  <c r="MR7" i="5" s="1"/>
  <c r="NF7" i="5" s="1"/>
  <c r="NT7" i="5" s="1"/>
  <c r="OH7" i="5" s="1"/>
  <c r="OV7" i="5" s="1"/>
  <c r="PJ7" i="5" s="1"/>
  <c r="PX7" i="5" s="1"/>
  <c r="QL7" i="5" s="1"/>
  <c r="QZ7" i="5" s="1"/>
  <c r="RN7" i="5" s="1"/>
  <c r="SB7" i="5" s="1"/>
  <c r="SP7" i="5" s="1"/>
  <c r="TD7" i="5" s="1"/>
  <c r="TR7" i="5" s="1"/>
  <c r="UF7" i="5" s="1"/>
  <c r="UT7" i="5" s="1"/>
  <c r="VH7" i="5" s="1"/>
  <c r="VV7" i="5" s="1"/>
  <c r="WJ7" i="5" s="1"/>
  <c r="WX7" i="5" s="1"/>
  <c r="XL7" i="5" s="1"/>
  <c r="XZ7" i="5" s="1"/>
  <c r="YN7" i="5" s="1"/>
  <c r="AU7" i="5"/>
  <c r="AT7" i="5"/>
  <c r="BH7" i="5" s="1"/>
  <c r="BV7" i="5" s="1"/>
  <c r="CJ7" i="5" s="1"/>
  <c r="CX7" i="5" s="1"/>
  <c r="DL7" i="5" s="1"/>
  <c r="DZ7" i="5" s="1"/>
  <c r="EN7" i="5" s="1"/>
  <c r="FB7" i="5" s="1"/>
  <c r="FP7" i="5" s="1"/>
  <c r="GD7" i="5" s="1"/>
  <c r="GR7" i="5" s="1"/>
  <c r="HF7" i="5" s="1"/>
  <c r="HT7" i="5" s="1"/>
  <c r="IH7" i="5" s="1"/>
  <c r="IV7" i="5" s="1"/>
  <c r="JJ7" i="5" s="1"/>
  <c r="JX7" i="5" s="1"/>
  <c r="KL7" i="5" s="1"/>
  <c r="KZ7" i="5" s="1"/>
  <c r="LN7" i="5" s="1"/>
  <c r="MB7" i="5" s="1"/>
  <c r="MP7" i="5" s="1"/>
  <c r="ND7" i="5" s="1"/>
  <c r="NR7" i="5" s="1"/>
  <c r="OF7" i="5" s="1"/>
  <c r="OT7" i="5" s="1"/>
  <c r="PH7" i="5" s="1"/>
  <c r="PV7" i="5" s="1"/>
  <c r="QJ7" i="5" s="1"/>
  <c r="QX7" i="5" s="1"/>
  <c r="RL7" i="5" s="1"/>
  <c r="RZ7" i="5" s="1"/>
  <c r="SN7" i="5" s="1"/>
  <c r="TB7" i="5" s="1"/>
  <c r="TP7" i="5" s="1"/>
  <c r="UD7" i="5" s="1"/>
  <c r="UR7" i="5" s="1"/>
  <c r="VF7" i="5" s="1"/>
  <c r="VT7" i="5" s="1"/>
  <c r="WH7" i="5" s="1"/>
  <c r="WV7" i="5" s="1"/>
  <c r="XJ7" i="5" s="1"/>
  <c r="XX7" i="5" s="1"/>
  <c r="YL7" i="5" s="1"/>
  <c r="AS7" i="5"/>
  <c r="BG7" i="5" s="1"/>
  <c r="BU7" i="5" s="1"/>
  <c r="CI7" i="5" s="1"/>
  <c r="CW7" i="5" s="1"/>
  <c r="DK7" i="5" s="1"/>
  <c r="DY7" i="5" s="1"/>
  <c r="EM7" i="5" s="1"/>
  <c r="FA7" i="5" s="1"/>
  <c r="FO7" i="5" s="1"/>
  <c r="GC7" i="5" s="1"/>
  <c r="GQ7" i="5" s="1"/>
  <c r="HE7" i="5" s="1"/>
  <c r="HS7" i="5" s="1"/>
  <c r="IG7" i="5" s="1"/>
  <c r="IU7" i="5" s="1"/>
  <c r="JI7" i="5" s="1"/>
  <c r="JW7" i="5" s="1"/>
  <c r="KK7" i="5" s="1"/>
  <c r="KY7" i="5" s="1"/>
  <c r="LM7" i="5" s="1"/>
  <c r="MA7" i="5" s="1"/>
  <c r="MO7" i="5" s="1"/>
  <c r="NC7" i="5" s="1"/>
  <c r="NQ7" i="5" s="1"/>
  <c r="OE7" i="5" s="1"/>
  <c r="OS7" i="5" s="1"/>
  <c r="PG7" i="5" s="1"/>
  <c r="PU7" i="5" s="1"/>
  <c r="QI7" i="5" s="1"/>
  <c r="QW7" i="5" s="1"/>
  <c r="RK7" i="5" s="1"/>
  <c r="RY7" i="5" s="1"/>
  <c r="SM7" i="5" s="1"/>
  <c r="TA7" i="5" s="1"/>
  <c r="TO7" i="5" s="1"/>
  <c r="UC7" i="5" s="1"/>
  <c r="UQ7" i="5" s="1"/>
  <c r="VE7" i="5" s="1"/>
  <c r="VS7" i="5" s="1"/>
  <c r="WG7" i="5" s="1"/>
  <c r="WU7" i="5" s="1"/>
  <c r="XI7" i="5" s="1"/>
  <c r="XW7" i="5" s="1"/>
  <c r="YK7" i="5" s="1"/>
  <c r="AR7" i="5"/>
  <c r="YJ2" i="5"/>
  <c r="XV2" i="5"/>
  <c r="XH2" i="5"/>
  <c r="WT2" i="5"/>
  <c r="WF2" i="5"/>
  <c r="VR2" i="5"/>
  <c r="VD2" i="5"/>
  <c r="UP2" i="5"/>
  <c r="UB2" i="5"/>
  <c r="TN2" i="5"/>
  <c r="SZ2" i="5"/>
  <c r="SL2" i="5"/>
  <c r="RX2" i="5"/>
  <c r="RJ2" i="5"/>
  <c r="QV2" i="5"/>
  <c r="QH2" i="5"/>
  <c r="PT2" i="5"/>
  <c r="PF2" i="5"/>
  <c r="OR2" i="5"/>
  <c r="OD2" i="5"/>
  <c r="NP2" i="5"/>
  <c r="NB2" i="5"/>
  <c r="MN2" i="5"/>
  <c r="LZ2" i="5"/>
  <c r="LL2" i="5"/>
  <c r="KX2" i="5"/>
  <c r="KJ2" i="5"/>
  <c r="JV2" i="5"/>
  <c r="JH2" i="5"/>
  <c r="IT2" i="5"/>
  <c r="IF2" i="5"/>
  <c r="HR2" i="5"/>
  <c r="HD2" i="5"/>
  <c r="GP2" i="5"/>
  <c r="GB2" i="5"/>
  <c r="FN2" i="5"/>
  <c r="EZ2" i="5"/>
  <c r="EL2" i="5"/>
  <c r="DX2" i="5"/>
  <c r="DJ2" i="5"/>
  <c r="CV2" i="5"/>
  <c r="CH2" i="5"/>
  <c r="BT2" i="5"/>
  <c r="BF2" i="5"/>
  <c r="AR2" i="5"/>
  <c r="K20" i="3"/>
  <c r="J20" i="3"/>
  <c r="J19" i="3"/>
  <c r="K19" i="3" s="1"/>
  <c r="K18" i="3"/>
  <c r="J18" i="3"/>
  <c r="J17" i="3"/>
  <c r="K17" i="3" s="1"/>
  <c r="E17" i="3"/>
  <c r="N8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U7" i="3"/>
  <c r="T7" i="3"/>
  <c r="S7" i="3"/>
  <c r="R7" i="3"/>
  <c r="Q7" i="3"/>
  <c r="P7" i="3"/>
  <c r="O7" i="3"/>
  <c r="J7" i="3"/>
  <c r="K7" i="3" s="1"/>
  <c r="V6" i="3"/>
  <c r="U6" i="3"/>
  <c r="T6" i="3"/>
  <c r="S6" i="3"/>
  <c r="R6" i="3"/>
  <c r="Q6" i="3"/>
  <c r="P6" i="3"/>
  <c r="O6" i="3"/>
  <c r="K6" i="3"/>
  <c r="J6" i="3"/>
  <c r="U5" i="3"/>
  <c r="T5" i="3"/>
  <c r="S5" i="3"/>
  <c r="R5" i="3"/>
  <c r="Q5" i="3"/>
  <c r="P5" i="3"/>
  <c r="O5" i="3"/>
  <c r="J5" i="3"/>
  <c r="K5" i="3" s="1"/>
  <c r="V4" i="3"/>
  <c r="U4" i="3"/>
  <c r="T4" i="3"/>
  <c r="S4" i="3"/>
  <c r="R4" i="3"/>
  <c r="Q4" i="3"/>
  <c r="P4" i="3"/>
  <c r="O4" i="3"/>
  <c r="J4" i="3"/>
  <c r="K4" i="3" s="1"/>
  <c r="J3" i="3"/>
  <c r="K3" i="3" s="1"/>
  <c r="J2" i="3"/>
  <c r="K2" i="3" s="1"/>
  <c r="K17" i="6"/>
  <c r="J17" i="6"/>
  <c r="I17" i="6"/>
  <c r="D15" i="6"/>
  <c r="K14" i="6"/>
  <c r="L14" i="6" s="1"/>
  <c r="J14" i="6"/>
  <c r="I14" i="6"/>
  <c r="D14" i="6"/>
  <c r="K13" i="6"/>
  <c r="L13" i="6" s="1"/>
  <c r="J13" i="6"/>
  <c r="I13" i="6"/>
  <c r="D13" i="6"/>
  <c r="D11" i="6"/>
  <c r="K10" i="6"/>
  <c r="L10" i="6" s="1"/>
  <c r="J10" i="6"/>
  <c r="I10" i="6"/>
  <c r="D10" i="6"/>
  <c r="K9" i="6"/>
  <c r="L9" i="6" s="1"/>
  <c r="J9" i="6"/>
  <c r="I9" i="6"/>
  <c r="D9" i="6"/>
  <c r="K8" i="6"/>
  <c r="L8" i="6" s="1"/>
  <c r="J8" i="6"/>
  <c r="I8" i="6"/>
  <c r="D8" i="6"/>
  <c r="K5" i="6"/>
  <c r="I5" i="6"/>
  <c r="G5" i="6"/>
  <c r="E5" i="6"/>
  <c r="I22" i="3" l="1"/>
  <c r="I23" i="3"/>
  <c r="N9" i="3"/>
  <c r="V9" i="3" s="1"/>
  <c r="K11" i="6" s="1"/>
  <c r="L11" i="6" s="1"/>
  <c r="V10" i="3"/>
  <c r="I11" i="6" s="1"/>
  <c r="O8" i="3"/>
  <c r="E8" i="6" s="1"/>
  <c r="P8" i="3"/>
  <c r="E9" i="6" s="1"/>
  <c r="V8" i="3"/>
  <c r="J11" i="6" s="1"/>
  <c r="R9" i="3"/>
  <c r="F11" i="6" s="1"/>
  <c r="G11" i="6" s="1"/>
  <c r="R8" i="3"/>
  <c r="E11" i="6" s="1"/>
  <c r="O9" i="3"/>
  <c r="F8" i="6" s="1"/>
  <c r="G8" i="6" s="1"/>
  <c r="S9" i="3"/>
  <c r="F13" i="6" s="1"/>
  <c r="G13" i="6" s="1"/>
  <c r="P9" i="3"/>
  <c r="F9" i="6" s="1"/>
  <c r="G9" i="6" s="1"/>
  <c r="Q8" i="3"/>
  <c r="E10" i="6" s="1"/>
  <c r="U8" i="3"/>
  <c r="E15" i="6" s="1"/>
  <c r="S8" i="3"/>
  <c r="E13" i="6" s="1"/>
  <c r="T9" i="3"/>
  <c r="F14" i="6" s="1"/>
  <c r="G14" i="6" s="1"/>
  <c r="T8" i="3"/>
  <c r="E14" i="6" s="1"/>
  <c r="Q9" i="3"/>
  <c r="F10" i="6" s="1"/>
  <c r="G10" i="6" s="1"/>
  <c r="U9" i="3"/>
  <c r="F15" i="6" s="1"/>
  <c r="G15" i="6" s="1"/>
  <c r="AS6" i="5"/>
  <c r="AS4" i="5"/>
  <c r="AS3" i="5"/>
  <c r="AW6" i="5"/>
  <c r="AW4" i="5"/>
  <c r="AW3" i="5"/>
  <c r="BA6" i="5"/>
  <c r="BA4" i="5"/>
  <c r="BA3" i="5"/>
  <c r="BE6" i="5"/>
  <c r="BE4" i="5"/>
  <c r="BE3" i="5"/>
  <c r="BJ6" i="5"/>
  <c r="BJ4" i="5"/>
  <c r="BJ3" i="5"/>
  <c r="BN6" i="5"/>
  <c r="BN4" i="5"/>
  <c r="BN3" i="5"/>
  <c r="BR6" i="5"/>
  <c r="BR4" i="5"/>
  <c r="BR3" i="5"/>
  <c r="BW6" i="5"/>
  <c r="BW4" i="5"/>
  <c r="BW3" i="5"/>
  <c r="CA6" i="5"/>
  <c r="CA4" i="5"/>
  <c r="CA3" i="5"/>
  <c r="CE6" i="5"/>
  <c r="CE4" i="5"/>
  <c r="CE3" i="5"/>
  <c r="CJ6" i="5"/>
  <c r="CJ4" i="5"/>
  <c r="CJ3" i="5"/>
  <c r="CN6" i="5"/>
  <c r="CN4" i="5"/>
  <c r="CN3" i="5"/>
  <c r="CR6" i="5"/>
  <c r="CR4" i="5"/>
  <c r="CR3" i="5"/>
  <c r="CW6" i="5"/>
  <c r="CW4" i="5"/>
  <c r="CW3" i="5"/>
  <c r="DA6" i="5"/>
  <c r="DA4" i="5"/>
  <c r="DA3" i="5"/>
  <c r="DE6" i="5"/>
  <c r="DE4" i="5"/>
  <c r="DE3" i="5"/>
  <c r="DI6" i="5"/>
  <c r="DI4" i="5"/>
  <c r="DI3" i="5"/>
  <c r="DN6" i="5"/>
  <c r="DN4" i="5"/>
  <c r="DN3" i="5"/>
  <c r="DR6" i="5"/>
  <c r="DR4" i="5"/>
  <c r="DR3" i="5"/>
  <c r="DV6" i="5"/>
  <c r="DV4" i="5"/>
  <c r="DV3" i="5"/>
  <c r="EA6" i="5"/>
  <c r="EA4" i="5"/>
  <c r="EA3" i="5"/>
  <c r="EE6" i="5"/>
  <c r="EE4" i="5"/>
  <c r="EE3" i="5"/>
  <c r="EI6" i="5"/>
  <c r="EI4" i="5"/>
  <c r="EI3" i="5"/>
  <c r="EN6" i="5"/>
  <c r="EN4" i="5"/>
  <c r="EN3" i="5"/>
  <c r="ER6" i="5"/>
  <c r="ER4" i="5"/>
  <c r="ER3" i="5"/>
  <c r="EV6" i="5"/>
  <c r="EV4" i="5"/>
  <c r="EV3" i="5"/>
  <c r="FA6" i="5"/>
  <c r="FA4" i="5"/>
  <c r="FA3" i="5"/>
  <c r="FE6" i="5"/>
  <c r="FE4" i="5"/>
  <c r="FE3" i="5"/>
  <c r="FI6" i="5"/>
  <c r="FI4" i="5"/>
  <c r="FI3" i="5"/>
  <c r="FM6" i="5"/>
  <c r="FM4" i="5"/>
  <c r="FM3" i="5"/>
  <c r="FR6" i="5"/>
  <c r="FR4" i="5"/>
  <c r="FR3" i="5"/>
  <c r="FV6" i="5"/>
  <c r="FV4" i="5"/>
  <c r="FV3" i="5"/>
  <c r="FZ6" i="5"/>
  <c r="FZ4" i="5"/>
  <c r="FZ3" i="5"/>
  <c r="GE6" i="5"/>
  <c r="GE4" i="5"/>
  <c r="GE3" i="5"/>
  <c r="GI6" i="5"/>
  <c r="GI4" i="5"/>
  <c r="GI3" i="5"/>
  <c r="GM6" i="5"/>
  <c r="GM4" i="5"/>
  <c r="GM3" i="5"/>
  <c r="GR6" i="5"/>
  <c r="GR4" i="5"/>
  <c r="GR3" i="5"/>
  <c r="GV6" i="5"/>
  <c r="GV4" i="5"/>
  <c r="GV3" i="5"/>
  <c r="GZ6" i="5"/>
  <c r="GZ4" i="5"/>
  <c r="GZ3" i="5"/>
  <c r="HE6" i="5"/>
  <c r="HE4" i="5"/>
  <c r="HE3" i="5"/>
  <c r="HI6" i="5"/>
  <c r="HI4" i="5"/>
  <c r="HI3" i="5"/>
  <c r="HM6" i="5"/>
  <c r="HM4" i="5"/>
  <c r="HM3" i="5"/>
  <c r="HQ6" i="5"/>
  <c r="HQ4" i="5"/>
  <c r="HQ3" i="5"/>
  <c r="HV6" i="5"/>
  <c r="HV4" i="5"/>
  <c r="HV3" i="5"/>
  <c r="HZ6" i="5"/>
  <c r="HZ4" i="5"/>
  <c r="HZ3" i="5"/>
  <c r="ID6" i="5"/>
  <c r="ID4" i="5"/>
  <c r="ID3" i="5"/>
  <c r="II6" i="5"/>
  <c r="II4" i="5"/>
  <c r="II3" i="5"/>
  <c r="IM6" i="5"/>
  <c r="IM4" i="5"/>
  <c r="IM3" i="5"/>
  <c r="IQ6" i="5"/>
  <c r="IQ4" i="5"/>
  <c r="IQ3" i="5"/>
  <c r="IV6" i="5"/>
  <c r="IV4" i="5"/>
  <c r="IV3" i="5"/>
  <c r="IZ6" i="5"/>
  <c r="IZ4" i="5"/>
  <c r="IZ3" i="5"/>
  <c r="JD6" i="5"/>
  <c r="JD4" i="5"/>
  <c r="JD3" i="5"/>
  <c r="JI6" i="5"/>
  <c r="JI4" i="5"/>
  <c r="JI3" i="5"/>
  <c r="JM6" i="5"/>
  <c r="JM4" i="5"/>
  <c r="JM3" i="5"/>
  <c r="JQ6" i="5"/>
  <c r="JQ4" i="5"/>
  <c r="JQ3" i="5"/>
  <c r="JU6" i="5"/>
  <c r="JU4" i="5"/>
  <c r="JU3" i="5"/>
  <c r="JZ6" i="5"/>
  <c r="JZ4" i="5"/>
  <c r="JZ3" i="5"/>
  <c r="KD6" i="5"/>
  <c r="KD4" i="5"/>
  <c r="KD3" i="5"/>
  <c r="KH6" i="5"/>
  <c r="KH4" i="5"/>
  <c r="KH3" i="5"/>
  <c r="KM6" i="5"/>
  <c r="KM4" i="5"/>
  <c r="KM3" i="5"/>
  <c r="KQ6" i="5"/>
  <c r="KQ4" i="5"/>
  <c r="KQ3" i="5"/>
  <c r="KU6" i="5"/>
  <c r="KU4" i="5"/>
  <c r="KU3" i="5"/>
  <c r="KZ6" i="5"/>
  <c r="KZ4" i="5"/>
  <c r="KZ3" i="5"/>
  <c r="LD6" i="5"/>
  <c r="LD4" i="5"/>
  <c r="LD3" i="5"/>
  <c r="LH6" i="5"/>
  <c r="LH4" i="5"/>
  <c r="LH3" i="5"/>
  <c r="LM6" i="5"/>
  <c r="LM4" i="5"/>
  <c r="LM3" i="5"/>
  <c r="LQ6" i="5"/>
  <c r="LQ4" i="5"/>
  <c r="LQ3" i="5"/>
  <c r="LU6" i="5"/>
  <c r="LU4" i="5"/>
  <c r="LU3" i="5"/>
  <c r="LY6" i="5"/>
  <c r="LY4" i="5"/>
  <c r="LY3" i="5"/>
  <c r="MD6" i="5"/>
  <c r="MD4" i="5"/>
  <c r="MD3" i="5"/>
  <c r="MH6" i="5"/>
  <c r="MH4" i="5"/>
  <c r="MH3" i="5"/>
  <c r="ML6" i="5"/>
  <c r="ML4" i="5"/>
  <c r="ML3" i="5"/>
  <c r="MQ6" i="5"/>
  <c r="MQ4" i="5"/>
  <c r="MQ3" i="5"/>
  <c r="MU6" i="5"/>
  <c r="MU4" i="5"/>
  <c r="MU3" i="5"/>
  <c r="MY6" i="5"/>
  <c r="MY4" i="5"/>
  <c r="MY3" i="5"/>
  <c r="ND6" i="5"/>
  <c r="ND4" i="5"/>
  <c r="ND3" i="5"/>
  <c r="NH6" i="5"/>
  <c r="NH4" i="5"/>
  <c r="NH3" i="5"/>
  <c r="NL6" i="5"/>
  <c r="NL4" i="5"/>
  <c r="NL3" i="5"/>
  <c r="NQ6" i="5"/>
  <c r="NQ4" i="5"/>
  <c r="NQ3" i="5"/>
  <c r="NU6" i="5"/>
  <c r="NU4" i="5"/>
  <c r="NU3" i="5"/>
  <c r="NY6" i="5"/>
  <c r="NY4" i="5"/>
  <c r="NY3" i="5"/>
  <c r="OC6" i="5"/>
  <c r="OC4" i="5"/>
  <c r="OC3" i="5"/>
  <c r="OH6" i="5"/>
  <c r="OH4" i="5"/>
  <c r="OH3" i="5"/>
  <c r="OL6" i="5"/>
  <c r="OL4" i="5"/>
  <c r="OL3" i="5"/>
  <c r="OP6" i="5"/>
  <c r="OP4" i="5"/>
  <c r="OP3" i="5"/>
  <c r="OU6" i="5"/>
  <c r="OU4" i="5"/>
  <c r="OU3" i="5"/>
  <c r="OY6" i="5"/>
  <c r="OY4" i="5"/>
  <c r="OY3" i="5"/>
  <c r="PC6" i="5"/>
  <c r="PC4" i="5"/>
  <c r="PC3" i="5"/>
  <c r="PH6" i="5"/>
  <c r="PH4" i="5"/>
  <c r="PH3" i="5"/>
  <c r="PL6" i="5"/>
  <c r="PL4" i="5"/>
  <c r="PL3" i="5"/>
  <c r="PP6" i="5"/>
  <c r="PP4" i="5"/>
  <c r="PP3" i="5"/>
  <c r="PU6" i="5"/>
  <c r="PU4" i="5"/>
  <c r="PU3" i="5"/>
  <c r="PY6" i="5"/>
  <c r="PY4" i="5"/>
  <c r="PY3" i="5"/>
  <c r="QC6" i="5"/>
  <c r="QC4" i="5"/>
  <c r="QC3" i="5"/>
  <c r="QG6" i="5"/>
  <c r="QG4" i="5"/>
  <c r="QG3" i="5"/>
  <c r="QL6" i="5"/>
  <c r="QL4" i="5"/>
  <c r="QL3" i="5"/>
  <c r="QP6" i="5"/>
  <c r="QP4" i="5"/>
  <c r="QP3" i="5"/>
  <c r="QT6" i="5"/>
  <c r="QT4" i="5"/>
  <c r="QT3" i="5"/>
  <c r="QY6" i="5"/>
  <c r="QY4" i="5"/>
  <c r="QY3" i="5"/>
  <c r="RC6" i="5"/>
  <c r="RC4" i="5"/>
  <c r="RC3" i="5"/>
  <c r="RG6" i="5"/>
  <c r="RG4" i="5"/>
  <c r="RG3" i="5"/>
  <c r="RL6" i="5"/>
  <c r="RL4" i="5"/>
  <c r="RL3" i="5"/>
  <c r="RP6" i="5"/>
  <c r="RP4" i="5"/>
  <c r="RP3" i="5"/>
  <c r="RT6" i="5"/>
  <c r="RT4" i="5"/>
  <c r="RT3" i="5"/>
  <c r="RY6" i="5"/>
  <c r="RY4" i="5"/>
  <c r="RY3" i="5"/>
  <c r="SC6" i="5"/>
  <c r="SC4" i="5"/>
  <c r="SC3" i="5"/>
  <c r="SG6" i="5"/>
  <c r="SG4" i="5"/>
  <c r="SG3" i="5"/>
  <c r="SK6" i="5"/>
  <c r="SK4" i="5"/>
  <c r="SK3" i="5"/>
  <c r="SP6" i="5"/>
  <c r="SP4" i="5"/>
  <c r="SP3" i="5"/>
  <c r="ST6" i="5"/>
  <c r="ST4" i="5"/>
  <c r="ST3" i="5"/>
  <c r="SX6" i="5"/>
  <c r="SX4" i="5"/>
  <c r="SX3" i="5"/>
  <c r="TC6" i="5"/>
  <c r="TC3" i="5"/>
  <c r="TC4" i="5"/>
  <c r="TG6" i="5"/>
  <c r="TG3" i="5"/>
  <c r="TG4" i="5"/>
  <c r="TK6" i="5"/>
  <c r="TK4" i="5"/>
  <c r="TK3" i="5"/>
  <c r="TP6" i="5"/>
  <c r="TP4" i="5"/>
  <c r="TP3" i="5"/>
  <c r="TT6" i="5"/>
  <c r="TT3" i="5"/>
  <c r="TT4" i="5"/>
  <c r="TX6" i="5"/>
  <c r="TX3" i="5"/>
  <c r="TX4" i="5"/>
  <c r="UC6" i="5"/>
  <c r="UC4" i="5"/>
  <c r="UC3" i="5"/>
  <c r="UG6" i="5"/>
  <c r="UG4" i="5"/>
  <c r="UG3" i="5"/>
  <c r="UK6" i="5"/>
  <c r="UK3" i="5"/>
  <c r="UK4" i="5"/>
  <c r="UO6" i="5"/>
  <c r="UO3" i="5"/>
  <c r="UO4" i="5"/>
  <c r="UT6" i="5"/>
  <c r="UT4" i="5"/>
  <c r="UT3" i="5"/>
  <c r="UX6" i="5"/>
  <c r="UX4" i="5"/>
  <c r="UX3" i="5"/>
  <c r="VB6" i="5"/>
  <c r="VB3" i="5"/>
  <c r="VB4" i="5"/>
  <c r="VG6" i="5"/>
  <c r="VG3" i="5"/>
  <c r="VG4" i="5"/>
  <c r="VK6" i="5"/>
  <c r="VK4" i="5"/>
  <c r="VK3" i="5"/>
  <c r="VO6" i="5"/>
  <c r="VO4" i="5"/>
  <c r="VO3" i="5"/>
  <c r="VT6" i="5"/>
  <c r="VT3" i="5"/>
  <c r="VT4" i="5"/>
  <c r="VX6" i="5"/>
  <c r="VX3" i="5"/>
  <c r="VX4" i="5"/>
  <c r="WB6" i="5"/>
  <c r="WB4" i="5"/>
  <c r="WB3" i="5"/>
  <c r="WG6" i="5"/>
  <c r="WG4" i="5"/>
  <c r="WG3" i="5"/>
  <c r="WK6" i="5"/>
  <c r="WK3" i="5"/>
  <c r="WK4" i="5"/>
  <c r="WO6" i="5"/>
  <c r="WO3" i="5"/>
  <c r="WO4" i="5"/>
  <c r="WS6" i="5"/>
  <c r="WS4" i="5"/>
  <c r="WS3" i="5"/>
  <c r="WX6" i="5"/>
  <c r="WX4" i="5"/>
  <c r="WX3" i="5"/>
  <c r="XB6" i="5"/>
  <c r="XB3" i="5"/>
  <c r="XB4" i="5"/>
  <c r="XF6" i="5"/>
  <c r="XF3" i="5"/>
  <c r="XF4" i="5"/>
  <c r="XK6" i="5"/>
  <c r="XK4" i="5"/>
  <c r="XK3" i="5"/>
  <c r="XO6" i="5"/>
  <c r="XO4" i="5"/>
  <c r="XO3" i="5"/>
  <c r="XS6" i="5"/>
  <c r="XS3" i="5"/>
  <c r="XS4" i="5"/>
  <c r="XX6" i="5"/>
  <c r="XX3" i="5"/>
  <c r="XX4" i="5"/>
  <c r="YB6" i="5"/>
  <c r="YB4" i="5"/>
  <c r="YB3" i="5"/>
  <c r="YF6" i="5"/>
  <c r="YF4" i="5"/>
  <c r="YF3" i="5"/>
  <c r="YK6" i="5"/>
  <c r="YK3" i="5"/>
  <c r="YK4" i="5"/>
  <c r="YO6" i="5"/>
  <c r="YO3" i="5"/>
  <c r="YO4" i="5"/>
  <c r="YS6" i="5"/>
  <c r="YS4" i="5"/>
  <c r="YS3" i="5"/>
  <c r="YW6" i="5"/>
  <c r="YW4" i="5"/>
  <c r="YW3" i="5"/>
  <c r="AT6" i="5"/>
  <c r="AT4" i="5"/>
  <c r="AT3" i="5"/>
  <c r="AX6" i="5"/>
  <c r="AX4" i="5"/>
  <c r="AX3" i="5"/>
  <c r="BB6" i="5"/>
  <c r="BB4" i="5"/>
  <c r="BB3" i="5"/>
  <c r="BG6" i="5"/>
  <c r="BG4" i="5"/>
  <c r="BG3" i="5"/>
  <c r="BK6" i="5"/>
  <c r="BK4" i="5"/>
  <c r="BK3" i="5"/>
  <c r="BO6" i="5"/>
  <c r="BO4" i="5"/>
  <c r="BO3" i="5"/>
  <c r="BS6" i="5"/>
  <c r="BS4" i="5"/>
  <c r="BS3" i="5"/>
  <c r="BX6" i="5"/>
  <c r="BX4" i="5"/>
  <c r="BX3" i="5"/>
  <c r="CB6" i="5"/>
  <c r="CB4" i="5"/>
  <c r="CB3" i="5"/>
  <c r="CF6" i="5"/>
  <c r="CF4" i="5"/>
  <c r="CF3" i="5"/>
  <c r="CK6" i="5"/>
  <c r="CK4" i="5"/>
  <c r="CK3" i="5"/>
  <c r="CO6" i="5"/>
  <c r="CO4" i="5"/>
  <c r="CO3" i="5"/>
  <c r="CS6" i="5"/>
  <c r="CS4" i="5"/>
  <c r="CS3" i="5"/>
  <c r="CX6" i="5"/>
  <c r="CX4" i="5"/>
  <c r="CX3" i="5"/>
  <c r="DB6" i="5"/>
  <c r="DB4" i="5"/>
  <c r="DB3" i="5"/>
  <c r="DF6" i="5"/>
  <c r="DF4" i="5"/>
  <c r="DF3" i="5"/>
  <c r="DK6" i="5"/>
  <c r="DK4" i="5"/>
  <c r="DK3" i="5"/>
  <c r="DO6" i="5"/>
  <c r="DO4" i="5"/>
  <c r="DO3" i="5"/>
  <c r="DS6" i="5"/>
  <c r="DS4" i="5"/>
  <c r="DS3" i="5"/>
  <c r="DW6" i="5"/>
  <c r="DW4" i="5"/>
  <c r="DW3" i="5"/>
  <c r="EB6" i="5"/>
  <c r="EB4" i="5"/>
  <c r="EB3" i="5"/>
  <c r="EF6" i="5"/>
  <c r="EF4" i="5"/>
  <c r="EF3" i="5"/>
  <c r="EJ6" i="5"/>
  <c r="EJ4" i="5"/>
  <c r="EJ3" i="5"/>
  <c r="EO6" i="5"/>
  <c r="EO4" i="5"/>
  <c r="EO3" i="5"/>
  <c r="ES6" i="5"/>
  <c r="ES4" i="5"/>
  <c r="ES3" i="5"/>
  <c r="EW6" i="5"/>
  <c r="EW4" i="5"/>
  <c r="EW3" i="5"/>
  <c r="FB6" i="5"/>
  <c r="FB4" i="5"/>
  <c r="FB3" i="5"/>
  <c r="FF6" i="5"/>
  <c r="FF4" i="5"/>
  <c r="FF3" i="5"/>
  <c r="FJ6" i="5"/>
  <c r="FJ4" i="5"/>
  <c r="FJ3" i="5"/>
  <c r="FO6" i="5"/>
  <c r="FO4" i="5"/>
  <c r="FO3" i="5"/>
  <c r="FS6" i="5"/>
  <c r="FS4" i="5"/>
  <c r="FS3" i="5"/>
  <c r="FW6" i="5"/>
  <c r="FW4" i="5"/>
  <c r="FW3" i="5"/>
  <c r="GA6" i="5"/>
  <c r="GA4" i="5"/>
  <c r="GA3" i="5"/>
  <c r="GF6" i="5"/>
  <c r="GF4" i="5"/>
  <c r="GF3" i="5"/>
  <c r="GJ6" i="5"/>
  <c r="GJ4" i="5"/>
  <c r="GJ3" i="5"/>
  <c r="GN6" i="5"/>
  <c r="GN4" i="5"/>
  <c r="GN3" i="5"/>
  <c r="GS6" i="5"/>
  <c r="GS4" i="5"/>
  <c r="GS3" i="5"/>
  <c r="GW6" i="5"/>
  <c r="GW4" i="5"/>
  <c r="GW3" i="5"/>
  <c r="HA6" i="5"/>
  <c r="HA4" i="5"/>
  <c r="HA3" i="5"/>
  <c r="HF6" i="5"/>
  <c r="HF4" i="5"/>
  <c r="HF3" i="5"/>
  <c r="HJ6" i="5"/>
  <c r="HJ4" i="5"/>
  <c r="HJ3" i="5"/>
  <c r="HN6" i="5"/>
  <c r="HN4" i="5"/>
  <c r="HN3" i="5"/>
  <c r="HS6" i="5"/>
  <c r="HS4" i="5"/>
  <c r="HS3" i="5"/>
  <c r="HW6" i="5"/>
  <c r="HW4" i="5"/>
  <c r="HW3" i="5"/>
  <c r="IA6" i="5"/>
  <c r="IA4" i="5"/>
  <c r="IA3" i="5"/>
  <c r="IE6" i="5"/>
  <c r="IE4" i="5"/>
  <c r="IE3" i="5"/>
  <c r="IJ6" i="5"/>
  <c r="IJ4" i="5"/>
  <c r="IJ3" i="5"/>
  <c r="IN6" i="5"/>
  <c r="IN4" i="5"/>
  <c r="IN3" i="5"/>
  <c r="IR6" i="5"/>
  <c r="IR4" i="5"/>
  <c r="IR3" i="5"/>
  <c r="IW6" i="5"/>
  <c r="IW4" i="5"/>
  <c r="IW3" i="5"/>
  <c r="JA6" i="5"/>
  <c r="JA4" i="5"/>
  <c r="JA3" i="5"/>
  <c r="JE6" i="5"/>
  <c r="JE4" i="5"/>
  <c r="JE3" i="5"/>
  <c r="JJ6" i="5"/>
  <c r="JJ4" i="5"/>
  <c r="JJ3" i="5"/>
  <c r="JN6" i="5"/>
  <c r="JN4" i="5"/>
  <c r="JN3" i="5"/>
  <c r="JR6" i="5"/>
  <c r="JR4" i="5"/>
  <c r="JR3" i="5"/>
  <c r="JW6" i="5"/>
  <c r="JW4" i="5"/>
  <c r="JW3" i="5"/>
  <c r="KA6" i="5"/>
  <c r="KA4" i="5"/>
  <c r="KA3" i="5"/>
  <c r="KE6" i="5"/>
  <c r="KE4" i="5"/>
  <c r="KE3" i="5"/>
  <c r="KI6" i="5"/>
  <c r="KI4" i="5"/>
  <c r="KI3" i="5"/>
  <c r="KN6" i="5"/>
  <c r="KN4" i="5"/>
  <c r="KN3" i="5"/>
  <c r="KR6" i="5"/>
  <c r="KR4" i="5"/>
  <c r="KR3" i="5"/>
  <c r="KV6" i="5"/>
  <c r="KV4" i="5"/>
  <c r="KV3" i="5"/>
  <c r="LA6" i="5"/>
  <c r="LA4" i="5"/>
  <c r="LA3" i="5"/>
  <c r="LE6" i="5"/>
  <c r="LE4" i="5"/>
  <c r="LE3" i="5"/>
  <c r="LI6" i="5"/>
  <c r="LI4" i="5"/>
  <c r="LI3" i="5"/>
  <c r="LN6" i="5"/>
  <c r="LN4" i="5"/>
  <c r="LN3" i="5"/>
  <c r="LR6" i="5"/>
  <c r="LR4" i="5"/>
  <c r="LR3" i="5"/>
  <c r="LV6" i="5"/>
  <c r="LV4" i="5"/>
  <c r="LV3" i="5"/>
  <c r="MA6" i="5"/>
  <c r="MA4" i="5"/>
  <c r="MA3" i="5"/>
  <c r="ME6" i="5"/>
  <c r="ME4" i="5"/>
  <c r="ME3" i="5"/>
  <c r="MI6" i="5"/>
  <c r="MI4" i="5"/>
  <c r="MI3" i="5"/>
  <c r="MM6" i="5"/>
  <c r="MM4" i="5"/>
  <c r="MM3" i="5"/>
  <c r="MR6" i="5"/>
  <c r="MR4" i="5"/>
  <c r="MR3" i="5"/>
  <c r="MV6" i="5"/>
  <c r="MV4" i="5"/>
  <c r="MV3" i="5"/>
  <c r="MZ6" i="5"/>
  <c r="MZ4" i="5"/>
  <c r="MZ3" i="5"/>
  <c r="NE6" i="5"/>
  <c r="NE4" i="5"/>
  <c r="NE3" i="5"/>
  <c r="NI6" i="5"/>
  <c r="NI4" i="5"/>
  <c r="NI3" i="5"/>
  <c r="NM6" i="5"/>
  <c r="NM4" i="5"/>
  <c r="NM3" i="5"/>
  <c r="NR6" i="5"/>
  <c r="NR4" i="5"/>
  <c r="NR3" i="5"/>
  <c r="NV6" i="5"/>
  <c r="NV4" i="5"/>
  <c r="NV3" i="5"/>
  <c r="NZ6" i="5"/>
  <c r="NZ4" i="5"/>
  <c r="NZ3" i="5"/>
  <c r="OE6" i="5"/>
  <c r="OE4" i="5"/>
  <c r="OE3" i="5"/>
  <c r="OI6" i="5"/>
  <c r="OI4" i="5"/>
  <c r="OI3" i="5"/>
  <c r="OM6" i="5"/>
  <c r="OM4" i="5"/>
  <c r="OM3" i="5"/>
  <c r="OQ6" i="5"/>
  <c r="OQ4" i="5"/>
  <c r="OQ3" i="5"/>
  <c r="OV6" i="5"/>
  <c r="OV4" i="5"/>
  <c r="OV3" i="5"/>
  <c r="OZ6" i="5"/>
  <c r="OZ4" i="5"/>
  <c r="OZ3" i="5"/>
  <c r="PD6" i="5"/>
  <c r="PD4" i="5"/>
  <c r="PD3" i="5"/>
  <c r="PI6" i="5"/>
  <c r="PI4" i="5"/>
  <c r="PI3" i="5"/>
  <c r="PM6" i="5"/>
  <c r="PM4" i="5"/>
  <c r="PM3" i="5"/>
  <c r="PQ6" i="5"/>
  <c r="PQ4" i="5"/>
  <c r="PQ3" i="5"/>
  <c r="PV6" i="5"/>
  <c r="PV4" i="5"/>
  <c r="PV3" i="5"/>
  <c r="PZ6" i="5"/>
  <c r="PZ4" i="5"/>
  <c r="PZ3" i="5"/>
  <c r="QD6" i="5"/>
  <c r="QD4" i="5"/>
  <c r="QD3" i="5"/>
  <c r="QI6" i="5"/>
  <c r="QI4" i="5"/>
  <c r="QI3" i="5"/>
  <c r="QM6" i="5"/>
  <c r="QM4" i="5"/>
  <c r="QM3" i="5"/>
  <c r="QQ6" i="5"/>
  <c r="QQ4" i="5"/>
  <c r="QQ3" i="5"/>
  <c r="QU6" i="5"/>
  <c r="QU4" i="5"/>
  <c r="QU3" i="5"/>
  <c r="QZ6" i="5"/>
  <c r="QZ4" i="5"/>
  <c r="QZ3" i="5"/>
  <c r="RD6" i="5"/>
  <c r="RD4" i="5"/>
  <c r="RD3" i="5"/>
  <c r="RH6" i="5"/>
  <c r="RH4" i="5"/>
  <c r="RH3" i="5"/>
  <c r="RM6" i="5"/>
  <c r="RM4" i="5"/>
  <c r="RM3" i="5"/>
  <c r="RQ6" i="5"/>
  <c r="RQ4" i="5"/>
  <c r="RQ3" i="5"/>
  <c r="RU6" i="5"/>
  <c r="RU4" i="5"/>
  <c r="RU3" i="5"/>
  <c r="RZ6" i="5"/>
  <c r="RZ4" i="5"/>
  <c r="RZ3" i="5"/>
  <c r="SD6" i="5"/>
  <c r="SD4" i="5"/>
  <c r="SD3" i="5"/>
  <c r="SH6" i="5"/>
  <c r="SH4" i="5"/>
  <c r="SH3" i="5"/>
  <c r="SM6" i="5"/>
  <c r="SM4" i="5"/>
  <c r="SM3" i="5"/>
  <c r="SQ6" i="5"/>
  <c r="SQ4" i="5"/>
  <c r="SQ3" i="5"/>
  <c r="SU6" i="5"/>
  <c r="SU4" i="5"/>
  <c r="SU3" i="5"/>
  <c r="SY6" i="5"/>
  <c r="SY4" i="5"/>
  <c r="SY3" i="5"/>
  <c r="TD6" i="5"/>
  <c r="TD4" i="5"/>
  <c r="TD3" i="5"/>
  <c r="TH6" i="5"/>
  <c r="TH4" i="5"/>
  <c r="TH3" i="5"/>
  <c r="TL6" i="5"/>
  <c r="TL4" i="5"/>
  <c r="TL3" i="5"/>
  <c r="TQ6" i="5"/>
  <c r="TQ4" i="5"/>
  <c r="TQ3" i="5"/>
  <c r="TU6" i="5"/>
  <c r="TU4" i="5"/>
  <c r="TU3" i="5"/>
  <c r="TY6" i="5"/>
  <c r="TY4" i="5"/>
  <c r="TY3" i="5"/>
  <c r="UD6" i="5"/>
  <c r="UD4" i="5"/>
  <c r="UD3" i="5"/>
  <c r="UH6" i="5"/>
  <c r="UH4" i="5"/>
  <c r="UH3" i="5"/>
  <c r="UL6" i="5"/>
  <c r="UL4" i="5"/>
  <c r="UL3" i="5"/>
  <c r="UQ6" i="5"/>
  <c r="UQ4" i="5"/>
  <c r="UQ3" i="5"/>
  <c r="UU6" i="5"/>
  <c r="UU4" i="5"/>
  <c r="UU3" i="5"/>
  <c r="UY6" i="5"/>
  <c r="UY4" i="5"/>
  <c r="UY3" i="5"/>
  <c r="VC6" i="5"/>
  <c r="VC4" i="5"/>
  <c r="VC3" i="5"/>
  <c r="VH6" i="5"/>
  <c r="VH4" i="5"/>
  <c r="VH3" i="5"/>
  <c r="VL6" i="5"/>
  <c r="VL4" i="5"/>
  <c r="VL3" i="5"/>
  <c r="VP6" i="5"/>
  <c r="VP4" i="5"/>
  <c r="VP3" i="5"/>
  <c r="VU6" i="5"/>
  <c r="VU4" i="5"/>
  <c r="VU3" i="5"/>
  <c r="VY6" i="5"/>
  <c r="VY4" i="5"/>
  <c r="VY3" i="5"/>
  <c r="WC6" i="5"/>
  <c r="WC4" i="5"/>
  <c r="WC3" i="5"/>
  <c r="WH6" i="5"/>
  <c r="WH4" i="5"/>
  <c r="WH3" i="5"/>
  <c r="WL6" i="5"/>
  <c r="WL4" i="5"/>
  <c r="WL3" i="5"/>
  <c r="WP6" i="5"/>
  <c r="WP4" i="5"/>
  <c r="WP3" i="5"/>
  <c r="WU6" i="5"/>
  <c r="WU4" i="5"/>
  <c r="WU3" i="5"/>
  <c r="WY6" i="5"/>
  <c r="WY4" i="5"/>
  <c r="WY3" i="5"/>
  <c r="XC6" i="5"/>
  <c r="XC4" i="5"/>
  <c r="XC3" i="5"/>
  <c r="XG6" i="5"/>
  <c r="XG4" i="5"/>
  <c r="XG3" i="5"/>
  <c r="XL6" i="5"/>
  <c r="XL4" i="5"/>
  <c r="XL3" i="5"/>
  <c r="XP6" i="5"/>
  <c r="XP4" i="5"/>
  <c r="XP3" i="5"/>
  <c r="XT6" i="5"/>
  <c r="XT4" i="5"/>
  <c r="XT3" i="5"/>
  <c r="XY6" i="5"/>
  <c r="XY4" i="5"/>
  <c r="XY3" i="5"/>
  <c r="YC6" i="5"/>
  <c r="YC4" i="5"/>
  <c r="YC3" i="5"/>
  <c r="YG6" i="5"/>
  <c r="YG4" i="5"/>
  <c r="YG3" i="5"/>
  <c r="YL6" i="5"/>
  <c r="YL4" i="5"/>
  <c r="YL3" i="5"/>
  <c r="YP6" i="5"/>
  <c r="YP4" i="5"/>
  <c r="YP3" i="5"/>
  <c r="YT6" i="5"/>
  <c r="YT4" i="5"/>
  <c r="YT3" i="5"/>
  <c r="AU6" i="5"/>
  <c r="AU4" i="5"/>
  <c r="AU3" i="5"/>
  <c r="AY6" i="5"/>
  <c r="AY4" i="5"/>
  <c r="AY3" i="5"/>
  <c r="BC6" i="5"/>
  <c r="BC4" i="5"/>
  <c r="BC3" i="5"/>
  <c r="BH6" i="5"/>
  <c r="BH4" i="5"/>
  <c r="BH3" i="5"/>
  <c r="BL6" i="5"/>
  <c r="BL4" i="5"/>
  <c r="BL3" i="5"/>
  <c r="BP6" i="5"/>
  <c r="BP4" i="5"/>
  <c r="BP3" i="5"/>
  <c r="BU6" i="5"/>
  <c r="BU4" i="5"/>
  <c r="BU3" i="5"/>
  <c r="BY6" i="5"/>
  <c r="BY4" i="5"/>
  <c r="BY3" i="5"/>
  <c r="CC6" i="5"/>
  <c r="CC4" i="5"/>
  <c r="CC3" i="5"/>
  <c r="CG6" i="5"/>
  <c r="CG4" i="5"/>
  <c r="CG3" i="5"/>
  <c r="CL6" i="5"/>
  <c r="CL4" i="5"/>
  <c r="CL3" i="5"/>
  <c r="CP6" i="5"/>
  <c r="CP4" i="5"/>
  <c r="CP3" i="5"/>
  <c r="CT6" i="5"/>
  <c r="CT4" i="5"/>
  <c r="CT3" i="5"/>
  <c r="CY6" i="5"/>
  <c r="CY4" i="5"/>
  <c r="CY3" i="5"/>
  <c r="DC6" i="5"/>
  <c r="DC4" i="5"/>
  <c r="DC3" i="5"/>
  <c r="DG6" i="5"/>
  <c r="DG4" i="5"/>
  <c r="DG3" i="5"/>
  <c r="DL6" i="5"/>
  <c r="DL4" i="5"/>
  <c r="DL3" i="5"/>
  <c r="DP6" i="5"/>
  <c r="DP4" i="5"/>
  <c r="DP3" i="5"/>
  <c r="DT6" i="5"/>
  <c r="DT4" i="5"/>
  <c r="DT3" i="5"/>
  <c r="DY6" i="5"/>
  <c r="DY4" i="5"/>
  <c r="DY3" i="5"/>
  <c r="EC6" i="5"/>
  <c r="EC4" i="5"/>
  <c r="EC3" i="5"/>
  <c r="EG6" i="5"/>
  <c r="EG4" i="5"/>
  <c r="EG3" i="5"/>
  <c r="EK6" i="5"/>
  <c r="EK4" i="5"/>
  <c r="EK3" i="5"/>
  <c r="EP6" i="5"/>
  <c r="EP4" i="5"/>
  <c r="EP3" i="5"/>
  <c r="ET6" i="5"/>
  <c r="ET4" i="5"/>
  <c r="ET3" i="5"/>
  <c r="EX6" i="5"/>
  <c r="EX4" i="5"/>
  <c r="EX3" i="5"/>
  <c r="FC6" i="5"/>
  <c r="FC4" i="5"/>
  <c r="FC3" i="5"/>
  <c r="FG6" i="5"/>
  <c r="FG4" i="5"/>
  <c r="FG3" i="5"/>
  <c r="FK6" i="5"/>
  <c r="FK4" i="5"/>
  <c r="FK3" i="5"/>
  <c r="FP6" i="5"/>
  <c r="FP4" i="5"/>
  <c r="FP3" i="5"/>
  <c r="FT6" i="5"/>
  <c r="FT4" i="5"/>
  <c r="FT3" i="5"/>
  <c r="FX6" i="5"/>
  <c r="FX4" i="5"/>
  <c r="FX3" i="5"/>
  <c r="GC6" i="5"/>
  <c r="GC4" i="5"/>
  <c r="GC3" i="5"/>
  <c r="GG6" i="5"/>
  <c r="GG4" i="5"/>
  <c r="GG3" i="5"/>
  <c r="GK6" i="5"/>
  <c r="GK4" i="5"/>
  <c r="GK3" i="5"/>
  <c r="GO6" i="5"/>
  <c r="GO4" i="5"/>
  <c r="GO3" i="5"/>
  <c r="GT6" i="5"/>
  <c r="GT4" i="5"/>
  <c r="GT3" i="5"/>
  <c r="GX6" i="5"/>
  <c r="GX4" i="5"/>
  <c r="GX3" i="5"/>
  <c r="HB6" i="5"/>
  <c r="HB4" i="5"/>
  <c r="HB3" i="5"/>
  <c r="HG6" i="5"/>
  <c r="HG4" i="5"/>
  <c r="HG3" i="5"/>
  <c r="HK6" i="5"/>
  <c r="HK4" i="5"/>
  <c r="HK3" i="5"/>
  <c r="HO6" i="5"/>
  <c r="HO4" i="5"/>
  <c r="HO3" i="5"/>
  <c r="HT6" i="5"/>
  <c r="HT4" i="5"/>
  <c r="HT3" i="5"/>
  <c r="HX6" i="5"/>
  <c r="HX4" i="5"/>
  <c r="HX3" i="5"/>
  <c r="IB6" i="5"/>
  <c r="IB4" i="5"/>
  <c r="IB3" i="5"/>
  <c r="IG6" i="5"/>
  <c r="IG4" i="5"/>
  <c r="IG3" i="5"/>
  <c r="IK6" i="5"/>
  <c r="IK4" i="5"/>
  <c r="IK3" i="5"/>
  <c r="IO6" i="5"/>
  <c r="IO4" i="5"/>
  <c r="IO3" i="5"/>
  <c r="IS6" i="5"/>
  <c r="IS4" i="5"/>
  <c r="IS3" i="5"/>
  <c r="IX6" i="5"/>
  <c r="IX4" i="5"/>
  <c r="IX3" i="5"/>
  <c r="JB6" i="5"/>
  <c r="JB4" i="5"/>
  <c r="JB3" i="5"/>
  <c r="JF6" i="5"/>
  <c r="JF4" i="5"/>
  <c r="JF3" i="5"/>
  <c r="JK6" i="5"/>
  <c r="JK4" i="5"/>
  <c r="JK3" i="5"/>
  <c r="JO6" i="5"/>
  <c r="JO4" i="5"/>
  <c r="JO3" i="5"/>
  <c r="JS6" i="5"/>
  <c r="JS4" i="5"/>
  <c r="JS3" i="5"/>
  <c r="JX6" i="5"/>
  <c r="JX4" i="5"/>
  <c r="JX3" i="5"/>
  <c r="KB6" i="5"/>
  <c r="KB4" i="5"/>
  <c r="KB3" i="5"/>
  <c r="KF6" i="5"/>
  <c r="KF4" i="5"/>
  <c r="KF3" i="5"/>
  <c r="KK6" i="5"/>
  <c r="KK4" i="5"/>
  <c r="KK3" i="5"/>
  <c r="KO6" i="5"/>
  <c r="KO4" i="5"/>
  <c r="KO3" i="5"/>
  <c r="KS6" i="5"/>
  <c r="KS4" i="5"/>
  <c r="KS3" i="5"/>
  <c r="KW6" i="5"/>
  <c r="KW4" i="5"/>
  <c r="KW3" i="5"/>
  <c r="LB6" i="5"/>
  <c r="LB4" i="5"/>
  <c r="LB3" i="5"/>
  <c r="LF6" i="5"/>
  <c r="LF4" i="5"/>
  <c r="LF3" i="5"/>
  <c r="LJ6" i="5"/>
  <c r="LJ4" i="5"/>
  <c r="LJ3" i="5"/>
  <c r="LO6" i="5"/>
  <c r="LO4" i="5"/>
  <c r="LO3" i="5"/>
  <c r="LS6" i="5"/>
  <c r="LS4" i="5"/>
  <c r="LS3" i="5"/>
  <c r="LW6" i="5"/>
  <c r="LW4" i="5"/>
  <c r="LW3" i="5"/>
  <c r="MB6" i="5"/>
  <c r="MB4" i="5"/>
  <c r="MB3" i="5"/>
  <c r="MF6" i="5"/>
  <c r="MF4" i="5"/>
  <c r="MF3" i="5"/>
  <c r="MJ6" i="5"/>
  <c r="MJ4" i="5"/>
  <c r="MJ3" i="5"/>
  <c r="MO6" i="5"/>
  <c r="MO4" i="5"/>
  <c r="MO3" i="5"/>
  <c r="MS6" i="5"/>
  <c r="MS4" i="5"/>
  <c r="MS3" i="5"/>
  <c r="MW6" i="5"/>
  <c r="MW4" i="5"/>
  <c r="MW3" i="5"/>
  <c r="NA6" i="5"/>
  <c r="NA4" i="5"/>
  <c r="NA3" i="5"/>
  <c r="NF6" i="5"/>
  <c r="NF4" i="5"/>
  <c r="NF3" i="5"/>
  <c r="NJ6" i="5"/>
  <c r="NJ4" i="5"/>
  <c r="NJ3" i="5"/>
  <c r="NN6" i="5"/>
  <c r="NN4" i="5"/>
  <c r="NN3" i="5"/>
  <c r="NS6" i="5"/>
  <c r="NS4" i="5"/>
  <c r="NS3" i="5"/>
  <c r="NW6" i="5"/>
  <c r="NW4" i="5"/>
  <c r="NW3" i="5"/>
  <c r="OA6" i="5"/>
  <c r="OA4" i="5"/>
  <c r="OA3" i="5"/>
  <c r="OF6" i="5"/>
  <c r="OF4" i="5"/>
  <c r="OF3" i="5"/>
  <c r="OJ6" i="5"/>
  <c r="OJ4" i="5"/>
  <c r="OJ3" i="5"/>
  <c r="ON6" i="5"/>
  <c r="ON4" i="5"/>
  <c r="ON3" i="5"/>
  <c r="OS6" i="5"/>
  <c r="OS4" i="5"/>
  <c r="OS3" i="5"/>
  <c r="OW6" i="5"/>
  <c r="OW4" i="5"/>
  <c r="OW3" i="5"/>
  <c r="PA6" i="5"/>
  <c r="PA4" i="5"/>
  <c r="PA3" i="5"/>
  <c r="PE6" i="5"/>
  <c r="PE4" i="5"/>
  <c r="PE3" i="5"/>
  <c r="PJ6" i="5"/>
  <c r="PJ4" i="5"/>
  <c r="PJ3" i="5"/>
  <c r="PN6" i="5"/>
  <c r="PN4" i="5"/>
  <c r="PN3" i="5"/>
  <c r="PR6" i="5"/>
  <c r="PR4" i="5"/>
  <c r="PR3" i="5"/>
  <c r="PW6" i="5"/>
  <c r="PW4" i="5"/>
  <c r="PW3" i="5"/>
  <c r="QA6" i="5"/>
  <c r="QA4" i="5"/>
  <c r="QA3" i="5"/>
  <c r="QE6" i="5"/>
  <c r="QE4" i="5"/>
  <c r="QE3" i="5"/>
  <c r="QJ6" i="5"/>
  <c r="QJ4" i="5"/>
  <c r="QJ3" i="5"/>
  <c r="QN6" i="5"/>
  <c r="QN4" i="5"/>
  <c r="QN3" i="5"/>
  <c r="QR6" i="5"/>
  <c r="QR4" i="5"/>
  <c r="QR3" i="5"/>
  <c r="QW6" i="5"/>
  <c r="QW4" i="5"/>
  <c r="QW3" i="5"/>
  <c r="RA6" i="5"/>
  <c r="RA4" i="5"/>
  <c r="RA3" i="5"/>
  <c r="RE6" i="5"/>
  <c r="RE4" i="5"/>
  <c r="RE3" i="5"/>
  <c r="RI6" i="5"/>
  <c r="RI4" i="5"/>
  <c r="RI3" i="5"/>
  <c r="RN6" i="5"/>
  <c r="RN4" i="5"/>
  <c r="RN3" i="5"/>
  <c r="RR6" i="5"/>
  <c r="RR4" i="5"/>
  <c r="RR3" i="5"/>
  <c r="RV6" i="5"/>
  <c r="RV4" i="5"/>
  <c r="RV3" i="5"/>
  <c r="SA6" i="5"/>
  <c r="SA4" i="5"/>
  <c r="SA3" i="5"/>
  <c r="SE6" i="5"/>
  <c r="SE4" i="5"/>
  <c r="SE3" i="5"/>
  <c r="SI6" i="5"/>
  <c r="SI4" i="5"/>
  <c r="SI3" i="5"/>
  <c r="SN6" i="5"/>
  <c r="SN4" i="5"/>
  <c r="SN3" i="5"/>
  <c r="SR6" i="5"/>
  <c r="SR4" i="5"/>
  <c r="SR3" i="5"/>
  <c r="SV6" i="5"/>
  <c r="SV4" i="5"/>
  <c r="SV3" i="5"/>
  <c r="TA6" i="5"/>
  <c r="TA4" i="5"/>
  <c r="TA3" i="5"/>
  <c r="TE6" i="5"/>
  <c r="TE4" i="5"/>
  <c r="TE3" i="5"/>
  <c r="TI6" i="5"/>
  <c r="TI4" i="5"/>
  <c r="TI3" i="5"/>
  <c r="TM6" i="5"/>
  <c r="TM4" i="5"/>
  <c r="TM3" i="5"/>
  <c r="TR6" i="5"/>
  <c r="TR4" i="5"/>
  <c r="TR3" i="5"/>
  <c r="TV6" i="5"/>
  <c r="TV4" i="5"/>
  <c r="TV3" i="5"/>
  <c r="TZ6" i="5"/>
  <c r="TZ4" i="5"/>
  <c r="TZ3" i="5"/>
  <c r="UE6" i="5"/>
  <c r="UE4" i="5"/>
  <c r="UE3" i="5"/>
  <c r="UI6" i="5"/>
  <c r="UI4" i="5"/>
  <c r="UI3" i="5"/>
  <c r="UM6" i="5"/>
  <c r="UM4" i="5"/>
  <c r="UM3" i="5"/>
  <c r="UR6" i="5"/>
  <c r="UR4" i="5"/>
  <c r="UR3" i="5"/>
  <c r="UV6" i="5"/>
  <c r="UV4" i="5"/>
  <c r="UV3" i="5"/>
  <c r="UZ6" i="5"/>
  <c r="UZ4" i="5"/>
  <c r="UZ3" i="5"/>
  <c r="VE6" i="5"/>
  <c r="VE4" i="5"/>
  <c r="VE3" i="5"/>
  <c r="VI6" i="5"/>
  <c r="VI4" i="5"/>
  <c r="VI3" i="5"/>
  <c r="VM6" i="5"/>
  <c r="VM4" i="5"/>
  <c r="VM3" i="5"/>
  <c r="VQ6" i="5"/>
  <c r="VQ4" i="5"/>
  <c r="VQ3" i="5"/>
  <c r="VV6" i="5"/>
  <c r="VV4" i="5"/>
  <c r="VV3" i="5"/>
  <c r="VZ6" i="5"/>
  <c r="VZ4" i="5"/>
  <c r="VZ3" i="5"/>
  <c r="WD6" i="5"/>
  <c r="WD4" i="5"/>
  <c r="WD3" i="5"/>
  <c r="WI6" i="5"/>
  <c r="WI4" i="5"/>
  <c r="WI3" i="5"/>
  <c r="WM6" i="5"/>
  <c r="WM4" i="5"/>
  <c r="WM3" i="5"/>
  <c r="WQ6" i="5"/>
  <c r="WQ4" i="5"/>
  <c r="WQ3" i="5"/>
  <c r="WV6" i="5"/>
  <c r="WV4" i="5"/>
  <c r="WV3" i="5"/>
  <c r="WZ6" i="5"/>
  <c r="WZ4" i="5"/>
  <c r="WZ3" i="5"/>
  <c r="XD6" i="5"/>
  <c r="XD4" i="5"/>
  <c r="XD3" i="5"/>
  <c r="XI6" i="5"/>
  <c r="XI4" i="5"/>
  <c r="XI3" i="5"/>
  <c r="XM6" i="5"/>
  <c r="XM4" i="5"/>
  <c r="XM3" i="5"/>
  <c r="XQ6" i="5"/>
  <c r="XQ4" i="5"/>
  <c r="XQ3" i="5"/>
  <c r="XU6" i="5"/>
  <c r="XU4" i="5"/>
  <c r="XU3" i="5"/>
  <c r="XZ6" i="5"/>
  <c r="XZ4" i="5"/>
  <c r="XZ3" i="5"/>
  <c r="YD6" i="5"/>
  <c r="YD4" i="5"/>
  <c r="YD3" i="5"/>
  <c r="YH6" i="5"/>
  <c r="YH4" i="5"/>
  <c r="YH3" i="5"/>
  <c r="YM6" i="5"/>
  <c r="YM4" i="5"/>
  <c r="YM3" i="5"/>
  <c r="YQ6" i="5"/>
  <c r="YQ4" i="5"/>
  <c r="YQ3" i="5"/>
  <c r="YU6" i="5"/>
  <c r="YU4" i="5"/>
  <c r="YU3" i="5"/>
  <c r="AV6" i="5"/>
  <c r="AV4" i="5"/>
  <c r="AV3" i="5"/>
  <c r="AZ6" i="5"/>
  <c r="AZ4" i="5"/>
  <c r="AZ3" i="5"/>
  <c r="BD6" i="5"/>
  <c r="BD4" i="5"/>
  <c r="BD3" i="5"/>
  <c r="BI6" i="5"/>
  <c r="BI4" i="5"/>
  <c r="BI3" i="5"/>
  <c r="BM6" i="5"/>
  <c r="BM4" i="5"/>
  <c r="BM3" i="5"/>
  <c r="BQ6" i="5"/>
  <c r="BQ4" i="5"/>
  <c r="BQ3" i="5"/>
  <c r="BV6" i="5"/>
  <c r="BV4" i="5"/>
  <c r="BV3" i="5"/>
  <c r="BZ6" i="5"/>
  <c r="BZ4" i="5"/>
  <c r="BZ3" i="5"/>
  <c r="CD6" i="5"/>
  <c r="CD4" i="5"/>
  <c r="CD3" i="5"/>
  <c r="CI6" i="5"/>
  <c r="CI4" i="5"/>
  <c r="CI3" i="5"/>
  <c r="CM6" i="5"/>
  <c r="CM4" i="5"/>
  <c r="CM3" i="5"/>
  <c r="CQ6" i="5"/>
  <c r="CQ4" i="5"/>
  <c r="CQ3" i="5"/>
  <c r="CU6" i="5"/>
  <c r="CU4" i="5"/>
  <c r="CU3" i="5"/>
  <c r="CZ6" i="5"/>
  <c r="CZ4" i="5"/>
  <c r="CZ3" i="5"/>
  <c r="DD6" i="5"/>
  <c r="DD4" i="5"/>
  <c r="DD3" i="5"/>
  <c r="DH6" i="5"/>
  <c r="DH4" i="5"/>
  <c r="DH3" i="5"/>
  <c r="DM6" i="5"/>
  <c r="DM4" i="5"/>
  <c r="DM3" i="5"/>
  <c r="DQ6" i="5"/>
  <c r="DQ4" i="5"/>
  <c r="DQ3" i="5"/>
  <c r="DU6" i="5"/>
  <c r="DU4" i="5"/>
  <c r="DU3" i="5"/>
  <c r="DZ6" i="5"/>
  <c r="DZ4" i="5"/>
  <c r="DZ3" i="5"/>
  <c r="ED6" i="5"/>
  <c r="ED4" i="5"/>
  <c r="ED3" i="5"/>
  <c r="EH6" i="5"/>
  <c r="EH4" i="5"/>
  <c r="EH3" i="5"/>
  <c r="EM6" i="5"/>
  <c r="EM4" i="5"/>
  <c r="EM3" i="5"/>
  <c r="EQ6" i="5"/>
  <c r="EQ4" i="5"/>
  <c r="EQ3" i="5"/>
  <c r="EU6" i="5"/>
  <c r="EU4" i="5"/>
  <c r="EU3" i="5"/>
  <c r="EY6" i="5"/>
  <c r="EY4" i="5"/>
  <c r="EY3" i="5"/>
  <c r="FD6" i="5"/>
  <c r="FD4" i="5"/>
  <c r="FD3" i="5"/>
  <c r="FH6" i="5"/>
  <c r="FH4" i="5"/>
  <c r="FH3" i="5"/>
  <c r="FL6" i="5"/>
  <c r="FL4" i="5"/>
  <c r="FL3" i="5"/>
  <c r="FQ6" i="5"/>
  <c r="FQ4" i="5"/>
  <c r="FQ3" i="5"/>
  <c r="FU6" i="5"/>
  <c r="FU4" i="5"/>
  <c r="FU3" i="5"/>
  <c r="FY6" i="5"/>
  <c r="FY4" i="5"/>
  <c r="FY3" i="5"/>
  <c r="GD6" i="5"/>
  <c r="GD4" i="5"/>
  <c r="GD3" i="5"/>
  <c r="GH6" i="5"/>
  <c r="GH4" i="5"/>
  <c r="GH3" i="5"/>
  <c r="GL6" i="5"/>
  <c r="GL4" i="5"/>
  <c r="GL3" i="5"/>
  <c r="GQ6" i="5"/>
  <c r="GQ4" i="5"/>
  <c r="GQ3" i="5"/>
  <c r="GU6" i="5"/>
  <c r="GU4" i="5"/>
  <c r="GU3" i="5"/>
  <c r="GY6" i="5"/>
  <c r="GY4" i="5"/>
  <c r="GY3" i="5"/>
  <c r="HC6" i="5"/>
  <c r="HC4" i="5"/>
  <c r="HC3" i="5"/>
  <c r="HH6" i="5"/>
  <c r="HH4" i="5"/>
  <c r="HH3" i="5"/>
  <c r="HL6" i="5"/>
  <c r="HL4" i="5"/>
  <c r="HL3" i="5"/>
  <c r="HP6" i="5"/>
  <c r="HP4" i="5"/>
  <c r="HP3" i="5"/>
  <c r="HU6" i="5"/>
  <c r="HU4" i="5"/>
  <c r="HU3" i="5"/>
  <c r="HY6" i="5"/>
  <c r="HY4" i="5"/>
  <c r="HY3" i="5"/>
  <c r="IC6" i="5"/>
  <c r="IC4" i="5"/>
  <c r="IC3" i="5"/>
  <c r="IH6" i="5"/>
  <c r="IH4" i="5"/>
  <c r="IH3" i="5"/>
  <c r="IL6" i="5"/>
  <c r="IL4" i="5"/>
  <c r="IL3" i="5"/>
  <c r="IP6" i="5"/>
  <c r="IP4" i="5"/>
  <c r="IP3" i="5"/>
  <c r="IU6" i="5"/>
  <c r="IU4" i="5"/>
  <c r="IU3" i="5"/>
  <c r="IY6" i="5"/>
  <c r="IY4" i="5"/>
  <c r="IY3" i="5"/>
  <c r="JC6" i="5"/>
  <c r="JC4" i="5"/>
  <c r="JC3" i="5"/>
  <c r="JG6" i="5"/>
  <c r="JG4" i="5"/>
  <c r="JG3" i="5"/>
  <c r="JL6" i="5"/>
  <c r="JL4" i="5"/>
  <c r="JL3" i="5"/>
  <c r="JP6" i="5"/>
  <c r="JP4" i="5"/>
  <c r="JP3" i="5"/>
  <c r="JT6" i="5"/>
  <c r="JT4" i="5"/>
  <c r="JT3" i="5"/>
  <c r="JY6" i="5"/>
  <c r="JY4" i="5"/>
  <c r="JY3" i="5"/>
  <c r="KC6" i="5"/>
  <c r="KC4" i="5"/>
  <c r="KC3" i="5"/>
  <c r="KG6" i="5"/>
  <c r="KG4" i="5"/>
  <c r="KG3" i="5"/>
  <c r="KL6" i="5"/>
  <c r="KL4" i="5"/>
  <c r="KL3" i="5"/>
  <c r="KP6" i="5"/>
  <c r="KP4" i="5"/>
  <c r="KP3" i="5"/>
  <c r="KT6" i="5"/>
  <c r="KT4" i="5"/>
  <c r="KT3" i="5"/>
  <c r="KY6" i="5"/>
  <c r="KY4" i="5"/>
  <c r="KY3" i="5"/>
  <c r="LC6" i="5"/>
  <c r="LC4" i="5"/>
  <c r="LC3" i="5"/>
  <c r="LG6" i="5"/>
  <c r="LG4" i="5"/>
  <c r="LG3" i="5"/>
  <c r="LK6" i="5"/>
  <c r="LK4" i="5"/>
  <c r="LK3" i="5"/>
  <c r="LP6" i="5"/>
  <c r="LP4" i="5"/>
  <c r="LP3" i="5"/>
  <c r="LT6" i="5"/>
  <c r="LT4" i="5"/>
  <c r="LT3" i="5"/>
  <c r="LX6" i="5"/>
  <c r="LX4" i="5"/>
  <c r="LX3" i="5"/>
  <c r="MC6" i="5"/>
  <c r="MC4" i="5"/>
  <c r="MC3" i="5"/>
  <c r="MG6" i="5"/>
  <c r="MG4" i="5"/>
  <c r="MG3" i="5"/>
  <c r="MK6" i="5"/>
  <c r="MK4" i="5"/>
  <c r="MK3" i="5"/>
  <c r="MP6" i="5"/>
  <c r="MP4" i="5"/>
  <c r="MP3" i="5"/>
  <c r="MT6" i="5"/>
  <c r="MT4" i="5"/>
  <c r="MT3" i="5"/>
  <c r="MX6" i="5"/>
  <c r="MX4" i="5"/>
  <c r="MX3" i="5"/>
  <c r="NC6" i="5"/>
  <c r="NC4" i="5"/>
  <c r="NC3" i="5"/>
  <c r="NG6" i="5"/>
  <c r="NG4" i="5"/>
  <c r="NG3" i="5"/>
  <c r="NK6" i="5"/>
  <c r="NK4" i="5"/>
  <c r="NK3" i="5"/>
  <c r="NO6" i="5"/>
  <c r="NO4" i="5"/>
  <c r="NO3" i="5"/>
  <c r="NT6" i="5"/>
  <c r="NT4" i="5"/>
  <c r="NT3" i="5"/>
  <c r="NX6" i="5"/>
  <c r="NX4" i="5"/>
  <c r="NX3" i="5"/>
  <c r="OB6" i="5"/>
  <c r="OB4" i="5"/>
  <c r="OB3" i="5"/>
  <c r="OG6" i="5"/>
  <c r="OG4" i="5"/>
  <c r="OG3" i="5"/>
  <c r="OK6" i="5"/>
  <c r="OK4" i="5"/>
  <c r="OK3" i="5"/>
  <c r="OO6" i="5"/>
  <c r="OO4" i="5"/>
  <c r="OO3" i="5"/>
  <c r="OT6" i="5"/>
  <c r="OT4" i="5"/>
  <c r="OT3" i="5"/>
  <c r="OX6" i="5"/>
  <c r="OX4" i="5"/>
  <c r="OX3" i="5"/>
  <c r="PB6" i="5"/>
  <c r="PB4" i="5"/>
  <c r="PB3" i="5"/>
  <c r="PG6" i="5"/>
  <c r="PG4" i="5"/>
  <c r="PG3" i="5"/>
  <c r="PK6" i="5"/>
  <c r="PK4" i="5"/>
  <c r="PK3" i="5"/>
  <c r="PO6" i="5"/>
  <c r="PO4" i="5"/>
  <c r="PO3" i="5"/>
  <c r="PS6" i="5"/>
  <c r="PS4" i="5"/>
  <c r="PS3" i="5"/>
  <c r="PX6" i="5"/>
  <c r="PX4" i="5"/>
  <c r="PX3" i="5"/>
  <c r="QB6" i="5"/>
  <c r="QB4" i="5"/>
  <c r="QB3" i="5"/>
  <c r="QF6" i="5"/>
  <c r="QF4" i="5"/>
  <c r="QF3" i="5"/>
  <c r="QK6" i="5"/>
  <c r="QK4" i="5"/>
  <c r="QK3" i="5"/>
  <c r="QO6" i="5"/>
  <c r="QO4" i="5"/>
  <c r="QO3" i="5"/>
  <c r="QS6" i="5"/>
  <c r="QS4" i="5"/>
  <c r="QS3" i="5"/>
  <c r="QX6" i="5"/>
  <c r="QX4" i="5"/>
  <c r="QX3" i="5"/>
  <c r="RB6" i="5"/>
  <c r="RB4" i="5"/>
  <c r="RB3" i="5"/>
  <c r="RF6" i="5"/>
  <c r="RF4" i="5"/>
  <c r="RF3" i="5"/>
  <c r="RK6" i="5"/>
  <c r="RK4" i="5"/>
  <c r="RK3" i="5"/>
  <c r="RO6" i="5"/>
  <c r="RO4" i="5"/>
  <c r="RO3" i="5"/>
  <c r="RS6" i="5"/>
  <c r="RS4" i="5"/>
  <c r="RS3" i="5"/>
  <c r="RW6" i="5"/>
  <c r="RW4" i="5"/>
  <c r="RW3" i="5"/>
  <c r="SB6" i="5"/>
  <c r="SB4" i="5"/>
  <c r="SB3" i="5"/>
  <c r="SF6" i="5"/>
  <c r="SF4" i="5"/>
  <c r="SF3" i="5"/>
  <c r="SJ6" i="5"/>
  <c r="SJ4" i="5"/>
  <c r="SJ3" i="5"/>
  <c r="SO6" i="5"/>
  <c r="SO4" i="5"/>
  <c r="SO3" i="5"/>
  <c r="SS6" i="5"/>
  <c r="SS4" i="5"/>
  <c r="SS3" i="5"/>
  <c r="SW6" i="5"/>
  <c r="SW4" i="5"/>
  <c r="SW3" i="5"/>
  <c r="TB6" i="5"/>
  <c r="TB4" i="5"/>
  <c r="TB3" i="5"/>
  <c r="TF6" i="5"/>
  <c r="TF4" i="5"/>
  <c r="TF3" i="5"/>
  <c r="TJ6" i="5"/>
  <c r="TJ4" i="5"/>
  <c r="TJ3" i="5"/>
  <c r="TO6" i="5"/>
  <c r="TO4" i="5"/>
  <c r="TO3" i="5"/>
  <c r="TS6" i="5"/>
  <c r="TS4" i="5"/>
  <c r="TS3" i="5"/>
  <c r="TW6" i="5"/>
  <c r="TW4" i="5"/>
  <c r="TW3" i="5"/>
  <c r="UA6" i="5"/>
  <c r="UA4" i="5"/>
  <c r="UA3" i="5"/>
  <c r="UF6" i="5"/>
  <c r="UF4" i="5"/>
  <c r="UF3" i="5"/>
  <c r="UJ6" i="5"/>
  <c r="UJ4" i="5"/>
  <c r="UJ3" i="5"/>
  <c r="UN6" i="5"/>
  <c r="UN4" i="5"/>
  <c r="UN3" i="5"/>
  <c r="US6" i="5"/>
  <c r="US4" i="5"/>
  <c r="US3" i="5"/>
  <c r="UW6" i="5"/>
  <c r="UW4" i="5"/>
  <c r="UW3" i="5"/>
  <c r="VA6" i="5"/>
  <c r="VA4" i="5"/>
  <c r="VA3" i="5"/>
  <c r="VF6" i="5"/>
  <c r="VF4" i="5"/>
  <c r="VF3" i="5"/>
  <c r="VJ6" i="5"/>
  <c r="VJ4" i="5"/>
  <c r="VJ3" i="5"/>
  <c r="VN6" i="5"/>
  <c r="VN4" i="5"/>
  <c r="VN3" i="5"/>
  <c r="VS6" i="5"/>
  <c r="VS4" i="5"/>
  <c r="VS3" i="5"/>
  <c r="VW6" i="5"/>
  <c r="VW4" i="5"/>
  <c r="VW3" i="5"/>
  <c r="WA6" i="5"/>
  <c r="WA4" i="5"/>
  <c r="WA3" i="5"/>
  <c r="WE6" i="5"/>
  <c r="WE4" i="5"/>
  <c r="WE3" i="5"/>
  <c r="WJ6" i="5"/>
  <c r="WJ4" i="5"/>
  <c r="WJ3" i="5"/>
  <c r="WN6" i="5"/>
  <c r="WN4" i="5"/>
  <c r="WN3" i="5"/>
  <c r="WR6" i="5"/>
  <c r="WR4" i="5"/>
  <c r="WR3" i="5"/>
  <c r="WW6" i="5"/>
  <c r="WW4" i="5"/>
  <c r="WW3" i="5"/>
  <c r="XA6" i="5"/>
  <c r="XA4" i="5"/>
  <c r="XA3" i="5"/>
  <c r="XE6" i="5"/>
  <c r="XE4" i="5"/>
  <c r="XE3" i="5"/>
  <c r="XJ6" i="5"/>
  <c r="XJ4" i="5"/>
  <c r="XJ3" i="5"/>
  <c r="XN6" i="5"/>
  <c r="XN4" i="5"/>
  <c r="XN3" i="5"/>
  <c r="XR6" i="5"/>
  <c r="XR4" i="5"/>
  <c r="XR3" i="5"/>
  <c r="XW6" i="5"/>
  <c r="XW4" i="5"/>
  <c r="XW3" i="5"/>
  <c r="YA6" i="5"/>
  <c r="YA4" i="5"/>
  <c r="YA3" i="5"/>
  <c r="YE6" i="5"/>
  <c r="YE4" i="5"/>
  <c r="YE3" i="5"/>
  <c r="YI6" i="5"/>
  <c r="YI4" i="5"/>
  <c r="YI3" i="5"/>
  <c r="YN6" i="5"/>
  <c r="YN4" i="5"/>
  <c r="YN3" i="5"/>
  <c r="YR6" i="5"/>
  <c r="YR4" i="5"/>
  <c r="YR3" i="5"/>
  <c r="YV6" i="5"/>
  <c r="YV4" i="5"/>
  <c r="YV3" i="5"/>
  <c r="J23" i="3" l="1"/>
  <c r="K23" i="3" s="1"/>
  <c r="E17" i="6" s="1"/>
  <c r="J22" i="3"/>
  <c r="K22" i="3" s="1"/>
  <c r="F17" i="6" s="1"/>
  <c r="SP5" i="5"/>
  <c r="RY5" i="5"/>
  <c r="RG5" i="5"/>
  <c r="QP5" i="5"/>
  <c r="PY5" i="5"/>
  <c r="PH5" i="5"/>
  <c r="OP5" i="5"/>
  <c r="NY5" i="5"/>
  <c r="NH5" i="5"/>
  <c r="MQ5" i="5"/>
  <c r="LY5" i="5"/>
  <c r="LH5" i="5"/>
  <c r="KQ5" i="5"/>
  <c r="JZ5" i="5"/>
  <c r="JI5" i="5"/>
  <c r="IQ5" i="5"/>
  <c r="HZ5" i="5"/>
  <c r="HI5" i="5"/>
  <c r="GR5" i="5"/>
  <c r="FZ5" i="5"/>
  <c r="FI5" i="5"/>
  <c r="ER5" i="5"/>
  <c r="EA5" i="5"/>
  <c r="DI5" i="5"/>
  <c r="CA5" i="5"/>
  <c r="BJ5" i="5"/>
  <c r="AS5" i="5"/>
  <c r="CR5" i="5"/>
  <c r="YR5" i="5"/>
  <c r="YA5" i="5"/>
  <c r="XJ5" i="5"/>
  <c r="WR5" i="5"/>
  <c r="WA5" i="5"/>
  <c r="VJ5" i="5"/>
  <c r="US5" i="5"/>
  <c r="UA5" i="5"/>
  <c r="TJ5" i="5"/>
  <c r="SS5" i="5"/>
  <c r="SB5" i="5"/>
  <c r="RK5" i="5"/>
  <c r="QS5" i="5"/>
  <c r="QB5" i="5"/>
  <c r="PK5" i="5"/>
  <c r="OT5" i="5"/>
  <c r="OB5" i="5"/>
  <c r="NK5" i="5"/>
  <c r="MT5" i="5"/>
  <c r="MC5" i="5"/>
  <c r="LK5" i="5"/>
  <c r="KT5" i="5"/>
  <c r="KC5" i="5"/>
  <c r="JL5" i="5"/>
  <c r="IU5" i="5"/>
  <c r="IC5" i="5"/>
  <c r="HL5" i="5"/>
  <c r="GU5" i="5"/>
  <c r="GD5" i="5"/>
  <c r="FL5" i="5"/>
  <c r="EU5" i="5"/>
  <c r="ED5" i="5"/>
  <c r="DM5" i="5"/>
  <c r="CU5" i="5"/>
  <c r="CD5" i="5"/>
  <c r="BM5" i="5"/>
  <c r="AV5" i="5"/>
  <c r="YH5" i="5"/>
  <c r="XQ5" i="5"/>
  <c r="WZ5" i="5"/>
  <c r="YV5" i="5"/>
  <c r="YE5" i="5"/>
  <c r="XN5" i="5"/>
  <c r="WW5" i="5"/>
  <c r="WE5" i="5"/>
  <c r="VN5" i="5"/>
  <c r="UW5" i="5"/>
  <c r="UF5" i="5"/>
  <c r="TO5" i="5"/>
  <c r="SW5" i="5"/>
  <c r="SF5" i="5"/>
  <c r="RO5" i="5"/>
  <c r="QX5" i="5"/>
  <c r="QF5" i="5"/>
  <c r="PO5" i="5"/>
  <c r="OX5" i="5"/>
  <c r="OG5" i="5"/>
  <c r="NO5" i="5"/>
  <c r="MX5" i="5"/>
  <c r="MG5" i="5"/>
  <c r="LP5" i="5"/>
  <c r="KY5" i="5"/>
  <c r="KG5" i="5"/>
  <c r="JP5" i="5"/>
  <c r="IY5" i="5"/>
  <c r="IH5" i="5"/>
  <c r="HP5" i="5"/>
  <c r="GY5" i="5"/>
  <c r="GH5" i="5"/>
  <c r="FQ5" i="5"/>
  <c r="EY5" i="5"/>
  <c r="EH5" i="5"/>
  <c r="DQ5" i="5"/>
  <c r="CZ5" i="5"/>
  <c r="CI5" i="5"/>
  <c r="BQ5" i="5"/>
  <c r="AZ5" i="5"/>
  <c r="YM5" i="5"/>
  <c r="XU5" i="5"/>
  <c r="XD5" i="5"/>
  <c r="WM5" i="5"/>
  <c r="VV5" i="5"/>
  <c r="VE5" i="5"/>
  <c r="UM5" i="5"/>
  <c r="TV5" i="5"/>
  <c r="TE5" i="5"/>
  <c r="SN5" i="5"/>
  <c r="RV5" i="5"/>
  <c r="RE5" i="5"/>
  <c r="QN5" i="5"/>
  <c r="PW5" i="5"/>
  <c r="PE5" i="5"/>
  <c r="ON5" i="5"/>
  <c r="NW5" i="5"/>
  <c r="NF5" i="5"/>
  <c r="MO5" i="5"/>
  <c r="LW5" i="5"/>
  <c r="LF5" i="5"/>
  <c r="KO5" i="5"/>
  <c r="JX5" i="5"/>
  <c r="JF5" i="5"/>
  <c r="IO5" i="5"/>
  <c r="HX5" i="5"/>
  <c r="HG5" i="5"/>
  <c r="GO5" i="5"/>
  <c r="FX5" i="5"/>
  <c r="FG5" i="5"/>
  <c r="EP5" i="5"/>
  <c r="DY5" i="5"/>
  <c r="DG5" i="5"/>
  <c r="CP5" i="5"/>
  <c r="BY5" i="5"/>
  <c r="BH5" i="5"/>
  <c r="YT5" i="5"/>
  <c r="YC5" i="5"/>
  <c r="XL5" i="5"/>
  <c r="WU5" i="5"/>
  <c r="WC5" i="5"/>
  <c r="VL5" i="5"/>
  <c r="UU5" i="5"/>
  <c r="UD5" i="5"/>
  <c r="TL5" i="5"/>
  <c r="SU5" i="5"/>
  <c r="SD5" i="5"/>
  <c r="RM5" i="5"/>
  <c r="QU5" i="5"/>
  <c r="QD5" i="5"/>
  <c r="PM5" i="5"/>
  <c r="OV5" i="5"/>
  <c r="OE5" i="5"/>
  <c r="NM5" i="5"/>
  <c r="MV5" i="5"/>
  <c r="ME5" i="5"/>
  <c r="LN5" i="5"/>
  <c r="KV5" i="5"/>
  <c r="KE5" i="5"/>
  <c r="JN5" i="5"/>
  <c r="IW5" i="5"/>
  <c r="IE5" i="5"/>
  <c r="HN5" i="5"/>
  <c r="GW5" i="5"/>
  <c r="GF5" i="5"/>
  <c r="FO5" i="5"/>
  <c r="EW5" i="5"/>
  <c r="EF5" i="5"/>
  <c r="DO5" i="5"/>
  <c r="CX5" i="5"/>
  <c r="CF5" i="5"/>
  <c r="BO5" i="5"/>
  <c r="AX5" i="5"/>
  <c r="YK5" i="5"/>
  <c r="XS5" i="5"/>
  <c r="XB5" i="5"/>
  <c r="WK5" i="5"/>
  <c r="VT5" i="5"/>
  <c r="VB5" i="5"/>
  <c r="UK5" i="5"/>
  <c r="TT5" i="5"/>
  <c r="TC5" i="5"/>
  <c r="DP5" i="5"/>
  <c r="CY5" i="5"/>
  <c r="CG5" i="5"/>
  <c r="BP5" i="5"/>
  <c r="AY5" i="5"/>
  <c r="YL5" i="5"/>
  <c r="XT5" i="5"/>
  <c r="XC5" i="5"/>
  <c r="WL5" i="5"/>
  <c r="VU5" i="5"/>
  <c r="VC5" i="5"/>
  <c r="UL5" i="5"/>
  <c r="TU5" i="5"/>
  <c r="TD5" i="5"/>
  <c r="SM5" i="5"/>
  <c r="RU5" i="5"/>
  <c r="RD5" i="5"/>
  <c r="QM5" i="5"/>
  <c r="PV5" i="5"/>
  <c r="PD5" i="5"/>
  <c r="OM5" i="5"/>
  <c r="NV5" i="5"/>
  <c r="NE5" i="5"/>
  <c r="MM5" i="5"/>
  <c r="LV5" i="5"/>
  <c r="LE5" i="5"/>
  <c r="KN5" i="5"/>
  <c r="JW5" i="5"/>
  <c r="JE5" i="5"/>
  <c r="IN5" i="5"/>
  <c r="HW5" i="5"/>
  <c r="HF5" i="5"/>
  <c r="GN5" i="5"/>
  <c r="FW5" i="5"/>
  <c r="FF5" i="5"/>
  <c r="EO5" i="5"/>
  <c r="DW5" i="5"/>
  <c r="DF5" i="5"/>
  <c r="CO5" i="5"/>
  <c r="BX5" i="5"/>
  <c r="BG5" i="5"/>
  <c r="YW5" i="5"/>
  <c r="YF5" i="5"/>
  <c r="XO5" i="5"/>
  <c r="WX5" i="5"/>
  <c r="WG5" i="5"/>
  <c r="VO5" i="5"/>
  <c r="UX5" i="5"/>
  <c r="UG5" i="5"/>
  <c r="TP5" i="5"/>
  <c r="SX5" i="5"/>
  <c r="SG5" i="5"/>
  <c r="RP5" i="5"/>
  <c r="QY5" i="5"/>
  <c r="QG5" i="5"/>
  <c r="PP5" i="5"/>
  <c r="OY5" i="5"/>
  <c r="OH5" i="5"/>
  <c r="NQ5" i="5"/>
  <c r="MY5" i="5"/>
  <c r="MH5" i="5"/>
  <c r="LQ5" i="5"/>
  <c r="KZ5" i="5"/>
  <c r="KH5" i="5"/>
  <c r="JQ5" i="5"/>
  <c r="IZ5" i="5"/>
  <c r="II5" i="5"/>
  <c r="HQ5" i="5"/>
  <c r="GZ5" i="5"/>
  <c r="GI5" i="5"/>
  <c r="FR5" i="5"/>
  <c r="FA5" i="5"/>
  <c r="EI5" i="5"/>
  <c r="DR5" i="5"/>
  <c r="DA5" i="5"/>
  <c r="CJ5" i="5"/>
  <c r="BR5" i="5"/>
  <c r="BA5" i="5"/>
  <c r="WI5" i="5"/>
  <c r="VQ5" i="5"/>
  <c r="UZ5" i="5"/>
  <c r="UI5" i="5"/>
  <c r="TR5" i="5"/>
  <c r="TA5" i="5"/>
  <c r="SI5" i="5"/>
  <c r="RR5" i="5"/>
  <c r="RA5" i="5"/>
  <c r="QJ5" i="5"/>
  <c r="PR5" i="5"/>
  <c r="PA5" i="5"/>
  <c r="OJ5" i="5"/>
  <c r="NS5" i="5"/>
  <c r="NA5" i="5"/>
  <c r="MJ5" i="5"/>
  <c r="LS5" i="5"/>
  <c r="LB5" i="5"/>
  <c r="KK5" i="5"/>
  <c r="JS5" i="5"/>
  <c r="JB5" i="5"/>
  <c r="IK5" i="5"/>
  <c r="HT5" i="5"/>
  <c r="HB5" i="5"/>
  <c r="GK5" i="5"/>
  <c r="FT5" i="5"/>
  <c r="FC5" i="5"/>
  <c r="EK5" i="5"/>
  <c r="DT5" i="5"/>
  <c r="DC5" i="5"/>
  <c r="CL5" i="5"/>
  <c r="BU5" i="5"/>
  <c r="BC5" i="5"/>
  <c r="YP5" i="5"/>
  <c r="XY5" i="5"/>
  <c r="XG5" i="5"/>
  <c r="WP5" i="5"/>
  <c r="VY5" i="5"/>
  <c r="VH5" i="5"/>
  <c r="UQ5" i="5"/>
  <c r="TY5" i="5"/>
  <c r="TH5" i="5"/>
  <c r="SQ5" i="5"/>
  <c r="RZ5" i="5"/>
  <c r="RH5" i="5"/>
  <c r="QQ5" i="5"/>
  <c r="PZ5" i="5"/>
  <c r="PI5" i="5"/>
  <c r="OQ5" i="5"/>
  <c r="NZ5" i="5"/>
  <c r="NI5" i="5"/>
  <c r="MR5" i="5"/>
  <c r="MA5" i="5"/>
  <c r="LI5" i="5"/>
  <c r="KR5" i="5"/>
  <c r="KA5" i="5"/>
  <c r="JJ5" i="5"/>
  <c r="IR5" i="5"/>
  <c r="IA5" i="5"/>
  <c r="HJ5" i="5"/>
  <c r="GS5" i="5"/>
  <c r="GA5" i="5"/>
  <c r="FJ5" i="5"/>
  <c r="ES5" i="5"/>
  <c r="EB5" i="5"/>
  <c r="DK5" i="5"/>
  <c r="CS5" i="5"/>
  <c r="CB5" i="5"/>
  <c r="BK5" i="5"/>
  <c r="AT5" i="5"/>
  <c r="SK5" i="5"/>
  <c r="RT5" i="5"/>
  <c r="RC5" i="5"/>
  <c r="QL5" i="5"/>
  <c r="PU5" i="5"/>
  <c r="PC5" i="5"/>
  <c r="OL5" i="5"/>
  <c r="NU5" i="5"/>
  <c r="ND5" i="5"/>
  <c r="ML5" i="5"/>
  <c r="LU5" i="5"/>
  <c r="LD5" i="5"/>
  <c r="KM5" i="5"/>
  <c r="JU5" i="5"/>
  <c r="JD5" i="5"/>
  <c r="IM5" i="5"/>
  <c r="HV5" i="5"/>
  <c r="HE5" i="5"/>
  <c r="GM5" i="5"/>
  <c r="FV5" i="5"/>
  <c r="FE5" i="5"/>
  <c r="EN5" i="5"/>
  <c r="DV5" i="5"/>
  <c r="DE5" i="5"/>
  <c r="CN5" i="5"/>
  <c r="BW5" i="5"/>
  <c r="BE5" i="5"/>
  <c r="YI5" i="5"/>
  <c r="XR5" i="5"/>
  <c r="XA5" i="5"/>
  <c r="WJ5" i="5"/>
  <c r="VS5" i="5"/>
  <c r="VA5" i="5"/>
  <c r="UJ5" i="5"/>
  <c r="TS5" i="5"/>
  <c r="TB5" i="5"/>
  <c r="SJ5" i="5"/>
  <c r="RS5" i="5"/>
  <c r="RB5" i="5"/>
  <c r="QK5" i="5"/>
  <c r="PS5" i="5"/>
  <c r="PB5" i="5"/>
  <c r="OK5" i="5"/>
  <c r="NT5" i="5"/>
  <c r="NC5" i="5"/>
  <c r="MK5" i="5"/>
  <c r="LT5" i="5"/>
  <c r="LC5" i="5"/>
  <c r="KL5" i="5"/>
  <c r="JT5" i="5"/>
  <c r="JC5" i="5"/>
  <c r="IL5" i="5"/>
  <c r="HU5" i="5"/>
  <c r="HC5" i="5"/>
  <c r="GL5" i="5"/>
  <c r="FU5" i="5"/>
  <c r="FD5" i="5"/>
  <c r="EM5" i="5"/>
  <c r="DU5" i="5"/>
  <c r="DD5" i="5"/>
  <c r="CM5" i="5"/>
  <c r="BV5" i="5"/>
  <c r="BD5" i="5"/>
  <c r="YQ5" i="5"/>
  <c r="XZ5" i="5"/>
  <c r="XI5" i="5"/>
  <c r="WQ5" i="5"/>
  <c r="VZ5" i="5"/>
  <c r="VI5" i="5"/>
  <c r="UR5" i="5"/>
  <c r="TZ5" i="5"/>
  <c r="TI5" i="5"/>
  <c r="SR5" i="5"/>
  <c r="SA5" i="5"/>
  <c r="RI5" i="5"/>
  <c r="QR5" i="5"/>
  <c r="QA5" i="5"/>
  <c r="PJ5" i="5"/>
  <c r="OS5" i="5"/>
  <c r="OA5" i="5"/>
  <c r="NJ5" i="5"/>
  <c r="MS5" i="5"/>
  <c r="MB5" i="5"/>
  <c r="LJ5" i="5"/>
  <c r="KS5" i="5"/>
  <c r="KB5" i="5"/>
  <c r="JK5" i="5"/>
  <c r="IS5" i="5"/>
  <c r="IB5" i="5"/>
  <c r="HK5" i="5"/>
  <c r="GT5" i="5"/>
  <c r="GC5" i="5"/>
  <c r="FK5" i="5"/>
  <c r="ET5" i="5"/>
  <c r="EC5" i="5"/>
  <c r="DL5" i="5"/>
  <c r="CT5" i="5"/>
  <c r="CC5" i="5"/>
  <c r="BL5" i="5"/>
  <c r="AU5" i="5"/>
  <c r="YG5" i="5"/>
  <c r="XP5" i="5"/>
  <c r="WY5" i="5"/>
  <c r="WH5" i="5"/>
  <c r="VP5" i="5"/>
  <c r="UY5" i="5"/>
  <c r="UH5" i="5"/>
  <c r="TQ5" i="5"/>
  <c r="SY5" i="5"/>
  <c r="SH5" i="5"/>
  <c r="RQ5" i="5"/>
  <c r="QZ5" i="5"/>
  <c r="QI5" i="5"/>
  <c r="PQ5" i="5"/>
  <c r="OZ5" i="5"/>
  <c r="OI5" i="5"/>
  <c r="NR5" i="5"/>
  <c r="MZ5" i="5"/>
  <c r="MI5" i="5"/>
  <c r="LR5" i="5"/>
  <c r="LA5" i="5"/>
  <c r="KI5" i="5"/>
  <c r="JR5" i="5"/>
  <c r="JA5" i="5"/>
  <c r="IJ5" i="5"/>
  <c r="HS5" i="5"/>
  <c r="HA5" i="5"/>
  <c r="GJ5" i="5"/>
  <c r="FS5" i="5"/>
  <c r="FB5" i="5"/>
  <c r="EJ5" i="5"/>
  <c r="DS5" i="5"/>
  <c r="DB5" i="5"/>
  <c r="CK5" i="5"/>
  <c r="BS5" i="5"/>
  <c r="BB5" i="5"/>
  <c r="YS5" i="5"/>
  <c r="YO5" i="5"/>
  <c r="YB5" i="5"/>
  <c r="XX5" i="5"/>
  <c r="XK5" i="5"/>
  <c r="XF5" i="5"/>
  <c r="WS5" i="5"/>
  <c r="WO5" i="5"/>
  <c r="WB5" i="5"/>
  <c r="VX5" i="5"/>
  <c r="VK5" i="5"/>
  <c r="VG5" i="5"/>
  <c r="UT5" i="5"/>
  <c r="UO5" i="5"/>
  <c r="UC5" i="5"/>
  <c r="TX5" i="5"/>
  <c r="TK5" i="5"/>
  <c r="TG5" i="5"/>
  <c r="ST5" i="5"/>
  <c r="SC5" i="5"/>
  <c r="RL5" i="5"/>
  <c r="QT5" i="5"/>
  <c r="QC5" i="5"/>
  <c r="PL5" i="5"/>
  <c r="OU5" i="5"/>
  <c r="OC5" i="5"/>
  <c r="NL5" i="5"/>
  <c r="MU5" i="5"/>
  <c r="MD5" i="5"/>
  <c r="LM5" i="5"/>
  <c r="KU5" i="5"/>
  <c r="KD5" i="5"/>
  <c r="JM5" i="5"/>
  <c r="IV5" i="5"/>
  <c r="ID5" i="5"/>
  <c r="HM5" i="5"/>
  <c r="GV5" i="5"/>
  <c r="GE5" i="5"/>
  <c r="FM5" i="5"/>
  <c r="EV5" i="5"/>
  <c r="EE5" i="5"/>
  <c r="DN5" i="5"/>
  <c r="CW5" i="5"/>
  <c r="CE5" i="5"/>
  <c r="BN5" i="5"/>
  <c r="AW5" i="5"/>
  <c r="YN5" i="5"/>
  <c r="XW5" i="5"/>
  <c r="XE5" i="5"/>
  <c r="WN5" i="5"/>
  <c r="VW5" i="5"/>
  <c r="VF5" i="5"/>
  <c r="UN5" i="5"/>
  <c r="TW5" i="5"/>
  <c r="TF5" i="5"/>
  <c r="SO5" i="5"/>
  <c r="RW5" i="5"/>
  <c r="RF5" i="5"/>
  <c r="QO5" i="5"/>
  <c r="PX5" i="5"/>
  <c r="PG5" i="5"/>
  <c r="OO5" i="5"/>
  <c r="NX5" i="5"/>
  <c r="NG5" i="5"/>
  <c r="MP5" i="5"/>
  <c r="LX5" i="5"/>
  <c r="LG5" i="5"/>
  <c r="KP5" i="5"/>
  <c r="JY5" i="5"/>
  <c r="JG5" i="5"/>
  <c r="IP5" i="5"/>
  <c r="HY5" i="5"/>
  <c r="HH5" i="5"/>
  <c r="GQ5" i="5"/>
  <c r="FY5" i="5"/>
  <c r="FH5" i="5"/>
  <c r="EQ5" i="5"/>
  <c r="DZ5" i="5"/>
  <c r="DH5" i="5"/>
  <c r="CQ5" i="5"/>
  <c r="BZ5" i="5"/>
  <c r="BI5" i="5"/>
  <c r="YU5" i="5"/>
  <c r="YD5" i="5"/>
  <c r="XM5" i="5"/>
  <c r="WV5" i="5"/>
  <c r="WD5" i="5"/>
  <c r="VM5" i="5"/>
  <c r="UV5" i="5"/>
  <c r="UE5" i="5"/>
  <c r="TM5" i="5"/>
  <c r="SV5" i="5"/>
  <c r="SE5" i="5"/>
  <c r="RN5" i="5"/>
  <c r="QW5" i="5"/>
  <c r="QE5" i="5"/>
  <c r="PN5" i="5"/>
  <c r="OW5" i="5"/>
  <c r="OF5" i="5"/>
  <c r="NN5" i="5"/>
  <c r="MW5" i="5"/>
  <c r="MF5" i="5"/>
  <c r="LO5" i="5"/>
  <c r="KW5" i="5"/>
  <c r="KF5" i="5"/>
  <c r="JO5" i="5"/>
  <c r="IX5" i="5"/>
  <c r="IG5" i="5"/>
  <c r="HO5" i="5"/>
  <c r="GX5" i="5"/>
  <c r="GG5" i="5"/>
  <c r="FP5" i="5"/>
  <c r="EX5" i="5"/>
  <c r="EG5" i="5"/>
</calcChain>
</file>

<file path=xl/sharedStrings.xml><?xml version="1.0" encoding="utf-8"?>
<sst xmlns="http://schemas.openxmlformats.org/spreadsheetml/2006/main" count="1087" uniqueCount="231">
  <si>
    <t>레벨</t>
    <phoneticPr fontId="1" type="noConversion"/>
  </si>
  <si>
    <t>직업</t>
    <phoneticPr fontId="1" type="noConversion"/>
  </si>
  <si>
    <t>주스탯</t>
    <phoneticPr fontId="1" type="noConversion"/>
  </si>
  <si>
    <t>유니온</t>
    <phoneticPr fontId="1" type="noConversion"/>
  </si>
  <si>
    <t>무릉</t>
    <phoneticPr fontId="1" type="noConversion"/>
  </si>
  <si>
    <t>기타</t>
  </si>
  <si>
    <t>메카닉</t>
  </si>
  <si>
    <t>미하일</t>
  </si>
  <si>
    <t>바이퍼</t>
  </si>
  <si>
    <t>불독</t>
  </si>
  <si>
    <t>비숍</t>
  </si>
  <si>
    <t>섀도어</t>
  </si>
  <si>
    <t>신궁</t>
  </si>
  <si>
    <t>썬콜</t>
  </si>
  <si>
    <t>아델</t>
  </si>
  <si>
    <t>아란</t>
  </si>
  <si>
    <t>아크</t>
  </si>
  <si>
    <t>에반</t>
  </si>
  <si>
    <t>은월</t>
  </si>
  <si>
    <t>일리움</t>
  </si>
  <si>
    <t>제논</t>
  </si>
  <si>
    <t>제로</t>
  </si>
  <si>
    <t>카데나</t>
  </si>
  <si>
    <t>카이저</t>
  </si>
  <si>
    <t>카인</t>
  </si>
  <si>
    <t>캡틴</t>
  </si>
  <si>
    <t>팔라딘</t>
  </si>
  <si>
    <t>팬텀</t>
  </si>
  <si>
    <t>호영</t>
  </si>
  <si>
    <t>히어로</t>
  </si>
  <si>
    <t>진힐라</t>
    <phoneticPr fontId="1" type="noConversion"/>
  </si>
  <si>
    <t>서버</t>
    <phoneticPr fontId="1" type="noConversion"/>
  </si>
  <si>
    <t>시드링</t>
    <phoneticPr fontId="1" type="noConversion"/>
  </si>
  <si>
    <t>레드</t>
    <phoneticPr fontId="1" type="noConversion"/>
  </si>
  <si>
    <t>리부트1</t>
    <phoneticPr fontId="1" type="noConversion"/>
  </si>
  <si>
    <t>리부트2</t>
    <phoneticPr fontId="1" type="noConversion"/>
  </si>
  <si>
    <t>나이트로드</t>
    <phoneticPr fontId="1" type="noConversion"/>
  </si>
  <si>
    <t>나이트워커</t>
    <phoneticPr fontId="1" type="noConversion"/>
  </si>
  <si>
    <t>다크나이트</t>
    <phoneticPr fontId="1" type="noConversion"/>
  </si>
  <si>
    <t>데몬어벤져</t>
    <phoneticPr fontId="1" type="noConversion"/>
  </si>
  <si>
    <t>데몬슬레이어</t>
    <phoneticPr fontId="1" type="noConversion"/>
  </si>
  <si>
    <t>듀얼블레이드</t>
    <phoneticPr fontId="1" type="noConversion"/>
  </si>
  <si>
    <t>루미너스</t>
    <phoneticPr fontId="1" type="noConversion"/>
  </si>
  <si>
    <t>메르세데스</t>
    <phoneticPr fontId="1" type="noConversion"/>
  </si>
  <si>
    <t>배틀메이지</t>
    <phoneticPr fontId="1" type="noConversion"/>
  </si>
  <si>
    <t>보우마스터</t>
    <phoneticPr fontId="1" type="noConversion"/>
  </si>
  <si>
    <t>블래스터</t>
    <phoneticPr fontId="1" type="noConversion"/>
  </si>
  <si>
    <t>소울마스터</t>
    <phoneticPr fontId="1" type="noConversion"/>
  </si>
  <si>
    <t>스트라이커</t>
    <phoneticPr fontId="1" type="noConversion"/>
  </si>
  <si>
    <t>엔젤릭버스터</t>
    <phoneticPr fontId="1" type="noConversion"/>
  </si>
  <si>
    <t>와일드헌터</t>
    <phoneticPr fontId="1" type="noConversion"/>
  </si>
  <si>
    <t>윈드브레이커</t>
    <phoneticPr fontId="1" type="noConversion"/>
  </si>
  <si>
    <t>캐논슈터</t>
    <phoneticPr fontId="1" type="noConversion"/>
  </si>
  <si>
    <t>키네시스</t>
    <phoneticPr fontId="1" type="noConversion"/>
  </si>
  <si>
    <t>패스파인더</t>
    <phoneticPr fontId="1" type="noConversion"/>
  </si>
  <si>
    <t>플레임위자드</t>
    <phoneticPr fontId="1" type="noConversion"/>
  </si>
  <si>
    <t>MVP등급</t>
    <phoneticPr fontId="1" type="noConversion"/>
  </si>
  <si>
    <t>브론즈</t>
    <phoneticPr fontId="1" type="noConversion"/>
  </si>
  <si>
    <t>실버</t>
    <phoneticPr fontId="1" type="noConversion"/>
  </si>
  <si>
    <t>골드</t>
    <phoneticPr fontId="1" type="noConversion"/>
  </si>
  <si>
    <t>다이아</t>
    <phoneticPr fontId="1" type="noConversion"/>
  </si>
  <si>
    <t>불가능</t>
    <phoneticPr fontId="1" type="noConversion"/>
  </si>
  <si>
    <t>솔격</t>
    <phoneticPr fontId="1" type="noConversion"/>
  </si>
  <si>
    <t>2인격</t>
    <phoneticPr fontId="1" type="noConversion"/>
  </si>
  <si>
    <t>3인격</t>
  </si>
  <si>
    <t>4인격</t>
  </si>
  <si>
    <t>5인격</t>
  </si>
  <si>
    <t>6인격</t>
  </si>
  <si>
    <t>카오스 벨룸</t>
    <phoneticPr fontId="1" type="noConversion"/>
  </si>
  <si>
    <t>하드 매그너스</t>
    <phoneticPr fontId="1" type="noConversion"/>
  </si>
  <si>
    <t>노말 스우</t>
    <phoneticPr fontId="1" type="noConversion"/>
  </si>
  <si>
    <t>노말 데미안</t>
    <phoneticPr fontId="1" type="noConversion"/>
  </si>
  <si>
    <t>이지 루시드</t>
    <phoneticPr fontId="1" type="noConversion"/>
  </si>
  <si>
    <t>노말 루시드</t>
    <phoneticPr fontId="1" type="noConversion"/>
  </si>
  <si>
    <t>노말 윌</t>
    <phoneticPr fontId="1" type="noConversion"/>
  </si>
  <si>
    <t>노말 더스크</t>
    <phoneticPr fontId="1" type="noConversion"/>
  </si>
  <si>
    <t>노말 듄켈</t>
    <phoneticPr fontId="1" type="noConversion"/>
  </si>
  <si>
    <t>하드 데미안</t>
    <phoneticPr fontId="1" type="noConversion"/>
  </si>
  <si>
    <t>하드 스우</t>
    <phoneticPr fontId="1" type="noConversion"/>
  </si>
  <si>
    <t>하드 루시드</t>
    <phoneticPr fontId="1" type="noConversion"/>
  </si>
  <si>
    <t>하드 윌</t>
    <phoneticPr fontId="1" type="noConversion"/>
  </si>
  <si>
    <t>카오스 더스크</t>
    <phoneticPr fontId="1" type="noConversion"/>
  </si>
  <si>
    <t>하드 듄켈</t>
    <phoneticPr fontId="1" type="noConversion"/>
  </si>
  <si>
    <t>검은 마법사</t>
    <phoneticPr fontId="1" type="noConversion"/>
  </si>
  <si>
    <t>닉네임</t>
    <phoneticPr fontId="1" type="noConversion"/>
  </si>
  <si>
    <t>카벨 부캐</t>
    <phoneticPr fontId="1" type="noConversion"/>
  </si>
  <si>
    <t>더 시드</t>
    <phoneticPr fontId="1" type="noConversion"/>
  </si>
  <si>
    <t>몬스터 컬렉션</t>
    <phoneticPr fontId="1" type="noConversion"/>
  </si>
  <si>
    <t>농장 레벨</t>
    <phoneticPr fontId="1" type="noConversion"/>
  </si>
  <si>
    <t>업적 점수</t>
    <phoneticPr fontId="1" type="noConversion"/>
  </si>
  <si>
    <t>웨폰퍼프</t>
    <phoneticPr fontId="1" type="noConversion"/>
  </si>
  <si>
    <t>리스트테이커</t>
    <phoneticPr fontId="1" type="noConversion"/>
  </si>
  <si>
    <t>리스트레인트</t>
    <phoneticPr fontId="1" type="noConversion"/>
  </si>
  <si>
    <t>미보유</t>
    <phoneticPr fontId="1" type="noConversion"/>
  </si>
  <si>
    <t>1레벨</t>
    <phoneticPr fontId="1" type="noConversion"/>
  </si>
  <si>
    <t>2레벨</t>
    <phoneticPr fontId="1" type="noConversion"/>
  </si>
  <si>
    <t>3레벨</t>
    <phoneticPr fontId="1" type="noConversion"/>
  </si>
  <si>
    <t>4레벨</t>
    <phoneticPr fontId="1" type="noConversion"/>
  </si>
  <si>
    <t>하위 보스 격파</t>
    <phoneticPr fontId="1" type="noConversion"/>
  </si>
  <si>
    <t>상위 보스 격파</t>
    <phoneticPr fontId="1" type="noConversion"/>
  </si>
  <si>
    <t>스데미 부캐</t>
    <phoneticPr fontId="1" type="noConversion"/>
  </si>
  <si>
    <t>기본 정보</t>
    <phoneticPr fontId="1" type="noConversion"/>
  </si>
  <si>
    <t>카벨 컷</t>
    <phoneticPr fontId="1" type="noConversion"/>
  </si>
  <si>
    <t>아케인 포스</t>
    <phoneticPr fontId="1" type="noConversion"/>
  </si>
  <si>
    <t>어센틱 포스</t>
    <phoneticPr fontId="1" type="noConversion"/>
  </si>
  <si>
    <t>3 카루타</t>
    <phoneticPr fontId="1" type="noConversion"/>
  </si>
  <si>
    <t>닉네임</t>
    <phoneticPr fontId="1" type="noConversion"/>
  </si>
  <si>
    <t>서버</t>
    <phoneticPr fontId="1" type="noConversion"/>
  </si>
  <si>
    <t>MVP 등급</t>
    <phoneticPr fontId="1" type="noConversion"/>
  </si>
  <si>
    <t>주스탯</t>
    <phoneticPr fontId="1" type="noConversion"/>
  </si>
  <si>
    <t>카벨 부캐</t>
    <phoneticPr fontId="1" type="noConversion"/>
  </si>
  <si>
    <t>스데미 부캐</t>
    <phoneticPr fontId="1" type="noConversion"/>
  </si>
  <si>
    <t>원점수</t>
    <phoneticPr fontId="1" type="noConversion"/>
  </si>
  <si>
    <t>표준점수</t>
    <phoneticPr fontId="1" type="noConversion"/>
  </si>
  <si>
    <t>등급</t>
    <phoneticPr fontId="1" type="noConversion"/>
  </si>
  <si>
    <t>백분위</t>
    <phoneticPr fontId="1" type="noConversion"/>
  </si>
  <si>
    <t>본캐 영역</t>
    <phoneticPr fontId="1" type="noConversion"/>
  </si>
  <si>
    <t>부캐 영역</t>
    <phoneticPr fontId="1" type="noConversion"/>
  </si>
  <si>
    <t>최대 격파 보스</t>
    <phoneticPr fontId="1" type="noConversion"/>
  </si>
  <si>
    <t>보유 시드링</t>
    <phoneticPr fontId="1" type="noConversion"/>
  </si>
  <si>
    <t>메이플 인벤 2021년 2월 성적표</t>
    <phoneticPr fontId="1" type="noConversion"/>
  </si>
  <si>
    <t>카파풀</t>
    <phoneticPr fontId="1" type="noConversion"/>
  </si>
  <si>
    <t>카오스 파풀</t>
    <phoneticPr fontId="1" type="noConversion"/>
  </si>
  <si>
    <t>레벨</t>
  </si>
  <si>
    <t>무릉</t>
  </si>
  <si>
    <t>주스탯</t>
  </si>
  <si>
    <t>카벨컷</t>
  </si>
  <si>
    <t>아케인</t>
  </si>
  <si>
    <t>아케인</t>
    <phoneticPr fontId="1" type="noConversion"/>
  </si>
  <si>
    <t>어센틱</t>
  </si>
  <si>
    <t>유니온</t>
  </si>
  <si>
    <t>유니온</t>
    <phoneticPr fontId="1" type="noConversion"/>
  </si>
  <si>
    <t>카벨</t>
  </si>
  <si>
    <t>스데미</t>
  </si>
  <si>
    <t>업적</t>
  </si>
  <si>
    <t>몬컬</t>
  </si>
  <si>
    <t>시드</t>
  </si>
  <si>
    <t>농장</t>
  </si>
  <si>
    <t>스카니아</t>
    <phoneticPr fontId="1" type="noConversion"/>
  </si>
  <si>
    <t>베라</t>
    <phoneticPr fontId="1" type="noConversion"/>
  </si>
  <si>
    <t>루나</t>
    <phoneticPr fontId="1" type="noConversion"/>
  </si>
  <si>
    <t>제니스</t>
    <phoneticPr fontId="1" type="noConversion"/>
  </si>
  <si>
    <t>크로아</t>
    <phoneticPr fontId="1" type="noConversion"/>
  </si>
  <si>
    <t>엘리시움</t>
    <phoneticPr fontId="1" type="noConversion"/>
  </si>
  <si>
    <t>이노시스</t>
    <phoneticPr fontId="1" type="noConversion"/>
  </si>
  <si>
    <t>레드</t>
    <phoneticPr fontId="1" type="noConversion"/>
  </si>
  <si>
    <t>오로라</t>
    <phoneticPr fontId="1" type="noConversion"/>
  </si>
  <si>
    <t>노바</t>
    <phoneticPr fontId="1" type="noConversion"/>
  </si>
  <si>
    <t>기타</t>
    <phoneticPr fontId="1" type="noConversion"/>
  </si>
  <si>
    <t>나이트로드</t>
    <phoneticPr fontId="1" type="noConversion"/>
  </si>
  <si>
    <t>나이트워커</t>
    <phoneticPr fontId="1" type="noConversion"/>
  </si>
  <si>
    <t>다크나이트</t>
    <phoneticPr fontId="1" type="noConversion"/>
  </si>
  <si>
    <t>데몬슬레이어</t>
    <phoneticPr fontId="1" type="noConversion"/>
  </si>
  <si>
    <t>데몬어벤져</t>
    <phoneticPr fontId="1" type="noConversion"/>
  </si>
  <si>
    <t>듀얼블레이드</t>
    <phoneticPr fontId="1" type="noConversion"/>
  </si>
  <si>
    <t>루미너스</t>
    <phoneticPr fontId="1" type="noConversion"/>
  </si>
  <si>
    <t>메르세데스</t>
    <phoneticPr fontId="1" type="noConversion"/>
  </si>
  <si>
    <t>메카닉</t>
    <phoneticPr fontId="1" type="noConversion"/>
  </si>
  <si>
    <t>미하일</t>
    <phoneticPr fontId="1" type="noConversion"/>
  </si>
  <si>
    <t>바이퍼</t>
    <phoneticPr fontId="1" type="noConversion"/>
  </si>
  <si>
    <t>배틀메이지</t>
    <phoneticPr fontId="1" type="noConversion"/>
  </si>
  <si>
    <t>보우마스터</t>
    <phoneticPr fontId="1" type="noConversion"/>
  </si>
  <si>
    <t>불독</t>
    <phoneticPr fontId="1" type="noConversion"/>
  </si>
  <si>
    <t>블래스터</t>
    <phoneticPr fontId="1" type="noConversion"/>
  </si>
  <si>
    <t>비숍</t>
    <phoneticPr fontId="1" type="noConversion"/>
  </si>
  <si>
    <t>섀도어</t>
    <phoneticPr fontId="1" type="noConversion"/>
  </si>
  <si>
    <t>소울마스터</t>
    <phoneticPr fontId="1" type="noConversion"/>
  </si>
  <si>
    <t>스트라이커</t>
    <phoneticPr fontId="1" type="noConversion"/>
  </si>
  <si>
    <t>신궁</t>
    <phoneticPr fontId="1" type="noConversion"/>
  </si>
  <si>
    <t>썬콜</t>
    <phoneticPr fontId="1" type="noConversion"/>
  </si>
  <si>
    <t>아델</t>
    <phoneticPr fontId="1" type="noConversion"/>
  </si>
  <si>
    <t>아란</t>
    <phoneticPr fontId="1" type="noConversion"/>
  </si>
  <si>
    <t>아크</t>
    <phoneticPr fontId="1" type="noConversion"/>
  </si>
  <si>
    <t>에반</t>
    <phoneticPr fontId="1" type="noConversion"/>
  </si>
  <si>
    <t>엔젤릭버스터</t>
    <phoneticPr fontId="1" type="noConversion"/>
  </si>
  <si>
    <t>와일드헌터</t>
    <phoneticPr fontId="1" type="noConversion"/>
  </si>
  <si>
    <t>윈드브레이커</t>
    <phoneticPr fontId="1" type="noConversion"/>
  </si>
  <si>
    <t>은월</t>
    <phoneticPr fontId="1" type="noConversion"/>
  </si>
  <si>
    <t>일리움</t>
    <phoneticPr fontId="1" type="noConversion"/>
  </si>
  <si>
    <t>제논</t>
    <phoneticPr fontId="1" type="noConversion"/>
  </si>
  <si>
    <t>제로</t>
    <phoneticPr fontId="1" type="noConversion"/>
  </si>
  <si>
    <t>카데나</t>
    <phoneticPr fontId="1" type="noConversion"/>
  </si>
  <si>
    <t>카이저</t>
    <phoneticPr fontId="1" type="noConversion"/>
  </si>
  <si>
    <t>카인</t>
    <phoneticPr fontId="1" type="noConversion"/>
  </si>
  <si>
    <t>캐논슈터</t>
    <phoneticPr fontId="1" type="noConversion"/>
  </si>
  <si>
    <t>캡틴</t>
    <phoneticPr fontId="1" type="noConversion"/>
  </si>
  <si>
    <t>키네시스</t>
    <phoneticPr fontId="1" type="noConversion"/>
  </si>
  <si>
    <t>팔라딘</t>
    <phoneticPr fontId="1" type="noConversion"/>
  </si>
  <si>
    <t>패스파인더</t>
    <phoneticPr fontId="1" type="noConversion"/>
  </si>
  <si>
    <t>팬텀</t>
    <phoneticPr fontId="1" type="noConversion"/>
  </si>
  <si>
    <t>플레임위자드</t>
    <phoneticPr fontId="1" type="noConversion"/>
  </si>
  <si>
    <t>호영</t>
    <phoneticPr fontId="1" type="noConversion"/>
  </si>
  <si>
    <t>히어로</t>
    <phoneticPr fontId="1" type="noConversion"/>
  </si>
  <si>
    <t>포스 영역</t>
    <phoneticPr fontId="1" type="noConversion"/>
  </si>
  <si>
    <t>본</t>
    <phoneticPr fontId="1" type="noConversion"/>
  </si>
  <si>
    <t>리</t>
    <phoneticPr fontId="1" type="noConversion"/>
  </si>
  <si>
    <t>레벨</t>
    <phoneticPr fontId="1" type="noConversion"/>
  </si>
  <si>
    <t>무릉</t>
    <phoneticPr fontId="1" type="noConversion"/>
  </si>
  <si>
    <t>주스탯</t>
    <phoneticPr fontId="1" type="noConversion"/>
  </si>
  <si>
    <t>본</t>
    <phoneticPr fontId="1" type="noConversion"/>
  </si>
  <si>
    <t>리</t>
    <phoneticPr fontId="1" type="noConversion"/>
  </si>
  <si>
    <t>표</t>
    <phoneticPr fontId="1" type="noConversion"/>
  </si>
  <si>
    <t>백</t>
    <phoneticPr fontId="1" type="noConversion"/>
  </si>
  <si>
    <t>농장</t>
    <phoneticPr fontId="1" type="noConversion"/>
  </si>
  <si>
    <t>-</t>
    <phoneticPr fontId="1" type="noConversion"/>
  </si>
  <si>
    <t>업적</t>
    <phoneticPr fontId="1" type="noConversion"/>
  </si>
  <si>
    <t>시드</t>
    <phoneticPr fontId="1" type="noConversion"/>
  </si>
  <si>
    <t>몬컬</t>
    <phoneticPr fontId="1" type="noConversion"/>
  </si>
  <si>
    <t>농장</t>
    <phoneticPr fontId="1" type="noConversion"/>
  </si>
  <si>
    <t>아케인포스</t>
    <phoneticPr fontId="1" type="noConversion"/>
  </si>
  <si>
    <t>어센틱포스</t>
    <phoneticPr fontId="1" type="noConversion"/>
  </si>
  <si>
    <t>서버 정보</t>
    <phoneticPr fontId="1" type="noConversion"/>
  </si>
  <si>
    <t>데이터 제공 : 메이플 인벤 트스나롤백</t>
    <phoneticPr fontId="1" type="noConversion"/>
  </si>
  <si>
    <t>성적표 제작 : 메이플 인벤 야므</t>
    <phoneticPr fontId="1" type="noConversion"/>
  </si>
  <si>
    <t>http://www.inven.co.kr/board/maple/2299/6388524</t>
    <phoneticPr fontId="1" type="noConversion"/>
  </si>
  <si>
    <t>서브 영역</t>
    <phoneticPr fontId="1" type="noConversion"/>
  </si>
  <si>
    <t>불가능</t>
    <phoneticPr fontId="1" type="noConversion"/>
  </si>
  <si>
    <t>전체</t>
  </si>
  <si>
    <t>본</t>
  </si>
  <si>
    <t>리</t>
  </si>
  <si>
    <t>평균</t>
  </si>
  <si>
    <t>표준편차</t>
  </si>
  <si>
    <t>표준점수</t>
  </si>
  <si>
    <t>백분위</t>
  </si>
  <si>
    <t>you</t>
  </si>
  <si>
    <t>1/카벨컷</t>
    <phoneticPr fontId="1" type="noConversion"/>
  </si>
  <si>
    <t>평균</t>
    <phoneticPr fontId="1" type="noConversion"/>
  </si>
  <si>
    <t>평균</t>
    <phoneticPr fontId="1" type="noConversion"/>
  </si>
  <si>
    <t>표준편차</t>
    <phoneticPr fontId="1" type="noConversion"/>
  </si>
  <si>
    <t>표준점수</t>
    <phoneticPr fontId="1" type="noConversion"/>
  </si>
  <si>
    <t>백분위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</si>
</sst>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&quot;명&quot;"/>
    <numFmt numFmtId="177" formatCode="#&quot;층&quot;"/>
    <numFmt numFmtId="178" formatCode="#&quot;초&quot;"/>
    <numFmt numFmtId="179" formatCode="0_ "/>
    <numFmt numFmtId="180" formatCode="0_);[Red]\(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14"/>
      <color theme="1"/>
      <name val="나눔고딕"/>
      <family val="3"/>
      <charset val="129"/>
    </font>
    <font>
      <b/>
      <sz val="22"/>
      <color theme="1"/>
      <name val="나눔고딕"/>
      <family val="3"/>
      <charset val="129"/>
    </font>
    <font>
      <sz val="18"/>
      <color theme="1"/>
      <name val="나눔고딕"/>
      <family val="3"/>
      <charset val="129"/>
    </font>
    <font>
      <b/>
      <sz val="18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4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6" xfId="0" applyFill="1" applyBorder="1" applyAlignment="1" applyProtection="1">
      <alignment horizontal="center" vertical="center"/>
      <protection locked="0"/>
    </xf>
    <xf numFmtId="177" fontId="0" fillId="4" borderId="6" xfId="0" applyNumberFormat="1" applyFill="1" applyBorder="1" applyAlignment="1" applyProtection="1">
      <alignment horizontal="center" vertical="center"/>
      <protection locked="0"/>
    </xf>
    <xf numFmtId="178" fontId="0" fillId="4" borderId="6" xfId="0" applyNumberFormat="1" applyFill="1" applyBorder="1" applyAlignment="1" applyProtection="1">
      <alignment horizontal="center" vertical="center"/>
      <protection locked="0"/>
    </xf>
    <xf numFmtId="176" fontId="0" fillId="4" borderId="6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9" fontId="7" fillId="0" borderId="50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77" fontId="7" fillId="0" borderId="52" xfId="0" applyNumberFormat="1" applyFont="1" applyBorder="1" applyAlignment="1">
      <alignment horizontal="center" vertical="center"/>
    </xf>
    <xf numFmtId="179" fontId="7" fillId="0" borderId="37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178" fontId="7" fillId="0" borderId="52" xfId="0" applyNumberFormat="1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179" fontId="7" fillId="0" borderId="5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176" fontId="7" fillId="0" borderId="53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1" fontId="0" fillId="0" borderId="0" xfId="0" applyNumberFormat="1">
      <alignment vertical="center"/>
    </xf>
    <xf numFmtId="180" fontId="12" fillId="0" borderId="0" xfId="0" applyNumberFormat="1" applyFont="1" applyAlignment="1">
      <alignment horizontal="center" vertical="center"/>
    </xf>
    <xf numFmtId="179" fontId="7" fillId="0" borderId="52" xfId="0" applyNumberFormat="1" applyFont="1" applyBorder="1" applyAlignment="1">
      <alignment horizontal="center" vertical="center"/>
    </xf>
    <xf numFmtId="179" fontId="7" fillId="0" borderId="53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99CCFF"/>
      <color rgb="FFCCE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n.co.kr/board/maple/2299/638852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ven.co.kr/board/maple/2299/638852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D4" sqref="D4"/>
    </sheetView>
  </sheetViews>
  <sheetFormatPr defaultRowHeight="16.5" x14ac:dyDescent="0.3"/>
  <cols>
    <col min="1" max="2" width="3.75" style="2" customWidth="1"/>
    <col min="3" max="3" width="13.75" style="2" bestFit="1" customWidth="1"/>
    <col min="4" max="4" width="15.5" style="2" customWidth="1"/>
    <col min="5" max="5" width="3.75" style="2" customWidth="1"/>
    <col min="6" max="6" width="17.875" style="2" bestFit="1" customWidth="1"/>
    <col min="7" max="7" width="9.625" style="2" customWidth="1"/>
    <col min="8" max="9" width="3.75" style="2" customWidth="1"/>
    <col min="10" max="16384" width="9" style="2"/>
  </cols>
  <sheetData>
    <row r="1" spans="1:9" ht="22.5" customHeight="1" thickBot="1" x14ac:dyDescent="0.35">
      <c r="B1" s="5"/>
      <c r="C1" s="5"/>
      <c r="D1" s="5"/>
      <c r="E1" s="5"/>
      <c r="F1" s="5"/>
      <c r="G1" s="5"/>
      <c r="H1" s="5"/>
    </row>
    <row r="2" spans="1:9" ht="22.5" customHeight="1" thickBot="1" x14ac:dyDescent="0.35">
      <c r="A2" s="3"/>
      <c r="B2" s="7"/>
      <c r="C2" s="21"/>
      <c r="D2" s="21"/>
      <c r="E2" s="8"/>
      <c r="F2" s="21"/>
      <c r="G2" s="21"/>
      <c r="H2" s="9"/>
      <c r="I2" s="4"/>
    </row>
    <row r="3" spans="1:9" ht="22.5" customHeight="1" thickBot="1" x14ac:dyDescent="0.35">
      <c r="A3" s="3"/>
      <c r="B3" s="18"/>
      <c r="C3" s="81" t="s">
        <v>101</v>
      </c>
      <c r="D3" s="82"/>
      <c r="E3" s="19"/>
      <c r="F3" s="81" t="s">
        <v>98</v>
      </c>
      <c r="G3" s="82"/>
      <c r="H3" s="16"/>
      <c r="I3" s="4"/>
    </row>
    <row r="4" spans="1:9" ht="22.5" customHeight="1" thickBot="1" x14ac:dyDescent="0.35">
      <c r="A4" s="3"/>
      <c r="B4" s="18"/>
      <c r="C4" s="23" t="s">
        <v>84</v>
      </c>
      <c r="D4" s="24"/>
      <c r="E4" s="19"/>
      <c r="F4" s="23" t="s">
        <v>102</v>
      </c>
      <c r="G4" s="26"/>
      <c r="H4" s="16"/>
      <c r="I4" s="4"/>
    </row>
    <row r="5" spans="1:9" ht="22.5" customHeight="1" thickBot="1" x14ac:dyDescent="0.35">
      <c r="A5" s="3"/>
      <c r="B5" s="18"/>
      <c r="C5" s="23" t="s">
        <v>0</v>
      </c>
      <c r="D5" s="24"/>
      <c r="E5" s="19"/>
      <c r="F5" s="23" t="s">
        <v>85</v>
      </c>
      <c r="G5" s="27"/>
      <c r="H5" s="16"/>
      <c r="I5" s="4"/>
    </row>
    <row r="6" spans="1:9" ht="22.5" customHeight="1" thickBot="1" x14ac:dyDescent="0.35">
      <c r="A6" s="3"/>
      <c r="B6" s="18"/>
      <c r="C6" s="23" t="s">
        <v>1</v>
      </c>
      <c r="D6" s="24"/>
      <c r="E6" s="19"/>
      <c r="F6" s="23" t="s">
        <v>100</v>
      </c>
      <c r="G6" s="27"/>
      <c r="H6" s="16"/>
      <c r="I6" s="4"/>
    </row>
    <row r="7" spans="1:9" ht="22.5" customHeight="1" thickBot="1" x14ac:dyDescent="0.35">
      <c r="A7" s="3"/>
      <c r="B7" s="18"/>
      <c r="C7" s="23" t="s">
        <v>3</v>
      </c>
      <c r="D7" s="24"/>
      <c r="E7" s="20"/>
      <c r="F7" s="22"/>
      <c r="G7" s="22"/>
      <c r="H7" s="11"/>
      <c r="I7" s="4"/>
    </row>
    <row r="8" spans="1:9" ht="22.5" customHeight="1" thickBot="1" x14ac:dyDescent="0.35">
      <c r="A8" s="3"/>
      <c r="B8" s="18"/>
      <c r="C8" s="23" t="s">
        <v>4</v>
      </c>
      <c r="D8" s="25"/>
      <c r="E8" s="19"/>
      <c r="F8" s="81" t="s">
        <v>99</v>
      </c>
      <c r="G8" s="82"/>
      <c r="H8" s="16"/>
      <c r="I8" s="4"/>
    </row>
    <row r="9" spans="1:9" ht="22.5" customHeight="1" thickBot="1" x14ac:dyDescent="0.35">
      <c r="A9" s="3"/>
      <c r="B9" s="18"/>
      <c r="C9" s="23" t="s">
        <v>2</v>
      </c>
      <c r="D9" s="24"/>
      <c r="E9" s="19"/>
      <c r="F9" s="23" t="s">
        <v>105</v>
      </c>
      <c r="G9" s="24"/>
      <c r="H9" s="16"/>
      <c r="I9" s="4"/>
    </row>
    <row r="10" spans="1:9" ht="22.5" customHeight="1" thickBot="1" x14ac:dyDescent="0.35">
      <c r="A10" s="3"/>
      <c r="B10" s="18"/>
      <c r="C10" s="23" t="s">
        <v>103</v>
      </c>
      <c r="D10" s="24"/>
      <c r="E10" s="19"/>
      <c r="F10" s="23" t="s">
        <v>68</v>
      </c>
      <c r="G10" s="24"/>
      <c r="H10" s="16"/>
      <c r="I10" s="4"/>
    </row>
    <row r="11" spans="1:9" ht="22.5" customHeight="1" thickBot="1" x14ac:dyDescent="0.35">
      <c r="A11" s="3"/>
      <c r="B11" s="18"/>
      <c r="C11" s="23" t="s">
        <v>104</v>
      </c>
      <c r="D11" s="24"/>
      <c r="E11" s="19"/>
      <c r="F11" s="23" t="s">
        <v>69</v>
      </c>
      <c r="G11" s="24"/>
      <c r="H11" s="16"/>
      <c r="I11" s="4"/>
    </row>
    <row r="12" spans="1:9" ht="22.5" customHeight="1" thickBot="1" x14ac:dyDescent="0.35">
      <c r="A12" s="3"/>
      <c r="B12" s="10"/>
      <c r="C12" s="22"/>
      <c r="D12" s="22"/>
      <c r="E12" s="15"/>
      <c r="F12" s="23" t="s">
        <v>121</v>
      </c>
      <c r="G12" s="24"/>
      <c r="H12" s="16"/>
      <c r="I12" s="4"/>
    </row>
    <row r="13" spans="1:9" ht="22.5" customHeight="1" thickBot="1" x14ac:dyDescent="0.35">
      <c r="A13" s="3"/>
      <c r="B13" s="18"/>
      <c r="C13" s="81" t="s">
        <v>211</v>
      </c>
      <c r="D13" s="82"/>
      <c r="E13" s="19"/>
      <c r="F13" s="23" t="s">
        <v>70</v>
      </c>
      <c r="G13" s="24"/>
      <c r="H13" s="16"/>
      <c r="I13" s="4"/>
    </row>
    <row r="14" spans="1:9" ht="22.5" customHeight="1" thickBot="1" x14ac:dyDescent="0.35">
      <c r="A14" s="3"/>
      <c r="B14" s="18"/>
      <c r="C14" s="23" t="s">
        <v>31</v>
      </c>
      <c r="D14" s="24"/>
      <c r="E14" s="19"/>
      <c r="F14" s="23" t="s">
        <v>71</v>
      </c>
      <c r="G14" s="24"/>
      <c r="H14" s="16"/>
      <c r="I14" s="4"/>
    </row>
    <row r="15" spans="1:9" ht="22.5" customHeight="1" thickBot="1" x14ac:dyDescent="0.35">
      <c r="A15" s="3"/>
      <c r="B15" s="18"/>
      <c r="C15" s="23" t="s">
        <v>56</v>
      </c>
      <c r="D15" s="24"/>
      <c r="E15" s="19"/>
      <c r="F15" s="23" t="s">
        <v>72</v>
      </c>
      <c r="G15" s="24"/>
      <c r="H15" s="16"/>
      <c r="I15" s="4"/>
    </row>
    <row r="16" spans="1:9" ht="22.5" customHeight="1" thickBot="1" x14ac:dyDescent="0.35">
      <c r="A16" s="3"/>
      <c r="B16" s="10"/>
      <c r="C16" s="22"/>
      <c r="D16" s="22"/>
      <c r="E16" s="15"/>
      <c r="F16" s="23" t="s">
        <v>73</v>
      </c>
      <c r="G16" s="24"/>
      <c r="H16" s="16"/>
      <c r="I16" s="4"/>
    </row>
    <row r="17" spans="1:9" ht="22.5" customHeight="1" thickBot="1" x14ac:dyDescent="0.35">
      <c r="A17" s="3"/>
      <c r="B17" s="18"/>
      <c r="E17" s="19"/>
      <c r="F17" s="23" t="s">
        <v>74</v>
      </c>
      <c r="G17" s="24"/>
      <c r="H17" s="16"/>
      <c r="I17" s="4"/>
    </row>
    <row r="18" spans="1:9" ht="22.5" customHeight="1" thickBot="1" x14ac:dyDescent="0.35">
      <c r="A18" s="3"/>
      <c r="B18" s="18"/>
      <c r="C18" s="81" t="s">
        <v>215</v>
      </c>
      <c r="D18" s="82"/>
      <c r="E18" s="19"/>
      <c r="F18" s="23" t="s">
        <v>75</v>
      </c>
      <c r="G18" s="24"/>
      <c r="H18" s="16"/>
      <c r="I18" s="4"/>
    </row>
    <row r="19" spans="1:9" ht="22.5" customHeight="1" thickBot="1" x14ac:dyDescent="0.35">
      <c r="A19" s="3"/>
      <c r="B19" s="18"/>
      <c r="C19" s="23" t="s">
        <v>89</v>
      </c>
      <c r="D19" s="24"/>
      <c r="E19" s="19"/>
      <c r="F19" s="23" t="s">
        <v>76</v>
      </c>
      <c r="G19" s="24"/>
      <c r="H19" s="16"/>
      <c r="I19" s="4"/>
    </row>
    <row r="20" spans="1:9" ht="22.5" customHeight="1" thickBot="1" x14ac:dyDescent="0.35">
      <c r="A20" s="3"/>
      <c r="B20" s="18"/>
      <c r="C20" s="23" t="s">
        <v>86</v>
      </c>
      <c r="D20" s="25"/>
      <c r="E20" s="19"/>
      <c r="F20" s="23" t="s">
        <v>77</v>
      </c>
      <c r="G20" s="24"/>
      <c r="H20" s="16"/>
      <c r="I20" s="4"/>
    </row>
    <row r="21" spans="1:9" ht="22.5" customHeight="1" thickBot="1" x14ac:dyDescent="0.35">
      <c r="A21" s="3"/>
      <c r="B21" s="18"/>
      <c r="C21" s="23" t="s">
        <v>87</v>
      </c>
      <c r="D21" s="24"/>
      <c r="E21" s="19"/>
      <c r="F21" s="23" t="s">
        <v>78</v>
      </c>
      <c r="G21" s="24"/>
      <c r="H21" s="16"/>
      <c r="I21" s="4"/>
    </row>
    <row r="22" spans="1:9" ht="22.5" customHeight="1" thickBot="1" x14ac:dyDescent="0.35">
      <c r="A22" s="3"/>
      <c r="B22" s="10"/>
      <c r="C22" s="23" t="s">
        <v>88</v>
      </c>
      <c r="D22" s="24"/>
      <c r="E22" s="15"/>
      <c r="F22" s="23" t="s">
        <v>79</v>
      </c>
      <c r="G22" s="24"/>
      <c r="H22" s="16"/>
      <c r="I22" s="4"/>
    </row>
    <row r="23" spans="1:9" ht="22.5" customHeight="1" thickBot="1" x14ac:dyDescent="0.35">
      <c r="A23" s="3"/>
      <c r="B23" s="18"/>
      <c r="C23" s="22"/>
      <c r="D23" s="22"/>
      <c r="E23" s="19"/>
      <c r="F23" s="23" t="s">
        <v>80</v>
      </c>
      <c r="G23" s="24"/>
      <c r="H23" s="16"/>
      <c r="I23" s="4"/>
    </row>
    <row r="24" spans="1:9" ht="22.5" customHeight="1" thickBot="1" x14ac:dyDescent="0.35">
      <c r="A24" s="3"/>
      <c r="B24" s="18"/>
      <c r="C24" s="87" t="s">
        <v>32</v>
      </c>
      <c r="D24" s="88"/>
      <c r="E24" s="19"/>
      <c r="F24" s="23" t="s">
        <v>30</v>
      </c>
      <c r="G24" s="24"/>
      <c r="H24" s="16"/>
      <c r="I24" s="4"/>
    </row>
    <row r="25" spans="1:9" ht="22.5" customHeight="1" thickBot="1" x14ac:dyDescent="0.35">
      <c r="A25" s="3"/>
      <c r="B25" s="18"/>
      <c r="C25" s="23" t="s">
        <v>90</v>
      </c>
      <c r="D25" s="24"/>
      <c r="E25" s="19"/>
      <c r="F25" s="23" t="s">
        <v>81</v>
      </c>
      <c r="G25" s="24"/>
      <c r="H25" s="16"/>
      <c r="I25" s="4"/>
    </row>
    <row r="26" spans="1:9" ht="22.5" customHeight="1" thickBot="1" x14ac:dyDescent="0.35">
      <c r="A26" s="3"/>
      <c r="B26" s="18"/>
      <c r="C26" s="23" t="s">
        <v>91</v>
      </c>
      <c r="D26" s="24"/>
      <c r="E26" s="19"/>
      <c r="F26" s="23" t="s">
        <v>82</v>
      </c>
      <c r="G26" s="24"/>
      <c r="H26" s="16"/>
      <c r="I26" s="4"/>
    </row>
    <row r="27" spans="1:9" ht="22.5" customHeight="1" thickBot="1" x14ac:dyDescent="0.35">
      <c r="A27" s="3"/>
      <c r="B27" s="10"/>
      <c r="C27" s="23" t="s">
        <v>92</v>
      </c>
      <c r="D27" s="24"/>
      <c r="E27" s="15"/>
      <c r="F27" s="23" t="s">
        <v>83</v>
      </c>
      <c r="G27" s="24"/>
      <c r="H27" s="16"/>
      <c r="I27" s="4"/>
    </row>
    <row r="28" spans="1:9" ht="22.5" customHeight="1" thickBot="1" x14ac:dyDescent="0.35">
      <c r="A28" s="3"/>
      <c r="B28" s="12"/>
      <c r="C28" s="13"/>
      <c r="D28" s="13"/>
      <c r="E28" s="13"/>
      <c r="F28" s="17"/>
      <c r="G28" s="17"/>
      <c r="H28" s="14"/>
      <c r="I28" s="4"/>
    </row>
    <row r="29" spans="1:9" ht="22.5" customHeight="1" thickBot="1" x14ac:dyDescent="0.35">
      <c r="A29" s="3"/>
      <c r="B29" s="86" t="s">
        <v>212</v>
      </c>
      <c r="C29" s="84"/>
      <c r="D29" s="84"/>
      <c r="E29" s="84"/>
      <c r="F29" s="84"/>
      <c r="G29" s="84"/>
      <c r="H29" s="85"/>
      <c r="I29" s="4"/>
    </row>
    <row r="30" spans="1:9" ht="22.5" customHeight="1" thickBot="1" x14ac:dyDescent="0.35">
      <c r="A30" s="3"/>
      <c r="B30" s="86" t="s">
        <v>213</v>
      </c>
      <c r="C30" s="84"/>
      <c r="D30" s="84"/>
      <c r="E30" s="84"/>
      <c r="F30" s="84"/>
      <c r="G30" s="84"/>
      <c r="H30" s="85"/>
      <c r="I30" s="4"/>
    </row>
    <row r="31" spans="1:9" ht="22.5" customHeight="1" thickBot="1" x14ac:dyDescent="0.35">
      <c r="A31" s="3"/>
      <c r="B31" s="83" t="s">
        <v>214</v>
      </c>
      <c r="C31" s="84"/>
      <c r="D31" s="84"/>
      <c r="E31" s="84"/>
      <c r="F31" s="84"/>
      <c r="G31" s="84"/>
      <c r="H31" s="85"/>
      <c r="I31" s="4"/>
    </row>
    <row r="32" spans="1:9" ht="22.5" customHeight="1" x14ac:dyDescent="0.3">
      <c r="B32" s="6"/>
      <c r="C32" s="6"/>
      <c r="D32" s="6"/>
      <c r="E32" s="6"/>
      <c r="F32" s="6"/>
      <c r="G32" s="6"/>
      <c r="H32" s="6"/>
    </row>
  </sheetData>
  <sheetProtection password="9A93" sheet="1" objects="1" scenarios="1"/>
  <mergeCells count="9">
    <mergeCell ref="C3:D3"/>
    <mergeCell ref="F8:G8"/>
    <mergeCell ref="C13:D13"/>
    <mergeCell ref="F3:G3"/>
    <mergeCell ref="B31:H31"/>
    <mergeCell ref="B29:H29"/>
    <mergeCell ref="B30:H30"/>
    <mergeCell ref="C18:D18"/>
    <mergeCell ref="C24:D24"/>
  </mergeCells>
  <phoneticPr fontId="1" type="noConversion"/>
  <dataValidations count="1">
    <dataValidation type="whole" allowBlank="1" showInputMessage="1" showErrorMessage="1" sqref="D5 D7 D8 D9 D10 D11 D19 D20 D21 D22 G4 G6 G5">
      <formula1>0</formula1>
      <formula2>99999</formula2>
    </dataValidation>
  </dataValidations>
  <hyperlinks>
    <hyperlink ref="B31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수식!$B$2:$B$46</xm:f>
          </x14:formula1>
          <xm:sqref>D6</xm:sqref>
        </x14:dataValidation>
        <x14:dataValidation type="list" allowBlank="1" showInputMessage="1" showErrorMessage="1">
          <x14:formula1>
            <xm:f>수식!$D$2:$D$15</xm:f>
          </x14:formula1>
          <xm:sqref>D14</xm:sqref>
        </x14:dataValidation>
        <x14:dataValidation type="list" allowBlank="1" showInputMessage="1" showErrorMessage="1">
          <x14:formula1>
            <xm:f>수식!$F$2:$F$6</xm:f>
          </x14:formula1>
          <xm:sqref>D15</xm:sqref>
        </x14:dataValidation>
        <x14:dataValidation type="list" allowBlank="1" showInputMessage="1" showErrorMessage="1">
          <x14:formula1>
            <xm:f>수식!$H$2:$H$6</xm:f>
          </x14:formula1>
          <xm:sqref>D25:D27</xm:sqref>
        </x14:dataValidation>
        <x14:dataValidation type="list" allowBlank="1" showInputMessage="1" showErrorMessage="1">
          <x14:formula1>
            <xm:f>수식!$G$3:$G$9</xm:f>
          </x14:formula1>
          <xm:sqref>G12:G27</xm:sqref>
        </x14:dataValidation>
        <x14:dataValidation type="list" allowBlank="1" showInputMessage="1" showErrorMessage="1">
          <x14:formula1>
            <xm:f>수식!$G$2:$G$3</xm:f>
          </x14:formula1>
          <xm:sqref>G9:G11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0" zoomScaleNormal="70" workbookViewId="0">
      <selection activeCell="K17" sqref="K17"/>
    </sheetView>
  </sheetViews>
  <sheetFormatPr defaultColWidth="15.625" defaultRowHeight="22.5" customHeight="1" x14ac:dyDescent="0.3"/>
  <cols>
    <col min="1" max="2" width="7.5" style="2" customWidth="1"/>
    <col min="3" max="12" width="15.625" style="2"/>
    <col min="13" max="14" width="7.5" style="2" customWidth="1"/>
    <col min="15" max="16384" width="15.625" style="2"/>
  </cols>
  <sheetData>
    <row r="1" spans="1:14" ht="45" customHeight="1" thickBot="1" x14ac:dyDescent="0.3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4"/>
    </row>
    <row r="2" spans="1:14" ht="45" customHeight="1" thickBot="1" x14ac:dyDescent="0.35">
      <c r="A2" s="36"/>
      <c r="B2" s="37"/>
      <c r="C2" s="38"/>
      <c r="D2" s="38"/>
      <c r="E2" s="39"/>
      <c r="F2" s="39"/>
      <c r="G2" s="39"/>
      <c r="H2" s="39"/>
      <c r="I2" s="39"/>
      <c r="J2" s="39"/>
      <c r="K2" s="38"/>
      <c r="L2" s="38"/>
      <c r="M2" s="40"/>
      <c r="N2" s="41"/>
    </row>
    <row r="3" spans="1:14" ht="90" customHeight="1" thickBot="1" x14ac:dyDescent="0.35">
      <c r="A3" s="36"/>
      <c r="B3" s="42"/>
      <c r="C3" s="43"/>
      <c r="D3" s="44"/>
      <c r="E3" s="45"/>
      <c r="F3" s="89" t="s">
        <v>120</v>
      </c>
      <c r="G3" s="90"/>
      <c r="H3" s="90"/>
      <c r="I3" s="91"/>
      <c r="J3" s="46"/>
      <c r="K3" s="46"/>
      <c r="L3" s="45"/>
      <c r="M3" s="47"/>
      <c r="N3" s="41"/>
    </row>
    <row r="4" spans="1:14" ht="45" customHeight="1" thickBot="1" x14ac:dyDescent="0.35">
      <c r="A4" s="36"/>
      <c r="B4" s="42"/>
      <c r="C4" s="43"/>
      <c r="D4" s="45"/>
      <c r="E4" s="43"/>
      <c r="F4" s="43"/>
      <c r="G4" s="43"/>
      <c r="H4" s="43"/>
      <c r="I4" s="43"/>
      <c r="J4" s="43"/>
      <c r="K4" s="45"/>
      <c r="L4" s="45"/>
      <c r="M4" s="47"/>
      <c r="N4" s="41"/>
    </row>
    <row r="5" spans="1:14" ht="45" customHeight="1" thickBot="1" x14ac:dyDescent="0.35">
      <c r="A5" s="36"/>
      <c r="B5" s="48"/>
      <c r="C5" s="45"/>
      <c r="D5" s="49" t="s">
        <v>106</v>
      </c>
      <c r="E5" s="50">
        <f>입력!D4</f>
        <v>0</v>
      </c>
      <c r="F5" s="49" t="s">
        <v>1</v>
      </c>
      <c r="G5" s="50">
        <f>입력!D6</f>
        <v>0</v>
      </c>
      <c r="H5" s="49" t="s">
        <v>107</v>
      </c>
      <c r="I5" s="50">
        <f>입력!D14</f>
        <v>0</v>
      </c>
      <c r="J5" s="49" t="s">
        <v>108</v>
      </c>
      <c r="K5" s="50">
        <f>입력!D15</f>
        <v>0</v>
      </c>
      <c r="L5" s="45"/>
      <c r="M5" s="47"/>
      <c r="N5" s="41"/>
    </row>
    <row r="6" spans="1:14" ht="45" customHeight="1" thickBot="1" x14ac:dyDescent="0.35">
      <c r="A6" s="36"/>
      <c r="B6" s="51"/>
      <c r="C6" s="45"/>
      <c r="D6" s="45"/>
      <c r="E6" s="43"/>
      <c r="F6" s="43"/>
      <c r="G6" s="43"/>
      <c r="H6" s="45"/>
      <c r="I6" s="43"/>
      <c r="J6" s="43"/>
      <c r="K6" s="43"/>
      <c r="L6" s="43"/>
      <c r="M6" s="52"/>
      <c r="N6" s="41"/>
    </row>
    <row r="7" spans="1:14" ht="45" customHeight="1" thickBot="1" x14ac:dyDescent="0.35">
      <c r="A7" s="36"/>
      <c r="B7" s="51"/>
      <c r="C7" s="49" t="s">
        <v>116</v>
      </c>
      <c r="D7" s="53" t="s">
        <v>112</v>
      </c>
      <c r="E7" s="54" t="s">
        <v>113</v>
      </c>
      <c r="F7" s="54" t="s">
        <v>115</v>
      </c>
      <c r="G7" s="55" t="s">
        <v>114</v>
      </c>
      <c r="H7" s="49" t="s">
        <v>215</v>
      </c>
      <c r="I7" s="53" t="s">
        <v>112</v>
      </c>
      <c r="J7" s="54" t="s">
        <v>113</v>
      </c>
      <c r="K7" s="54" t="s">
        <v>115</v>
      </c>
      <c r="L7" s="55" t="s">
        <v>114</v>
      </c>
      <c r="M7" s="52"/>
      <c r="N7" s="41"/>
    </row>
    <row r="8" spans="1:14" ht="45" customHeight="1" x14ac:dyDescent="0.3">
      <c r="A8" s="36"/>
      <c r="B8" s="51"/>
      <c r="C8" s="56" t="s">
        <v>0</v>
      </c>
      <c r="D8" s="57">
        <f>입력!D5</f>
        <v>0</v>
      </c>
      <c r="E8" s="58">
        <f>수식!O8</f>
        <v>-247.38266910091852</v>
      </c>
      <c r="F8" s="58">
        <f>수식!O9</f>
        <v>0</v>
      </c>
      <c r="G8" s="59">
        <f>IF(F8&gt;=96,1,IF(F8&gt;=89,2,IF(F8&gt;=77,3,IF(F8&gt;=60,4,IF(F8&gt;=40,5,IF(F8&gt;=23,6,IF(F8&gt;=11,7,IF(F8&gt;=4,8,9))))))))</f>
        <v>9</v>
      </c>
      <c r="H8" s="56" t="s">
        <v>205</v>
      </c>
      <c r="I8" s="57">
        <f>입력!D19</f>
        <v>0</v>
      </c>
      <c r="J8" s="58">
        <f>데이터!K5</f>
        <v>44.759411770869796</v>
      </c>
      <c r="K8" s="58">
        <f>데이터!K6</f>
        <v>3.0278232405892003</v>
      </c>
      <c r="L8" s="59">
        <f>IF(K8&gt;=96,1,IF(K8&gt;=89,2,IF(K8&gt;=77,3,IF(K8&gt;=60,4,IF(K8&gt;=40,5,IF(K8&gt;=23,6,IF(K8&gt;=11,7,IF(K8&gt;=4,8,9))))))))</f>
        <v>9</v>
      </c>
      <c r="M8" s="52"/>
      <c r="N8" s="41"/>
    </row>
    <row r="9" spans="1:14" ht="45" customHeight="1" x14ac:dyDescent="0.3">
      <c r="A9" s="36"/>
      <c r="B9" s="51"/>
      <c r="C9" s="60" t="s">
        <v>4</v>
      </c>
      <c r="D9" s="61">
        <f>입력!D8</f>
        <v>0</v>
      </c>
      <c r="E9" s="62">
        <f>수식!P8</f>
        <v>36.436822761743876</v>
      </c>
      <c r="F9" s="62">
        <f>수식!P9</f>
        <v>7.8486730660643715</v>
      </c>
      <c r="G9" s="63">
        <f>IF(F9&gt;=96,1,IF(F9&gt;=89,2,IF(F9&gt;=77,3,IF(F9&gt;=60,4,IF(F9&gt;=40,5,IF(F9&gt;=23,6,IF(F9&gt;=11,7,IF(F9&gt;=4,8,9))))))))</f>
        <v>8</v>
      </c>
      <c r="H9" s="60" t="s">
        <v>206</v>
      </c>
      <c r="I9" s="61">
        <f>입력!D20</f>
        <v>0</v>
      </c>
      <c r="J9" s="62">
        <f>데이터!L5</f>
        <v>82.874066959317332</v>
      </c>
      <c r="K9" s="62">
        <f>데이터!L6</f>
        <v>49.402985074626869</v>
      </c>
      <c r="L9" s="63">
        <f>IF(K9&gt;=96,1,IF(K9&gt;=89,2,IF(K9&gt;=77,3,IF(K9&gt;=60,4,IF(K9&gt;=40,5,IF(K9&gt;=23,6,IF(K9&gt;=11,7,IF(K9&gt;=4,8,9))))))))</f>
        <v>5</v>
      </c>
      <c r="M9" s="52"/>
      <c r="N9" s="41"/>
    </row>
    <row r="10" spans="1:14" ht="45" customHeight="1" x14ac:dyDescent="0.3">
      <c r="A10" s="36"/>
      <c r="B10" s="51"/>
      <c r="C10" s="60" t="s">
        <v>109</v>
      </c>
      <c r="D10" s="64">
        <f>입력!D9</f>
        <v>0</v>
      </c>
      <c r="E10" s="62">
        <f>수식!Q8</f>
        <v>45.783123869986831</v>
      </c>
      <c r="F10" s="62">
        <f>수식!Q9</f>
        <v>0</v>
      </c>
      <c r="G10" s="63">
        <f>IF(F10&gt;=96,1,IF(F10&gt;=89,2,IF(F10&gt;=77,3,IF(F10&gt;=60,4,IF(F10&gt;=40,5,IF(F10&gt;=23,6,IF(F10&gt;=11,7,IF(F10&gt;=4,8,9))))))))</f>
        <v>9</v>
      </c>
      <c r="H10" s="60" t="s">
        <v>207</v>
      </c>
      <c r="I10" s="64">
        <f>입력!D21</f>
        <v>0</v>
      </c>
      <c r="J10" s="62">
        <f>데이터!M5</f>
        <v>54.328249312696435</v>
      </c>
      <c r="K10" s="62">
        <f>데이터!M6</f>
        <v>1.5923566878980888</v>
      </c>
      <c r="L10" s="63">
        <f>IF(K10&gt;=96,1,IF(K10&gt;=89,2,IF(K10&gt;=77,3,IF(K10&gt;=60,4,IF(K10&gt;=40,5,IF(K10&gt;=23,6,IF(K10&gt;=11,7,IF(K10&gt;=4,8,9))))))))</f>
        <v>9</v>
      </c>
      <c r="M10" s="52"/>
      <c r="N10" s="41"/>
    </row>
    <row r="11" spans="1:14" ht="45" customHeight="1" thickBot="1" x14ac:dyDescent="0.35">
      <c r="A11" s="36"/>
      <c r="B11" s="51"/>
      <c r="C11" s="60" t="s">
        <v>102</v>
      </c>
      <c r="D11" s="65">
        <f>입력!G4</f>
        <v>0</v>
      </c>
      <c r="E11" s="62" t="e">
        <f>수식!R8</f>
        <v>#DIV/0!</v>
      </c>
      <c r="F11" s="62" t="e">
        <f>수식!R9</f>
        <v>#DIV/0!</v>
      </c>
      <c r="G11" s="63" t="e">
        <f>IF(F11&gt;=96,1,IF(F11&gt;=89,2,IF(F11&gt;=77,3,IF(F11&gt;=60,4,IF(F11&gt;=40,5,IF(F11&gt;=23,6,IF(F11&gt;=11,7,IF(F11&gt;=4,8,9))))))))</f>
        <v>#DIV/0!</v>
      </c>
      <c r="H11" s="66" t="s">
        <v>208</v>
      </c>
      <c r="I11" s="67">
        <f>수식!V10</f>
        <v>0</v>
      </c>
      <c r="J11" s="68">
        <f>수식!V8</f>
        <v>69.435818570871447</v>
      </c>
      <c r="K11" s="68">
        <f>수식!V9</f>
        <v>4.7407407407407458</v>
      </c>
      <c r="L11" s="69">
        <f>IF(수식!E17="리","-",IF(K11&gt;=96,1,IF(K11&gt;=89,2,IF(K11&gt;=77,3,IF(K11&gt;=60,4,IF(K11&gt;=40,5,IF(K11&gt;=23,6,IF(K11&gt;=11,7,IF(K11&gt;=4,8,9)))))))))</f>
        <v>8</v>
      </c>
      <c r="M11" s="52"/>
      <c r="N11" s="41"/>
    </row>
    <row r="12" spans="1:14" ht="45" customHeight="1" thickBot="1" x14ac:dyDescent="0.35">
      <c r="A12" s="36"/>
      <c r="B12" s="51"/>
      <c r="C12" s="49" t="s">
        <v>117</v>
      </c>
      <c r="D12" s="53" t="s">
        <v>112</v>
      </c>
      <c r="E12" s="54" t="s">
        <v>113</v>
      </c>
      <c r="F12" s="54" t="s">
        <v>115</v>
      </c>
      <c r="G12" s="55" t="s">
        <v>114</v>
      </c>
      <c r="H12" s="49" t="s">
        <v>193</v>
      </c>
      <c r="I12" s="53" t="s">
        <v>112</v>
      </c>
      <c r="J12" s="54" t="s">
        <v>113</v>
      </c>
      <c r="K12" s="54" t="s">
        <v>115</v>
      </c>
      <c r="L12" s="55" t="s">
        <v>114</v>
      </c>
      <c r="M12" s="52"/>
      <c r="N12" s="41"/>
    </row>
    <row r="13" spans="1:14" ht="45" customHeight="1" x14ac:dyDescent="0.3">
      <c r="A13" s="36"/>
      <c r="B13" s="51"/>
      <c r="C13" s="56" t="s">
        <v>3</v>
      </c>
      <c r="D13" s="57">
        <f>입력!D7</f>
        <v>0</v>
      </c>
      <c r="E13" s="58">
        <f>수식!S8</f>
        <v>35.089546780688295</v>
      </c>
      <c r="F13" s="58">
        <f>수식!S9</f>
        <v>0</v>
      </c>
      <c r="G13" s="59">
        <f>IF(F13&gt;=96,1,IF(F13&gt;=89,2,IF(F13&gt;=77,3,IF(F13&gt;=60,4,IF(F13&gt;=40,5,IF(F13&gt;=23,6,IF(F13&gt;=11,7,IF(F13&gt;=4,8,9))))))))</f>
        <v>9</v>
      </c>
      <c r="H13" s="60" t="s">
        <v>209</v>
      </c>
      <c r="I13" s="79">
        <f>입력!D10</f>
        <v>0</v>
      </c>
      <c r="J13" s="62">
        <f>데이터!F5</f>
        <v>28.945295696144314</v>
      </c>
      <c r="K13" s="62">
        <f>데이터!F6</f>
        <v>0</v>
      </c>
      <c r="L13" s="63">
        <f>IF(K13&gt;=96,1,IF(K13&gt;=89,2,IF(K13&gt;=77,3,IF(K13&gt;=60,4,IF(K13&gt;=40,5,IF(K13&gt;=23,6,IF(K13&gt;=11,7,IF(K13&gt;=4,8,9))))))))</f>
        <v>9</v>
      </c>
      <c r="M13" s="52"/>
      <c r="N13" s="41"/>
    </row>
    <row r="14" spans="1:14" ht="45" customHeight="1" thickBot="1" x14ac:dyDescent="0.35">
      <c r="A14" s="36"/>
      <c r="B14" s="51"/>
      <c r="C14" s="60" t="s">
        <v>110</v>
      </c>
      <c r="D14" s="70">
        <f>입력!G5</f>
        <v>0</v>
      </c>
      <c r="E14" s="62">
        <f>수식!T8</f>
        <v>99.265825410097577</v>
      </c>
      <c r="F14" s="62">
        <f>수식!T9</f>
        <v>38.05759457933371</v>
      </c>
      <c r="G14" s="63">
        <f>IF(F14&gt;=96,1,IF(F14&gt;=89,2,IF(F14&gt;=77,3,IF(F14&gt;=60,4,IF(F14&gt;=40,5,IF(F14&gt;=23,6,IF(F14&gt;=11,7,IF(F14&gt;=4,8,9))))))))</f>
        <v>6</v>
      </c>
      <c r="H14" s="66" t="s">
        <v>210</v>
      </c>
      <c r="I14" s="80">
        <f>입력!D11</f>
        <v>0</v>
      </c>
      <c r="J14" s="68">
        <f>데이터!G5</f>
        <v>91.500326463676771</v>
      </c>
      <c r="K14" s="68">
        <f>데이터!G6</f>
        <v>82.030834662413611</v>
      </c>
      <c r="L14" s="69">
        <f>IF(K14&gt;=96,1,IF(K14&gt;=89,2,IF(K14&gt;=77,3,IF(K14&gt;=60,4,IF(K14&gt;=40,5,IF(K14&gt;=23,6,IF(K14&gt;=11,7,IF(K14&gt;=4,8,9))))))))</f>
        <v>3</v>
      </c>
      <c r="M14" s="52"/>
      <c r="N14" s="41"/>
    </row>
    <row r="15" spans="1:14" ht="45" customHeight="1" thickBot="1" x14ac:dyDescent="0.35">
      <c r="A15" s="36"/>
      <c r="B15" s="51"/>
      <c r="C15" s="66" t="s">
        <v>111</v>
      </c>
      <c r="D15" s="71">
        <f>입력!G6</f>
        <v>0</v>
      </c>
      <c r="E15" s="68">
        <f>수식!U8</f>
        <v>92.20006326668701</v>
      </c>
      <c r="F15" s="68">
        <f>수식!U9</f>
        <v>69.678147939017492</v>
      </c>
      <c r="G15" s="69">
        <f>IF(F15&gt;=96,1,IF(F15&gt;=89,2,IF(F15&gt;=77,3,IF(F15&gt;=60,4,IF(F15&gt;=40,5,IF(F15&gt;=23,6,IF(F15&gt;=11,7,IF(F15&gt;=4,8,9))))))))</f>
        <v>4</v>
      </c>
      <c r="H15" s="45"/>
      <c r="I15" s="45"/>
      <c r="J15" s="45"/>
      <c r="K15" s="45"/>
      <c r="L15" s="45"/>
      <c r="M15" s="52"/>
      <c r="N15" s="41"/>
    </row>
    <row r="16" spans="1:14" ht="45" customHeight="1" thickBot="1" x14ac:dyDescent="0.35">
      <c r="A16" s="36"/>
      <c r="B16" s="51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52"/>
      <c r="N16" s="41"/>
    </row>
    <row r="17" spans="1:14" ht="45" customHeight="1" thickBot="1" x14ac:dyDescent="0.35">
      <c r="A17" s="36"/>
      <c r="B17" s="51"/>
      <c r="C17" s="45"/>
      <c r="D17" s="72" t="s">
        <v>118</v>
      </c>
      <c r="E17" s="73" t="e">
        <f>수식!K23</f>
        <v>#N/A</v>
      </c>
      <c r="F17" s="73" t="e">
        <f>수식!K22</f>
        <v>#N/A</v>
      </c>
      <c r="G17" s="45"/>
      <c r="H17" s="72" t="s">
        <v>119</v>
      </c>
      <c r="I17" s="73" t="str">
        <f>CONCATENATE("웨펖 ",입력!D25)</f>
        <v xml:space="preserve">웨펖 </v>
      </c>
      <c r="J17" s="73" t="str">
        <f>CONCATENATE("리테 ",입력!D26)</f>
        <v xml:space="preserve">리테 </v>
      </c>
      <c r="K17" s="73" t="str">
        <f>CONCATENATE("리레 ",입력!D27)</f>
        <v xml:space="preserve">리레 </v>
      </c>
      <c r="L17" s="45"/>
      <c r="M17" s="52"/>
      <c r="N17" s="41"/>
    </row>
    <row r="18" spans="1:14" ht="45" customHeight="1" thickBot="1" x14ac:dyDescent="0.35">
      <c r="A18" s="36"/>
      <c r="B18" s="74"/>
      <c r="C18" s="75"/>
      <c r="D18" s="75"/>
      <c r="E18" s="75"/>
      <c r="F18" s="75"/>
      <c r="G18" s="75"/>
      <c r="H18" s="75"/>
      <c r="I18" s="92" t="s">
        <v>214</v>
      </c>
      <c r="J18" s="93"/>
      <c r="K18" s="93"/>
      <c r="L18" s="93"/>
      <c r="M18" s="94"/>
      <c r="N18" s="41"/>
    </row>
    <row r="19" spans="1:14" ht="45" customHeight="1" x14ac:dyDescent="0.3">
      <c r="A19" s="34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34"/>
    </row>
  </sheetData>
  <sheetProtection password="9A93" sheet="1" objects="1" scenarios="1"/>
  <mergeCells count="2">
    <mergeCell ref="F3:I3"/>
    <mergeCell ref="I18:M18"/>
  </mergeCells>
  <phoneticPr fontId="1" type="noConversion"/>
  <hyperlinks>
    <hyperlink ref="I18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6"/>
  <sheetViews>
    <sheetView topLeftCell="W1" workbookViewId="0">
      <selection activeCell="AC8" sqref="AC8"/>
    </sheetView>
  </sheetViews>
  <sheetFormatPr defaultRowHeight="16.5" x14ac:dyDescent="0.3"/>
  <cols>
    <col min="1" max="1" width="0" style="1" hidden="1" customWidth="1"/>
    <col min="2" max="2" width="13" style="1" hidden="1" customWidth="1"/>
    <col min="3" max="3" width="3.5" style="1" hidden="1" customWidth="1"/>
    <col min="4" max="8" width="0" style="1" hidden="1" customWidth="1"/>
    <col min="9" max="9" width="13.75" style="1" hidden="1" customWidth="1"/>
    <col min="10" max="10" width="7.125" style="1" hidden="1" customWidth="1"/>
    <col min="11" max="11" width="13.5" style="1" hidden="1" customWidth="1"/>
    <col min="12" max="12" width="0" style="1" hidden="1" customWidth="1"/>
    <col min="13" max="14" width="3.375" style="1" hidden="1" customWidth="1"/>
    <col min="15" max="16" width="5.25" style="1" hidden="1" customWidth="1"/>
    <col min="17" max="19" width="7.125" style="1" hidden="1" customWidth="1"/>
    <col min="20" max="20" width="5.25" style="1" hidden="1" customWidth="1"/>
    <col min="21" max="21" width="7.125" style="1" hidden="1" customWidth="1"/>
    <col min="22" max="22" width="5.25" style="1" hidden="1" customWidth="1"/>
    <col min="23" max="16384" width="9" style="1"/>
  </cols>
  <sheetData>
    <row r="2" spans="2:22" x14ac:dyDescent="0.3">
      <c r="B2" s="1" t="s">
        <v>5</v>
      </c>
      <c r="C2" s="1">
        <v>1</v>
      </c>
      <c r="D2" s="1" t="s">
        <v>138</v>
      </c>
      <c r="E2" s="1" t="s">
        <v>194</v>
      </c>
      <c r="F2" s="1" t="s">
        <v>57</v>
      </c>
      <c r="G2" s="1" t="s">
        <v>216</v>
      </c>
      <c r="H2" s="1" t="s">
        <v>93</v>
      </c>
      <c r="I2" s="1" t="s">
        <v>105</v>
      </c>
      <c r="J2" s="1">
        <f>입력!G9</f>
        <v>0</v>
      </c>
      <c r="K2" s="1" t="str">
        <f>IF(J2="솔격",1,IF(J2="2인격",2,IF(J2="3인격",3,IF(J2="4인격",4,IF(J2="5인격",5,IF(J2="6인격",6,IF(J2="불가능",7,"")))))))</f>
        <v/>
      </c>
      <c r="O2" s="1">
        <v>2</v>
      </c>
      <c r="P2" s="1">
        <v>3</v>
      </c>
      <c r="Q2" s="1">
        <v>4</v>
      </c>
      <c r="R2" s="1">
        <v>5</v>
      </c>
      <c r="S2" s="1">
        <v>6</v>
      </c>
      <c r="T2" s="1">
        <v>7</v>
      </c>
      <c r="U2" s="1">
        <v>8</v>
      </c>
      <c r="V2" s="1">
        <v>9</v>
      </c>
    </row>
    <row r="3" spans="2:22" x14ac:dyDescent="0.3">
      <c r="B3" s="1" t="s">
        <v>36</v>
      </c>
      <c r="C3" s="1">
        <v>2</v>
      </c>
      <c r="D3" s="1" t="s">
        <v>139</v>
      </c>
      <c r="E3" s="1" t="s">
        <v>194</v>
      </c>
      <c r="F3" s="1" t="s">
        <v>58</v>
      </c>
      <c r="G3" s="1" t="s">
        <v>62</v>
      </c>
      <c r="H3" s="1" t="s">
        <v>94</v>
      </c>
      <c r="I3" s="1" t="s">
        <v>68</v>
      </c>
      <c r="J3" s="1">
        <f>입력!G10</f>
        <v>0</v>
      </c>
      <c r="K3" s="1" t="str">
        <f t="shared" ref="K3:K20" si="0">IF(J3="솔격",1,IF(J3="2인격",2,IF(J3="3인격",3,IF(J3="4인격",4,IF(J3="5인격",5,IF(J3="6인격",6,IF(J3="불가능",7,"")))))))</f>
        <v/>
      </c>
      <c r="O3" s="1" t="s">
        <v>196</v>
      </c>
      <c r="P3" s="1" t="s">
        <v>197</v>
      </c>
      <c r="Q3" s="1" t="s">
        <v>198</v>
      </c>
      <c r="R3" s="1" t="s">
        <v>126</v>
      </c>
      <c r="S3" s="1" t="s">
        <v>130</v>
      </c>
      <c r="T3" s="1" t="s">
        <v>132</v>
      </c>
      <c r="U3" s="1" t="s">
        <v>133</v>
      </c>
      <c r="V3" s="1" t="s">
        <v>203</v>
      </c>
    </row>
    <row r="4" spans="2:22" x14ac:dyDescent="0.3">
      <c r="B4" s="1" t="s">
        <v>37</v>
      </c>
      <c r="C4" s="1">
        <v>3</v>
      </c>
      <c r="D4" s="1" t="s">
        <v>140</v>
      </c>
      <c r="E4" s="1" t="s">
        <v>194</v>
      </c>
      <c r="F4" s="1" t="s">
        <v>59</v>
      </c>
      <c r="G4" s="1" t="s">
        <v>63</v>
      </c>
      <c r="H4" s="1" t="s">
        <v>95</v>
      </c>
      <c r="I4" s="1" t="s">
        <v>69</v>
      </c>
      <c r="J4" s="1">
        <f>입력!G11</f>
        <v>0</v>
      </c>
      <c r="K4" s="1" t="str">
        <f t="shared" si="0"/>
        <v/>
      </c>
      <c r="M4" s="1" t="s">
        <v>201</v>
      </c>
      <c r="N4" s="1" t="s">
        <v>199</v>
      </c>
      <c r="O4" s="29">
        <f>데이터!P5</f>
        <v>-247.38266910091852</v>
      </c>
      <c r="P4" s="29">
        <f>데이터!Q5</f>
        <v>36.436822761743876</v>
      </c>
      <c r="Q4" s="29">
        <f>데이터!R5</f>
        <v>45.783123869986831</v>
      </c>
      <c r="R4" s="29" t="e">
        <f>데이터!S5</f>
        <v>#DIV/0!</v>
      </c>
      <c r="S4" s="29">
        <f>데이터!V5</f>
        <v>35.089546780688295</v>
      </c>
      <c r="T4" s="29">
        <f>데이터!W5</f>
        <v>99.265825410097577</v>
      </c>
      <c r="U4" s="29">
        <f>데이터!X5</f>
        <v>92.20006326668701</v>
      </c>
      <c r="V4" s="29">
        <f>데이터!AB5</f>
        <v>69.435818570871447</v>
      </c>
    </row>
    <row r="5" spans="2:22" x14ac:dyDescent="0.3">
      <c r="B5" s="1" t="s">
        <v>38</v>
      </c>
      <c r="C5" s="1">
        <v>4</v>
      </c>
      <c r="D5" s="1" t="s">
        <v>141</v>
      </c>
      <c r="E5" s="1" t="s">
        <v>194</v>
      </c>
      <c r="F5" s="1" t="s">
        <v>60</v>
      </c>
      <c r="G5" s="1" t="s">
        <v>64</v>
      </c>
      <c r="H5" s="1" t="s">
        <v>96</v>
      </c>
      <c r="I5" s="1" t="s">
        <v>122</v>
      </c>
      <c r="J5" s="1">
        <f>입력!G12</f>
        <v>0</v>
      </c>
      <c r="K5" s="1" t="str">
        <f t="shared" si="0"/>
        <v/>
      </c>
      <c r="N5" s="1" t="s">
        <v>200</v>
      </c>
      <c r="O5" s="29">
        <f>데이터!AD5</f>
        <v>-86.146634356679982</v>
      </c>
      <c r="P5" s="29">
        <f>데이터!AE5</f>
        <v>26.835284466450901</v>
      </c>
      <c r="Q5" s="29">
        <f>데이터!AF5</f>
        <v>37.665363844435284</v>
      </c>
      <c r="R5" s="29" t="e">
        <f>데이터!AG5</f>
        <v>#DIV/0!</v>
      </c>
      <c r="S5" s="29">
        <f>데이터!AJ5</f>
        <v>28.333926503473123</v>
      </c>
      <c r="T5" s="29">
        <f>데이터!AK5</f>
        <v>82.510445539131084</v>
      </c>
      <c r="U5" s="29">
        <f>데이터!AL5</f>
        <v>85.632081857017937</v>
      </c>
      <c r="V5" s="1" t="s">
        <v>204</v>
      </c>
    </row>
    <row r="6" spans="2:22" x14ac:dyDescent="0.3">
      <c r="B6" s="1" t="s">
        <v>40</v>
      </c>
      <c r="C6" s="1">
        <v>5</v>
      </c>
      <c r="D6" s="1" t="s">
        <v>142</v>
      </c>
      <c r="E6" s="1" t="s">
        <v>194</v>
      </c>
      <c r="F6" s="1" t="s">
        <v>33</v>
      </c>
      <c r="G6" s="1" t="s">
        <v>65</v>
      </c>
      <c r="H6" s="1" t="s">
        <v>97</v>
      </c>
      <c r="I6" s="1" t="s">
        <v>70</v>
      </c>
      <c r="J6" s="1">
        <f>입력!G13</f>
        <v>0</v>
      </c>
      <c r="K6" s="1" t="str">
        <f t="shared" si="0"/>
        <v/>
      </c>
      <c r="M6" s="1" t="s">
        <v>202</v>
      </c>
      <c r="N6" s="1" t="s">
        <v>199</v>
      </c>
      <c r="O6" s="29">
        <f>데이터!P6</f>
        <v>0</v>
      </c>
      <c r="P6" s="29">
        <f>데이터!Q6</f>
        <v>7.8486730660643715</v>
      </c>
      <c r="Q6" s="29">
        <f>데이터!R6</f>
        <v>0</v>
      </c>
      <c r="R6" s="29" t="e">
        <f>데이터!S6</f>
        <v>#DIV/0!</v>
      </c>
      <c r="S6" s="29">
        <f>데이터!V6</f>
        <v>0</v>
      </c>
      <c r="T6" s="29">
        <f>데이터!W6</f>
        <v>38.05759457933371</v>
      </c>
      <c r="U6" s="29">
        <f>데이터!X6</f>
        <v>69.678147939017492</v>
      </c>
      <c r="V6" s="29">
        <f>데이터!AB6</f>
        <v>4.7407407407407458</v>
      </c>
    </row>
    <row r="7" spans="2:22" x14ac:dyDescent="0.3">
      <c r="B7" s="1" t="s">
        <v>39</v>
      </c>
      <c r="C7" s="1">
        <v>6</v>
      </c>
      <c r="D7" s="1" t="s">
        <v>131</v>
      </c>
      <c r="E7" s="1" t="s">
        <v>194</v>
      </c>
      <c r="G7" s="1" t="s">
        <v>66</v>
      </c>
      <c r="I7" s="1" t="s">
        <v>71</v>
      </c>
      <c r="J7" s="1">
        <f>입력!G14</f>
        <v>0</v>
      </c>
      <c r="K7" s="1" t="str">
        <f t="shared" si="0"/>
        <v/>
      </c>
      <c r="N7" s="1" t="s">
        <v>200</v>
      </c>
      <c r="O7" s="29">
        <f>데이터!AD6</f>
        <v>0</v>
      </c>
      <c r="P7" s="29">
        <f>데이터!AE6</f>
        <v>5.4054054054054053</v>
      </c>
      <c r="Q7" s="29">
        <f>데이터!AF6</f>
        <v>0</v>
      </c>
      <c r="R7" s="29" t="e">
        <f>데이터!AG6</f>
        <v>#DIV/0!</v>
      </c>
      <c r="S7" s="29">
        <f>데이터!AJ6</f>
        <v>0</v>
      </c>
      <c r="T7" s="29">
        <f>데이터!AK6</f>
        <v>21.621621621621621</v>
      </c>
      <c r="U7" s="29">
        <f>데이터!AL6</f>
        <v>52.252252252252248</v>
      </c>
      <c r="V7" s="1" t="s">
        <v>204</v>
      </c>
    </row>
    <row r="8" spans="2:22" x14ac:dyDescent="0.3">
      <c r="B8" s="1" t="s">
        <v>41</v>
      </c>
      <c r="C8" s="1">
        <v>7</v>
      </c>
      <c r="D8" s="1" t="s">
        <v>143</v>
      </c>
      <c r="E8" s="1" t="s">
        <v>194</v>
      </c>
      <c r="G8" s="1" t="s">
        <v>67</v>
      </c>
      <c r="I8" s="1" t="s">
        <v>72</v>
      </c>
      <c r="J8" s="1">
        <f>입력!G15</f>
        <v>0</v>
      </c>
      <c r="K8" s="1" t="str">
        <f t="shared" si="0"/>
        <v/>
      </c>
      <c r="M8" s="1" t="s">
        <v>201</v>
      </c>
      <c r="N8" s="1" t="str">
        <f>수식!E17</f>
        <v>본</v>
      </c>
      <c r="O8" s="33">
        <f t="shared" ref="O8:V8" si="1">VLOOKUP($N8,$N$4:$V$5,O$2,FALSE)</f>
        <v>-247.38266910091852</v>
      </c>
      <c r="P8" s="33">
        <f t="shared" si="1"/>
        <v>36.436822761743876</v>
      </c>
      <c r="Q8" s="33">
        <f t="shared" si="1"/>
        <v>45.783123869986831</v>
      </c>
      <c r="R8" s="33" t="e">
        <f t="shared" si="1"/>
        <v>#DIV/0!</v>
      </c>
      <c r="S8" s="33">
        <f t="shared" si="1"/>
        <v>35.089546780688295</v>
      </c>
      <c r="T8" s="33">
        <f t="shared" si="1"/>
        <v>99.265825410097577</v>
      </c>
      <c r="U8" s="33">
        <f t="shared" si="1"/>
        <v>92.20006326668701</v>
      </c>
      <c r="V8" s="1">
        <f t="shared" si="1"/>
        <v>69.435818570871447</v>
      </c>
    </row>
    <row r="9" spans="2:22" x14ac:dyDescent="0.3">
      <c r="B9" s="1" t="s">
        <v>42</v>
      </c>
      <c r="C9" s="1">
        <v>8</v>
      </c>
      <c r="D9" s="1" t="s">
        <v>144</v>
      </c>
      <c r="E9" s="1" t="s">
        <v>194</v>
      </c>
      <c r="G9" s="1" t="s">
        <v>61</v>
      </c>
      <c r="I9" s="1" t="s">
        <v>73</v>
      </c>
      <c r="J9" s="1">
        <f>입력!G16</f>
        <v>0</v>
      </c>
      <c r="K9" s="1" t="str">
        <f t="shared" si="0"/>
        <v/>
      </c>
      <c r="M9" s="1" t="s">
        <v>202</v>
      </c>
      <c r="N9" s="1" t="str">
        <f>수식!E17</f>
        <v>본</v>
      </c>
      <c r="O9" s="33">
        <f t="shared" ref="O9:V9" si="2">VLOOKUP($N9,$N$6:$V$7,O$2,FALSE)</f>
        <v>0</v>
      </c>
      <c r="P9" s="33">
        <f t="shared" si="2"/>
        <v>7.8486730660643715</v>
      </c>
      <c r="Q9" s="33">
        <f t="shared" si="2"/>
        <v>0</v>
      </c>
      <c r="R9" s="33" t="e">
        <f t="shared" si="2"/>
        <v>#DIV/0!</v>
      </c>
      <c r="S9" s="33">
        <f t="shared" si="2"/>
        <v>0</v>
      </c>
      <c r="T9" s="33">
        <f t="shared" si="2"/>
        <v>38.05759457933371</v>
      </c>
      <c r="U9" s="33">
        <f t="shared" si="2"/>
        <v>69.678147939017492</v>
      </c>
      <c r="V9" s="1">
        <f t="shared" si="2"/>
        <v>4.7407407407407458</v>
      </c>
    </row>
    <row r="10" spans="2:22" x14ac:dyDescent="0.3">
      <c r="B10" s="1" t="s">
        <v>43</v>
      </c>
      <c r="C10" s="1">
        <v>9</v>
      </c>
      <c r="D10" s="1" t="s">
        <v>145</v>
      </c>
      <c r="E10" s="1" t="s">
        <v>194</v>
      </c>
      <c r="I10" s="1" t="s">
        <v>74</v>
      </c>
      <c r="J10" s="1">
        <f>입력!G17</f>
        <v>0</v>
      </c>
      <c r="K10" s="1" t="str">
        <f t="shared" si="0"/>
        <v/>
      </c>
      <c r="V10" s="1">
        <f>IF(수식!E17="리","-",입력!D22)</f>
        <v>0</v>
      </c>
    </row>
    <row r="11" spans="2:22" x14ac:dyDescent="0.3">
      <c r="B11" s="1" t="s">
        <v>6</v>
      </c>
      <c r="C11" s="1">
        <v>10</v>
      </c>
      <c r="D11" s="1" t="s">
        <v>146</v>
      </c>
      <c r="E11" s="1" t="s">
        <v>194</v>
      </c>
      <c r="I11" s="1" t="s">
        <v>75</v>
      </c>
      <c r="J11" s="1">
        <f>입력!G18</f>
        <v>0</v>
      </c>
      <c r="K11" s="1" t="str">
        <f t="shared" si="0"/>
        <v/>
      </c>
    </row>
    <row r="12" spans="2:22" x14ac:dyDescent="0.3">
      <c r="B12" s="1" t="s">
        <v>7</v>
      </c>
      <c r="C12" s="1">
        <v>11</v>
      </c>
      <c r="D12" s="1" t="s">
        <v>128</v>
      </c>
      <c r="E12" s="1" t="s">
        <v>194</v>
      </c>
      <c r="I12" s="1" t="s">
        <v>76</v>
      </c>
      <c r="J12" s="1">
        <f>입력!G19</f>
        <v>0</v>
      </c>
      <c r="K12" s="1" t="str">
        <f t="shared" si="0"/>
        <v/>
      </c>
    </row>
    <row r="13" spans="2:22" x14ac:dyDescent="0.3">
      <c r="B13" s="1" t="s">
        <v>8</v>
      </c>
      <c r="C13" s="1">
        <v>12</v>
      </c>
      <c r="D13" s="1" t="s">
        <v>147</v>
      </c>
      <c r="E13" s="1" t="s">
        <v>194</v>
      </c>
      <c r="I13" s="1" t="s">
        <v>77</v>
      </c>
      <c r="J13" s="1">
        <f>입력!G20</f>
        <v>0</v>
      </c>
      <c r="K13" s="1" t="str">
        <f t="shared" si="0"/>
        <v/>
      </c>
    </row>
    <row r="14" spans="2:22" x14ac:dyDescent="0.3">
      <c r="B14" s="1" t="s">
        <v>44</v>
      </c>
      <c r="C14" s="1">
        <v>13</v>
      </c>
      <c r="D14" s="1" t="s">
        <v>34</v>
      </c>
      <c r="E14" s="1" t="s">
        <v>195</v>
      </c>
      <c r="I14" s="1" t="s">
        <v>78</v>
      </c>
      <c r="J14" s="1">
        <f>입력!G21</f>
        <v>0</v>
      </c>
      <c r="K14" s="1" t="str">
        <f t="shared" si="0"/>
        <v/>
      </c>
    </row>
    <row r="15" spans="2:22" x14ac:dyDescent="0.3">
      <c r="B15" s="1" t="s">
        <v>45</v>
      </c>
      <c r="C15" s="1">
        <v>14</v>
      </c>
      <c r="D15" s="1" t="s">
        <v>35</v>
      </c>
      <c r="E15" s="1" t="s">
        <v>195</v>
      </c>
      <c r="I15" s="1" t="s">
        <v>79</v>
      </c>
      <c r="J15" s="1">
        <f>입력!G22</f>
        <v>0</v>
      </c>
      <c r="K15" s="1" t="str">
        <f t="shared" si="0"/>
        <v/>
      </c>
    </row>
    <row r="16" spans="2:22" x14ac:dyDescent="0.3">
      <c r="B16" s="1" t="s">
        <v>9</v>
      </c>
      <c r="C16" s="1">
        <v>15</v>
      </c>
      <c r="I16" s="1" t="s">
        <v>80</v>
      </c>
      <c r="J16" s="1">
        <f>입력!G23</f>
        <v>0</v>
      </c>
      <c r="K16" s="1" t="str">
        <f t="shared" si="0"/>
        <v/>
      </c>
    </row>
    <row r="17" spans="2:11" x14ac:dyDescent="0.3">
      <c r="B17" s="1" t="s">
        <v>46</v>
      </c>
      <c r="C17" s="1">
        <v>16</v>
      </c>
      <c r="E17" s="1" t="str">
        <f>IF(입력!D14="리부트1","리",IF(입력!D14="리부트2","리","본"))</f>
        <v>본</v>
      </c>
      <c r="I17" s="1" t="s">
        <v>30</v>
      </c>
      <c r="J17" s="1">
        <f>입력!G24</f>
        <v>0</v>
      </c>
      <c r="K17" s="1" t="str">
        <f t="shared" si="0"/>
        <v/>
      </c>
    </row>
    <row r="18" spans="2:11" x14ac:dyDescent="0.3">
      <c r="B18" s="1" t="s">
        <v>10</v>
      </c>
      <c r="C18" s="1">
        <v>17</v>
      </c>
      <c r="I18" s="1" t="s">
        <v>81</v>
      </c>
      <c r="J18" s="1">
        <f>입력!G25</f>
        <v>0</v>
      </c>
      <c r="K18" s="1" t="str">
        <f t="shared" si="0"/>
        <v/>
      </c>
    </row>
    <row r="19" spans="2:11" x14ac:dyDescent="0.3">
      <c r="B19" s="1" t="s">
        <v>11</v>
      </c>
      <c r="C19" s="1">
        <v>18</v>
      </c>
      <c r="I19" s="1" t="s">
        <v>82</v>
      </c>
      <c r="J19" s="1">
        <f>입력!G26</f>
        <v>0</v>
      </c>
      <c r="K19" s="1" t="str">
        <f t="shared" si="0"/>
        <v/>
      </c>
    </row>
    <row r="20" spans="2:11" x14ac:dyDescent="0.3">
      <c r="B20" s="1" t="s">
        <v>47</v>
      </c>
      <c r="C20" s="1">
        <v>19</v>
      </c>
      <c r="I20" s="1" t="s">
        <v>83</v>
      </c>
      <c r="J20" s="1">
        <f>입력!G27</f>
        <v>0</v>
      </c>
      <c r="K20" s="1" t="str">
        <f t="shared" si="0"/>
        <v/>
      </c>
    </row>
    <row r="21" spans="2:11" x14ac:dyDescent="0.3">
      <c r="B21" s="1" t="s">
        <v>48</v>
      </c>
      <c r="C21" s="1">
        <v>20</v>
      </c>
    </row>
    <row r="22" spans="2:11" x14ac:dyDescent="0.3">
      <c r="B22" s="1" t="s">
        <v>12</v>
      </c>
      <c r="C22" s="1">
        <v>21</v>
      </c>
      <c r="I22" s="1" t="b">
        <f>IF($K20&lt;7,$I20,IF($K19&lt;7,$I19,IF($K18&lt;7,$I18,IF($K17&lt;7,$I17,IF($K16&lt;7,$I16,IF($K15&lt;7,$I15,IF($K14&lt;7,$I14,IF($K13&lt;7,$I13,IF($K12&lt;7,$I12,IF($K11&lt;7,$I11,IF($K10&lt;7,$I10,IF($K9&lt;7,$I9,IF($K8&lt;7,$I8,IF($K7&lt;7,$I7,IF($K6&lt;7,$I6,IF($K5&lt;7,$I5,IF($K4&lt;7,$I4,IF($K3&lt;7,$I3,IF($K2&lt;7,$I2)))))))))))))))))))</f>
        <v>0</v>
      </c>
      <c r="J22" s="1" t="e">
        <f>VLOOKUP(I22,$I$2:$J$20,2,FALSE)</f>
        <v>#N/A</v>
      </c>
      <c r="K22" s="1" t="e">
        <f>CONCATENATE(I22," ",J22)</f>
        <v>#N/A</v>
      </c>
    </row>
    <row r="23" spans="2:11" x14ac:dyDescent="0.3">
      <c r="B23" s="1" t="s">
        <v>13</v>
      </c>
      <c r="C23" s="1">
        <v>22</v>
      </c>
      <c r="I23" s="1" t="b">
        <f>IF($K20&lt;2,$I20,IF($K19&lt;2,$I19,IF($K18&lt;2,$I18,IF($K17&lt;2,$I17,IF($K16&lt;2,$I16,IF($K15&lt;2,$I15,IF($K14&lt;2,$I14,IF($K13&lt;2,$I13,IF($K12&lt;2,$I12,IF($K11&lt;2,$I11,IF($K10&lt;2,$I10,IF($K9&lt;2,$I9,IF($K8&lt;2,$I8,IF($K7&lt;2,$I7,IF($K6&lt;2,$I6,IF($K5&lt;2,$I5,IF($K4&lt;2,$I4,IF($K3&lt;2,$I3,IF($K2&lt;2,$I2)))))))))))))))))))</f>
        <v>0</v>
      </c>
      <c r="J23" s="1" t="e">
        <f>VLOOKUP(I23,$I$2:$J$20,2,FALSE)</f>
        <v>#N/A</v>
      </c>
      <c r="K23" s="1" t="e">
        <f>CONCATENATE(I23," ",J23)</f>
        <v>#N/A</v>
      </c>
    </row>
    <row r="24" spans="2:11" x14ac:dyDescent="0.3">
      <c r="B24" s="1" t="s">
        <v>14</v>
      </c>
      <c r="C24" s="1">
        <v>23</v>
      </c>
    </row>
    <row r="25" spans="2:11" x14ac:dyDescent="0.3">
      <c r="B25" s="1" t="s">
        <v>15</v>
      </c>
      <c r="C25" s="1">
        <v>24</v>
      </c>
    </row>
    <row r="26" spans="2:11" x14ac:dyDescent="0.3">
      <c r="B26" s="1" t="s">
        <v>16</v>
      </c>
      <c r="C26" s="1">
        <v>25</v>
      </c>
    </row>
    <row r="27" spans="2:11" x14ac:dyDescent="0.3">
      <c r="B27" s="1" t="s">
        <v>17</v>
      </c>
      <c r="C27" s="1">
        <v>26</v>
      </c>
    </row>
    <row r="28" spans="2:11" x14ac:dyDescent="0.3">
      <c r="B28" s="1" t="s">
        <v>49</v>
      </c>
      <c r="C28" s="1">
        <v>27</v>
      </c>
    </row>
    <row r="29" spans="2:11" x14ac:dyDescent="0.3">
      <c r="B29" s="1" t="s">
        <v>50</v>
      </c>
      <c r="C29" s="1">
        <v>28</v>
      </c>
    </row>
    <row r="30" spans="2:11" x14ac:dyDescent="0.3">
      <c r="B30" s="1" t="s">
        <v>51</v>
      </c>
      <c r="C30" s="1">
        <v>29</v>
      </c>
    </row>
    <row r="31" spans="2:11" x14ac:dyDescent="0.3">
      <c r="B31" s="1" t="s">
        <v>18</v>
      </c>
      <c r="C31" s="1">
        <v>30</v>
      </c>
    </row>
    <row r="32" spans="2:11" x14ac:dyDescent="0.3">
      <c r="B32" s="1" t="s">
        <v>19</v>
      </c>
      <c r="C32" s="1">
        <v>31</v>
      </c>
    </row>
    <row r="33" spans="2:3" x14ac:dyDescent="0.3">
      <c r="B33" s="1" t="s">
        <v>20</v>
      </c>
      <c r="C33" s="1">
        <v>32</v>
      </c>
    </row>
    <row r="34" spans="2:3" x14ac:dyDescent="0.3">
      <c r="B34" s="1" t="s">
        <v>21</v>
      </c>
      <c r="C34" s="1">
        <v>33</v>
      </c>
    </row>
    <row r="35" spans="2:3" x14ac:dyDescent="0.3">
      <c r="B35" s="1" t="s">
        <v>22</v>
      </c>
      <c r="C35" s="1">
        <v>34</v>
      </c>
    </row>
    <row r="36" spans="2:3" x14ac:dyDescent="0.3">
      <c r="B36" s="1" t="s">
        <v>23</v>
      </c>
      <c r="C36" s="1">
        <v>35</v>
      </c>
    </row>
    <row r="37" spans="2:3" x14ac:dyDescent="0.3">
      <c r="B37" s="1" t="s">
        <v>24</v>
      </c>
      <c r="C37" s="1">
        <v>36</v>
      </c>
    </row>
    <row r="38" spans="2:3" x14ac:dyDescent="0.3">
      <c r="B38" s="1" t="s">
        <v>52</v>
      </c>
      <c r="C38" s="1">
        <v>37</v>
      </c>
    </row>
    <row r="39" spans="2:3" x14ac:dyDescent="0.3">
      <c r="B39" s="1" t="s">
        <v>25</v>
      </c>
      <c r="C39" s="1">
        <v>38</v>
      </c>
    </row>
    <row r="40" spans="2:3" x14ac:dyDescent="0.3">
      <c r="B40" s="1" t="s">
        <v>53</v>
      </c>
      <c r="C40" s="1">
        <v>39</v>
      </c>
    </row>
    <row r="41" spans="2:3" x14ac:dyDescent="0.3">
      <c r="B41" s="1" t="s">
        <v>26</v>
      </c>
      <c r="C41" s="1">
        <v>40</v>
      </c>
    </row>
    <row r="42" spans="2:3" x14ac:dyDescent="0.3">
      <c r="B42" s="1" t="s">
        <v>54</v>
      </c>
      <c r="C42" s="1">
        <v>41</v>
      </c>
    </row>
    <row r="43" spans="2:3" x14ac:dyDescent="0.3">
      <c r="B43" s="1" t="s">
        <v>27</v>
      </c>
      <c r="C43" s="1">
        <v>42</v>
      </c>
    </row>
    <row r="44" spans="2:3" x14ac:dyDescent="0.3">
      <c r="B44" s="1" t="s">
        <v>55</v>
      </c>
      <c r="C44" s="1">
        <v>43</v>
      </c>
    </row>
    <row r="45" spans="2:3" x14ac:dyDescent="0.3">
      <c r="B45" s="1" t="s">
        <v>28</v>
      </c>
      <c r="C45" s="1">
        <v>44</v>
      </c>
    </row>
    <row r="46" spans="2:3" x14ac:dyDescent="0.3">
      <c r="B46" s="1" t="s">
        <v>29</v>
      </c>
      <c r="C46" s="1">
        <v>45</v>
      </c>
    </row>
  </sheetData>
  <sheetProtection password="9A93" sheet="1" objects="1" scenarios="1" selectLockedCells="1" selectUnlockedCells="1"/>
  <phoneticPr fontId="1" type="noConversion"/>
  <dataValidations disablePrompts="1" count="1">
    <dataValidation type="list" allowBlank="1" showInputMessage="1" showErrorMessage="1" sqref="J2:J20">
      <formula1>$G$3:$G$9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B1887"/>
  <sheetViews>
    <sheetView topLeftCell="AQ1" workbookViewId="0">
      <selection activeCell="AP1" sqref="A1:AP1048576"/>
    </sheetView>
  </sheetViews>
  <sheetFormatPr defaultColWidth="7.625" defaultRowHeight="16.5" x14ac:dyDescent="0.3"/>
  <cols>
    <col min="1" max="1" width="9.25" style="28" hidden="1" customWidth="1"/>
    <col min="2" max="3" width="5.25" style="1" hidden="1" customWidth="1"/>
    <col min="4" max="4" width="7.375" style="1" hidden="1" customWidth="1"/>
    <col min="5" max="5" width="10.25" style="1" hidden="1" customWidth="1"/>
    <col min="6" max="8" width="7.125" style="1" hidden="1" customWidth="1"/>
    <col min="9" max="9" width="5.5" style="1" hidden="1" customWidth="1"/>
    <col min="10" max="10" width="7.125" style="1" hidden="1" customWidth="1"/>
    <col min="11" max="11" width="7.375" style="1" hidden="1" customWidth="1"/>
    <col min="12" max="14" width="5.25" style="1" hidden="1" customWidth="1"/>
    <col min="15" max="15" width="9.25" style="28" hidden="1" customWidth="1"/>
    <col min="16" max="17" width="5.25" style="1" hidden="1" customWidth="1"/>
    <col min="18" max="18" width="7.375" style="1" hidden="1" customWidth="1"/>
    <col min="19" max="19" width="10.25" style="1" hidden="1" customWidth="1"/>
    <col min="20" max="22" width="7.125" style="1" hidden="1" customWidth="1"/>
    <col min="23" max="23" width="5.5" style="1" hidden="1" customWidth="1"/>
    <col min="24" max="24" width="7.125" style="1" hidden="1" customWidth="1"/>
    <col min="25" max="25" width="7.375" style="1" hidden="1" customWidth="1"/>
    <col min="26" max="28" width="5.25" style="1" hidden="1" customWidth="1"/>
    <col min="29" max="29" width="9.25" style="28" hidden="1" customWidth="1"/>
    <col min="30" max="31" width="5.25" style="1" hidden="1" customWidth="1"/>
    <col min="32" max="32" width="7.375" style="1" hidden="1" customWidth="1"/>
    <col min="33" max="33" width="10.25" style="1" hidden="1" customWidth="1"/>
    <col min="34" max="36" width="7.125" style="1" hidden="1" customWidth="1"/>
    <col min="37" max="37" width="5.25" style="1" hidden="1" customWidth="1"/>
    <col min="38" max="38" width="7.125" style="1" hidden="1" customWidth="1"/>
    <col min="39" max="39" width="7.375" style="1" hidden="1" customWidth="1"/>
    <col min="40" max="42" width="5.25" style="1" hidden="1" customWidth="1"/>
    <col min="43" max="43" width="5.25" style="1" customWidth="1"/>
    <col min="44" max="44" width="9.25" style="28" hidden="1" customWidth="1"/>
    <col min="45" max="46" width="5.25" style="1" hidden="1" customWidth="1"/>
    <col min="47" max="47" width="7.375" style="1" hidden="1" customWidth="1"/>
    <col min="48" max="48" width="10.25" style="1" hidden="1" customWidth="1"/>
    <col min="49" max="51" width="7.125" style="1" hidden="1" customWidth="1"/>
    <col min="52" max="52" width="5.25" style="1" hidden="1" customWidth="1"/>
    <col min="53" max="53" width="7.125" style="1" hidden="1" customWidth="1"/>
    <col min="54" max="54" width="7.375" style="1" hidden="1" customWidth="1"/>
    <col min="55" max="57" width="5.25" style="1" hidden="1" customWidth="1"/>
    <col min="58" max="58" width="11.25" style="1" hidden="1" customWidth="1"/>
    <col min="59" max="60" width="5.25" style="1" hidden="1" customWidth="1"/>
    <col min="61" max="61" width="7.375" style="1" hidden="1" customWidth="1"/>
    <col min="62" max="62" width="10.25" style="1" hidden="1" customWidth="1"/>
    <col min="63" max="65" width="7.125" style="1" hidden="1" customWidth="1"/>
    <col min="66" max="66" width="5.25" style="1" hidden="1" customWidth="1"/>
    <col min="67" max="67" width="7.125" style="1" hidden="1" customWidth="1"/>
    <col min="68" max="68" width="7.375" style="1" hidden="1" customWidth="1"/>
    <col min="69" max="71" width="5.25" style="1" hidden="1" customWidth="1"/>
    <col min="72" max="72" width="11.25" style="1" hidden="1" customWidth="1"/>
    <col min="73" max="74" width="5.25" style="1" hidden="1" customWidth="1"/>
    <col min="75" max="75" width="7.375" style="1" hidden="1" customWidth="1"/>
    <col min="76" max="76" width="10.25" style="1" hidden="1" customWidth="1"/>
    <col min="77" max="79" width="7.125" style="1" hidden="1" customWidth="1"/>
    <col min="80" max="80" width="5.25" style="1" hidden="1" customWidth="1"/>
    <col min="81" max="81" width="7.125" style="1" hidden="1" customWidth="1"/>
    <col min="82" max="82" width="7.375" style="1" hidden="1" customWidth="1"/>
    <col min="83" max="85" width="5.25" style="1" hidden="1" customWidth="1"/>
    <col min="86" max="86" width="11.25" style="1" hidden="1" customWidth="1"/>
    <col min="87" max="88" width="5.25" style="1" hidden="1" customWidth="1"/>
    <col min="89" max="89" width="7.375" style="1" hidden="1" customWidth="1"/>
    <col min="90" max="90" width="10.25" style="1" hidden="1" customWidth="1"/>
    <col min="91" max="93" width="7.125" style="1" hidden="1" customWidth="1"/>
    <col min="94" max="94" width="5.25" style="1" hidden="1" customWidth="1"/>
    <col min="95" max="95" width="7.125" style="1" hidden="1" customWidth="1"/>
    <col min="96" max="96" width="7.375" style="1" hidden="1" customWidth="1"/>
    <col min="97" max="99" width="5.25" style="1" hidden="1" customWidth="1"/>
    <col min="100" max="100" width="13.25" style="1" hidden="1" customWidth="1"/>
    <col min="101" max="102" width="5.25" style="1" hidden="1" customWidth="1"/>
    <col min="103" max="103" width="7.375" style="1" hidden="1" customWidth="1"/>
    <col min="104" max="104" width="10.25" style="1" hidden="1" customWidth="1"/>
    <col min="105" max="107" width="7.125" style="1" hidden="1" customWidth="1"/>
    <col min="108" max="108" width="5.25" style="1" hidden="1" customWidth="1"/>
    <col min="109" max="109" width="7.125" style="1" hidden="1" customWidth="1"/>
    <col min="110" max="110" width="7.375" style="1" hidden="1" customWidth="1"/>
    <col min="111" max="113" width="5.25" style="1" hidden="1" customWidth="1"/>
    <col min="114" max="114" width="11.25" style="1" hidden="1" customWidth="1"/>
    <col min="115" max="116" width="5.25" style="1" hidden="1" customWidth="1"/>
    <col min="117" max="117" width="7.375" style="1" hidden="1" customWidth="1"/>
    <col min="118" max="118" width="10.25" style="1" hidden="1" customWidth="1"/>
    <col min="119" max="121" width="7.125" style="1" hidden="1" customWidth="1"/>
    <col min="122" max="122" width="5.25" style="1" hidden="1" customWidth="1"/>
    <col min="123" max="123" width="7.125" style="1" hidden="1" customWidth="1"/>
    <col min="124" max="124" width="7.375" style="1" hidden="1" customWidth="1"/>
    <col min="125" max="127" width="5.25" style="1" hidden="1" customWidth="1"/>
    <col min="128" max="128" width="13.25" style="1" hidden="1" customWidth="1"/>
    <col min="129" max="130" width="5.25" style="1" hidden="1" customWidth="1"/>
    <col min="131" max="131" width="7.375" style="1" hidden="1" customWidth="1"/>
    <col min="132" max="132" width="10.25" style="1" hidden="1" customWidth="1"/>
    <col min="133" max="135" width="7.125" style="1" hidden="1" customWidth="1"/>
    <col min="136" max="136" width="5.25" style="1" hidden="1" customWidth="1"/>
    <col min="137" max="137" width="7.125" style="1" hidden="1" customWidth="1"/>
    <col min="138" max="138" width="7.375" style="1" hidden="1" customWidth="1"/>
    <col min="139" max="141" width="5.25" style="1" hidden="1" customWidth="1"/>
    <col min="142" max="142" width="9.25" style="1" hidden="1" customWidth="1"/>
    <col min="143" max="144" width="5.25" style="1" hidden="1" customWidth="1"/>
    <col min="145" max="145" width="7.375" style="1" hidden="1" customWidth="1"/>
    <col min="146" max="146" width="10.25" style="1" hidden="1" customWidth="1"/>
    <col min="147" max="149" width="7.125" style="1" hidden="1" customWidth="1"/>
    <col min="150" max="150" width="5.25" style="1" hidden="1" customWidth="1"/>
    <col min="151" max="151" width="7.125" style="1" hidden="1" customWidth="1"/>
    <col min="152" max="152" width="7.375" style="1" hidden="1" customWidth="1"/>
    <col min="153" max="155" width="5.25" style="1" hidden="1" customWidth="1"/>
    <col min="156" max="156" width="11.25" style="1" hidden="1" customWidth="1"/>
    <col min="157" max="158" width="5.25" style="1" hidden="1" customWidth="1"/>
    <col min="159" max="159" width="7.375" style="1" hidden="1" customWidth="1"/>
    <col min="160" max="160" width="10.25" style="1" hidden="1" customWidth="1"/>
    <col min="161" max="163" width="7.125" style="1" hidden="1" customWidth="1"/>
    <col min="164" max="164" width="5.25" style="1" hidden="1" customWidth="1"/>
    <col min="165" max="165" width="7.125" style="1" hidden="1" customWidth="1"/>
    <col min="166" max="166" width="7.375" style="1" hidden="1" customWidth="1"/>
    <col min="167" max="169" width="5.25" style="1" hidden="1" customWidth="1"/>
    <col min="170" max="170" width="9.25" style="1" hidden="1" customWidth="1"/>
    <col min="171" max="172" width="5.25" style="1" hidden="1" customWidth="1"/>
    <col min="173" max="173" width="7.375" style="1" hidden="1" customWidth="1"/>
    <col min="174" max="174" width="10.25" style="1" hidden="1" customWidth="1"/>
    <col min="175" max="177" width="7.125" style="1" hidden="1" customWidth="1"/>
    <col min="178" max="178" width="5.25" style="1" hidden="1" customWidth="1"/>
    <col min="179" max="179" width="7.125" style="1" hidden="1" customWidth="1"/>
    <col min="180" max="180" width="7.375" style="1" hidden="1" customWidth="1"/>
    <col min="181" max="183" width="5.25" style="1" hidden="1" customWidth="1"/>
    <col min="184" max="184" width="9.25" style="1" hidden="1" customWidth="1"/>
    <col min="185" max="186" width="5.25" style="1" hidden="1" customWidth="1"/>
    <col min="187" max="187" width="7.375" style="1" hidden="1" customWidth="1"/>
    <col min="188" max="188" width="10.25" style="1" hidden="1" customWidth="1"/>
    <col min="189" max="191" width="7.125" style="1" hidden="1" customWidth="1"/>
    <col min="192" max="192" width="5.25" style="1" hidden="1" customWidth="1"/>
    <col min="193" max="193" width="7.125" style="1" hidden="1" customWidth="1"/>
    <col min="194" max="194" width="7.375" style="1" hidden="1" customWidth="1"/>
    <col min="195" max="197" width="5.25" style="1" hidden="1" customWidth="1"/>
    <col min="198" max="198" width="9.25" style="1" hidden="1" customWidth="1"/>
    <col min="199" max="200" width="5.25" style="1" hidden="1" customWidth="1"/>
    <col min="201" max="201" width="7.375" style="1" hidden="1" customWidth="1"/>
    <col min="202" max="202" width="10.25" style="1" hidden="1" customWidth="1"/>
    <col min="203" max="205" width="7.125" style="1" hidden="1" customWidth="1"/>
    <col min="206" max="206" width="5.25" style="1" hidden="1" customWidth="1"/>
    <col min="207" max="207" width="7.125" style="1" hidden="1" customWidth="1"/>
    <col min="208" max="208" width="7.375" style="1" hidden="1" customWidth="1"/>
    <col min="209" max="211" width="5.25" style="1" hidden="1" customWidth="1"/>
    <col min="212" max="212" width="11.25" style="1" hidden="1" customWidth="1"/>
    <col min="213" max="214" width="5.25" style="1" hidden="1" customWidth="1"/>
    <col min="215" max="215" width="7.375" style="1" hidden="1" customWidth="1"/>
    <col min="216" max="216" width="10.25" style="1" hidden="1" customWidth="1"/>
    <col min="217" max="219" width="7.125" style="1" hidden="1" customWidth="1"/>
    <col min="220" max="220" width="5.25" style="1" hidden="1" customWidth="1"/>
    <col min="221" max="221" width="7.125" style="1" hidden="1" customWidth="1"/>
    <col min="222" max="222" width="7.375" style="1" hidden="1" customWidth="1"/>
    <col min="223" max="225" width="5.25" style="1" hidden="1" customWidth="1"/>
    <col min="226" max="226" width="11.25" style="1" hidden="1" customWidth="1"/>
    <col min="227" max="228" width="5.25" style="1" hidden="1" customWidth="1"/>
    <col min="229" max="229" width="7.375" style="1" hidden="1" customWidth="1"/>
    <col min="230" max="230" width="10.25" style="1" hidden="1" customWidth="1"/>
    <col min="231" max="233" width="7.125" style="1" hidden="1" customWidth="1"/>
    <col min="234" max="234" width="5.25" style="1" hidden="1" customWidth="1"/>
    <col min="235" max="235" width="7.125" style="1" hidden="1" customWidth="1"/>
    <col min="236" max="236" width="7.375" style="1" hidden="1" customWidth="1"/>
    <col min="237" max="239" width="5.25" style="1" hidden="1" customWidth="1"/>
    <col min="240" max="240" width="9.25" style="1" hidden="1" customWidth="1"/>
    <col min="241" max="242" width="5.25" style="1" hidden="1" customWidth="1"/>
    <col min="243" max="243" width="7.375" style="1" hidden="1" customWidth="1"/>
    <col min="244" max="244" width="10.25" style="1" hidden="1" customWidth="1"/>
    <col min="245" max="247" width="7.125" style="1" hidden="1" customWidth="1"/>
    <col min="248" max="248" width="5.25" style="1" hidden="1" customWidth="1"/>
    <col min="249" max="249" width="7.125" style="1" hidden="1" customWidth="1"/>
    <col min="250" max="250" width="7.375" style="1" hidden="1" customWidth="1"/>
    <col min="251" max="253" width="5.25" style="1" hidden="1" customWidth="1"/>
    <col min="254" max="254" width="9.25" style="1" hidden="1" customWidth="1"/>
    <col min="255" max="256" width="5.25" style="1" hidden="1" customWidth="1"/>
    <col min="257" max="257" width="7.375" style="1" hidden="1" customWidth="1"/>
    <col min="258" max="258" width="10.25" style="1" hidden="1" customWidth="1"/>
    <col min="259" max="261" width="7.125" style="1" hidden="1" customWidth="1"/>
    <col min="262" max="262" width="5.25" style="1" hidden="1" customWidth="1"/>
    <col min="263" max="263" width="7.125" style="1" hidden="1" customWidth="1"/>
    <col min="264" max="264" width="7.375" style="1" hidden="1" customWidth="1"/>
    <col min="265" max="267" width="5.25" style="1" hidden="1" customWidth="1"/>
    <col min="268" max="268" width="9.25" style="1" hidden="1" customWidth="1"/>
    <col min="269" max="270" width="5.25" style="1" hidden="1" customWidth="1"/>
    <col min="271" max="271" width="7.375" style="1" hidden="1" customWidth="1"/>
    <col min="272" max="272" width="10.25" style="1" hidden="1" customWidth="1"/>
    <col min="273" max="275" width="7.125" style="1" hidden="1" customWidth="1"/>
    <col min="276" max="276" width="5.25" style="1" hidden="1" customWidth="1"/>
    <col min="277" max="277" width="7.125" style="1" hidden="1" customWidth="1"/>
    <col min="278" max="278" width="7.375" style="1" hidden="1" customWidth="1"/>
    <col min="279" max="281" width="5.25" style="1" hidden="1" customWidth="1"/>
    <col min="282" max="282" width="9.25" style="1" hidden="1" customWidth="1"/>
    <col min="283" max="284" width="5.25" style="1" hidden="1" customWidth="1"/>
    <col min="285" max="285" width="7.375" style="1" hidden="1" customWidth="1"/>
    <col min="286" max="286" width="10.25" style="1" hidden="1" customWidth="1"/>
    <col min="287" max="289" width="7.125" style="1" hidden="1" customWidth="1"/>
    <col min="290" max="290" width="5.25" style="1" hidden="1" customWidth="1"/>
    <col min="291" max="291" width="7.125" style="1" hidden="1" customWidth="1"/>
    <col min="292" max="292" width="7.375" style="1" hidden="1" customWidth="1"/>
    <col min="293" max="295" width="5.25" style="1" hidden="1" customWidth="1"/>
    <col min="296" max="296" width="11.25" style="1" hidden="1" customWidth="1"/>
    <col min="297" max="298" width="5.25" style="1" hidden="1" customWidth="1"/>
    <col min="299" max="299" width="7.375" style="1" hidden="1" customWidth="1"/>
    <col min="300" max="300" width="10.25" style="1" hidden="1" customWidth="1"/>
    <col min="301" max="303" width="7.125" style="1" hidden="1" customWidth="1"/>
    <col min="304" max="304" width="5.25" style="1" hidden="1" customWidth="1"/>
    <col min="305" max="305" width="7.125" style="1" hidden="1" customWidth="1"/>
    <col min="306" max="306" width="7.375" style="1" hidden="1" customWidth="1"/>
    <col min="307" max="309" width="5.25" style="1" hidden="1" customWidth="1"/>
    <col min="310" max="310" width="11.25" style="1" hidden="1" customWidth="1"/>
    <col min="311" max="312" width="5.25" style="1" hidden="1" customWidth="1"/>
    <col min="313" max="313" width="7.375" style="1" hidden="1" customWidth="1"/>
    <col min="314" max="314" width="10.25" style="1" hidden="1" customWidth="1"/>
    <col min="315" max="317" width="7.125" style="1" hidden="1" customWidth="1"/>
    <col min="318" max="318" width="5.25" style="1" hidden="1" customWidth="1"/>
    <col min="319" max="319" width="7.125" style="1" hidden="1" customWidth="1"/>
    <col min="320" max="320" width="7.375" style="1" hidden="1" customWidth="1"/>
    <col min="321" max="323" width="5.25" style="1" hidden="1" customWidth="1"/>
    <col min="324" max="324" width="9.25" style="1" hidden="1" customWidth="1"/>
    <col min="325" max="326" width="5.25" style="1" hidden="1" customWidth="1"/>
    <col min="327" max="327" width="7.375" style="1" hidden="1" customWidth="1"/>
    <col min="328" max="328" width="10.25" style="1" hidden="1" customWidth="1"/>
    <col min="329" max="331" width="7.125" style="1" hidden="1" customWidth="1"/>
    <col min="332" max="332" width="5.25" style="1" hidden="1" customWidth="1"/>
    <col min="333" max="333" width="7.125" style="1" hidden="1" customWidth="1"/>
    <col min="334" max="334" width="7.375" style="1" hidden="1" customWidth="1"/>
    <col min="335" max="337" width="5.25" style="1" hidden="1" customWidth="1"/>
    <col min="338" max="338" width="9.25" style="1" hidden="1" customWidth="1"/>
    <col min="339" max="340" width="5.25" style="1" hidden="1" customWidth="1"/>
    <col min="341" max="341" width="7.375" style="1" hidden="1" customWidth="1"/>
    <col min="342" max="342" width="10.25" style="1" hidden="1" customWidth="1"/>
    <col min="343" max="345" width="7.125" style="1" hidden="1" customWidth="1"/>
    <col min="346" max="346" width="5.25" style="1" hidden="1" customWidth="1"/>
    <col min="347" max="347" width="7.125" style="1" hidden="1" customWidth="1"/>
    <col min="348" max="348" width="7.375" style="1" hidden="1" customWidth="1"/>
    <col min="349" max="351" width="5.25" style="1" hidden="1" customWidth="1"/>
    <col min="352" max="352" width="9.25" style="1" hidden="1" customWidth="1"/>
    <col min="353" max="354" width="5.25" style="1" hidden="1" customWidth="1"/>
    <col min="355" max="355" width="7.375" style="1" hidden="1" customWidth="1"/>
    <col min="356" max="356" width="10.25" style="1" hidden="1" customWidth="1"/>
    <col min="357" max="359" width="7.125" style="1" hidden="1" customWidth="1"/>
    <col min="360" max="360" width="5.25" style="1" hidden="1" customWidth="1"/>
    <col min="361" max="361" width="7.125" style="1" hidden="1" customWidth="1"/>
    <col min="362" max="362" width="7.375" style="1" hidden="1" customWidth="1"/>
    <col min="363" max="365" width="5.25" style="1" hidden="1" customWidth="1"/>
    <col min="366" max="366" width="9.25" style="1" hidden="1" customWidth="1"/>
    <col min="367" max="368" width="5.25" style="1" hidden="1" customWidth="1"/>
    <col min="369" max="369" width="7.375" style="1" hidden="1" customWidth="1"/>
    <col min="370" max="370" width="10.25" style="1" hidden="1" customWidth="1"/>
    <col min="371" max="373" width="7.125" style="1" hidden="1" customWidth="1"/>
    <col min="374" max="374" width="5.25" style="1" hidden="1" customWidth="1"/>
    <col min="375" max="375" width="7.125" style="1" hidden="1" customWidth="1"/>
    <col min="376" max="376" width="7.375" style="1" hidden="1" customWidth="1"/>
    <col min="377" max="379" width="5.25" style="1" hidden="1" customWidth="1"/>
    <col min="380" max="380" width="9.25" style="1" hidden="1" customWidth="1"/>
    <col min="381" max="382" width="5.25" style="1" hidden="1" customWidth="1"/>
    <col min="383" max="383" width="7.375" style="1" hidden="1" customWidth="1"/>
    <col min="384" max="384" width="10.25" style="1" hidden="1" customWidth="1"/>
    <col min="385" max="387" width="7.125" style="1" hidden="1" customWidth="1"/>
    <col min="388" max="388" width="5.25" style="1" hidden="1" customWidth="1"/>
    <col min="389" max="389" width="7.125" style="1" hidden="1" customWidth="1"/>
    <col min="390" max="390" width="7.375" style="1" hidden="1" customWidth="1"/>
    <col min="391" max="393" width="5.25" style="1" hidden="1" customWidth="1"/>
    <col min="394" max="394" width="9.25" style="1" hidden="1" customWidth="1"/>
    <col min="395" max="396" width="5.25" style="1" hidden="1" customWidth="1"/>
    <col min="397" max="397" width="7.375" style="1" hidden="1" customWidth="1"/>
    <col min="398" max="398" width="10.25" style="1" hidden="1" customWidth="1"/>
    <col min="399" max="401" width="7.125" style="1" hidden="1" customWidth="1"/>
    <col min="402" max="402" width="5.25" style="1" hidden="1" customWidth="1"/>
    <col min="403" max="403" width="7.125" style="1" hidden="1" customWidth="1"/>
    <col min="404" max="404" width="7.375" style="1" hidden="1" customWidth="1"/>
    <col min="405" max="407" width="5.25" style="1" hidden="1" customWidth="1"/>
    <col min="408" max="408" width="13.25" style="1" hidden="1" customWidth="1"/>
    <col min="409" max="410" width="5.25" style="1" hidden="1" customWidth="1"/>
    <col min="411" max="411" width="7.375" style="1" hidden="1" customWidth="1"/>
    <col min="412" max="412" width="10.25" style="1" hidden="1" customWidth="1"/>
    <col min="413" max="415" width="7.125" style="1" hidden="1" customWidth="1"/>
    <col min="416" max="416" width="5.25" style="1" hidden="1" customWidth="1"/>
    <col min="417" max="417" width="7.125" style="1" hidden="1" customWidth="1"/>
    <col min="418" max="418" width="7.375" style="1" hidden="1" customWidth="1"/>
    <col min="419" max="421" width="5.25" style="1" hidden="1" customWidth="1"/>
    <col min="422" max="422" width="11.25" style="1" hidden="1" customWidth="1"/>
    <col min="423" max="424" width="5.25" style="1" hidden="1" customWidth="1"/>
    <col min="425" max="425" width="7.375" style="1" hidden="1" customWidth="1"/>
    <col min="426" max="426" width="10.25" style="1" hidden="1" customWidth="1"/>
    <col min="427" max="429" width="7.125" style="1" hidden="1" customWidth="1"/>
    <col min="430" max="430" width="5.25" style="1" hidden="1" customWidth="1"/>
    <col min="431" max="431" width="7.125" style="1" hidden="1" customWidth="1"/>
    <col min="432" max="432" width="7.375" style="1" hidden="1" customWidth="1"/>
    <col min="433" max="435" width="5.25" style="1" hidden="1" customWidth="1"/>
    <col min="436" max="436" width="13.25" style="1" hidden="1" customWidth="1"/>
    <col min="437" max="438" width="5.25" style="1" hidden="1" customWidth="1"/>
    <col min="439" max="439" width="7.375" style="1" hidden="1" customWidth="1"/>
    <col min="440" max="440" width="10.25" style="1" hidden="1" customWidth="1"/>
    <col min="441" max="443" width="7.125" style="1" hidden="1" customWidth="1"/>
    <col min="444" max="444" width="5.25" style="1" hidden="1" customWidth="1"/>
    <col min="445" max="445" width="7.125" style="1" hidden="1" customWidth="1"/>
    <col min="446" max="446" width="7.375" style="1" hidden="1" customWidth="1"/>
    <col min="447" max="449" width="5.25" style="1" hidden="1" customWidth="1"/>
    <col min="450" max="450" width="9.25" style="1" hidden="1" customWidth="1"/>
    <col min="451" max="452" width="5.25" style="1" hidden="1" customWidth="1"/>
    <col min="453" max="453" width="7.375" style="1" hidden="1" customWidth="1"/>
    <col min="454" max="454" width="10.25" style="1" hidden="1" customWidth="1"/>
    <col min="455" max="457" width="7.125" style="1" hidden="1" customWidth="1"/>
    <col min="458" max="458" width="5.25" style="1" hidden="1" customWidth="1"/>
    <col min="459" max="459" width="7.125" style="1" hidden="1" customWidth="1"/>
    <col min="460" max="460" width="7.375" style="1" hidden="1" customWidth="1"/>
    <col min="461" max="463" width="5.25" style="1" hidden="1" customWidth="1"/>
    <col min="464" max="464" width="9.25" style="1" hidden="1" customWidth="1"/>
    <col min="465" max="466" width="5.25" style="1" hidden="1" customWidth="1"/>
    <col min="467" max="467" width="7.375" style="1" hidden="1" customWidth="1"/>
    <col min="468" max="468" width="10.25" style="1" hidden="1" customWidth="1"/>
    <col min="469" max="471" width="7.125" style="1" hidden="1" customWidth="1"/>
    <col min="472" max="472" width="5.25" style="1" hidden="1" customWidth="1"/>
    <col min="473" max="473" width="7.125" style="1" hidden="1" customWidth="1"/>
    <col min="474" max="474" width="7.375" style="1" hidden="1" customWidth="1"/>
    <col min="475" max="477" width="5.25" style="1" hidden="1" customWidth="1"/>
    <col min="478" max="478" width="9.25" style="1" hidden="1" customWidth="1"/>
    <col min="479" max="480" width="5.25" style="1" hidden="1" customWidth="1"/>
    <col min="481" max="481" width="7.375" style="1" hidden="1" customWidth="1"/>
    <col min="482" max="482" width="10.25" style="1" hidden="1" customWidth="1"/>
    <col min="483" max="485" width="7.125" style="1" hidden="1" customWidth="1"/>
    <col min="486" max="486" width="5.25" style="1" hidden="1" customWidth="1"/>
    <col min="487" max="487" width="7.125" style="1" hidden="1" customWidth="1"/>
    <col min="488" max="488" width="7.375" style="1" hidden="1" customWidth="1"/>
    <col min="489" max="491" width="5.25" style="1" hidden="1" customWidth="1"/>
    <col min="492" max="492" width="9.25" style="1" hidden="1" customWidth="1"/>
    <col min="493" max="494" width="5.25" style="1" hidden="1" customWidth="1"/>
    <col min="495" max="495" width="7.375" style="1" hidden="1" customWidth="1"/>
    <col min="496" max="496" width="10.25" style="1" hidden="1" customWidth="1"/>
    <col min="497" max="499" width="7.125" style="1" hidden="1" customWidth="1"/>
    <col min="500" max="500" width="5.25" style="1" hidden="1" customWidth="1"/>
    <col min="501" max="501" width="7.125" style="1" hidden="1" customWidth="1"/>
    <col min="502" max="502" width="7.375" style="1" hidden="1" customWidth="1"/>
    <col min="503" max="505" width="5.25" style="1" hidden="1" customWidth="1"/>
    <col min="506" max="506" width="9.25" style="1" hidden="1" customWidth="1"/>
    <col min="507" max="508" width="5.25" style="1" hidden="1" customWidth="1"/>
    <col min="509" max="509" width="7.375" style="1" hidden="1" customWidth="1"/>
    <col min="510" max="510" width="10.25" style="1" hidden="1" customWidth="1"/>
    <col min="511" max="513" width="7.125" style="1" hidden="1" customWidth="1"/>
    <col min="514" max="514" width="5.25" style="1" hidden="1" customWidth="1"/>
    <col min="515" max="515" width="7.125" style="1" hidden="1" customWidth="1"/>
    <col min="516" max="516" width="7.375" style="1" hidden="1" customWidth="1"/>
    <col min="517" max="519" width="5.25" style="1" hidden="1" customWidth="1"/>
    <col min="520" max="520" width="9.25" style="1" hidden="1" customWidth="1"/>
    <col min="521" max="522" width="5.25" style="1" hidden="1" customWidth="1"/>
    <col min="523" max="523" width="7.375" style="1" hidden="1" customWidth="1"/>
    <col min="524" max="524" width="10.25" style="1" hidden="1" customWidth="1"/>
    <col min="525" max="527" width="7.125" style="1" hidden="1" customWidth="1"/>
    <col min="528" max="528" width="5.25" style="1" hidden="1" customWidth="1"/>
    <col min="529" max="529" width="7.125" style="1" hidden="1" customWidth="1"/>
    <col min="530" max="530" width="7.375" style="1" hidden="1" customWidth="1"/>
    <col min="531" max="533" width="5.25" style="1" hidden="1" customWidth="1"/>
    <col min="534" max="534" width="9.25" style="1" hidden="1" customWidth="1"/>
    <col min="535" max="536" width="5.25" style="1" hidden="1" customWidth="1"/>
    <col min="537" max="537" width="7.375" style="1" hidden="1" customWidth="1"/>
    <col min="538" max="538" width="10.25" style="1" hidden="1" customWidth="1"/>
    <col min="539" max="541" width="7.125" style="1" hidden="1" customWidth="1"/>
    <col min="542" max="542" width="5.25" style="1" hidden="1" customWidth="1"/>
    <col min="543" max="543" width="7.125" style="1" hidden="1" customWidth="1"/>
    <col min="544" max="544" width="7.375" style="1" hidden="1" customWidth="1"/>
    <col min="545" max="547" width="5.25" style="1" hidden="1" customWidth="1"/>
    <col min="548" max="548" width="9.25" style="1" hidden="1" customWidth="1"/>
    <col min="549" max="550" width="5.25" style="1" hidden="1" customWidth="1"/>
    <col min="551" max="551" width="7.375" style="1" hidden="1" customWidth="1"/>
    <col min="552" max="552" width="10.25" style="1" hidden="1" customWidth="1"/>
    <col min="553" max="555" width="7.125" style="1" hidden="1" customWidth="1"/>
    <col min="556" max="556" width="5.25" style="1" hidden="1" customWidth="1"/>
    <col min="557" max="557" width="7.125" style="1" hidden="1" customWidth="1"/>
    <col min="558" max="558" width="7.375" style="1" hidden="1" customWidth="1"/>
    <col min="559" max="561" width="5.25" style="1" hidden="1" customWidth="1"/>
    <col min="562" max="562" width="9.25" style="1" hidden="1" customWidth="1"/>
    <col min="563" max="564" width="5.25" style="1" hidden="1" customWidth="1"/>
    <col min="565" max="565" width="7.375" style="1" hidden="1" customWidth="1"/>
    <col min="566" max="566" width="10.25" style="1" hidden="1" customWidth="1"/>
    <col min="567" max="569" width="7.125" style="1" hidden="1" customWidth="1"/>
    <col min="570" max="570" width="5.25" style="1" hidden="1" customWidth="1"/>
    <col min="571" max="571" width="7.125" style="1" hidden="1" customWidth="1"/>
    <col min="572" max="572" width="7.375" style="1" hidden="1" customWidth="1"/>
    <col min="573" max="575" width="5.25" style="1" hidden="1" customWidth="1"/>
    <col min="576" max="576" width="9.25" style="1" hidden="1" customWidth="1"/>
    <col min="577" max="578" width="5.25" style="1" hidden="1" customWidth="1"/>
    <col min="579" max="579" width="7.375" style="1" hidden="1" customWidth="1"/>
    <col min="580" max="580" width="10.25" style="1" hidden="1" customWidth="1"/>
    <col min="581" max="583" width="7.125" style="1" hidden="1" customWidth="1"/>
    <col min="584" max="584" width="5.25" style="1" hidden="1" customWidth="1"/>
    <col min="585" max="585" width="7.125" style="1" hidden="1" customWidth="1"/>
    <col min="586" max="586" width="7.375" style="1" hidden="1" customWidth="1"/>
    <col min="587" max="589" width="5.25" style="1" hidden="1" customWidth="1"/>
    <col min="590" max="590" width="9.25" style="1" hidden="1" customWidth="1"/>
    <col min="591" max="592" width="5.25" style="1" hidden="1" customWidth="1"/>
    <col min="593" max="593" width="7.375" style="1" hidden="1" customWidth="1"/>
    <col min="594" max="594" width="10.25" style="1" hidden="1" customWidth="1"/>
    <col min="595" max="597" width="7.125" style="1" hidden="1" customWidth="1"/>
    <col min="598" max="598" width="5.25" style="1" hidden="1" customWidth="1"/>
    <col min="599" max="599" width="7.125" style="1" hidden="1" customWidth="1"/>
    <col min="600" max="600" width="7.375" style="1" hidden="1" customWidth="1"/>
    <col min="601" max="603" width="5.25" style="1" hidden="1" customWidth="1"/>
    <col min="604" max="604" width="11.25" style="1" hidden="1" customWidth="1"/>
    <col min="605" max="606" width="5.25" style="1" hidden="1" customWidth="1"/>
    <col min="607" max="607" width="7.375" style="1" hidden="1" customWidth="1"/>
    <col min="608" max="608" width="10.25" style="1" hidden="1" customWidth="1"/>
    <col min="609" max="611" width="7.125" style="1" hidden="1" customWidth="1"/>
    <col min="612" max="612" width="5.25" style="1" hidden="1" customWidth="1"/>
    <col min="613" max="613" width="7.125" style="1" hidden="1" customWidth="1"/>
    <col min="614" max="614" width="7.375" style="1" hidden="1" customWidth="1"/>
    <col min="615" max="617" width="5.25" style="1" hidden="1" customWidth="1"/>
    <col min="618" max="618" width="9.25" style="1" hidden="1" customWidth="1"/>
    <col min="619" max="620" width="5.25" style="1" hidden="1" customWidth="1"/>
    <col min="621" max="621" width="7.375" style="1" hidden="1" customWidth="1"/>
    <col min="622" max="622" width="10.25" style="1" hidden="1" customWidth="1"/>
    <col min="623" max="625" width="7.125" style="1" hidden="1" customWidth="1"/>
    <col min="626" max="626" width="5.25" style="1" hidden="1" customWidth="1"/>
    <col min="627" max="627" width="7.125" style="1" hidden="1" customWidth="1"/>
    <col min="628" max="628" width="7.375" style="1" hidden="1" customWidth="1"/>
    <col min="629" max="631" width="5.25" style="1" hidden="1" customWidth="1"/>
    <col min="632" max="632" width="13.25" style="1" hidden="1" customWidth="1"/>
    <col min="633" max="634" width="5.25" style="1" hidden="1" customWidth="1"/>
    <col min="635" max="635" width="7.375" style="1" hidden="1" customWidth="1"/>
    <col min="636" max="636" width="10.25" style="1" hidden="1" customWidth="1"/>
    <col min="637" max="639" width="7.125" style="1" hidden="1" customWidth="1"/>
    <col min="640" max="640" width="5.25" style="1" hidden="1" customWidth="1"/>
    <col min="641" max="641" width="7.125" style="1" hidden="1" customWidth="1"/>
    <col min="642" max="642" width="7.375" style="1" hidden="1" customWidth="1"/>
    <col min="643" max="645" width="5.25" style="1" hidden="1" customWidth="1"/>
    <col min="646" max="646" width="9.25" style="1" hidden="1" customWidth="1"/>
    <col min="647" max="648" width="5.25" style="1" hidden="1" customWidth="1"/>
    <col min="649" max="649" width="7.375" style="1" hidden="1" customWidth="1"/>
    <col min="650" max="650" width="10.25" style="1" hidden="1" customWidth="1"/>
    <col min="651" max="653" width="7.125" style="1" hidden="1" customWidth="1"/>
    <col min="654" max="654" width="5.25" style="1" hidden="1" customWidth="1"/>
    <col min="655" max="655" width="7.125" style="1" hidden="1" customWidth="1"/>
    <col min="656" max="656" width="7.375" style="1" hidden="1" customWidth="1"/>
    <col min="657" max="659" width="5.25" style="1" hidden="1" customWidth="1"/>
    <col min="660" max="660" width="9.25" style="1" hidden="1" customWidth="1"/>
    <col min="661" max="662" width="5.25" style="1" hidden="1" customWidth="1"/>
    <col min="663" max="663" width="7.375" style="1" hidden="1" customWidth="1"/>
    <col min="664" max="664" width="10.25" style="1" hidden="1" customWidth="1"/>
    <col min="665" max="667" width="7.125" style="1" hidden="1" customWidth="1"/>
    <col min="668" max="668" width="5.25" style="1" hidden="1" customWidth="1"/>
    <col min="669" max="669" width="7.125" style="1" hidden="1" customWidth="1"/>
    <col min="670" max="670" width="7.375" style="1" hidden="1" customWidth="1"/>
    <col min="671" max="673" width="5.25" style="1" hidden="1" customWidth="1"/>
    <col min="674" max="16384" width="7.625" style="1"/>
  </cols>
  <sheetData>
    <row r="1" spans="1:678" x14ac:dyDescent="0.3">
      <c r="A1" s="28" t="s">
        <v>217</v>
      </c>
      <c r="O1" s="28" t="s">
        <v>218</v>
      </c>
      <c r="AC1" s="28" t="s">
        <v>219</v>
      </c>
      <c r="AR1" s="28" t="s">
        <v>148</v>
      </c>
      <c r="BF1" s="1" t="s">
        <v>149</v>
      </c>
      <c r="BT1" s="1" t="s">
        <v>150</v>
      </c>
      <c r="CH1" s="1" t="s">
        <v>151</v>
      </c>
      <c r="CV1" s="1" t="s">
        <v>152</v>
      </c>
      <c r="DJ1" s="1" t="s">
        <v>153</v>
      </c>
      <c r="DX1" s="1" t="s">
        <v>154</v>
      </c>
      <c r="EL1" s="1" t="s">
        <v>155</v>
      </c>
      <c r="EZ1" s="1" t="s">
        <v>156</v>
      </c>
      <c r="FN1" s="1" t="s">
        <v>157</v>
      </c>
      <c r="GB1" s="1" t="s">
        <v>158</v>
      </c>
      <c r="GP1" s="1" t="s">
        <v>159</v>
      </c>
      <c r="HD1" s="1" t="s">
        <v>160</v>
      </c>
      <c r="HR1" s="1" t="s">
        <v>161</v>
      </c>
      <c r="IF1" s="1" t="s">
        <v>162</v>
      </c>
      <c r="IT1" s="1" t="s">
        <v>163</v>
      </c>
      <c r="JH1" s="1" t="s">
        <v>164</v>
      </c>
      <c r="JV1" s="1" t="s">
        <v>165</v>
      </c>
      <c r="KJ1" s="1" t="s">
        <v>166</v>
      </c>
      <c r="KX1" s="1" t="s">
        <v>167</v>
      </c>
      <c r="LL1" s="1" t="s">
        <v>168</v>
      </c>
      <c r="LZ1" s="1" t="s">
        <v>169</v>
      </c>
      <c r="MN1" s="1" t="s">
        <v>170</v>
      </c>
      <c r="NB1" s="1" t="s">
        <v>171</v>
      </c>
      <c r="NP1" s="1" t="s">
        <v>172</v>
      </c>
      <c r="OD1" s="1" t="s">
        <v>173</v>
      </c>
      <c r="OR1" s="1" t="s">
        <v>174</v>
      </c>
      <c r="PF1" s="1" t="s">
        <v>175</v>
      </c>
      <c r="PT1" s="1" t="s">
        <v>176</v>
      </c>
      <c r="QH1" s="1" t="s">
        <v>177</v>
      </c>
      <c r="QV1" s="1" t="s">
        <v>178</v>
      </c>
      <c r="RJ1" s="1" t="s">
        <v>179</v>
      </c>
      <c r="RX1" s="1" t="s">
        <v>180</v>
      </c>
      <c r="SL1" s="1" t="s">
        <v>181</v>
      </c>
      <c r="SZ1" s="1" t="s">
        <v>182</v>
      </c>
      <c r="TN1" s="1" t="s">
        <v>183</v>
      </c>
      <c r="UB1" s="1" t="s">
        <v>184</v>
      </c>
      <c r="UP1" s="1" t="s">
        <v>185</v>
      </c>
      <c r="VD1" s="1" t="s">
        <v>186</v>
      </c>
      <c r="VR1" s="1" t="s">
        <v>187</v>
      </c>
      <c r="WF1" s="1" t="s">
        <v>188</v>
      </c>
      <c r="WT1" s="1" t="s">
        <v>189</v>
      </c>
      <c r="XH1" s="1" t="s">
        <v>190</v>
      </c>
      <c r="XV1" s="1" t="s">
        <v>191</v>
      </c>
      <c r="YJ1" s="1" t="s">
        <v>192</v>
      </c>
    </row>
    <row r="2" spans="1:678" x14ac:dyDescent="0.3">
      <c r="A2" s="28" t="s">
        <v>217</v>
      </c>
      <c r="B2" s="1" t="s">
        <v>123</v>
      </c>
      <c r="C2" s="1" t="s">
        <v>124</v>
      </c>
      <c r="D2" s="1" t="s">
        <v>125</v>
      </c>
      <c r="E2" s="1" t="s">
        <v>225</v>
      </c>
      <c r="F2" s="1" t="s">
        <v>127</v>
      </c>
      <c r="G2" s="1" t="s">
        <v>129</v>
      </c>
      <c r="H2" s="1" t="s">
        <v>130</v>
      </c>
      <c r="I2" s="1" t="s">
        <v>132</v>
      </c>
      <c r="J2" s="1" t="s">
        <v>133</v>
      </c>
      <c r="K2" s="1" t="s">
        <v>134</v>
      </c>
      <c r="L2" s="1" t="s">
        <v>136</v>
      </c>
      <c r="M2" s="1" t="s">
        <v>135</v>
      </c>
      <c r="N2" s="1" t="s">
        <v>137</v>
      </c>
      <c r="O2" s="28" t="s">
        <v>218</v>
      </c>
      <c r="P2" s="1" t="s">
        <v>123</v>
      </c>
      <c r="Q2" s="1" t="s">
        <v>124</v>
      </c>
      <c r="R2" s="1" t="s">
        <v>125</v>
      </c>
      <c r="S2" s="1" t="s">
        <v>225</v>
      </c>
      <c r="T2" s="1" t="s">
        <v>127</v>
      </c>
      <c r="U2" s="1" t="s">
        <v>129</v>
      </c>
      <c r="V2" s="1" t="s">
        <v>130</v>
      </c>
      <c r="W2" s="1" t="s">
        <v>132</v>
      </c>
      <c r="X2" s="1" t="s">
        <v>133</v>
      </c>
      <c r="Y2" s="1" t="s">
        <v>134</v>
      </c>
      <c r="Z2" s="1" t="s">
        <v>136</v>
      </c>
      <c r="AA2" s="1" t="s">
        <v>135</v>
      </c>
      <c r="AB2" s="1" t="s">
        <v>137</v>
      </c>
      <c r="AC2" s="28" t="s">
        <v>219</v>
      </c>
      <c r="AD2" s="1" t="s">
        <v>123</v>
      </c>
      <c r="AE2" s="1" t="s">
        <v>124</v>
      </c>
      <c r="AF2" s="1" t="s">
        <v>125</v>
      </c>
      <c r="AG2" s="1" t="s">
        <v>225</v>
      </c>
      <c r="AH2" s="1" t="s">
        <v>127</v>
      </c>
      <c r="AI2" s="1" t="s">
        <v>129</v>
      </c>
      <c r="AJ2" s="1" t="s">
        <v>130</v>
      </c>
      <c r="AK2" s="1" t="s">
        <v>132</v>
      </c>
      <c r="AL2" s="1" t="s">
        <v>133</v>
      </c>
      <c r="AM2" s="1" t="s">
        <v>134</v>
      </c>
      <c r="AN2" s="1" t="s">
        <v>136</v>
      </c>
      <c r="AO2" s="1" t="s">
        <v>135</v>
      </c>
      <c r="AP2" s="1" t="s">
        <v>137</v>
      </c>
      <c r="AR2" s="28" t="str">
        <f>AR1</f>
        <v>기타</v>
      </c>
      <c r="AS2" s="1" t="s">
        <v>123</v>
      </c>
      <c r="AT2" s="1" t="s">
        <v>124</v>
      </c>
      <c r="AU2" s="1" t="s">
        <v>125</v>
      </c>
      <c r="AV2" s="1" t="s">
        <v>126</v>
      </c>
      <c r="AW2" s="1" t="s">
        <v>127</v>
      </c>
      <c r="AX2" s="1" t="s">
        <v>129</v>
      </c>
      <c r="AY2" s="1" t="s">
        <v>130</v>
      </c>
      <c r="AZ2" s="1" t="s">
        <v>132</v>
      </c>
      <c r="BA2" s="1" t="s">
        <v>133</v>
      </c>
      <c r="BB2" s="1" t="s">
        <v>134</v>
      </c>
      <c r="BC2" s="1" t="s">
        <v>136</v>
      </c>
      <c r="BD2" s="1" t="s">
        <v>135</v>
      </c>
      <c r="BE2" s="1" t="s">
        <v>137</v>
      </c>
      <c r="BF2" s="28" t="str">
        <f>BF1</f>
        <v>나이트로드</v>
      </c>
      <c r="BG2" s="1" t="s">
        <v>123</v>
      </c>
      <c r="BH2" s="1" t="s">
        <v>124</v>
      </c>
      <c r="BI2" s="1" t="s">
        <v>125</v>
      </c>
      <c r="BJ2" s="1" t="s">
        <v>126</v>
      </c>
      <c r="BK2" s="1" t="s">
        <v>127</v>
      </c>
      <c r="BL2" s="1" t="s">
        <v>129</v>
      </c>
      <c r="BM2" s="1" t="s">
        <v>130</v>
      </c>
      <c r="BN2" s="1" t="s">
        <v>132</v>
      </c>
      <c r="BO2" s="1" t="s">
        <v>133</v>
      </c>
      <c r="BP2" s="1" t="s">
        <v>134</v>
      </c>
      <c r="BQ2" s="1" t="s">
        <v>136</v>
      </c>
      <c r="BR2" s="1" t="s">
        <v>135</v>
      </c>
      <c r="BS2" s="1" t="s">
        <v>137</v>
      </c>
      <c r="BT2" s="28" t="str">
        <f>BT1</f>
        <v>나이트워커</v>
      </c>
      <c r="BU2" s="1" t="s">
        <v>123</v>
      </c>
      <c r="BV2" s="1" t="s">
        <v>124</v>
      </c>
      <c r="BW2" s="1" t="s">
        <v>125</v>
      </c>
      <c r="BX2" s="1" t="s">
        <v>126</v>
      </c>
      <c r="BY2" s="1" t="s">
        <v>127</v>
      </c>
      <c r="BZ2" s="1" t="s">
        <v>129</v>
      </c>
      <c r="CA2" s="1" t="s">
        <v>130</v>
      </c>
      <c r="CB2" s="1" t="s">
        <v>132</v>
      </c>
      <c r="CC2" s="1" t="s">
        <v>133</v>
      </c>
      <c r="CD2" s="1" t="s">
        <v>134</v>
      </c>
      <c r="CE2" s="1" t="s">
        <v>136</v>
      </c>
      <c r="CF2" s="1" t="s">
        <v>135</v>
      </c>
      <c r="CG2" s="1" t="s">
        <v>137</v>
      </c>
      <c r="CH2" s="28" t="str">
        <f>CH1</f>
        <v>다크나이트</v>
      </c>
      <c r="CI2" s="1" t="s">
        <v>123</v>
      </c>
      <c r="CJ2" s="1" t="s">
        <v>124</v>
      </c>
      <c r="CK2" s="1" t="s">
        <v>125</v>
      </c>
      <c r="CL2" s="1" t="s">
        <v>126</v>
      </c>
      <c r="CM2" s="1" t="s">
        <v>127</v>
      </c>
      <c r="CN2" s="1" t="s">
        <v>129</v>
      </c>
      <c r="CO2" s="1" t="s">
        <v>130</v>
      </c>
      <c r="CP2" s="1" t="s">
        <v>132</v>
      </c>
      <c r="CQ2" s="1" t="s">
        <v>133</v>
      </c>
      <c r="CR2" s="1" t="s">
        <v>134</v>
      </c>
      <c r="CS2" s="1" t="s">
        <v>136</v>
      </c>
      <c r="CT2" s="1" t="s">
        <v>135</v>
      </c>
      <c r="CU2" s="1" t="s">
        <v>137</v>
      </c>
      <c r="CV2" s="28" t="str">
        <f>CV1</f>
        <v>데몬슬레이어</v>
      </c>
      <c r="CW2" s="1" t="s">
        <v>123</v>
      </c>
      <c r="CX2" s="1" t="s">
        <v>124</v>
      </c>
      <c r="CY2" s="1" t="s">
        <v>125</v>
      </c>
      <c r="CZ2" s="1" t="s">
        <v>126</v>
      </c>
      <c r="DA2" s="1" t="s">
        <v>127</v>
      </c>
      <c r="DB2" s="1" t="s">
        <v>129</v>
      </c>
      <c r="DC2" s="1" t="s">
        <v>130</v>
      </c>
      <c r="DD2" s="1" t="s">
        <v>132</v>
      </c>
      <c r="DE2" s="1" t="s">
        <v>133</v>
      </c>
      <c r="DF2" s="1" t="s">
        <v>134</v>
      </c>
      <c r="DG2" s="1" t="s">
        <v>136</v>
      </c>
      <c r="DH2" s="1" t="s">
        <v>135</v>
      </c>
      <c r="DI2" s="1" t="s">
        <v>137</v>
      </c>
      <c r="DJ2" s="28" t="str">
        <f>DJ1</f>
        <v>데몬어벤져</v>
      </c>
      <c r="DK2" s="1" t="s">
        <v>123</v>
      </c>
      <c r="DL2" s="1" t="s">
        <v>124</v>
      </c>
      <c r="DM2" s="1" t="s">
        <v>125</v>
      </c>
      <c r="DN2" s="1" t="s">
        <v>126</v>
      </c>
      <c r="DO2" s="1" t="s">
        <v>127</v>
      </c>
      <c r="DP2" s="1" t="s">
        <v>129</v>
      </c>
      <c r="DQ2" s="1" t="s">
        <v>130</v>
      </c>
      <c r="DR2" s="1" t="s">
        <v>132</v>
      </c>
      <c r="DS2" s="1" t="s">
        <v>133</v>
      </c>
      <c r="DT2" s="1" t="s">
        <v>134</v>
      </c>
      <c r="DU2" s="1" t="s">
        <v>136</v>
      </c>
      <c r="DV2" s="1" t="s">
        <v>135</v>
      </c>
      <c r="DW2" s="1" t="s">
        <v>137</v>
      </c>
      <c r="DX2" s="28" t="str">
        <f>DX1</f>
        <v>듀얼블레이드</v>
      </c>
      <c r="DY2" s="1" t="s">
        <v>123</v>
      </c>
      <c r="DZ2" s="1" t="s">
        <v>124</v>
      </c>
      <c r="EA2" s="1" t="s">
        <v>125</v>
      </c>
      <c r="EB2" s="1" t="s">
        <v>126</v>
      </c>
      <c r="EC2" s="1" t="s">
        <v>127</v>
      </c>
      <c r="ED2" s="1" t="s">
        <v>129</v>
      </c>
      <c r="EE2" s="1" t="s">
        <v>130</v>
      </c>
      <c r="EF2" s="1" t="s">
        <v>132</v>
      </c>
      <c r="EG2" s="1" t="s">
        <v>133</v>
      </c>
      <c r="EH2" s="1" t="s">
        <v>134</v>
      </c>
      <c r="EI2" s="1" t="s">
        <v>136</v>
      </c>
      <c r="EJ2" s="1" t="s">
        <v>135</v>
      </c>
      <c r="EK2" s="1" t="s">
        <v>137</v>
      </c>
      <c r="EL2" s="28" t="str">
        <f>EL1</f>
        <v>루미너스</v>
      </c>
      <c r="EM2" s="1" t="s">
        <v>123</v>
      </c>
      <c r="EN2" s="1" t="s">
        <v>124</v>
      </c>
      <c r="EO2" s="1" t="s">
        <v>125</v>
      </c>
      <c r="EP2" s="1" t="s">
        <v>126</v>
      </c>
      <c r="EQ2" s="1" t="s">
        <v>127</v>
      </c>
      <c r="ER2" s="1" t="s">
        <v>129</v>
      </c>
      <c r="ES2" s="1" t="s">
        <v>130</v>
      </c>
      <c r="ET2" s="1" t="s">
        <v>132</v>
      </c>
      <c r="EU2" s="1" t="s">
        <v>133</v>
      </c>
      <c r="EV2" s="1" t="s">
        <v>134</v>
      </c>
      <c r="EW2" s="1" t="s">
        <v>136</v>
      </c>
      <c r="EX2" s="1" t="s">
        <v>135</v>
      </c>
      <c r="EY2" s="1" t="s">
        <v>137</v>
      </c>
      <c r="EZ2" s="28" t="str">
        <f>EZ1</f>
        <v>메르세데스</v>
      </c>
      <c r="FA2" s="1" t="s">
        <v>123</v>
      </c>
      <c r="FB2" s="1" t="s">
        <v>124</v>
      </c>
      <c r="FC2" s="1" t="s">
        <v>125</v>
      </c>
      <c r="FD2" s="1" t="s">
        <v>126</v>
      </c>
      <c r="FE2" s="1" t="s">
        <v>127</v>
      </c>
      <c r="FF2" s="1" t="s">
        <v>129</v>
      </c>
      <c r="FG2" s="1" t="s">
        <v>130</v>
      </c>
      <c r="FH2" s="1" t="s">
        <v>132</v>
      </c>
      <c r="FI2" s="1" t="s">
        <v>133</v>
      </c>
      <c r="FJ2" s="1" t="s">
        <v>134</v>
      </c>
      <c r="FK2" s="1" t="s">
        <v>136</v>
      </c>
      <c r="FL2" s="1" t="s">
        <v>135</v>
      </c>
      <c r="FM2" s="1" t="s">
        <v>137</v>
      </c>
      <c r="FN2" s="28" t="str">
        <f>FN1</f>
        <v>메카닉</v>
      </c>
      <c r="FO2" s="1" t="s">
        <v>123</v>
      </c>
      <c r="FP2" s="1" t="s">
        <v>124</v>
      </c>
      <c r="FQ2" s="1" t="s">
        <v>125</v>
      </c>
      <c r="FR2" s="1" t="s">
        <v>126</v>
      </c>
      <c r="FS2" s="1" t="s">
        <v>127</v>
      </c>
      <c r="FT2" s="1" t="s">
        <v>129</v>
      </c>
      <c r="FU2" s="1" t="s">
        <v>130</v>
      </c>
      <c r="FV2" s="1" t="s">
        <v>132</v>
      </c>
      <c r="FW2" s="1" t="s">
        <v>133</v>
      </c>
      <c r="FX2" s="1" t="s">
        <v>134</v>
      </c>
      <c r="FY2" s="1" t="s">
        <v>136</v>
      </c>
      <c r="FZ2" s="1" t="s">
        <v>135</v>
      </c>
      <c r="GA2" s="1" t="s">
        <v>137</v>
      </c>
      <c r="GB2" s="28" t="str">
        <f>GB1</f>
        <v>미하일</v>
      </c>
      <c r="GC2" s="1" t="s">
        <v>123</v>
      </c>
      <c r="GD2" s="1" t="s">
        <v>124</v>
      </c>
      <c r="GE2" s="1" t="s">
        <v>125</v>
      </c>
      <c r="GF2" s="1" t="s">
        <v>126</v>
      </c>
      <c r="GG2" s="1" t="s">
        <v>127</v>
      </c>
      <c r="GH2" s="1" t="s">
        <v>129</v>
      </c>
      <c r="GI2" s="1" t="s">
        <v>130</v>
      </c>
      <c r="GJ2" s="1" t="s">
        <v>132</v>
      </c>
      <c r="GK2" s="1" t="s">
        <v>133</v>
      </c>
      <c r="GL2" s="1" t="s">
        <v>134</v>
      </c>
      <c r="GM2" s="1" t="s">
        <v>136</v>
      </c>
      <c r="GN2" s="1" t="s">
        <v>135</v>
      </c>
      <c r="GO2" s="1" t="s">
        <v>137</v>
      </c>
      <c r="GP2" s="28" t="str">
        <f>GP1</f>
        <v>바이퍼</v>
      </c>
      <c r="GQ2" s="1" t="s">
        <v>123</v>
      </c>
      <c r="GR2" s="1" t="s">
        <v>124</v>
      </c>
      <c r="GS2" s="1" t="s">
        <v>125</v>
      </c>
      <c r="GT2" s="1" t="s">
        <v>126</v>
      </c>
      <c r="GU2" s="1" t="s">
        <v>127</v>
      </c>
      <c r="GV2" s="1" t="s">
        <v>129</v>
      </c>
      <c r="GW2" s="1" t="s">
        <v>130</v>
      </c>
      <c r="GX2" s="1" t="s">
        <v>132</v>
      </c>
      <c r="GY2" s="1" t="s">
        <v>133</v>
      </c>
      <c r="GZ2" s="1" t="s">
        <v>134</v>
      </c>
      <c r="HA2" s="1" t="s">
        <v>136</v>
      </c>
      <c r="HB2" s="1" t="s">
        <v>135</v>
      </c>
      <c r="HC2" s="1" t="s">
        <v>137</v>
      </c>
      <c r="HD2" s="28" t="str">
        <f>HD1</f>
        <v>배틀메이지</v>
      </c>
      <c r="HE2" s="1" t="s">
        <v>123</v>
      </c>
      <c r="HF2" s="1" t="s">
        <v>124</v>
      </c>
      <c r="HG2" s="1" t="s">
        <v>125</v>
      </c>
      <c r="HH2" s="1" t="s">
        <v>126</v>
      </c>
      <c r="HI2" s="1" t="s">
        <v>127</v>
      </c>
      <c r="HJ2" s="1" t="s">
        <v>129</v>
      </c>
      <c r="HK2" s="1" t="s">
        <v>130</v>
      </c>
      <c r="HL2" s="1" t="s">
        <v>132</v>
      </c>
      <c r="HM2" s="1" t="s">
        <v>133</v>
      </c>
      <c r="HN2" s="1" t="s">
        <v>134</v>
      </c>
      <c r="HO2" s="1" t="s">
        <v>136</v>
      </c>
      <c r="HP2" s="1" t="s">
        <v>135</v>
      </c>
      <c r="HQ2" s="1" t="s">
        <v>137</v>
      </c>
      <c r="HR2" s="28" t="str">
        <f>HR1</f>
        <v>보우마스터</v>
      </c>
      <c r="HS2" s="1" t="s">
        <v>123</v>
      </c>
      <c r="HT2" s="1" t="s">
        <v>124</v>
      </c>
      <c r="HU2" s="1" t="s">
        <v>125</v>
      </c>
      <c r="HV2" s="1" t="s">
        <v>126</v>
      </c>
      <c r="HW2" s="1" t="s">
        <v>127</v>
      </c>
      <c r="HX2" s="1" t="s">
        <v>129</v>
      </c>
      <c r="HY2" s="1" t="s">
        <v>130</v>
      </c>
      <c r="HZ2" s="1" t="s">
        <v>132</v>
      </c>
      <c r="IA2" s="1" t="s">
        <v>133</v>
      </c>
      <c r="IB2" s="1" t="s">
        <v>134</v>
      </c>
      <c r="IC2" s="1" t="s">
        <v>136</v>
      </c>
      <c r="ID2" s="1" t="s">
        <v>135</v>
      </c>
      <c r="IE2" s="1" t="s">
        <v>137</v>
      </c>
      <c r="IF2" s="28" t="str">
        <f>IF1</f>
        <v>불독</v>
      </c>
      <c r="IG2" s="1" t="s">
        <v>123</v>
      </c>
      <c r="IH2" s="1" t="s">
        <v>124</v>
      </c>
      <c r="II2" s="1" t="s">
        <v>125</v>
      </c>
      <c r="IJ2" s="1" t="s">
        <v>126</v>
      </c>
      <c r="IK2" s="1" t="s">
        <v>127</v>
      </c>
      <c r="IL2" s="1" t="s">
        <v>129</v>
      </c>
      <c r="IM2" s="1" t="s">
        <v>130</v>
      </c>
      <c r="IN2" s="1" t="s">
        <v>132</v>
      </c>
      <c r="IO2" s="1" t="s">
        <v>133</v>
      </c>
      <c r="IP2" s="1" t="s">
        <v>134</v>
      </c>
      <c r="IQ2" s="1" t="s">
        <v>136</v>
      </c>
      <c r="IR2" s="1" t="s">
        <v>135</v>
      </c>
      <c r="IS2" s="1" t="s">
        <v>137</v>
      </c>
      <c r="IT2" s="28" t="str">
        <f>IT1</f>
        <v>블래스터</v>
      </c>
      <c r="IU2" s="1" t="s">
        <v>123</v>
      </c>
      <c r="IV2" s="1" t="s">
        <v>124</v>
      </c>
      <c r="IW2" s="1" t="s">
        <v>125</v>
      </c>
      <c r="IX2" s="1" t="s">
        <v>126</v>
      </c>
      <c r="IY2" s="1" t="s">
        <v>127</v>
      </c>
      <c r="IZ2" s="1" t="s">
        <v>129</v>
      </c>
      <c r="JA2" s="1" t="s">
        <v>130</v>
      </c>
      <c r="JB2" s="1" t="s">
        <v>132</v>
      </c>
      <c r="JC2" s="1" t="s">
        <v>133</v>
      </c>
      <c r="JD2" s="1" t="s">
        <v>134</v>
      </c>
      <c r="JE2" s="1" t="s">
        <v>136</v>
      </c>
      <c r="JF2" s="1" t="s">
        <v>135</v>
      </c>
      <c r="JG2" s="1" t="s">
        <v>137</v>
      </c>
      <c r="JH2" s="28" t="str">
        <f>JH1</f>
        <v>비숍</v>
      </c>
      <c r="JI2" s="1" t="s">
        <v>123</v>
      </c>
      <c r="JJ2" s="1" t="s">
        <v>124</v>
      </c>
      <c r="JK2" s="1" t="s">
        <v>125</v>
      </c>
      <c r="JL2" s="1" t="s">
        <v>126</v>
      </c>
      <c r="JM2" s="1" t="s">
        <v>127</v>
      </c>
      <c r="JN2" s="1" t="s">
        <v>129</v>
      </c>
      <c r="JO2" s="1" t="s">
        <v>130</v>
      </c>
      <c r="JP2" s="1" t="s">
        <v>132</v>
      </c>
      <c r="JQ2" s="1" t="s">
        <v>133</v>
      </c>
      <c r="JR2" s="1" t="s">
        <v>134</v>
      </c>
      <c r="JS2" s="1" t="s">
        <v>136</v>
      </c>
      <c r="JT2" s="1" t="s">
        <v>135</v>
      </c>
      <c r="JU2" s="1" t="s">
        <v>137</v>
      </c>
      <c r="JV2" s="28" t="str">
        <f>JV1</f>
        <v>섀도어</v>
      </c>
      <c r="JW2" s="1" t="s">
        <v>123</v>
      </c>
      <c r="JX2" s="1" t="s">
        <v>124</v>
      </c>
      <c r="JY2" s="1" t="s">
        <v>125</v>
      </c>
      <c r="JZ2" s="1" t="s">
        <v>126</v>
      </c>
      <c r="KA2" s="1" t="s">
        <v>127</v>
      </c>
      <c r="KB2" s="1" t="s">
        <v>129</v>
      </c>
      <c r="KC2" s="1" t="s">
        <v>130</v>
      </c>
      <c r="KD2" s="1" t="s">
        <v>132</v>
      </c>
      <c r="KE2" s="1" t="s">
        <v>133</v>
      </c>
      <c r="KF2" s="1" t="s">
        <v>134</v>
      </c>
      <c r="KG2" s="1" t="s">
        <v>136</v>
      </c>
      <c r="KH2" s="1" t="s">
        <v>135</v>
      </c>
      <c r="KI2" s="1" t="s">
        <v>137</v>
      </c>
      <c r="KJ2" s="28" t="str">
        <f>KJ1</f>
        <v>소울마스터</v>
      </c>
      <c r="KK2" s="1" t="s">
        <v>123</v>
      </c>
      <c r="KL2" s="1" t="s">
        <v>124</v>
      </c>
      <c r="KM2" s="1" t="s">
        <v>125</v>
      </c>
      <c r="KN2" s="1" t="s">
        <v>126</v>
      </c>
      <c r="KO2" s="1" t="s">
        <v>127</v>
      </c>
      <c r="KP2" s="1" t="s">
        <v>129</v>
      </c>
      <c r="KQ2" s="1" t="s">
        <v>130</v>
      </c>
      <c r="KR2" s="1" t="s">
        <v>132</v>
      </c>
      <c r="KS2" s="1" t="s">
        <v>133</v>
      </c>
      <c r="KT2" s="1" t="s">
        <v>134</v>
      </c>
      <c r="KU2" s="1" t="s">
        <v>136</v>
      </c>
      <c r="KV2" s="1" t="s">
        <v>135</v>
      </c>
      <c r="KW2" s="1" t="s">
        <v>137</v>
      </c>
      <c r="KX2" s="28" t="str">
        <f>KX1</f>
        <v>스트라이커</v>
      </c>
      <c r="KY2" s="1" t="s">
        <v>123</v>
      </c>
      <c r="KZ2" s="1" t="s">
        <v>124</v>
      </c>
      <c r="LA2" s="1" t="s">
        <v>125</v>
      </c>
      <c r="LB2" s="1" t="s">
        <v>126</v>
      </c>
      <c r="LC2" s="1" t="s">
        <v>127</v>
      </c>
      <c r="LD2" s="1" t="s">
        <v>129</v>
      </c>
      <c r="LE2" s="1" t="s">
        <v>130</v>
      </c>
      <c r="LF2" s="1" t="s">
        <v>132</v>
      </c>
      <c r="LG2" s="1" t="s">
        <v>133</v>
      </c>
      <c r="LH2" s="1" t="s">
        <v>134</v>
      </c>
      <c r="LI2" s="1" t="s">
        <v>136</v>
      </c>
      <c r="LJ2" s="1" t="s">
        <v>135</v>
      </c>
      <c r="LK2" s="1" t="s">
        <v>137</v>
      </c>
      <c r="LL2" s="28" t="str">
        <f>LL1</f>
        <v>신궁</v>
      </c>
      <c r="LM2" s="1" t="s">
        <v>123</v>
      </c>
      <c r="LN2" s="1" t="s">
        <v>124</v>
      </c>
      <c r="LO2" s="1" t="s">
        <v>125</v>
      </c>
      <c r="LP2" s="1" t="s">
        <v>126</v>
      </c>
      <c r="LQ2" s="1" t="s">
        <v>127</v>
      </c>
      <c r="LR2" s="1" t="s">
        <v>129</v>
      </c>
      <c r="LS2" s="1" t="s">
        <v>130</v>
      </c>
      <c r="LT2" s="1" t="s">
        <v>132</v>
      </c>
      <c r="LU2" s="1" t="s">
        <v>133</v>
      </c>
      <c r="LV2" s="1" t="s">
        <v>134</v>
      </c>
      <c r="LW2" s="1" t="s">
        <v>136</v>
      </c>
      <c r="LX2" s="1" t="s">
        <v>135</v>
      </c>
      <c r="LY2" s="1" t="s">
        <v>137</v>
      </c>
      <c r="LZ2" s="28" t="str">
        <f>LZ1</f>
        <v>썬콜</v>
      </c>
      <c r="MA2" s="1" t="s">
        <v>123</v>
      </c>
      <c r="MB2" s="1" t="s">
        <v>124</v>
      </c>
      <c r="MC2" s="1" t="s">
        <v>125</v>
      </c>
      <c r="MD2" s="1" t="s">
        <v>126</v>
      </c>
      <c r="ME2" s="1" t="s">
        <v>127</v>
      </c>
      <c r="MF2" s="1" t="s">
        <v>129</v>
      </c>
      <c r="MG2" s="1" t="s">
        <v>130</v>
      </c>
      <c r="MH2" s="1" t="s">
        <v>132</v>
      </c>
      <c r="MI2" s="1" t="s">
        <v>133</v>
      </c>
      <c r="MJ2" s="1" t="s">
        <v>134</v>
      </c>
      <c r="MK2" s="1" t="s">
        <v>136</v>
      </c>
      <c r="ML2" s="1" t="s">
        <v>135</v>
      </c>
      <c r="MM2" s="1" t="s">
        <v>137</v>
      </c>
      <c r="MN2" s="28" t="str">
        <f>MN1</f>
        <v>아델</v>
      </c>
      <c r="MO2" s="1" t="s">
        <v>123</v>
      </c>
      <c r="MP2" s="1" t="s">
        <v>124</v>
      </c>
      <c r="MQ2" s="1" t="s">
        <v>125</v>
      </c>
      <c r="MR2" s="1" t="s">
        <v>126</v>
      </c>
      <c r="MS2" s="1" t="s">
        <v>127</v>
      </c>
      <c r="MT2" s="1" t="s">
        <v>129</v>
      </c>
      <c r="MU2" s="1" t="s">
        <v>130</v>
      </c>
      <c r="MV2" s="1" t="s">
        <v>132</v>
      </c>
      <c r="MW2" s="1" t="s">
        <v>133</v>
      </c>
      <c r="MX2" s="1" t="s">
        <v>134</v>
      </c>
      <c r="MY2" s="1" t="s">
        <v>136</v>
      </c>
      <c r="MZ2" s="1" t="s">
        <v>135</v>
      </c>
      <c r="NA2" s="1" t="s">
        <v>137</v>
      </c>
      <c r="NB2" s="28" t="str">
        <f>NB1</f>
        <v>아란</v>
      </c>
      <c r="NC2" s="1" t="s">
        <v>123</v>
      </c>
      <c r="ND2" s="1" t="s">
        <v>124</v>
      </c>
      <c r="NE2" s="1" t="s">
        <v>125</v>
      </c>
      <c r="NF2" s="1" t="s">
        <v>126</v>
      </c>
      <c r="NG2" s="1" t="s">
        <v>127</v>
      </c>
      <c r="NH2" s="1" t="s">
        <v>129</v>
      </c>
      <c r="NI2" s="1" t="s">
        <v>130</v>
      </c>
      <c r="NJ2" s="1" t="s">
        <v>132</v>
      </c>
      <c r="NK2" s="1" t="s">
        <v>133</v>
      </c>
      <c r="NL2" s="1" t="s">
        <v>134</v>
      </c>
      <c r="NM2" s="1" t="s">
        <v>136</v>
      </c>
      <c r="NN2" s="1" t="s">
        <v>135</v>
      </c>
      <c r="NO2" s="1" t="s">
        <v>137</v>
      </c>
      <c r="NP2" s="28" t="str">
        <f>NP1</f>
        <v>아크</v>
      </c>
      <c r="NQ2" s="1" t="s">
        <v>123</v>
      </c>
      <c r="NR2" s="1" t="s">
        <v>124</v>
      </c>
      <c r="NS2" s="1" t="s">
        <v>125</v>
      </c>
      <c r="NT2" s="1" t="s">
        <v>126</v>
      </c>
      <c r="NU2" s="1" t="s">
        <v>127</v>
      </c>
      <c r="NV2" s="1" t="s">
        <v>129</v>
      </c>
      <c r="NW2" s="1" t="s">
        <v>130</v>
      </c>
      <c r="NX2" s="1" t="s">
        <v>132</v>
      </c>
      <c r="NY2" s="1" t="s">
        <v>133</v>
      </c>
      <c r="NZ2" s="1" t="s">
        <v>134</v>
      </c>
      <c r="OA2" s="1" t="s">
        <v>136</v>
      </c>
      <c r="OB2" s="1" t="s">
        <v>135</v>
      </c>
      <c r="OC2" s="1" t="s">
        <v>137</v>
      </c>
      <c r="OD2" s="28" t="str">
        <f>OD1</f>
        <v>에반</v>
      </c>
      <c r="OE2" s="1" t="s">
        <v>123</v>
      </c>
      <c r="OF2" s="1" t="s">
        <v>124</v>
      </c>
      <c r="OG2" s="1" t="s">
        <v>125</v>
      </c>
      <c r="OH2" s="1" t="s">
        <v>126</v>
      </c>
      <c r="OI2" s="1" t="s">
        <v>127</v>
      </c>
      <c r="OJ2" s="1" t="s">
        <v>129</v>
      </c>
      <c r="OK2" s="1" t="s">
        <v>130</v>
      </c>
      <c r="OL2" s="1" t="s">
        <v>132</v>
      </c>
      <c r="OM2" s="1" t="s">
        <v>133</v>
      </c>
      <c r="ON2" s="1" t="s">
        <v>134</v>
      </c>
      <c r="OO2" s="1" t="s">
        <v>136</v>
      </c>
      <c r="OP2" s="1" t="s">
        <v>135</v>
      </c>
      <c r="OQ2" s="1" t="s">
        <v>137</v>
      </c>
      <c r="OR2" s="28" t="str">
        <f>OR1</f>
        <v>엔젤릭버스터</v>
      </c>
      <c r="OS2" s="1" t="s">
        <v>123</v>
      </c>
      <c r="OT2" s="1" t="s">
        <v>124</v>
      </c>
      <c r="OU2" s="1" t="s">
        <v>125</v>
      </c>
      <c r="OV2" s="1" t="s">
        <v>126</v>
      </c>
      <c r="OW2" s="1" t="s">
        <v>127</v>
      </c>
      <c r="OX2" s="1" t="s">
        <v>129</v>
      </c>
      <c r="OY2" s="1" t="s">
        <v>130</v>
      </c>
      <c r="OZ2" s="1" t="s">
        <v>132</v>
      </c>
      <c r="PA2" s="1" t="s">
        <v>133</v>
      </c>
      <c r="PB2" s="1" t="s">
        <v>134</v>
      </c>
      <c r="PC2" s="1" t="s">
        <v>136</v>
      </c>
      <c r="PD2" s="1" t="s">
        <v>135</v>
      </c>
      <c r="PE2" s="1" t="s">
        <v>137</v>
      </c>
      <c r="PF2" s="28" t="str">
        <f>PF1</f>
        <v>와일드헌터</v>
      </c>
      <c r="PG2" s="1" t="s">
        <v>123</v>
      </c>
      <c r="PH2" s="1" t="s">
        <v>124</v>
      </c>
      <c r="PI2" s="1" t="s">
        <v>125</v>
      </c>
      <c r="PJ2" s="1" t="s">
        <v>126</v>
      </c>
      <c r="PK2" s="1" t="s">
        <v>127</v>
      </c>
      <c r="PL2" s="1" t="s">
        <v>129</v>
      </c>
      <c r="PM2" s="1" t="s">
        <v>130</v>
      </c>
      <c r="PN2" s="1" t="s">
        <v>132</v>
      </c>
      <c r="PO2" s="1" t="s">
        <v>133</v>
      </c>
      <c r="PP2" s="1" t="s">
        <v>134</v>
      </c>
      <c r="PQ2" s="1" t="s">
        <v>136</v>
      </c>
      <c r="PR2" s="1" t="s">
        <v>135</v>
      </c>
      <c r="PS2" s="1" t="s">
        <v>137</v>
      </c>
      <c r="PT2" s="28" t="str">
        <f>PT1</f>
        <v>윈드브레이커</v>
      </c>
      <c r="PU2" s="1" t="s">
        <v>123</v>
      </c>
      <c r="PV2" s="1" t="s">
        <v>124</v>
      </c>
      <c r="PW2" s="1" t="s">
        <v>125</v>
      </c>
      <c r="PX2" s="1" t="s">
        <v>126</v>
      </c>
      <c r="PY2" s="1" t="s">
        <v>127</v>
      </c>
      <c r="PZ2" s="1" t="s">
        <v>129</v>
      </c>
      <c r="QA2" s="1" t="s">
        <v>130</v>
      </c>
      <c r="QB2" s="1" t="s">
        <v>132</v>
      </c>
      <c r="QC2" s="1" t="s">
        <v>133</v>
      </c>
      <c r="QD2" s="1" t="s">
        <v>134</v>
      </c>
      <c r="QE2" s="1" t="s">
        <v>136</v>
      </c>
      <c r="QF2" s="1" t="s">
        <v>135</v>
      </c>
      <c r="QG2" s="1" t="s">
        <v>137</v>
      </c>
      <c r="QH2" s="28" t="str">
        <f>QH1</f>
        <v>은월</v>
      </c>
      <c r="QI2" s="1" t="s">
        <v>123</v>
      </c>
      <c r="QJ2" s="1" t="s">
        <v>124</v>
      </c>
      <c r="QK2" s="1" t="s">
        <v>125</v>
      </c>
      <c r="QL2" s="1" t="s">
        <v>126</v>
      </c>
      <c r="QM2" s="1" t="s">
        <v>127</v>
      </c>
      <c r="QN2" s="1" t="s">
        <v>129</v>
      </c>
      <c r="QO2" s="1" t="s">
        <v>130</v>
      </c>
      <c r="QP2" s="1" t="s">
        <v>132</v>
      </c>
      <c r="QQ2" s="1" t="s">
        <v>133</v>
      </c>
      <c r="QR2" s="1" t="s">
        <v>134</v>
      </c>
      <c r="QS2" s="1" t="s">
        <v>136</v>
      </c>
      <c r="QT2" s="1" t="s">
        <v>135</v>
      </c>
      <c r="QU2" s="1" t="s">
        <v>137</v>
      </c>
      <c r="QV2" s="28" t="str">
        <f>QV1</f>
        <v>일리움</v>
      </c>
      <c r="QW2" s="1" t="s">
        <v>123</v>
      </c>
      <c r="QX2" s="1" t="s">
        <v>124</v>
      </c>
      <c r="QY2" s="1" t="s">
        <v>125</v>
      </c>
      <c r="QZ2" s="1" t="s">
        <v>126</v>
      </c>
      <c r="RA2" s="1" t="s">
        <v>127</v>
      </c>
      <c r="RB2" s="1" t="s">
        <v>129</v>
      </c>
      <c r="RC2" s="1" t="s">
        <v>130</v>
      </c>
      <c r="RD2" s="1" t="s">
        <v>132</v>
      </c>
      <c r="RE2" s="1" t="s">
        <v>133</v>
      </c>
      <c r="RF2" s="1" t="s">
        <v>134</v>
      </c>
      <c r="RG2" s="1" t="s">
        <v>136</v>
      </c>
      <c r="RH2" s="1" t="s">
        <v>135</v>
      </c>
      <c r="RI2" s="1" t="s">
        <v>137</v>
      </c>
      <c r="RJ2" s="28" t="str">
        <f>RJ1</f>
        <v>제논</v>
      </c>
      <c r="RK2" s="1" t="s">
        <v>123</v>
      </c>
      <c r="RL2" s="1" t="s">
        <v>124</v>
      </c>
      <c r="RM2" s="1" t="s">
        <v>125</v>
      </c>
      <c r="RN2" s="1" t="s">
        <v>126</v>
      </c>
      <c r="RO2" s="1" t="s">
        <v>127</v>
      </c>
      <c r="RP2" s="1" t="s">
        <v>129</v>
      </c>
      <c r="RQ2" s="1" t="s">
        <v>130</v>
      </c>
      <c r="RR2" s="1" t="s">
        <v>132</v>
      </c>
      <c r="RS2" s="1" t="s">
        <v>133</v>
      </c>
      <c r="RT2" s="1" t="s">
        <v>134</v>
      </c>
      <c r="RU2" s="1" t="s">
        <v>136</v>
      </c>
      <c r="RV2" s="1" t="s">
        <v>135</v>
      </c>
      <c r="RW2" s="1" t="s">
        <v>137</v>
      </c>
      <c r="RX2" s="28" t="str">
        <f>RX1</f>
        <v>제로</v>
      </c>
      <c r="RY2" s="1" t="s">
        <v>123</v>
      </c>
      <c r="RZ2" s="1" t="s">
        <v>124</v>
      </c>
      <c r="SA2" s="1" t="s">
        <v>125</v>
      </c>
      <c r="SB2" s="1" t="s">
        <v>126</v>
      </c>
      <c r="SC2" s="1" t="s">
        <v>127</v>
      </c>
      <c r="SD2" s="1" t="s">
        <v>129</v>
      </c>
      <c r="SE2" s="1" t="s">
        <v>130</v>
      </c>
      <c r="SF2" s="1" t="s">
        <v>132</v>
      </c>
      <c r="SG2" s="1" t="s">
        <v>133</v>
      </c>
      <c r="SH2" s="1" t="s">
        <v>134</v>
      </c>
      <c r="SI2" s="1" t="s">
        <v>136</v>
      </c>
      <c r="SJ2" s="1" t="s">
        <v>135</v>
      </c>
      <c r="SK2" s="1" t="s">
        <v>137</v>
      </c>
      <c r="SL2" s="28" t="str">
        <f>SL1</f>
        <v>카데나</v>
      </c>
      <c r="SM2" s="1" t="s">
        <v>123</v>
      </c>
      <c r="SN2" s="1" t="s">
        <v>124</v>
      </c>
      <c r="SO2" s="1" t="s">
        <v>125</v>
      </c>
      <c r="SP2" s="1" t="s">
        <v>126</v>
      </c>
      <c r="SQ2" s="1" t="s">
        <v>127</v>
      </c>
      <c r="SR2" s="1" t="s">
        <v>129</v>
      </c>
      <c r="SS2" s="1" t="s">
        <v>130</v>
      </c>
      <c r="ST2" s="1" t="s">
        <v>132</v>
      </c>
      <c r="SU2" s="1" t="s">
        <v>133</v>
      </c>
      <c r="SV2" s="1" t="s">
        <v>134</v>
      </c>
      <c r="SW2" s="1" t="s">
        <v>136</v>
      </c>
      <c r="SX2" s="1" t="s">
        <v>135</v>
      </c>
      <c r="SY2" s="1" t="s">
        <v>137</v>
      </c>
      <c r="SZ2" s="28" t="str">
        <f>SZ1</f>
        <v>카이저</v>
      </c>
      <c r="TA2" s="1" t="s">
        <v>123</v>
      </c>
      <c r="TB2" s="1" t="s">
        <v>124</v>
      </c>
      <c r="TC2" s="1" t="s">
        <v>125</v>
      </c>
      <c r="TD2" s="1" t="s">
        <v>126</v>
      </c>
      <c r="TE2" s="1" t="s">
        <v>127</v>
      </c>
      <c r="TF2" s="1" t="s">
        <v>129</v>
      </c>
      <c r="TG2" s="1" t="s">
        <v>130</v>
      </c>
      <c r="TH2" s="1" t="s">
        <v>132</v>
      </c>
      <c r="TI2" s="1" t="s">
        <v>133</v>
      </c>
      <c r="TJ2" s="1" t="s">
        <v>134</v>
      </c>
      <c r="TK2" s="1" t="s">
        <v>136</v>
      </c>
      <c r="TL2" s="1" t="s">
        <v>135</v>
      </c>
      <c r="TM2" s="1" t="s">
        <v>137</v>
      </c>
      <c r="TN2" s="28" t="str">
        <f>TN1</f>
        <v>카인</v>
      </c>
      <c r="TO2" s="1" t="s">
        <v>123</v>
      </c>
      <c r="TP2" s="1" t="s">
        <v>124</v>
      </c>
      <c r="TQ2" s="1" t="s">
        <v>125</v>
      </c>
      <c r="TR2" s="1" t="s">
        <v>126</v>
      </c>
      <c r="TS2" s="1" t="s">
        <v>127</v>
      </c>
      <c r="TT2" s="1" t="s">
        <v>129</v>
      </c>
      <c r="TU2" s="1" t="s">
        <v>130</v>
      </c>
      <c r="TV2" s="1" t="s">
        <v>132</v>
      </c>
      <c r="TW2" s="1" t="s">
        <v>133</v>
      </c>
      <c r="TX2" s="1" t="s">
        <v>134</v>
      </c>
      <c r="TY2" s="1" t="s">
        <v>136</v>
      </c>
      <c r="TZ2" s="1" t="s">
        <v>135</v>
      </c>
      <c r="UA2" s="1" t="s">
        <v>137</v>
      </c>
      <c r="UB2" s="28" t="str">
        <f>UB1</f>
        <v>캐논슈터</v>
      </c>
      <c r="UC2" s="1" t="s">
        <v>123</v>
      </c>
      <c r="UD2" s="1" t="s">
        <v>124</v>
      </c>
      <c r="UE2" s="1" t="s">
        <v>125</v>
      </c>
      <c r="UF2" s="1" t="s">
        <v>126</v>
      </c>
      <c r="UG2" s="1" t="s">
        <v>127</v>
      </c>
      <c r="UH2" s="1" t="s">
        <v>129</v>
      </c>
      <c r="UI2" s="1" t="s">
        <v>130</v>
      </c>
      <c r="UJ2" s="1" t="s">
        <v>132</v>
      </c>
      <c r="UK2" s="1" t="s">
        <v>133</v>
      </c>
      <c r="UL2" s="1" t="s">
        <v>134</v>
      </c>
      <c r="UM2" s="1" t="s">
        <v>136</v>
      </c>
      <c r="UN2" s="1" t="s">
        <v>135</v>
      </c>
      <c r="UO2" s="1" t="s">
        <v>137</v>
      </c>
      <c r="UP2" s="28" t="str">
        <f>UP1</f>
        <v>캡틴</v>
      </c>
      <c r="UQ2" s="1" t="s">
        <v>123</v>
      </c>
      <c r="UR2" s="1" t="s">
        <v>124</v>
      </c>
      <c r="US2" s="1" t="s">
        <v>125</v>
      </c>
      <c r="UT2" s="1" t="s">
        <v>126</v>
      </c>
      <c r="UU2" s="1" t="s">
        <v>127</v>
      </c>
      <c r="UV2" s="1" t="s">
        <v>129</v>
      </c>
      <c r="UW2" s="1" t="s">
        <v>130</v>
      </c>
      <c r="UX2" s="1" t="s">
        <v>132</v>
      </c>
      <c r="UY2" s="1" t="s">
        <v>133</v>
      </c>
      <c r="UZ2" s="1" t="s">
        <v>134</v>
      </c>
      <c r="VA2" s="1" t="s">
        <v>136</v>
      </c>
      <c r="VB2" s="1" t="s">
        <v>135</v>
      </c>
      <c r="VC2" s="1" t="s">
        <v>137</v>
      </c>
      <c r="VD2" s="28" t="str">
        <f>VD1</f>
        <v>키네시스</v>
      </c>
      <c r="VE2" s="1" t="s">
        <v>123</v>
      </c>
      <c r="VF2" s="1" t="s">
        <v>124</v>
      </c>
      <c r="VG2" s="1" t="s">
        <v>125</v>
      </c>
      <c r="VH2" s="1" t="s">
        <v>126</v>
      </c>
      <c r="VI2" s="1" t="s">
        <v>127</v>
      </c>
      <c r="VJ2" s="1" t="s">
        <v>129</v>
      </c>
      <c r="VK2" s="1" t="s">
        <v>130</v>
      </c>
      <c r="VL2" s="1" t="s">
        <v>132</v>
      </c>
      <c r="VM2" s="1" t="s">
        <v>133</v>
      </c>
      <c r="VN2" s="1" t="s">
        <v>134</v>
      </c>
      <c r="VO2" s="1" t="s">
        <v>136</v>
      </c>
      <c r="VP2" s="1" t="s">
        <v>135</v>
      </c>
      <c r="VQ2" s="1" t="s">
        <v>137</v>
      </c>
      <c r="VR2" s="28" t="str">
        <f>VR1</f>
        <v>팔라딘</v>
      </c>
      <c r="VS2" s="1" t="s">
        <v>123</v>
      </c>
      <c r="VT2" s="1" t="s">
        <v>124</v>
      </c>
      <c r="VU2" s="1" t="s">
        <v>125</v>
      </c>
      <c r="VV2" s="1" t="s">
        <v>126</v>
      </c>
      <c r="VW2" s="1" t="s">
        <v>127</v>
      </c>
      <c r="VX2" s="1" t="s">
        <v>129</v>
      </c>
      <c r="VY2" s="1" t="s">
        <v>130</v>
      </c>
      <c r="VZ2" s="1" t="s">
        <v>132</v>
      </c>
      <c r="WA2" s="1" t="s">
        <v>133</v>
      </c>
      <c r="WB2" s="1" t="s">
        <v>134</v>
      </c>
      <c r="WC2" s="1" t="s">
        <v>136</v>
      </c>
      <c r="WD2" s="1" t="s">
        <v>135</v>
      </c>
      <c r="WE2" s="1" t="s">
        <v>137</v>
      </c>
      <c r="WF2" s="28" t="str">
        <f>WF1</f>
        <v>패스파인더</v>
      </c>
      <c r="WG2" s="1" t="s">
        <v>123</v>
      </c>
      <c r="WH2" s="1" t="s">
        <v>124</v>
      </c>
      <c r="WI2" s="1" t="s">
        <v>125</v>
      </c>
      <c r="WJ2" s="1" t="s">
        <v>126</v>
      </c>
      <c r="WK2" s="1" t="s">
        <v>127</v>
      </c>
      <c r="WL2" s="1" t="s">
        <v>129</v>
      </c>
      <c r="WM2" s="1" t="s">
        <v>130</v>
      </c>
      <c r="WN2" s="1" t="s">
        <v>132</v>
      </c>
      <c r="WO2" s="1" t="s">
        <v>133</v>
      </c>
      <c r="WP2" s="1" t="s">
        <v>134</v>
      </c>
      <c r="WQ2" s="1" t="s">
        <v>136</v>
      </c>
      <c r="WR2" s="1" t="s">
        <v>135</v>
      </c>
      <c r="WS2" s="1" t="s">
        <v>137</v>
      </c>
      <c r="WT2" s="28" t="str">
        <f>WT1</f>
        <v>팬텀</v>
      </c>
      <c r="WU2" s="1" t="s">
        <v>123</v>
      </c>
      <c r="WV2" s="1" t="s">
        <v>124</v>
      </c>
      <c r="WW2" s="1" t="s">
        <v>125</v>
      </c>
      <c r="WX2" s="1" t="s">
        <v>126</v>
      </c>
      <c r="WY2" s="1" t="s">
        <v>127</v>
      </c>
      <c r="WZ2" s="1" t="s">
        <v>129</v>
      </c>
      <c r="XA2" s="1" t="s">
        <v>130</v>
      </c>
      <c r="XB2" s="1" t="s">
        <v>132</v>
      </c>
      <c r="XC2" s="1" t="s">
        <v>133</v>
      </c>
      <c r="XD2" s="1" t="s">
        <v>134</v>
      </c>
      <c r="XE2" s="1" t="s">
        <v>136</v>
      </c>
      <c r="XF2" s="1" t="s">
        <v>135</v>
      </c>
      <c r="XG2" s="1" t="s">
        <v>137</v>
      </c>
      <c r="XH2" s="28" t="str">
        <f>XH1</f>
        <v>플레임위자드</v>
      </c>
      <c r="XI2" s="1" t="s">
        <v>123</v>
      </c>
      <c r="XJ2" s="1" t="s">
        <v>124</v>
      </c>
      <c r="XK2" s="1" t="s">
        <v>125</v>
      </c>
      <c r="XL2" s="1" t="s">
        <v>126</v>
      </c>
      <c r="XM2" s="1" t="s">
        <v>127</v>
      </c>
      <c r="XN2" s="1" t="s">
        <v>129</v>
      </c>
      <c r="XO2" s="1" t="s">
        <v>130</v>
      </c>
      <c r="XP2" s="1" t="s">
        <v>132</v>
      </c>
      <c r="XQ2" s="1" t="s">
        <v>133</v>
      </c>
      <c r="XR2" s="1" t="s">
        <v>134</v>
      </c>
      <c r="XS2" s="1" t="s">
        <v>136</v>
      </c>
      <c r="XT2" s="1" t="s">
        <v>135</v>
      </c>
      <c r="XU2" s="1" t="s">
        <v>137</v>
      </c>
      <c r="XV2" s="28" t="str">
        <f>XV1</f>
        <v>호영</v>
      </c>
      <c r="XW2" s="1" t="s">
        <v>123</v>
      </c>
      <c r="XX2" s="1" t="s">
        <v>124</v>
      </c>
      <c r="XY2" s="1" t="s">
        <v>125</v>
      </c>
      <c r="XZ2" s="1" t="s">
        <v>126</v>
      </c>
      <c r="YA2" s="1" t="s">
        <v>127</v>
      </c>
      <c r="YB2" s="1" t="s">
        <v>129</v>
      </c>
      <c r="YC2" s="1" t="s">
        <v>130</v>
      </c>
      <c r="YD2" s="1" t="s">
        <v>132</v>
      </c>
      <c r="YE2" s="1" t="s">
        <v>133</v>
      </c>
      <c r="YF2" s="1" t="s">
        <v>134</v>
      </c>
      <c r="YG2" s="1" t="s">
        <v>136</v>
      </c>
      <c r="YH2" s="1" t="s">
        <v>135</v>
      </c>
      <c r="YI2" s="1" t="s">
        <v>137</v>
      </c>
      <c r="YJ2" s="28" t="str">
        <f>YJ1</f>
        <v>히어로</v>
      </c>
      <c r="YK2" s="1" t="s">
        <v>123</v>
      </c>
      <c r="YL2" s="1" t="s">
        <v>124</v>
      </c>
      <c r="YM2" s="1" t="s">
        <v>125</v>
      </c>
      <c r="YN2" s="1" t="s">
        <v>126</v>
      </c>
      <c r="YO2" s="1" t="s">
        <v>127</v>
      </c>
      <c r="YP2" s="1" t="s">
        <v>129</v>
      </c>
      <c r="YQ2" s="1" t="s">
        <v>130</v>
      </c>
      <c r="YR2" s="1" t="s">
        <v>132</v>
      </c>
      <c r="YS2" s="1" t="s">
        <v>133</v>
      </c>
      <c r="YT2" s="1" t="s">
        <v>134</v>
      </c>
      <c r="YU2" s="1" t="s">
        <v>136</v>
      </c>
      <c r="YV2" s="1" t="s">
        <v>135</v>
      </c>
      <c r="YW2" s="1" t="s">
        <v>137</v>
      </c>
      <c r="YX2" s="28"/>
    </row>
    <row r="3" spans="1:678" s="78" customFormat="1" x14ac:dyDescent="0.3">
      <c r="A3" s="32" t="s">
        <v>220</v>
      </c>
      <c r="B3" s="78">
        <f>AVERAGE(B$7:B$1887)</f>
        <v>246.71982987772461</v>
      </c>
      <c r="C3" s="78">
        <f t="shared" ref="C3:N3" si="0">AVERAGE(C$7:C$1887)</f>
        <v>45.263689526847422</v>
      </c>
      <c r="D3" s="78">
        <f t="shared" si="0"/>
        <v>30462.407761828814</v>
      </c>
      <c r="E3" s="78" t="e">
        <f t="shared" si="0"/>
        <v>#DIV/0!</v>
      </c>
      <c r="F3" s="78">
        <f t="shared" si="0"/>
        <v>1070.7549175970228</v>
      </c>
      <c r="G3" s="78">
        <f t="shared" si="0"/>
        <v>8.2668793195108989</v>
      </c>
      <c r="H3" s="78">
        <f t="shared" si="0"/>
        <v>6359.7214247740567</v>
      </c>
      <c r="I3" s="78">
        <f t="shared" si="0"/>
        <v>5.6661350345560875</v>
      </c>
      <c r="J3" s="78">
        <f t="shared" si="0"/>
        <v>0.58745348219032434</v>
      </c>
      <c r="K3" s="78">
        <f t="shared" si="0"/>
        <v>7843.7970540098204</v>
      </c>
      <c r="L3" s="78">
        <f t="shared" si="0"/>
        <v>17.240298507462686</v>
      </c>
      <c r="M3" s="78">
        <f t="shared" si="0"/>
        <v>344.31687898089172</v>
      </c>
      <c r="N3" s="78">
        <f t="shared" si="0"/>
        <v>17.181148748159057</v>
      </c>
      <c r="O3" s="32" t="s">
        <v>220</v>
      </c>
      <c r="P3" s="78">
        <f>AVERAGE(P$7:P$1777)</f>
        <v>246.22811970638057</v>
      </c>
      <c r="Q3" s="78">
        <f t="shared" ref="Q3:AB3" si="1">AVERAGE(Q$7:Q$1777)</f>
        <v>45.19932241671372</v>
      </c>
      <c r="R3" s="78">
        <f t="shared" si="1"/>
        <v>30325.887069452288</v>
      </c>
      <c r="S3" s="78" t="e">
        <f t="shared" si="1"/>
        <v>#DIV/0!</v>
      </c>
      <c r="T3" s="78">
        <f t="shared" si="1"/>
        <v>1064.6583850931677</v>
      </c>
      <c r="U3" s="78">
        <f t="shared" si="1"/>
        <v>7.6002258610954261</v>
      </c>
      <c r="V3" s="78">
        <f t="shared" si="1"/>
        <v>6343.719367588933</v>
      </c>
      <c r="W3" s="78">
        <f t="shared" si="1"/>
        <v>5.8396386222473176</v>
      </c>
      <c r="X3" s="78">
        <f t="shared" si="1"/>
        <v>0.56352343308865049</v>
      </c>
      <c r="Y3" s="78">
        <f t="shared" si="1"/>
        <v>7758.8110918544198</v>
      </c>
      <c r="Z3" s="78">
        <f t="shared" si="1"/>
        <v>16.167865707434053</v>
      </c>
      <c r="AA3" s="78">
        <f t="shared" si="1"/>
        <v>338.62192013593881</v>
      </c>
      <c r="AB3" s="78">
        <f t="shared" si="1"/>
        <v>17.276296296296298</v>
      </c>
      <c r="AC3" s="32" t="s">
        <v>220</v>
      </c>
      <c r="AD3" s="78">
        <f>AVERAGE(AD$7:AD$117)</f>
        <v>252.34234234234233</v>
      </c>
      <c r="AE3" s="78">
        <f t="shared" ref="AE3:AP3" si="2">AVERAGE(AE$7:AE$117)</f>
        <v>45.882882882882882</v>
      </c>
      <c r="AF3" s="78">
        <f t="shared" si="2"/>
        <v>32366.153153153155</v>
      </c>
      <c r="AG3" s="78" t="e">
        <f t="shared" si="2"/>
        <v>#DIV/0!</v>
      </c>
      <c r="AH3" s="78">
        <f t="shared" si="2"/>
        <v>1158.3783783783783</v>
      </c>
      <c r="AI3" s="78">
        <f t="shared" si="2"/>
        <v>18.828828828828829</v>
      </c>
      <c r="AJ3" s="78">
        <f t="shared" si="2"/>
        <v>6557.7387387387389</v>
      </c>
      <c r="AK3" s="78">
        <f t="shared" si="2"/>
        <v>2.8468468468468466</v>
      </c>
      <c r="AL3" s="78">
        <f t="shared" si="2"/>
        <v>0.963963963963964</v>
      </c>
      <c r="AM3" s="78">
        <f t="shared" si="2"/>
        <v>9151.4782608695659</v>
      </c>
      <c r="AN3" s="78">
        <f t="shared" si="2"/>
        <v>31.955555555555556</v>
      </c>
      <c r="AO3" s="78">
        <f t="shared" si="2"/>
        <v>423.8</v>
      </c>
      <c r="AP3" s="78">
        <f t="shared" si="2"/>
        <v>1</v>
      </c>
      <c r="AR3" s="32" t="s">
        <v>226</v>
      </c>
      <c r="AS3" s="78">
        <f t="shared" ref="AS3:BE3" ca="1" si="3">AVERAGE(AS$7:AS$106)</f>
        <v>235.72727272727272</v>
      </c>
      <c r="AT3" s="78">
        <f t="shared" ca="1" si="3"/>
        <v>37.636363636363633</v>
      </c>
      <c r="AU3" s="78">
        <f t="shared" ca="1" si="3"/>
        <v>42971.727272727272</v>
      </c>
      <c r="AV3" s="78" t="e">
        <f t="shared" si="3"/>
        <v>#DIV/0!</v>
      </c>
      <c r="AW3" s="78">
        <f t="shared" ca="1" si="3"/>
        <v>622.72727272727275</v>
      </c>
      <c r="AX3" s="78">
        <f t="shared" ca="1" si="3"/>
        <v>120</v>
      </c>
      <c r="AY3" s="78">
        <f t="shared" ca="1" si="3"/>
        <v>5079.363636363636</v>
      </c>
      <c r="AZ3" s="78">
        <f t="shared" ca="1" si="3"/>
        <v>8.1818181818181817</v>
      </c>
      <c r="BA3" s="78">
        <f t="shared" ca="1" si="3"/>
        <v>2.5454545454545454</v>
      </c>
      <c r="BB3" s="78">
        <f t="shared" ca="1" si="3"/>
        <v>8731.818181818182</v>
      </c>
      <c r="BC3" s="78">
        <f t="shared" ca="1" si="3"/>
        <v>21.818181818181817</v>
      </c>
      <c r="BD3" s="78">
        <f t="shared" ca="1" si="3"/>
        <v>557.81818181818187</v>
      </c>
      <c r="BE3" s="78">
        <f t="shared" ca="1" si="3"/>
        <v>16.181818181818183</v>
      </c>
      <c r="BF3" s="32" t="s">
        <v>227</v>
      </c>
      <c r="BG3" s="78">
        <f t="shared" ref="BG3:BS3" ca="1" si="4">AVERAGE(BG$7:BG$106)</f>
        <v>230.90909090909091</v>
      </c>
      <c r="BH3" s="78">
        <f t="shared" ca="1" si="4"/>
        <v>36.909090909090907</v>
      </c>
      <c r="BI3" s="78">
        <f t="shared" ca="1" si="4"/>
        <v>48136.090909090912</v>
      </c>
      <c r="BJ3" s="78" t="e">
        <f t="shared" si="4"/>
        <v>#DIV/0!</v>
      </c>
      <c r="BK3" s="78">
        <f t="shared" ca="1" si="4"/>
        <v>635.4545454545455</v>
      </c>
      <c r="BL3" s="78">
        <f t="shared" ca="1" si="4"/>
        <v>99.090909090909093</v>
      </c>
      <c r="BM3" s="78">
        <f t="shared" ca="1" si="4"/>
        <v>3305.2727272727275</v>
      </c>
      <c r="BN3" s="78">
        <f t="shared" ca="1" si="4"/>
        <v>8</v>
      </c>
      <c r="BO3" s="78">
        <f t="shared" ca="1" si="4"/>
        <v>4.7272727272727275</v>
      </c>
      <c r="BP3" s="78">
        <f t="shared" ca="1" si="4"/>
        <v>7164.545454545455</v>
      </c>
      <c r="BQ3" s="78">
        <f t="shared" ca="1" si="4"/>
        <v>28.545454545454547</v>
      </c>
      <c r="BR3" s="78">
        <f t="shared" ca="1" si="4"/>
        <v>474.54545454545456</v>
      </c>
      <c r="BS3" s="78">
        <f t="shared" ca="1" si="4"/>
        <v>15.272727272727273</v>
      </c>
      <c r="BT3" s="32" t="s">
        <v>227</v>
      </c>
      <c r="BU3" s="78">
        <f t="shared" ref="BU3:CG3" ca="1" si="5">AVERAGE(BU$7:BU$106)</f>
        <v>224.45454545454547</v>
      </c>
      <c r="BV3" s="78">
        <f t="shared" ca="1" si="5"/>
        <v>37.363636363636367</v>
      </c>
      <c r="BW3" s="78">
        <f t="shared" ca="1" si="5"/>
        <v>26305.727272727272</v>
      </c>
      <c r="BX3" s="78" t="e">
        <f t="shared" si="5"/>
        <v>#DIV/0!</v>
      </c>
      <c r="BY3" s="78">
        <f t="shared" ca="1" si="5"/>
        <v>592.72727272727275</v>
      </c>
      <c r="BZ3" s="78">
        <f t="shared" ca="1" si="5"/>
        <v>118.18181818181819</v>
      </c>
      <c r="CA3" s="78">
        <f t="shared" ca="1" si="5"/>
        <v>4523.545454545455</v>
      </c>
      <c r="CB3" s="78">
        <f t="shared" ca="1" si="5"/>
        <v>7</v>
      </c>
      <c r="CC3" s="78">
        <f t="shared" ca="1" si="5"/>
        <v>3.9090909090909092</v>
      </c>
      <c r="CD3" s="78">
        <f t="shared" ca="1" si="5"/>
        <v>9386.363636363636</v>
      </c>
      <c r="CE3" s="78">
        <f t="shared" ca="1" si="5"/>
        <v>16.272727272727273</v>
      </c>
      <c r="CF3" s="78">
        <f t="shared" ca="1" si="5"/>
        <v>381.54545454545456</v>
      </c>
      <c r="CG3" s="78">
        <f t="shared" ca="1" si="5"/>
        <v>17.181818181818183</v>
      </c>
      <c r="CH3" s="32" t="s">
        <v>227</v>
      </c>
      <c r="CI3" s="78">
        <f t="shared" ref="CI3:CU3" ca="1" si="6">AVERAGE(CI$7:CI$106)</f>
        <v>226.27272727272728</v>
      </c>
      <c r="CJ3" s="78">
        <f t="shared" ca="1" si="6"/>
        <v>38.363636363636367</v>
      </c>
      <c r="CK3" s="78">
        <f t="shared" ca="1" si="6"/>
        <v>38078.36363636364</v>
      </c>
      <c r="CL3" s="78" t="e">
        <f t="shared" si="6"/>
        <v>#DIV/0!</v>
      </c>
      <c r="CM3" s="78">
        <f t="shared" ca="1" si="6"/>
        <v>620.90909090909088</v>
      </c>
      <c r="CN3" s="78">
        <f t="shared" ca="1" si="6"/>
        <v>97.272727272727266</v>
      </c>
      <c r="CO3" s="78">
        <f t="shared" ca="1" si="6"/>
        <v>3545.7272727272725</v>
      </c>
      <c r="CP3" s="78">
        <f t="shared" ca="1" si="6"/>
        <v>4.1818181818181817</v>
      </c>
      <c r="CQ3" s="78">
        <f t="shared" ca="1" si="6"/>
        <v>5.6363636363636367</v>
      </c>
      <c r="CR3" s="78">
        <f t="shared" ca="1" si="6"/>
        <v>8184.545454545455</v>
      </c>
      <c r="CS3" s="78">
        <f t="shared" ca="1" si="6"/>
        <v>22.818181818181817</v>
      </c>
      <c r="CT3" s="78">
        <f t="shared" ca="1" si="6"/>
        <v>430.63636363636363</v>
      </c>
      <c r="CU3" s="78">
        <f t="shared" ca="1" si="6"/>
        <v>21</v>
      </c>
      <c r="CV3" s="32" t="s">
        <v>227</v>
      </c>
      <c r="CW3" s="78">
        <f t="shared" ref="CW3:DI3" ca="1" si="7">AVERAGE(CW$7:CW$106)</f>
        <v>235</v>
      </c>
      <c r="CX3" s="78">
        <f t="shared" ca="1" si="7"/>
        <v>27.181818181818183</v>
      </c>
      <c r="CY3" s="78">
        <f t="shared" ca="1" si="7"/>
        <v>37734.181818181816</v>
      </c>
      <c r="CZ3" s="78" t="e">
        <f t="shared" si="7"/>
        <v>#DIV/0!</v>
      </c>
      <c r="DA3" s="78">
        <f t="shared" ca="1" si="7"/>
        <v>391.81818181818181</v>
      </c>
      <c r="DB3" s="78">
        <f t="shared" ca="1" si="7"/>
        <v>110</v>
      </c>
      <c r="DC3" s="78">
        <f t="shared" ca="1" si="7"/>
        <v>2706.7272727272725</v>
      </c>
      <c r="DD3" s="78">
        <f t="shared" ca="1" si="7"/>
        <v>10.545454545454545</v>
      </c>
      <c r="DE3" s="78">
        <f t="shared" ca="1" si="7"/>
        <v>4.9090909090909092</v>
      </c>
      <c r="DF3" s="78">
        <f t="shared" ca="1" si="7"/>
        <v>12031.818181818182</v>
      </c>
      <c r="DG3" s="78">
        <f t="shared" ca="1" si="7"/>
        <v>26.90909090909091</v>
      </c>
      <c r="DH3" s="78">
        <f t="shared" ca="1" si="7"/>
        <v>460.45454545454544</v>
      </c>
      <c r="DI3" s="78">
        <f t="shared" ca="1" si="7"/>
        <v>14.636363636363637</v>
      </c>
      <c r="DJ3" s="32" t="s">
        <v>227</v>
      </c>
      <c r="DK3" s="78">
        <f t="shared" ref="DK3:DW3" ca="1" si="8">AVERAGE(DK$7:DK$106)</f>
        <v>228.90909090909091</v>
      </c>
      <c r="DL3" s="78">
        <f t="shared" ca="1" si="8"/>
        <v>23.363636363636363</v>
      </c>
      <c r="DM3" s="78">
        <f t="shared" ca="1" si="8"/>
        <v>54991.454545454544</v>
      </c>
      <c r="DN3" s="78" t="e">
        <f t="shared" si="8"/>
        <v>#DIV/0!</v>
      </c>
      <c r="DO3" s="78">
        <f t="shared" ca="1" si="8"/>
        <v>688.18181818181813</v>
      </c>
      <c r="DP3" s="78">
        <f t="shared" ca="1" si="8"/>
        <v>140.90909090909091</v>
      </c>
      <c r="DQ3" s="78">
        <f t="shared" ca="1" si="8"/>
        <v>3966.3636363636365</v>
      </c>
      <c r="DR3" s="78">
        <f t="shared" ca="1" si="8"/>
        <v>8</v>
      </c>
      <c r="DS3" s="78">
        <f t="shared" ca="1" si="8"/>
        <v>5.6363636363636367</v>
      </c>
      <c r="DT3" s="78">
        <f t="shared" ca="1" si="8"/>
        <v>6751.818181818182</v>
      </c>
      <c r="DU3" s="78">
        <f t="shared" ca="1" si="8"/>
        <v>19.09090909090909</v>
      </c>
      <c r="DV3" s="78">
        <f t="shared" ca="1" si="8"/>
        <v>469.18181818181819</v>
      </c>
      <c r="DW3" s="78">
        <f t="shared" ca="1" si="8"/>
        <v>16.363636363636363</v>
      </c>
      <c r="DX3" s="32" t="s">
        <v>227</v>
      </c>
      <c r="DY3" s="78">
        <f t="shared" ref="DY3:EK3" ca="1" si="9">AVERAGE(DY$7:DY$106)</f>
        <v>236.27272727272728</v>
      </c>
      <c r="DZ3" s="78">
        <f t="shared" ca="1" si="9"/>
        <v>22.181818181818183</v>
      </c>
      <c r="EA3" s="78">
        <f t="shared" ca="1" si="9"/>
        <v>37032.272727272728</v>
      </c>
      <c r="EB3" s="78" t="e">
        <f t="shared" si="9"/>
        <v>#DIV/0!</v>
      </c>
      <c r="EC3" s="78">
        <f t="shared" ca="1" si="9"/>
        <v>501.81818181818181</v>
      </c>
      <c r="ED3" s="78">
        <f t="shared" ca="1" si="9"/>
        <v>100</v>
      </c>
      <c r="EE3" s="78">
        <f t="shared" ca="1" si="9"/>
        <v>4131.454545454545</v>
      </c>
      <c r="EF3" s="78">
        <f t="shared" ca="1" si="9"/>
        <v>10.545454545454545</v>
      </c>
      <c r="EG3" s="78">
        <f t="shared" ca="1" si="9"/>
        <v>4.9090909090909092</v>
      </c>
      <c r="EH3" s="78">
        <f t="shared" ca="1" si="9"/>
        <v>8387.2727272727279</v>
      </c>
      <c r="EI3" s="78">
        <f t="shared" ca="1" si="9"/>
        <v>25.454545454545453</v>
      </c>
      <c r="EJ3" s="78">
        <f t="shared" ca="1" si="9"/>
        <v>521.81818181818187</v>
      </c>
      <c r="EK3" s="78">
        <f t="shared" ca="1" si="9"/>
        <v>21.545454545454547</v>
      </c>
      <c r="EL3" s="32" t="s">
        <v>227</v>
      </c>
      <c r="EM3" s="78">
        <f t="shared" ref="EM3:EY3" ca="1" si="10">AVERAGE(EM$7:EM$106)</f>
        <v>224</v>
      </c>
      <c r="EN3" s="78">
        <f t="shared" ca="1" si="10"/>
        <v>30.818181818181817</v>
      </c>
      <c r="EO3" s="78">
        <f t="shared" ca="1" si="10"/>
        <v>33762.090909090912</v>
      </c>
      <c r="EP3" s="78" t="e">
        <f t="shared" si="10"/>
        <v>#DIV/0!</v>
      </c>
      <c r="EQ3" s="78">
        <f t="shared" ca="1" si="10"/>
        <v>754.5454545454545</v>
      </c>
      <c r="ER3" s="78">
        <f t="shared" ca="1" si="10"/>
        <v>122.72727272727273</v>
      </c>
      <c r="ES3" s="78">
        <f t="shared" ca="1" si="10"/>
        <v>4092.090909090909</v>
      </c>
      <c r="ET3" s="78">
        <f t="shared" ca="1" si="10"/>
        <v>4.2727272727272725</v>
      </c>
      <c r="EU3" s="78">
        <f t="shared" ca="1" si="10"/>
        <v>5.2727272727272725</v>
      </c>
      <c r="EV3" s="78">
        <f t="shared" ca="1" si="10"/>
        <v>10020</v>
      </c>
      <c r="EW3" s="78">
        <f t="shared" ca="1" si="10"/>
        <v>17.272727272727273</v>
      </c>
      <c r="EX3" s="78">
        <f t="shared" ca="1" si="10"/>
        <v>439.18181818181819</v>
      </c>
      <c r="EY3" s="78">
        <f t="shared" ca="1" si="10"/>
        <v>27.545454545454547</v>
      </c>
      <c r="EZ3" s="32" t="s">
        <v>227</v>
      </c>
      <c r="FA3" s="78">
        <f t="shared" ref="FA3:FM3" ca="1" si="11">AVERAGE(FA$7:FA$106)</f>
        <v>226.63636363636363</v>
      </c>
      <c r="FB3" s="78">
        <f t="shared" ca="1" si="11"/>
        <v>27.636363636363637</v>
      </c>
      <c r="FC3" s="78">
        <f t="shared" ca="1" si="11"/>
        <v>47430.818181818184</v>
      </c>
      <c r="FD3" s="78" t="e">
        <f t="shared" si="11"/>
        <v>#DIV/0!</v>
      </c>
      <c r="FE3" s="78">
        <f t="shared" ca="1" si="11"/>
        <v>477.27272727272725</v>
      </c>
      <c r="FF3" s="78">
        <f t="shared" ca="1" si="11"/>
        <v>95.454545454545453</v>
      </c>
      <c r="FG3" s="78">
        <f t="shared" ca="1" si="11"/>
        <v>4111.090909090909</v>
      </c>
      <c r="FH3" s="78">
        <f t="shared" ca="1" si="11"/>
        <v>8.8181818181818183</v>
      </c>
      <c r="FI3" s="78">
        <f t="shared" ca="1" si="11"/>
        <v>2.7272727272727271</v>
      </c>
      <c r="FJ3" s="78">
        <f t="shared" ca="1" si="11"/>
        <v>7977.272727272727</v>
      </c>
      <c r="FK3" s="78">
        <f t="shared" ca="1" si="11"/>
        <v>18.636363636363637</v>
      </c>
      <c r="FL3" s="78">
        <f t="shared" ca="1" si="11"/>
        <v>432.81818181818181</v>
      </c>
      <c r="FM3" s="78">
        <f t="shared" ca="1" si="11"/>
        <v>21.545454545454547</v>
      </c>
      <c r="FN3" s="32" t="s">
        <v>227</v>
      </c>
      <c r="FO3" s="78">
        <f t="shared" ref="FO3:GA3" ca="1" si="12">AVERAGE(FO$7:FO$106)</f>
        <v>239.90909090909091</v>
      </c>
      <c r="FP3" s="78">
        <f t="shared" ca="1" si="12"/>
        <v>27.181818181818183</v>
      </c>
      <c r="FQ3" s="78">
        <f t="shared" ca="1" si="12"/>
        <v>38986.272727272728</v>
      </c>
      <c r="FR3" s="78" t="e">
        <f t="shared" si="12"/>
        <v>#DIV/0!</v>
      </c>
      <c r="FS3" s="78">
        <f t="shared" ca="1" si="12"/>
        <v>734.5454545454545</v>
      </c>
      <c r="FT3" s="78">
        <f t="shared" ca="1" si="12"/>
        <v>104.54545454545455</v>
      </c>
      <c r="FU3" s="78">
        <f t="shared" ca="1" si="12"/>
        <v>3893.818181818182</v>
      </c>
      <c r="FV3" s="78">
        <f t="shared" ca="1" si="12"/>
        <v>8</v>
      </c>
      <c r="FW3" s="78">
        <f t="shared" ca="1" si="12"/>
        <v>5</v>
      </c>
      <c r="FX3" s="78">
        <f t="shared" ca="1" si="12"/>
        <v>10257.272727272728</v>
      </c>
      <c r="FY3" s="78">
        <f t="shared" ca="1" si="12"/>
        <v>20.90909090909091</v>
      </c>
      <c r="FZ3" s="78">
        <f t="shared" ca="1" si="12"/>
        <v>452.63636363636363</v>
      </c>
      <c r="GA3" s="78">
        <f t="shared" ca="1" si="12"/>
        <v>10.818181818181818</v>
      </c>
      <c r="GB3" s="32" t="s">
        <v>227</v>
      </c>
      <c r="GC3" s="78">
        <f t="shared" ref="GC3:GO3" ca="1" si="13">AVERAGE(GC$7:GC$106)</f>
        <v>224.45454545454547</v>
      </c>
      <c r="GD3" s="78">
        <f t="shared" ca="1" si="13"/>
        <v>32.454545454545453</v>
      </c>
      <c r="GE3" s="78">
        <f t="shared" ca="1" si="13"/>
        <v>38170.545454545456</v>
      </c>
      <c r="GF3" s="78" t="e">
        <f t="shared" si="13"/>
        <v>#DIV/0!</v>
      </c>
      <c r="GG3" s="78">
        <f t="shared" ca="1" si="13"/>
        <v>683.63636363636363</v>
      </c>
      <c r="GH3" s="78">
        <f t="shared" ca="1" si="13"/>
        <v>67.272727272727266</v>
      </c>
      <c r="GI3" s="78">
        <f t="shared" ca="1" si="13"/>
        <v>3744.6363636363635</v>
      </c>
      <c r="GJ3" s="78">
        <f t="shared" ca="1" si="13"/>
        <v>10.727272727272727</v>
      </c>
      <c r="GK3" s="78">
        <f t="shared" ca="1" si="13"/>
        <v>4.1818181818181817</v>
      </c>
      <c r="GL3" s="78">
        <f t="shared" ca="1" si="13"/>
        <v>10722.727272727272</v>
      </c>
      <c r="GM3" s="78">
        <f t="shared" ca="1" si="13"/>
        <v>22.181818181818183</v>
      </c>
      <c r="GN3" s="78">
        <f t="shared" ca="1" si="13"/>
        <v>334.36363636363637</v>
      </c>
      <c r="GO3" s="78">
        <f t="shared" ca="1" si="13"/>
        <v>16.636363636363637</v>
      </c>
      <c r="GP3" s="32" t="s">
        <v>227</v>
      </c>
      <c r="GQ3" s="78">
        <f t="shared" ref="GQ3:HC3" ca="1" si="14">AVERAGE(GQ$7:GQ$106)</f>
        <v>216.63636363636363</v>
      </c>
      <c r="GR3" s="78">
        <f t="shared" ca="1" si="14"/>
        <v>39.727272727272727</v>
      </c>
      <c r="GS3" s="78">
        <f t="shared" ca="1" si="14"/>
        <v>30222.81818181818</v>
      </c>
      <c r="GT3" s="78" t="e">
        <f t="shared" si="14"/>
        <v>#DIV/0!</v>
      </c>
      <c r="GU3" s="78">
        <f t="shared" ca="1" si="14"/>
        <v>670.90909090909088</v>
      </c>
      <c r="GV3" s="78">
        <f t="shared" ca="1" si="14"/>
        <v>96.36363636363636</v>
      </c>
      <c r="GW3" s="78">
        <f t="shared" ca="1" si="14"/>
        <v>3319.2727272727275</v>
      </c>
      <c r="GX3" s="78">
        <f t="shared" ca="1" si="14"/>
        <v>6</v>
      </c>
      <c r="GY3" s="78">
        <f t="shared" ca="1" si="14"/>
        <v>2.7272727272727271</v>
      </c>
      <c r="GZ3" s="78">
        <f t="shared" ca="1" si="14"/>
        <v>8145.454545454545</v>
      </c>
      <c r="HA3" s="78">
        <f t="shared" ca="1" si="14"/>
        <v>25.818181818181817</v>
      </c>
      <c r="HB3" s="78">
        <f t="shared" ca="1" si="14"/>
        <v>301.27272727272725</v>
      </c>
      <c r="HC3" s="78">
        <f t="shared" ca="1" si="14"/>
        <v>21</v>
      </c>
      <c r="HD3" s="32" t="s">
        <v>227</v>
      </c>
      <c r="HE3" s="78">
        <f t="shared" ref="HE3:HQ3" ca="1" si="15">AVERAGE(HE$7:HE$106)</f>
        <v>243</v>
      </c>
      <c r="HF3" s="78">
        <f t="shared" ca="1" si="15"/>
        <v>28.181818181818183</v>
      </c>
      <c r="HG3" s="78">
        <f t="shared" ca="1" si="15"/>
        <v>39655.727272727272</v>
      </c>
      <c r="HH3" s="78" t="e">
        <f t="shared" si="15"/>
        <v>#DIV/0!</v>
      </c>
      <c r="HI3" s="78">
        <f t="shared" ca="1" si="15"/>
        <v>591.81818181818187</v>
      </c>
      <c r="HJ3" s="78">
        <f t="shared" ca="1" si="15"/>
        <v>100</v>
      </c>
      <c r="HK3" s="78">
        <f t="shared" ca="1" si="15"/>
        <v>4263.454545454545</v>
      </c>
      <c r="HL3" s="78">
        <f t="shared" ca="1" si="15"/>
        <v>9.7272727272727266</v>
      </c>
      <c r="HM3" s="78">
        <f t="shared" ca="1" si="15"/>
        <v>3.7272727272727271</v>
      </c>
      <c r="HN3" s="78">
        <f t="shared" ca="1" si="15"/>
        <v>12659.09090909091</v>
      </c>
      <c r="HO3" s="78">
        <f t="shared" ca="1" si="15"/>
        <v>24.727272727272727</v>
      </c>
      <c r="HP3" s="78">
        <f t="shared" ca="1" si="15"/>
        <v>393.36363636363637</v>
      </c>
      <c r="HQ3" s="78">
        <f t="shared" ca="1" si="15"/>
        <v>17.09090909090909</v>
      </c>
      <c r="HR3" s="32" t="s">
        <v>227</v>
      </c>
      <c r="HS3" s="78">
        <f t="shared" ref="HS3:IE3" ca="1" si="16">AVERAGE(HS$7:HS$106)</f>
        <v>229.63636363636363</v>
      </c>
      <c r="HT3" s="78">
        <f t="shared" ca="1" si="16"/>
        <v>35.363636363636367</v>
      </c>
      <c r="HU3" s="78">
        <f t="shared" ca="1" si="16"/>
        <v>35379.727272727272</v>
      </c>
      <c r="HV3" s="78" t="e">
        <f t="shared" si="16"/>
        <v>#DIV/0!</v>
      </c>
      <c r="HW3" s="78">
        <f t="shared" ca="1" si="16"/>
        <v>913.63636363636363</v>
      </c>
      <c r="HX3" s="78">
        <f t="shared" ca="1" si="16"/>
        <v>85.454545454545453</v>
      </c>
      <c r="HY3" s="78">
        <f t="shared" ca="1" si="16"/>
        <v>4464.545454545455</v>
      </c>
      <c r="HZ3" s="78">
        <f t="shared" ca="1" si="16"/>
        <v>7.4545454545454541</v>
      </c>
      <c r="IA3" s="78">
        <f t="shared" ca="1" si="16"/>
        <v>4.1818181818181817</v>
      </c>
      <c r="IB3" s="78">
        <f t="shared" ca="1" si="16"/>
        <v>10080</v>
      </c>
      <c r="IC3" s="78">
        <f t="shared" ca="1" si="16"/>
        <v>26.636363636363637</v>
      </c>
      <c r="ID3" s="78">
        <f t="shared" ca="1" si="16"/>
        <v>386.45454545454544</v>
      </c>
      <c r="IE3" s="78">
        <f t="shared" ca="1" si="16"/>
        <v>16.90909090909091</v>
      </c>
      <c r="IF3" s="32" t="s">
        <v>227</v>
      </c>
      <c r="IG3" s="78">
        <f t="shared" ref="IG3:IS3" ca="1" si="17">AVERAGE(IG$7:IG$106)</f>
        <v>221.72727272727272</v>
      </c>
      <c r="IH3" s="78">
        <f t="shared" ca="1" si="17"/>
        <v>35.18181818181818</v>
      </c>
      <c r="II3" s="78">
        <f t="shared" ca="1" si="17"/>
        <v>23790.545454545456</v>
      </c>
      <c r="IJ3" s="78" t="e">
        <f t="shared" si="17"/>
        <v>#DIV/0!</v>
      </c>
      <c r="IK3" s="78">
        <f t="shared" ca="1" si="17"/>
        <v>616.36363636363637</v>
      </c>
      <c r="IL3" s="78">
        <f t="shared" ca="1" si="17"/>
        <v>106.36363636363636</v>
      </c>
      <c r="IM3" s="78">
        <f t="shared" ca="1" si="17"/>
        <v>2435.090909090909</v>
      </c>
      <c r="IN3" s="78">
        <f t="shared" ca="1" si="17"/>
        <v>5.8181818181818183</v>
      </c>
      <c r="IO3" s="78">
        <f t="shared" ca="1" si="17"/>
        <v>4.7272727272727275</v>
      </c>
      <c r="IP3" s="78">
        <f t="shared" ca="1" si="17"/>
        <v>9033.636363636364</v>
      </c>
      <c r="IQ3" s="78">
        <f t="shared" ca="1" si="17"/>
        <v>28.90909090909091</v>
      </c>
      <c r="IR3" s="78">
        <f t="shared" ca="1" si="17"/>
        <v>404.90909090909093</v>
      </c>
      <c r="IS3" s="78">
        <f t="shared" ca="1" si="17"/>
        <v>12.909090909090908</v>
      </c>
      <c r="IT3" s="32" t="s">
        <v>227</v>
      </c>
      <c r="IU3" s="78">
        <f t="shared" ref="IU3:JG3" ca="1" si="18">AVERAGE(IU$7:IU$106)</f>
        <v>232.36363636363637</v>
      </c>
      <c r="IV3" s="78">
        <f t="shared" ca="1" si="18"/>
        <v>35.545454545454547</v>
      </c>
      <c r="IW3" s="78">
        <f t="shared" ca="1" si="18"/>
        <v>37603.818181818184</v>
      </c>
      <c r="IX3" s="78" t="e">
        <f t="shared" si="18"/>
        <v>#DIV/0!</v>
      </c>
      <c r="IY3" s="78">
        <f t="shared" ca="1" si="18"/>
        <v>598.18181818181813</v>
      </c>
      <c r="IZ3" s="78">
        <f t="shared" ca="1" si="18"/>
        <v>89.090909090909093</v>
      </c>
      <c r="JA3" s="78">
        <f t="shared" ca="1" si="18"/>
        <v>5334.363636363636</v>
      </c>
      <c r="JB3" s="78">
        <f t="shared" ca="1" si="18"/>
        <v>10.363636363636363</v>
      </c>
      <c r="JC3" s="78">
        <f t="shared" ca="1" si="18"/>
        <v>3.5454545454545454</v>
      </c>
      <c r="JD3" s="78">
        <f t="shared" ca="1" si="18"/>
        <v>10030</v>
      </c>
      <c r="JE3" s="78">
        <f t="shared" ca="1" si="18"/>
        <v>20.454545454545453</v>
      </c>
      <c r="JF3" s="78">
        <f t="shared" ca="1" si="18"/>
        <v>539.27272727272725</v>
      </c>
      <c r="JG3" s="78">
        <f t="shared" ca="1" si="18"/>
        <v>21.90909090909091</v>
      </c>
      <c r="JH3" s="32" t="s">
        <v>227</v>
      </c>
      <c r="JI3" s="78">
        <f t="shared" ref="JI3:JU3" ca="1" si="19">AVERAGE(JI$7:JI$106)</f>
        <v>230.54545454545453</v>
      </c>
      <c r="JJ3" s="78">
        <f t="shared" ca="1" si="19"/>
        <v>24.272727272727273</v>
      </c>
      <c r="JK3" s="78">
        <f t="shared" ca="1" si="19"/>
        <v>50261.36363636364</v>
      </c>
      <c r="JL3" s="78" t="e">
        <f t="shared" si="19"/>
        <v>#DIV/0!</v>
      </c>
      <c r="JM3" s="78">
        <f t="shared" ca="1" si="19"/>
        <v>617.27272727272725</v>
      </c>
      <c r="JN3" s="78">
        <f t="shared" ca="1" si="19"/>
        <v>117.27272727272727</v>
      </c>
      <c r="JO3" s="78">
        <f t="shared" ca="1" si="19"/>
        <v>4126.454545454545</v>
      </c>
      <c r="JP3" s="78">
        <f t="shared" ca="1" si="19"/>
        <v>9.3636363636363633</v>
      </c>
      <c r="JQ3" s="78">
        <f t="shared" ca="1" si="19"/>
        <v>5</v>
      </c>
      <c r="JR3" s="78">
        <f t="shared" ca="1" si="19"/>
        <v>10946.363636363636</v>
      </c>
      <c r="JS3" s="78">
        <f t="shared" ca="1" si="19"/>
        <v>22.636363636363637</v>
      </c>
      <c r="JT3" s="78">
        <f t="shared" ca="1" si="19"/>
        <v>521.90909090909088</v>
      </c>
      <c r="JU3" s="78">
        <f t="shared" ca="1" si="19"/>
        <v>22.272727272727273</v>
      </c>
      <c r="JV3" s="32" t="s">
        <v>227</v>
      </c>
      <c r="JW3" s="78">
        <f t="shared" ref="JW3:KI3" ca="1" si="20">AVERAGE(JW$7:JW$106)</f>
        <v>224.09090909090909</v>
      </c>
      <c r="JX3" s="78">
        <f t="shared" ca="1" si="20"/>
        <v>34.454545454545453</v>
      </c>
      <c r="JY3" s="78">
        <f t="shared" ca="1" si="20"/>
        <v>37620.63636363636</v>
      </c>
      <c r="JZ3" s="78" t="e">
        <f t="shared" si="20"/>
        <v>#DIV/0!</v>
      </c>
      <c r="KA3" s="78">
        <f t="shared" ca="1" si="20"/>
        <v>520.90909090909088</v>
      </c>
      <c r="KB3" s="78">
        <f t="shared" ca="1" si="20"/>
        <v>72.727272727272734</v>
      </c>
      <c r="KC3" s="78">
        <f t="shared" ca="1" si="20"/>
        <v>3613.7272727272725</v>
      </c>
      <c r="KD3" s="78">
        <f t="shared" ca="1" si="20"/>
        <v>12</v>
      </c>
      <c r="KE3" s="78">
        <f t="shared" ca="1" si="20"/>
        <v>4.5454545454545459</v>
      </c>
      <c r="KF3" s="78">
        <f t="shared" ca="1" si="20"/>
        <v>10474.545454545454</v>
      </c>
      <c r="KG3" s="78">
        <f t="shared" ca="1" si="20"/>
        <v>20.727272727272727</v>
      </c>
      <c r="KH3" s="78">
        <f t="shared" ca="1" si="20"/>
        <v>505.72727272727275</v>
      </c>
      <c r="KI3" s="78">
        <f t="shared" ca="1" si="20"/>
        <v>18</v>
      </c>
      <c r="KJ3" s="32" t="s">
        <v>227</v>
      </c>
      <c r="KK3" s="78">
        <f t="shared" ref="KK3:KW3" ca="1" si="21">AVERAGE(KK$7:KK$106)</f>
        <v>227.81818181818181</v>
      </c>
      <c r="KL3" s="78">
        <f t="shared" ca="1" si="21"/>
        <v>29.363636363636363</v>
      </c>
      <c r="KM3" s="78">
        <f t="shared" ca="1" si="21"/>
        <v>38318.272727272728</v>
      </c>
      <c r="KN3" s="78" t="e">
        <f t="shared" si="21"/>
        <v>#DIV/0!</v>
      </c>
      <c r="KO3" s="78">
        <f t="shared" ca="1" si="21"/>
        <v>504.54545454545456</v>
      </c>
      <c r="KP3" s="78">
        <f t="shared" ca="1" si="21"/>
        <v>112.72727272727273</v>
      </c>
      <c r="KQ3" s="78">
        <f t="shared" ca="1" si="21"/>
        <v>3060.818181818182</v>
      </c>
      <c r="KR3" s="78">
        <f t="shared" ca="1" si="21"/>
        <v>10.636363636363637</v>
      </c>
      <c r="KS3" s="78">
        <f t="shared" ca="1" si="21"/>
        <v>3</v>
      </c>
      <c r="KT3" s="78">
        <f t="shared" ca="1" si="21"/>
        <v>8893.636363636364</v>
      </c>
      <c r="KU3" s="78">
        <f t="shared" ca="1" si="21"/>
        <v>21.818181818181817</v>
      </c>
      <c r="KV3" s="78">
        <f t="shared" ca="1" si="21"/>
        <v>538.27272727272725</v>
      </c>
      <c r="KW3" s="78">
        <f t="shared" ca="1" si="21"/>
        <v>13.909090909090908</v>
      </c>
      <c r="KX3" s="32" t="s">
        <v>227</v>
      </c>
      <c r="KY3" s="78">
        <f t="shared" ref="KY3:LK3" ca="1" si="22">AVERAGE(KY$7:KY$106)</f>
        <v>226</v>
      </c>
      <c r="KZ3" s="78">
        <f t="shared" ca="1" si="22"/>
        <v>39.81818181818182</v>
      </c>
      <c r="LA3" s="78">
        <f t="shared" ca="1" si="22"/>
        <v>28995.727272727272</v>
      </c>
      <c r="LB3" s="78" t="e">
        <f t="shared" si="22"/>
        <v>#DIV/0!</v>
      </c>
      <c r="LC3" s="78">
        <f t="shared" ca="1" si="22"/>
        <v>639.09090909090912</v>
      </c>
      <c r="LD3" s="78">
        <f t="shared" ca="1" si="22"/>
        <v>120</v>
      </c>
      <c r="LE3" s="78">
        <f t="shared" ca="1" si="22"/>
        <v>4223.181818181818</v>
      </c>
      <c r="LF3" s="78">
        <f t="shared" ca="1" si="22"/>
        <v>8.6363636363636367</v>
      </c>
      <c r="LG3" s="78">
        <f t="shared" ca="1" si="22"/>
        <v>4.7272727272727275</v>
      </c>
      <c r="LH3" s="78">
        <f t="shared" ca="1" si="22"/>
        <v>8988.181818181818</v>
      </c>
      <c r="LI3" s="78">
        <f t="shared" ca="1" si="22"/>
        <v>27.818181818181817</v>
      </c>
      <c r="LJ3" s="78">
        <f t="shared" ca="1" si="22"/>
        <v>546.09090909090912</v>
      </c>
      <c r="LK3" s="78">
        <f t="shared" ca="1" si="22"/>
        <v>11.636363636363637</v>
      </c>
      <c r="LL3" s="32" t="s">
        <v>227</v>
      </c>
      <c r="LM3" s="78">
        <f t="shared" ref="LM3:LY3" ca="1" si="23">AVERAGE(LM$7:LM$106)</f>
        <v>225.18181818181819</v>
      </c>
      <c r="LN3" s="78">
        <f t="shared" ca="1" si="23"/>
        <v>30.181818181818183</v>
      </c>
      <c r="LO3" s="78">
        <f t="shared" ca="1" si="23"/>
        <v>29292.909090909092</v>
      </c>
      <c r="LP3" s="78" t="e">
        <f t="shared" si="23"/>
        <v>#DIV/0!</v>
      </c>
      <c r="LQ3" s="78">
        <f t="shared" ca="1" si="23"/>
        <v>735.4545454545455</v>
      </c>
      <c r="LR3" s="78">
        <f t="shared" ca="1" si="23"/>
        <v>110</v>
      </c>
      <c r="LS3" s="78">
        <f t="shared" ca="1" si="23"/>
        <v>3264.818181818182</v>
      </c>
      <c r="LT3" s="78">
        <f t="shared" ca="1" si="23"/>
        <v>12.090909090909092</v>
      </c>
      <c r="LU3" s="78">
        <f t="shared" ca="1" si="23"/>
        <v>3.7272727272727271</v>
      </c>
      <c r="LV3" s="78">
        <f t="shared" ca="1" si="23"/>
        <v>11379.09090909091</v>
      </c>
      <c r="LW3" s="78">
        <f t="shared" ca="1" si="23"/>
        <v>20.272727272727273</v>
      </c>
      <c r="LX3" s="78">
        <f t="shared" ca="1" si="23"/>
        <v>309.81818181818181</v>
      </c>
      <c r="LY3" s="78">
        <f t="shared" ca="1" si="23"/>
        <v>13</v>
      </c>
      <c r="LZ3" s="32" t="s">
        <v>227</v>
      </c>
      <c r="MA3" s="78">
        <f t="shared" ref="MA3:MM3" ca="1" si="24">AVERAGE(MA$7:MA$106)</f>
        <v>236.18181818181819</v>
      </c>
      <c r="MB3" s="78">
        <f t="shared" ca="1" si="24"/>
        <v>28.90909090909091</v>
      </c>
      <c r="MC3" s="78">
        <f t="shared" ca="1" si="24"/>
        <v>50081.909090909088</v>
      </c>
      <c r="MD3" s="78" t="e">
        <f t="shared" si="24"/>
        <v>#DIV/0!</v>
      </c>
      <c r="ME3" s="78">
        <f t="shared" ca="1" si="24"/>
        <v>625.4545454545455</v>
      </c>
      <c r="MF3" s="78">
        <f t="shared" ca="1" si="24"/>
        <v>94.545454545454547</v>
      </c>
      <c r="MG3" s="78">
        <f t="shared" ca="1" si="24"/>
        <v>3959.5454545454545</v>
      </c>
      <c r="MH3" s="78">
        <f t="shared" ca="1" si="24"/>
        <v>10.909090909090908</v>
      </c>
      <c r="MI3" s="78">
        <f t="shared" ca="1" si="24"/>
        <v>5.1818181818181817</v>
      </c>
      <c r="MJ3" s="78">
        <f t="shared" ca="1" si="24"/>
        <v>11237.272727272728</v>
      </c>
      <c r="MK3" s="78">
        <f t="shared" ca="1" si="24"/>
        <v>22.818181818181817</v>
      </c>
      <c r="ML3" s="78">
        <f t="shared" ca="1" si="24"/>
        <v>433.54545454545456</v>
      </c>
      <c r="MM3" s="78">
        <f t="shared" ca="1" si="24"/>
        <v>20.272727272727273</v>
      </c>
      <c r="MN3" s="32" t="s">
        <v>227</v>
      </c>
      <c r="MO3" s="78">
        <f t="shared" ref="MO3:NA3" ca="1" si="25">AVERAGE(MO$7:MO$106)</f>
        <v>227.54545454545453</v>
      </c>
      <c r="MP3" s="78">
        <f t="shared" ca="1" si="25"/>
        <v>33.18181818181818</v>
      </c>
      <c r="MQ3" s="78">
        <f t="shared" ca="1" si="25"/>
        <v>37457.545454545456</v>
      </c>
      <c r="MR3" s="78" t="e">
        <f t="shared" si="25"/>
        <v>#DIV/0!</v>
      </c>
      <c r="MS3" s="78">
        <f t="shared" ca="1" si="25"/>
        <v>686.36363636363637</v>
      </c>
      <c r="MT3" s="78">
        <f t="shared" ca="1" si="25"/>
        <v>111.81818181818181</v>
      </c>
      <c r="MU3" s="78">
        <f t="shared" ca="1" si="25"/>
        <v>4466.727272727273</v>
      </c>
      <c r="MV3" s="78">
        <f t="shared" ca="1" si="25"/>
        <v>10.272727272727273</v>
      </c>
      <c r="MW3" s="78">
        <f t="shared" ca="1" si="25"/>
        <v>5.9090909090909092</v>
      </c>
      <c r="MX3" s="78">
        <f t="shared" ca="1" si="25"/>
        <v>9107.2727272727279</v>
      </c>
      <c r="MY3" s="78">
        <f t="shared" ca="1" si="25"/>
        <v>25.272727272727273</v>
      </c>
      <c r="MZ3" s="78">
        <f t="shared" ca="1" si="25"/>
        <v>459.09090909090907</v>
      </c>
      <c r="NA3" s="78">
        <f t="shared" ca="1" si="25"/>
        <v>20.363636363636363</v>
      </c>
      <c r="NB3" s="32" t="s">
        <v>227</v>
      </c>
      <c r="NC3" s="78">
        <f t="shared" ref="NC3:NO3" ca="1" si="26">AVERAGE(NC$7:NC$106)</f>
        <v>221.36363636363637</v>
      </c>
      <c r="ND3" s="78">
        <f t="shared" ca="1" si="26"/>
        <v>27.363636363636363</v>
      </c>
      <c r="NE3" s="78">
        <f t="shared" ca="1" si="26"/>
        <v>31143.636363636364</v>
      </c>
      <c r="NF3" s="78" t="e">
        <f t="shared" si="26"/>
        <v>#DIV/0!</v>
      </c>
      <c r="NG3" s="78">
        <f t="shared" ca="1" si="26"/>
        <v>545.4545454545455</v>
      </c>
      <c r="NH3" s="78">
        <f t="shared" ca="1" si="26"/>
        <v>96.36363636363636</v>
      </c>
      <c r="NI3" s="78">
        <f t="shared" ca="1" si="26"/>
        <v>5015.545454545455</v>
      </c>
      <c r="NJ3" s="78">
        <f t="shared" ca="1" si="26"/>
        <v>10.454545454545455</v>
      </c>
      <c r="NK3" s="78">
        <f t="shared" ca="1" si="26"/>
        <v>5</v>
      </c>
      <c r="NL3" s="78">
        <f t="shared" ca="1" si="26"/>
        <v>5040.909090909091</v>
      </c>
      <c r="NM3" s="78">
        <f t="shared" ca="1" si="26"/>
        <v>28.181818181818183</v>
      </c>
      <c r="NN3" s="78">
        <f t="shared" ca="1" si="26"/>
        <v>424.45454545454544</v>
      </c>
      <c r="NO3" s="78">
        <f t="shared" ca="1" si="26"/>
        <v>19.818181818181817</v>
      </c>
      <c r="NP3" s="32" t="s">
        <v>227</v>
      </c>
      <c r="NQ3" s="78">
        <f t="shared" ref="NQ3:OC3" ca="1" si="27">AVERAGE(NQ$7:NQ$106)</f>
        <v>234.90909090909091</v>
      </c>
      <c r="NR3" s="78">
        <f t="shared" ca="1" si="27"/>
        <v>23.818181818181817</v>
      </c>
      <c r="NS3" s="78">
        <f t="shared" ca="1" si="27"/>
        <v>34412.36363636364</v>
      </c>
      <c r="NT3" s="78" t="e">
        <f t="shared" si="27"/>
        <v>#DIV/0!</v>
      </c>
      <c r="NU3" s="78">
        <f t="shared" ca="1" si="27"/>
        <v>599.09090909090912</v>
      </c>
      <c r="NV3" s="78">
        <f t="shared" ca="1" si="27"/>
        <v>140.90909090909091</v>
      </c>
      <c r="NW3" s="78">
        <f t="shared" ca="1" si="27"/>
        <v>4272.090909090909</v>
      </c>
      <c r="NX3" s="78">
        <f t="shared" ca="1" si="27"/>
        <v>9</v>
      </c>
      <c r="NY3" s="78">
        <f t="shared" ca="1" si="27"/>
        <v>5.1818181818181817</v>
      </c>
      <c r="NZ3" s="78">
        <f t="shared" ca="1" si="27"/>
        <v>7595.454545454545</v>
      </c>
      <c r="OA3" s="78">
        <f t="shared" ca="1" si="27"/>
        <v>22.636363636363637</v>
      </c>
      <c r="OB3" s="78">
        <f t="shared" ca="1" si="27"/>
        <v>409.90909090909093</v>
      </c>
      <c r="OC3" s="78">
        <f t="shared" ca="1" si="27"/>
        <v>16.181818181818183</v>
      </c>
      <c r="OD3" s="32" t="s">
        <v>227</v>
      </c>
      <c r="OE3" s="78">
        <f t="shared" ref="OE3:OQ3" ca="1" si="28">AVERAGE(OE$7:OE$106)</f>
        <v>225</v>
      </c>
      <c r="OF3" s="78">
        <f t="shared" ca="1" si="28"/>
        <v>33.909090909090907</v>
      </c>
      <c r="OG3" s="78">
        <f t="shared" ca="1" si="28"/>
        <v>40068.63636363636</v>
      </c>
      <c r="OH3" s="78" t="e">
        <f t="shared" si="28"/>
        <v>#DIV/0!</v>
      </c>
      <c r="OI3" s="78">
        <f t="shared" ca="1" si="28"/>
        <v>495.45454545454544</v>
      </c>
      <c r="OJ3" s="78">
        <f t="shared" ca="1" si="28"/>
        <v>118.18181818181819</v>
      </c>
      <c r="OK3" s="78">
        <f t="shared" ca="1" si="28"/>
        <v>3308.909090909091</v>
      </c>
      <c r="OL3" s="78">
        <f t="shared" ca="1" si="28"/>
        <v>9.6363636363636367</v>
      </c>
      <c r="OM3" s="78">
        <f t="shared" ca="1" si="28"/>
        <v>3.5454545454545454</v>
      </c>
      <c r="ON3" s="78">
        <f t="shared" ca="1" si="28"/>
        <v>10304.545454545454</v>
      </c>
      <c r="OO3" s="78">
        <f t="shared" ca="1" si="28"/>
        <v>28.272727272727273</v>
      </c>
      <c r="OP3" s="78">
        <f t="shared" ca="1" si="28"/>
        <v>523.5454545454545</v>
      </c>
      <c r="OQ3" s="78">
        <f t="shared" ca="1" si="28"/>
        <v>16.454545454545453</v>
      </c>
      <c r="OR3" s="32" t="s">
        <v>227</v>
      </c>
      <c r="OS3" s="78">
        <f t="shared" ref="OS3:PE3" ca="1" si="29">AVERAGE(OS$7:OS$106)</f>
        <v>221.09090909090909</v>
      </c>
      <c r="OT3" s="78">
        <f t="shared" ca="1" si="29"/>
        <v>22.363636363636363</v>
      </c>
      <c r="OU3" s="78">
        <f t="shared" ca="1" si="29"/>
        <v>32595</v>
      </c>
      <c r="OV3" s="78" t="e">
        <f t="shared" si="29"/>
        <v>#DIV/0!</v>
      </c>
      <c r="OW3" s="78">
        <f t="shared" ca="1" si="29"/>
        <v>737.27272727272725</v>
      </c>
      <c r="OX3" s="78">
        <f t="shared" ca="1" si="29"/>
        <v>99.090909090909093</v>
      </c>
      <c r="OY3" s="78">
        <f t="shared" ca="1" si="29"/>
        <v>3344.909090909091</v>
      </c>
      <c r="OZ3" s="78">
        <f t="shared" ca="1" si="29"/>
        <v>9.7272727272727266</v>
      </c>
      <c r="PA3" s="78">
        <f t="shared" ca="1" si="29"/>
        <v>4.5454545454545459</v>
      </c>
      <c r="PB3" s="78">
        <f t="shared" ca="1" si="29"/>
        <v>7000</v>
      </c>
      <c r="PC3" s="78">
        <f t="shared" ca="1" si="29"/>
        <v>15.363636363636363</v>
      </c>
      <c r="PD3" s="78">
        <f t="shared" ca="1" si="29"/>
        <v>346</v>
      </c>
      <c r="PE3" s="78">
        <f t="shared" ca="1" si="29"/>
        <v>19.272727272727273</v>
      </c>
      <c r="PF3" s="32" t="s">
        <v>227</v>
      </c>
      <c r="PG3" s="78">
        <f t="shared" ref="PG3:PS3" ca="1" si="30">AVERAGE(PG$7:PG$106)</f>
        <v>228</v>
      </c>
      <c r="PH3" s="78">
        <f t="shared" ca="1" si="30"/>
        <v>29.90909090909091</v>
      </c>
      <c r="PI3" s="78">
        <f t="shared" ca="1" si="30"/>
        <v>49944.727272727272</v>
      </c>
      <c r="PJ3" s="78" t="e">
        <f t="shared" si="30"/>
        <v>#DIV/0!</v>
      </c>
      <c r="PK3" s="78">
        <f t="shared" ca="1" si="30"/>
        <v>495.45454545454544</v>
      </c>
      <c r="PL3" s="78">
        <f t="shared" ca="1" si="30"/>
        <v>99.090909090909093</v>
      </c>
      <c r="PM3" s="78">
        <f t="shared" ca="1" si="30"/>
        <v>5878.818181818182</v>
      </c>
      <c r="PN3" s="78">
        <f t="shared" ca="1" si="30"/>
        <v>9.8181818181818183</v>
      </c>
      <c r="PO3" s="78">
        <f t="shared" ca="1" si="30"/>
        <v>4.3636363636363633</v>
      </c>
      <c r="PP3" s="78">
        <f t="shared" ca="1" si="30"/>
        <v>7145.454545454545</v>
      </c>
      <c r="PQ3" s="78">
        <f t="shared" ca="1" si="30"/>
        <v>23.363636363636363</v>
      </c>
      <c r="PR3" s="78">
        <f t="shared" ca="1" si="30"/>
        <v>334</v>
      </c>
      <c r="PS3" s="78">
        <f t="shared" ca="1" si="30"/>
        <v>16</v>
      </c>
      <c r="PT3" s="32" t="s">
        <v>227</v>
      </c>
      <c r="PU3" s="78">
        <f t="shared" ref="PU3:QG3" ca="1" si="31">AVERAGE(PU$7:PU$106)</f>
        <v>223.54545454545453</v>
      </c>
      <c r="PV3" s="78">
        <f t="shared" ca="1" si="31"/>
        <v>23.727272727272727</v>
      </c>
      <c r="PW3" s="78">
        <f t="shared" ca="1" si="31"/>
        <v>29563.636363636364</v>
      </c>
      <c r="PX3" s="78" t="e">
        <f t="shared" si="31"/>
        <v>#DIV/0!</v>
      </c>
      <c r="PY3" s="78">
        <f t="shared" ca="1" si="31"/>
        <v>587.27272727272725</v>
      </c>
      <c r="PZ3" s="78">
        <f t="shared" ca="1" si="31"/>
        <v>104.54545454545455</v>
      </c>
      <c r="QA3" s="78">
        <f t="shared" ca="1" si="31"/>
        <v>3904.6363636363635</v>
      </c>
      <c r="QB3" s="78">
        <f t="shared" ca="1" si="31"/>
        <v>11.181818181818182</v>
      </c>
      <c r="QC3" s="78">
        <f t="shared" ca="1" si="31"/>
        <v>5.0909090909090908</v>
      </c>
      <c r="QD3" s="78">
        <f t="shared" ca="1" si="31"/>
        <v>7775.454545454545</v>
      </c>
      <c r="QE3" s="78">
        <f t="shared" ca="1" si="31"/>
        <v>25.636363636363637</v>
      </c>
      <c r="QF3" s="78">
        <f t="shared" ca="1" si="31"/>
        <v>421.09090909090907</v>
      </c>
      <c r="QG3" s="78">
        <f t="shared" ca="1" si="31"/>
        <v>13.454545454545455</v>
      </c>
      <c r="QH3" s="32" t="s">
        <v>227</v>
      </c>
      <c r="QI3" s="78">
        <f t="shared" ref="QI3:QU3" ca="1" si="32">AVERAGE(QI$7:QI$106)</f>
        <v>232.81818181818181</v>
      </c>
      <c r="QJ3" s="78">
        <f t="shared" ca="1" si="32"/>
        <v>26</v>
      </c>
      <c r="QK3" s="78">
        <f t="shared" ca="1" si="32"/>
        <v>33199.545454545456</v>
      </c>
      <c r="QL3" s="78" t="e">
        <f t="shared" si="32"/>
        <v>#DIV/0!</v>
      </c>
      <c r="QM3" s="78">
        <f t="shared" ca="1" si="32"/>
        <v>629.09090909090912</v>
      </c>
      <c r="QN3" s="78">
        <f t="shared" ca="1" si="32"/>
        <v>86.36363636363636</v>
      </c>
      <c r="QO3" s="78">
        <f t="shared" ca="1" si="32"/>
        <v>4146.454545454545</v>
      </c>
      <c r="QP3" s="78">
        <f t="shared" ca="1" si="32"/>
        <v>10.272727272727273</v>
      </c>
      <c r="QQ3" s="78">
        <f t="shared" ca="1" si="32"/>
        <v>5.0909090909090908</v>
      </c>
      <c r="QR3" s="78">
        <f t="shared" ca="1" si="32"/>
        <v>8356.363636363636</v>
      </c>
      <c r="QS3" s="78">
        <f t="shared" ca="1" si="32"/>
        <v>28.545454545454547</v>
      </c>
      <c r="QT3" s="78">
        <f t="shared" ca="1" si="32"/>
        <v>441.81818181818181</v>
      </c>
      <c r="QU3" s="78">
        <f t="shared" ca="1" si="32"/>
        <v>20.636363636363637</v>
      </c>
      <c r="QV3" s="32" t="s">
        <v>227</v>
      </c>
      <c r="QW3" s="78">
        <f t="shared" ref="QW3:RI3" ca="1" si="33">AVERAGE(QW$7:QW$106)</f>
        <v>226.54545454545453</v>
      </c>
      <c r="QX3" s="78">
        <f t="shared" ca="1" si="33"/>
        <v>30.272727272727273</v>
      </c>
      <c r="QY3" s="78">
        <f t="shared" ca="1" si="33"/>
        <v>26414.090909090908</v>
      </c>
      <c r="QZ3" s="78" t="e">
        <f t="shared" si="33"/>
        <v>#DIV/0!</v>
      </c>
      <c r="RA3" s="78">
        <f t="shared" ca="1" si="33"/>
        <v>521.81818181818187</v>
      </c>
      <c r="RB3" s="78">
        <f t="shared" ca="1" si="33"/>
        <v>104.54545454545455</v>
      </c>
      <c r="RC3" s="78">
        <f t="shared" ca="1" si="33"/>
        <v>4586.363636363636</v>
      </c>
      <c r="RD3" s="78">
        <f t="shared" ca="1" si="33"/>
        <v>8.6363636363636367</v>
      </c>
      <c r="RE3" s="78">
        <f t="shared" ca="1" si="33"/>
        <v>4.3636363636363633</v>
      </c>
      <c r="RF3" s="78">
        <f t="shared" ca="1" si="33"/>
        <v>10528.181818181818</v>
      </c>
      <c r="RG3" s="78">
        <f t="shared" ca="1" si="33"/>
        <v>25.818181818181817</v>
      </c>
      <c r="RH3" s="78">
        <f t="shared" ca="1" si="33"/>
        <v>479.90909090909093</v>
      </c>
      <c r="RI3" s="78">
        <f t="shared" ca="1" si="33"/>
        <v>9.454545454545455</v>
      </c>
      <c r="RJ3" s="32" t="s">
        <v>227</v>
      </c>
      <c r="RK3" s="78">
        <f t="shared" ref="RK3:RW3" ca="1" si="34">AVERAGE(RK$7:RK$106)</f>
        <v>211.36363636363637</v>
      </c>
      <c r="RL3" s="78">
        <f t="shared" ca="1" si="34"/>
        <v>26.727272727272727</v>
      </c>
      <c r="RM3" s="78">
        <f t="shared" ca="1" si="34"/>
        <v>34657.63636363636</v>
      </c>
      <c r="RN3" s="78" t="e">
        <f t="shared" si="34"/>
        <v>#DIV/0!</v>
      </c>
      <c r="RO3" s="78">
        <f t="shared" ca="1" si="34"/>
        <v>705.4545454545455</v>
      </c>
      <c r="RP3" s="78">
        <f t="shared" ca="1" si="34"/>
        <v>49.090909090909093</v>
      </c>
      <c r="RQ3" s="78">
        <f t="shared" ca="1" si="34"/>
        <v>4195.545454545455</v>
      </c>
      <c r="RR3" s="78">
        <f t="shared" ca="1" si="34"/>
        <v>8</v>
      </c>
      <c r="RS3" s="78">
        <f t="shared" ca="1" si="34"/>
        <v>5.2727272727272725</v>
      </c>
      <c r="RT3" s="78">
        <f t="shared" ca="1" si="34"/>
        <v>10039.09090909091</v>
      </c>
      <c r="RU3" s="78">
        <f t="shared" ca="1" si="34"/>
        <v>23.454545454545453</v>
      </c>
      <c r="RV3" s="78">
        <f t="shared" ca="1" si="34"/>
        <v>289.27272727272725</v>
      </c>
      <c r="RW3" s="78">
        <f t="shared" ca="1" si="34"/>
        <v>26.363636363636363</v>
      </c>
      <c r="RX3" s="32" t="s">
        <v>227</v>
      </c>
      <c r="RY3" s="78">
        <f t="shared" ref="RY3:SK3" ca="1" si="35">AVERAGE(RY$7:RY$106)</f>
        <v>233.36363636363637</v>
      </c>
      <c r="RZ3" s="78">
        <f t="shared" ca="1" si="35"/>
        <v>23</v>
      </c>
      <c r="SA3" s="78">
        <f t="shared" ca="1" si="35"/>
        <v>33528.63636363636</v>
      </c>
      <c r="SB3" s="78" t="e">
        <f t="shared" si="35"/>
        <v>#DIV/0!</v>
      </c>
      <c r="SC3" s="78">
        <f t="shared" ca="1" si="35"/>
        <v>480.90909090909093</v>
      </c>
      <c r="SD3" s="78">
        <f t="shared" ca="1" si="35"/>
        <v>80</v>
      </c>
      <c r="SE3" s="78">
        <f t="shared" ca="1" si="35"/>
        <v>4693</v>
      </c>
      <c r="SF3" s="78">
        <f t="shared" ca="1" si="35"/>
        <v>5.9090909090909092</v>
      </c>
      <c r="SG3" s="78">
        <f t="shared" ca="1" si="35"/>
        <v>4.4545454545454541</v>
      </c>
      <c r="SH3" s="78">
        <f t="shared" ca="1" si="35"/>
        <v>7966.363636363636</v>
      </c>
      <c r="SI3" s="78">
        <f t="shared" ca="1" si="35"/>
        <v>23</v>
      </c>
      <c r="SJ3" s="78">
        <f t="shared" ca="1" si="35"/>
        <v>451.81818181818181</v>
      </c>
      <c r="SK3" s="78">
        <f t="shared" ca="1" si="35"/>
        <v>20.545454545454547</v>
      </c>
      <c r="SL3" s="32" t="s">
        <v>227</v>
      </c>
      <c r="SM3" s="78">
        <f t="shared" ref="SM3:SY3" ca="1" si="36">AVERAGE(SM$7:SM$106)</f>
        <v>232.36363636363637</v>
      </c>
      <c r="SN3" s="78">
        <f t="shared" ca="1" si="36"/>
        <v>22.727272727272727</v>
      </c>
      <c r="SO3" s="78">
        <f t="shared" ca="1" si="36"/>
        <v>28870</v>
      </c>
      <c r="SP3" s="78" t="e">
        <f t="shared" si="36"/>
        <v>#DIV/0!</v>
      </c>
      <c r="SQ3" s="78">
        <f t="shared" ca="1" si="36"/>
        <v>556.36363636363637</v>
      </c>
      <c r="SR3" s="78">
        <f t="shared" ca="1" si="36"/>
        <v>97.272727272727266</v>
      </c>
      <c r="SS3" s="78">
        <f t="shared" ca="1" si="36"/>
        <v>4290.363636363636</v>
      </c>
      <c r="ST3" s="78">
        <f t="shared" ca="1" si="36"/>
        <v>9.2727272727272734</v>
      </c>
      <c r="SU3" s="78">
        <f t="shared" ca="1" si="36"/>
        <v>3.1818181818181817</v>
      </c>
      <c r="SV3" s="78">
        <f t="shared" ca="1" si="36"/>
        <v>6181.818181818182</v>
      </c>
      <c r="SW3" s="78">
        <f t="shared" ca="1" si="36"/>
        <v>19</v>
      </c>
      <c r="SX3" s="78">
        <f t="shared" ca="1" si="36"/>
        <v>367.36363636363637</v>
      </c>
      <c r="SY3" s="78">
        <f t="shared" ca="1" si="36"/>
        <v>23.363636363636363</v>
      </c>
      <c r="SZ3" s="32" t="s">
        <v>227</v>
      </c>
      <c r="TA3" s="78">
        <f t="shared" ref="TA3:TM3" ca="1" si="37">AVERAGE(TA$7:TA$106)</f>
        <v>226.72727272727272</v>
      </c>
      <c r="TB3" s="78">
        <f t="shared" ca="1" si="37"/>
        <v>28.272727272727273</v>
      </c>
      <c r="TC3" s="78">
        <f t="shared" ca="1" si="37"/>
        <v>36678.454545454544</v>
      </c>
      <c r="TD3" s="78" t="e">
        <f t="shared" si="37"/>
        <v>#DIV/0!</v>
      </c>
      <c r="TE3" s="78">
        <f t="shared" ca="1" si="37"/>
        <v>690</v>
      </c>
      <c r="TF3" s="78">
        <f t="shared" ca="1" si="37"/>
        <v>117.27272727272727</v>
      </c>
      <c r="TG3" s="78">
        <f t="shared" ca="1" si="37"/>
        <v>4407.909090909091</v>
      </c>
      <c r="TH3" s="78">
        <f t="shared" ca="1" si="37"/>
        <v>8.6363636363636367</v>
      </c>
      <c r="TI3" s="78">
        <f t="shared" ca="1" si="37"/>
        <v>5.1818181818181817</v>
      </c>
      <c r="TJ3" s="78">
        <f t="shared" ca="1" si="37"/>
        <v>7520.909090909091</v>
      </c>
      <c r="TK3" s="78">
        <f t="shared" ca="1" si="37"/>
        <v>27.272727272727273</v>
      </c>
      <c r="TL3" s="78">
        <f t="shared" ca="1" si="37"/>
        <v>444.09090909090907</v>
      </c>
      <c r="TM3" s="78">
        <f t="shared" ca="1" si="37"/>
        <v>25.454545454545453</v>
      </c>
      <c r="TN3" s="32" t="s">
        <v>227</v>
      </c>
      <c r="TO3" s="78">
        <f t="shared" ref="TO3:UA3" ca="1" si="38">AVERAGE(TO$7:TO$106)</f>
        <v>228.18181818181819</v>
      </c>
      <c r="TP3" s="78">
        <f t="shared" ca="1" si="38"/>
        <v>28.454545454545453</v>
      </c>
      <c r="TQ3" s="78">
        <f t="shared" ca="1" si="38"/>
        <v>39331.090909090912</v>
      </c>
      <c r="TR3" s="78" t="e">
        <f t="shared" si="38"/>
        <v>#DIV/0!</v>
      </c>
      <c r="TS3" s="78">
        <f t="shared" ca="1" si="38"/>
        <v>496.36363636363637</v>
      </c>
      <c r="TT3" s="78">
        <f t="shared" ca="1" si="38"/>
        <v>80.909090909090907</v>
      </c>
      <c r="TU3" s="78">
        <f t="shared" ca="1" si="38"/>
        <v>4180.272727272727</v>
      </c>
      <c r="TV3" s="78">
        <f t="shared" ca="1" si="38"/>
        <v>8.6363636363636367</v>
      </c>
      <c r="TW3" s="78">
        <f t="shared" ca="1" si="38"/>
        <v>4.5454545454545459</v>
      </c>
      <c r="TX3" s="78">
        <f t="shared" ca="1" si="38"/>
        <v>7525.454545454545</v>
      </c>
      <c r="TY3" s="78">
        <f t="shared" ca="1" si="38"/>
        <v>23.90909090909091</v>
      </c>
      <c r="TZ3" s="78">
        <f t="shared" ca="1" si="38"/>
        <v>457.18181818181819</v>
      </c>
      <c r="UA3" s="78">
        <f t="shared" ca="1" si="38"/>
        <v>20.363636363636363</v>
      </c>
      <c r="UB3" s="32" t="s">
        <v>227</v>
      </c>
      <c r="UC3" s="78">
        <f t="shared" ref="UC3:UO3" ca="1" si="39">AVERAGE(UC$7:UC$106)</f>
        <v>229.45454545454547</v>
      </c>
      <c r="UD3" s="78">
        <f t="shared" ca="1" si="39"/>
        <v>41.636363636363633</v>
      </c>
      <c r="UE3" s="78">
        <f t="shared" ca="1" si="39"/>
        <v>42888.272727272728</v>
      </c>
      <c r="UF3" s="78" t="e">
        <f t="shared" si="39"/>
        <v>#DIV/0!</v>
      </c>
      <c r="UG3" s="78">
        <f t="shared" ca="1" si="39"/>
        <v>500.90909090909093</v>
      </c>
      <c r="UH3" s="78">
        <f t="shared" ca="1" si="39"/>
        <v>103.63636363636364</v>
      </c>
      <c r="UI3" s="78">
        <f t="shared" ca="1" si="39"/>
        <v>4163.818181818182</v>
      </c>
      <c r="UJ3" s="78">
        <f t="shared" ca="1" si="39"/>
        <v>9.8181818181818183</v>
      </c>
      <c r="UK3" s="78">
        <f t="shared" ca="1" si="39"/>
        <v>3.9090909090909092</v>
      </c>
      <c r="UL3" s="78">
        <f t="shared" ca="1" si="39"/>
        <v>4076.3636363636365</v>
      </c>
      <c r="UM3" s="78">
        <f t="shared" ca="1" si="39"/>
        <v>20.454545454545453</v>
      </c>
      <c r="UN3" s="78">
        <f t="shared" ca="1" si="39"/>
        <v>320.36363636363637</v>
      </c>
      <c r="UO3" s="78">
        <f t="shared" ca="1" si="39"/>
        <v>11.363636363636363</v>
      </c>
      <c r="UP3" s="32" t="s">
        <v>227</v>
      </c>
      <c r="UQ3" s="78">
        <f t="shared" ref="UQ3:VC3" ca="1" si="40">AVERAGE(UQ$7:UQ$106)</f>
        <v>201.72727272727272</v>
      </c>
      <c r="UR3" s="78">
        <f t="shared" ca="1" si="40"/>
        <v>35.545454545454547</v>
      </c>
      <c r="US3" s="78">
        <f t="shared" ca="1" si="40"/>
        <v>29301.18181818182</v>
      </c>
      <c r="UT3" s="78" t="e">
        <f t="shared" si="40"/>
        <v>#DIV/0!</v>
      </c>
      <c r="UU3" s="78">
        <f t="shared" ca="1" si="40"/>
        <v>598.18181818181813</v>
      </c>
      <c r="UV3" s="78">
        <f t="shared" ca="1" si="40"/>
        <v>132.72727272727272</v>
      </c>
      <c r="UW3" s="78">
        <f t="shared" ca="1" si="40"/>
        <v>3924.4545454545455</v>
      </c>
      <c r="UX3" s="78">
        <f t="shared" ca="1" si="40"/>
        <v>8.545454545454545</v>
      </c>
      <c r="UY3" s="78">
        <f t="shared" ca="1" si="40"/>
        <v>4.7272727272727275</v>
      </c>
      <c r="UZ3" s="78">
        <f t="shared" ca="1" si="40"/>
        <v>8908.181818181818</v>
      </c>
      <c r="VA3" s="78">
        <f t="shared" ca="1" si="40"/>
        <v>26.272727272727273</v>
      </c>
      <c r="VB3" s="78">
        <f t="shared" ca="1" si="40"/>
        <v>406.09090909090907</v>
      </c>
      <c r="VC3" s="78">
        <f t="shared" ca="1" si="40"/>
        <v>21.181818181818183</v>
      </c>
      <c r="VD3" s="32" t="s">
        <v>227</v>
      </c>
      <c r="VE3" s="78">
        <f t="shared" ref="VE3:VQ3" ca="1" si="41">AVERAGE(VE$7:VE$106)</f>
        <v>233.63636363636363</v>
      </c>
      <c r="VF3" s="78">
        <f t="shared" ca="1" si="41"/>
        <v>26.636363636363637</v>
      </c>
      <c r="VG3" s="78">
        <f t="shared" ca="1" si="41"/>
        <v>38759.818181818184</v>
      </c>
      <c r="VH3" s="78" t="e">
        <f t="shared" si="41"/>
        <v>#DIV/0!</v>
      </c>
      <c r="VI3" s="78">
        <f t="shared" ca="1" si="41"/>
        <v>469.09090909090907</v>
      </c>
      <c r="VJ3" s="78">
        <f t="shared" ca="1" si="41"/>
        <v>120</v>
      </c>
      <c r="VK3" s="78">
        <f t="shared" ca="1" si="41"/>
        <v>3555.909090909091</v>
      </c>
      <c r="VL3" s="78">
        <f t="shared" ca="1" si="41"/>
        <v>8</v>
      </c>
      <c r="VM3" s="78">
        <f t="shared" ca="1" si="41"/>
        <v>5.1818181818181817</v>
      </c>
      <c r="VN3" s="78">
        <f t="shared" ca="1" si="41"/>
        <v>10493.636363636364</v>
      </c>
      <c r="VO3" s="78">
        <f t="shared" ca="1" si="41"/>
        <v>26</v>
      </c>
      <c r="VP3" s="78">
        <f t="shared" ca="1" si="41"/>
        <v>428.72727272727275</v>
      </c>
      <c r="VQ3" s="78">
        <f t="shared" ca="1" si="41"/>
        <v>15.454545454545455</v>
      </c>
      <c r="VR3" s="32" t="s">
        <v>227</v>
      </c>
      <c r="VS3" s="78">
        <f t="shared" ref="VS3:WE3" ca="1" si="42">AVERAGE(VS$7:VS$106)</f>
        <v>243.54545454545453</v>
      </c>
      <c r="VT3" s="78">
        <f t="shared" ca="1" si="42"/>
        <v>27.727272727272727</v>
      </c>
      <c r="VU3" s="78">
        <f t="shared" ca="1" si="42"/>
        <v>35449.36363636364</v>
      </c>
      <c r="VV3" s="78" t="e">
        <f t="shared" si="42"/>
        <v>#DIV/0!</v>
      </c>
      <c r="VW3" s="78">
        <f t="shared" ca="1" si="42"/>
        <v>613.63636363636363</v>
      </c>
      <c r="VX3" s="78">
        <f t="shared" ca="1" si="42"/>
        <v>83.63636363636364</v>
      </c>
      <c r="VY3" s="78">
        <f t="shared" ca="1" si="42"/>
        <v>3649</v>
      </c>
      <c r="VZ3" s="78">
        <f t="shared" ca="1" si="42"/>
        <v>10.636363636363637</v>
      </c>
      <c r="WA3" s="78">
        <f t="shared" ca="1" si="42"/>
        <v>2.2727272727272729</v>
      </c>
      <c r="WB3" s="78">
        <f t="shared" ca="1" si="42"/>
        <v>11875.454545454546</v>
      </c>
      <c r="WC3" s="78">
        <f t="shared" ca="1" si="42"/>
        <v>23.545454545454547</v>
      </c>
      <c r="WD3" s="78">
        <f t="shared" ca="1" si="42"/>
        <v>299.18181818181819</v>
      </c>
      <c r="WE3" s="78">
        <f t="shared" ca="1" si="42"/>
        <v>21.272727272727273</v>
      </c>
      <c r="WF3" s="32" t="s">
        <v>227</v>
      </c>
      <c r="WG3" s="78">
        <f t="shared" ref="WG3:WS3" ca="1" si="43">AVERAGE(WG$7:WG$106)</f>
        <v>227.27272727272728</v>
      </c>
      <c r="WH3" s="78">
        <f t="shared" ca="1" si="43"/>
        <v>31.90909090909091</v>
      </c>
      <c r="WI3" s="78">
        <f t="shared" ca="1" si="43"/>
        <v>36650.63636363636</v>
      </c>
      <c r="WJ3" s="78" t="e">
        <f t="shared" si="43"/>
        <v>#DIV/0!</v>
      </c>
      <c r="WK3" s="78">
        <f t="shared" ca="1" si="43"/>
        <v>614.5454545454545</v>
      </c>
      <c r="WL3" s="78">
        <f t="shared" ca="1" si="43"/>
        <v>113.63636363636364</v>
      </c>
      <c r="WM3" s="78">
        <f t="shared" ca="1" si="43"/>
        <v>3853.090909090909</v>
      </c>
      <c r="WN3" s="78">
        <f t="shared" ca="1" si="43"/>
        <v>12</v>
      </c>
      <c r="WO3" s="78">
        <f t="shared" ca="1" si="43"/>
        <v>4.5454545454545459</v>
      </c>
      <c r="WP3" s="78">
        <f t="shared" ca="1" si="43"/>
        <v>9519.0909090909099</v>
      </c>
      <c r="WQ3" s="78">
        <f t="shared" ca="1" si="43"/>
        <v>22.727272727272727</v>
      </c>
      <c r="WR3" s="78">
        <f t="shared" ca="1" si="43"/>
        <v>316.36363636363637</v>
      </c>
      <c r="WS3" s="78">
        <f t="shared" ca="1" si="43"/>
        <v>18.727272727272727</v>
      </c>
      <c r="WT3" s="32" t="s">
        <v>227</v>
      </c>
      <c r="WU3" s="78">
        <f t="shared" ref="WU3:XG3" ca="1" si="44">AVERAGE(WU$7:WU$106)</f>
        <v>230.18181818181819</v>
      </c>
      <c r="WV3" s="78">
        <f t="shared" ca="1" si="44"/>
        <v>24.818181818181817</v>
      </c>
      <c r="WW3" s="78">
        <f t="shared" ca="1" si="44"/>
        <v>39163.545454545456</v>
      </c>
      <c r="WX3" s="78" t="e">
        <f t="shared" si="44"/>
        <v>#DIV/0!</v>
      </c>
      <c r="WY3" s="78">
        <f t="shared" ca="1" si="44"/>
        <v>528.18181818181813</v>
      </c>
      <c r="WZ3" s="78">
        <f t="shared" ca="1" si="44"/>
        <v>80.909090909090907</v>
      </c>
      <c r="XA3" s="78">
        <f t="shared" ca="1" si="44"/>
        <v>3385.7272727272725</v>
      </c>
      <c r="XB3" s="78">
        <f t="shared" ca="1" si="44"/>
        <v>8.545454545454545</v>
      </c>
      <c r="XC3" s="78">
        <f t="shared" ca="1" si="44"/>
        <v>5.1818181818181817</v>
      </c>
      <c r="XD3" s="78">
        <f t="shared" ca="1" si="44"/>
        <v>8681.818181818182</v>
      </c>
      <c r="XE3" s="78">
        <f t="shared" ca="1" si="44"/>
        <v>24.545454545454547</v>
      </c>
      <c r="XF3" s="78">
        <f t="shared" ca="1" si="44"/>
        <v>520</v>
      </c>
      <c r="XG3" s="78">
        <f t="shared" ca="1" si="44"/>
        <v>12.909090909090908</v>
      </c>
      <c r="XH3" s="32" t="s">
        <v>227</v>
      </c>
      <c r="XI3" s="78">
        <f t="shared" ref="XI3:XU3" ca="1" si="45">AVERAGE(XI$7:XI$106)</f>
        <v>242</v>
      </c>
      <c r="XJ3" s="78">
        <f t="shared" ca="1" si="45"/>
        <v>37.545454545454547</v>
      </c>
      <c r="XK3" s="78">
        <f t="shared" ca="1" si="45"/>
        <v>43139.545454545456</v>
      </c>
      <c r="XL3" s="78" t="e">
        <f t="shared" si="45"/>
        <v>#DIV/0!</v>
      </c>
      <c r="XM3" s="78">
        <f t="shared" ca="1" si="45"/>
        <v>679.09090909090912</v>
      </c>
      <c r="XN3" s="78">
        <f t="shared" ca="1" si="45"/>
        <v>109.09090909090909</v>
      </c>
      <c r="XO3" s="78">
        <f t="shared" ca="1" si="45"/>
        <v>4172.909090909091</v>
      </c>
      <c r="XP3" s="78">
        <f t="shared" ca="1" si="45"/>
        <v>8.454545454545455</v>
      </c>
      <c r="XQ3" s="78">
        <f t="shared" ca="1" si="45"/>
        <v>4.6363636363636367</v>
      </c>
      <c r="XR3" s="78">
        <f t="shared" ca="1" si="45"/>
        <v>9098.181818181818</v>
      </c>
      <c r="XS3" s="78">
        <f t="shared" ca="1" si="45"/>
        <v>18.636363636363637</v>
      </c>
      <c r="XT3" s="78">
        <f t="shared" ca="1" si="45"/>
        <v>297.36363636363637</v>
      </c>
      <c r="XU3" s="78">
        <f t="shared" ca="1" si="45"/>
        <v>19.181818181818183</v>
      </c>
      <c r="XV3" s="32" t="s">
        <v>227</v>
      </c>
      <c r="XW3" s="78">
        <f t="shared" ref="XW3:YI3" ca="1" si="46">AVERAGE(XW$7:XW$106)</f>
        <v>216.63636363636363</v>
      </c>
      <c r="XX3" s="78">
        <f t="shared" ca="1" si="46"/>
        <v>26.90909090909091</v>
      </c>
      <c r="XY3" s="78">
        <f t="shared" ca="1" si="46"/>
        <v>30395.090909090908</v>
      </c>
      <c r="XZ3" s="78" t="e">
        <f t="shared" si="46"/>
        <v>#DIV/0!</v>
      </c>
      <c r="YA3" s="78">
        <f t="shared" ca="1" si="46"/>
        <v>671.81818181818187</v>
      </c>
      <c r="YB3" s="78">
        <f t="shared" ca="1" si="46"/>
        <v>76.36363636363636</v>
      </c>
      <c r="YC3" s="78">
        <f t="shared" ca="1" si="46"/>
        <v>2622.181818181818</v>
      </c>
      <c r="YD3" s="78">
        <f t="shared" ca="1" si="46"/>
        <v>8.3636363636363633</v>
      </c>
      <c r="YE3" s="78">
        <f t="shared" ca="1" si="46"/>
        <v>5.2727272727272725</v>
      </c>
      <c r="YF3" s="78">
        <f t="shared" ca="1" si="46"/>
        <v>7103.636363636364</v>
      </c>
      <c r="YG3" s="78">
        <f t="shared" ca="1" si="46"/>
        <v>17.09090909090909</v>
      </c>
      <c r="YH3" s="78">
        <f t="shared" ca="1" si="46"/>
        <v>593.09090909090912</v>
      </c>
      <c r="YI3" s="78">
        <f t="shared" ca="1" si="46"/>
        <v>13.272727272727273</v>
      </c>
      <c r="YJ3" s="32" t="s">
        <v>227</v>
      </c>
      <c r="YK3" s="78">
        <f t="shared" ref="YK3:YW3" ca="1" si="47">AVERAGE(YK$7:YK$106)</f>
        <v>219.63636363636363</v>
      </c>
      <c r="YL3" s="78">
        <f t="shared" ca="1" si="47"/>
        <v>19.818181818181817</v>
      </c>
      <c r="YM3" s="78">
        <f t="shared" ca="1" si="47"/>
        <v>36671.090909090912</v>
      </c>
      <c r="YN3" s="78" t="e">
        <f t="shared" si="47"/>
        <v>#DIV/0!</v>
      </c>
      <c r="YO3" s="78">
        <f t="shared" ca="1" si="47"/>
        <v>675.4545454545455</v>
      </c>
      <c r="YP3" s="78">
        <f t="shared" ca="1" si="47"/>
        <v>115.45454545454545</v>
      </c>
      <c r="YQ3" s="78">
        <f t="shared" ca="1" si="47"/>
        <v>4139.727272727273</v>
      </c>
      <c r="YR3" s="78">
        <f t="shared" ca="1" si="47"/>
        <v>9.545454545454545</v>
      </c>
      <c r="YS3" s="78">
        <f t="shared" ca="1" si="47"/>
        <v>5.5454545454545459</v>
      </c>
      <c r="YT3" s="78">
        <f t="shared" ca="1" si="47"/>
        <v>12082.727272727272</v>
      </c>
      <c r="YU3" s="78">
        <f t="shared" ca="1" si="47"/>
        <v>22.454545454545453</v>
      </c>
      <c r="YV3" s="78">
        <f t="shared" ca="1" si="47"/>
        <v>349</v>
      </c>
      <c r="YW3" s="78">
        <f t="shared" ca="1" si="47"/>
        <v>17.818181818181817</v>
      </c>
      <c r="YX3" s="32"/>
    </row>
    <row r="4" spans="1:678" s="78" customFormat="1" x14ac:dyDescent="0.3">
      <c r="A4" s="32" t="s">
        <v>221</v>
      </c>
      <c r="B4" s="78">
        <f>STDEVP(B$7:B$1887)</f>
        <v>14.223987615357764</v>
      </c>
      <c r="C4" s="78">
        <f t="shared" ref="C4:N4" si="48">STDEVP(C$7:C$1887)</f>
        <v>14.094448818730694</v>
      </c>
      <c r="D4" s="78">
        <f t="shared" si="48"/>
        <v>11132.372150685311</v>
      </c>
      <c r="E4" s="78" t="e">
        <f t="shared" si="48"/>
        <v>#DIV/0!</v>
      </c>
      <c r="F4" s="78">
        <f t="shared" si="48"/>
        <v>301.3888884874072</v>
      </c>
      <c r="G4" s="78">
        <f t="shared" si="48"/>
        <v>19.452227863064408</v>
      </c>
      <c r="H4" s="78">
        <f t="shared" si="48"/>
        <v>1943.1311419414985</v>
      </c>
      <c r="I4" s="78">
        <f t="shared" si="48"/>
        <v>154.36241993899105</v>
      </c>
      <c r="J4" s="78">
        <f t="shared" si="48"/>
        <v>1.4424755550222073</v>
      </c>
      <c r="K4" s="78">
        <f t="shared" si="48"/>
        <v>2839.8673169354574</v>
      </c>
      <c r="L4" s="78">
        <f t="shared" si="48"/>
        <v>20.133558231844475</v>
      </c>
      <c r="M4" s="78">
        <f t="shared" si="48"/>
        <v>150.77892736728811</v>
      </c>
      <c r="N4" s="78">
        <f t="shared" si="48"/>
        <v>11.340279631764913</v>
      </c>
      <c r="O4" s="32" t="s">
        <v>221</v>
      </c>
      <c r="P4" s="78">
        <f>STDEVP(P$7:P$1777)</f>
        <v>14.176189062261399</v>
      </c>
      <c r="Q4" s="78">
        <f t="shared" ref="Q4:AB4" si="49">STDEVP(Q$7:Q$1777)</f>
        <v>14.221857490632191</v>
      </c>
      <c r="R4" s="78">
        <f t="shared" si="49"/>
        <v>11186.880998724528</v>
      </c>
      <c r="S4" s="78" t="e">
        <f t="shared" si="49"/>
        <v>#DIV/0!</v>
      </c>
      <c r="T4" s="78">
        <f t="shared" si="49"/>
        <v>304.70252668820422</v>
      </c>
      <c r="U4" s="78">
        <f t="shared" si="49"/>
        <v>18.715091123154341</v>
      </c>
      <c r="V4" s="78">
        <f t="shared" si="49"/>
        <v>1954.6064009615</v>
      </c>
      <c r="W4" s="78">
        <f t="shared" si="49"/>
        <v>159.08037958718862</v>
      </c>
      <c r="X4" s="78">
        <f t="shared" si="49"/>
        <v>1.4449435998163433</v>
      </c>
      <c r="Y4" s="78">
        <f t="shared" si="49"/>
        <v>2827.1388242151761</v>
      </c>
      <c r="Z4" s="78">
        <f t="shared" si="49"/>
        <v>19.870941475155721</v>
      </c>
      <c r="AA4" s="78">
        <f t="shared" si="49"/>
        <v>149.12640756367276</v>
      </c>
      <c r="AB4" s="78">
        <f t="shared" si="49"/>
        <v>11.304929815546434</v>
      </c>
      <c r="AC4" s="32" t="s">
        <v>221</v>
      </c>
      <c r="AD4" s="78">
        <f>STDEVP(AD$7:AD$117)</f>
        <v>27.112211103298616</v>
      </c>
      <c r="AE4" s="78">
        <f t="shared" ref="AE4:AP4" si="50">STDEVP(AE$7:AE$117)</f>
        <v>12.542352566612154</v>
      </c>
      <c r="AF4" s="78">
        <f t="shared" si="50"/>
        <v>10384.644925937784</v>
      </c>
      <c r="AG4" s="78" t="e">
        <f t="shared" si="50"/>
        <v>#DIV/0!</v>
      </c>
      <c r="AH4" s="78">
        <f t="shared" si="50"/>
        <v>245.01347835894768</v>
      </c>
      <c r="AI4" s="78">
        <f t="shared" si="50"/>
        <v>26.567566040099056</v>
      </c>
      <c r="AJ4" s="78">
        <f t="shared" si="50"/>
        <v>1830.0817719716554</v>
      </c>
      <c r="AK4" s="78">
        <f t="shared" si="50"/>
        <v>3.255482411763404</v>
      </c>
      <c r="AL4" s="78">
        <f t="shared" si="50"/>
        <v>1.3418283071647472</v>
      </c>
      <c r="AM4" s="78">
        <f t="shared" si="50"/>
        <v>2866.2164456466867</v>
      </c>
      <c r="AN4" s="78">
        <f t="shared" si="50"/>
        <v>17.823150433018981</v>
      </c>
      <c r="AO4" s="78">
        <f t="shared" si="50"/>
        <v>156.2971848754801</v>
      </c>
      <c r="AP4" s="78">
        <f t="shared" si="50"/>
        <v>2</v>
      </c>
      <c r="AR4" s="32" t="s">
        <v>228</v>
      </c>
      <c r="AS4" s="78">
        <f t="shared" ref="AS4:BE4" ca="1" si="51">STDEVP(AS$7:AS$106)</f>
        <v>80.307467001508314</v>
      </c>
      <c r="AT4" s="78">
        <f t="shared" ca="1" si="51"/>
        <v>22.908008632444073</v>
      </c>
      <c r="AU4" s="78">
        <f t="shared" ca="1" si="51"/>
        <v>25624.222500278942</v>
      </c>
      <c r="AV4" s="78" t="e">
        <f t="shared" si="51"/>
        <v>#DIV/0!</v>
      </c>
      <c r="AW4" s="78">
        <f t="shared" ca="1" si="51"/>
        <v>330.18151782124903</v>
      </c>
      <c r="AX4" s="78">
        <f t="shared" ca="1" si="51"/>
        <v>67.554691647851996</v>
      </c>
      <c r="AY4" s="78">
        <f t="shared" ca="1" si="51"/>
        <v>2696.8399444443144</v>
      </c>
      <c r="AZ4" s="78">
        <f t="shared" ca="1" si="51"/>
        <v>6.2641575188917145</v>
      </c>
      <c r="BA4" s="78">
        <f t="shared" ca="1" si="51"/>
        <v>2.5356955783602459</v>
      </c>
      <c r="BB4" s="78">
        <f t="shared" ca="1" si="51"/>
        <v>5881.6259628560319</v>
      </c>
      <c r="BC4" s="78">
        <f t="shared" ca="1" si="51"/>
        <v>17.256451662115886</v>
      </c>
      <c r="BD4" s="78">
        <f t="shared" ca="1" si="51"/>
        <v>314.70327097176886</v>
      </c>
      <c r="BE4" s="78">
        <f t="shared" ca="1" si="51"/>
        <v>9.8610176666248606</v>
      </c>
      <c r="BF4" s="32" t="s">
        <v>228</v>
      </c>
      <c r="BG4" s="78">
        <f t="shared" ref="BG4:BS4" ca="1" si="52">STDEVP(BG$7:BG$106)</f>
        <v>77.767081777989219</v>
      </c>
      <c r="BH4" s="78">
        <f t="shared" ca="1" si="52"/>
        <v>18.04768706135118</v>
      </c>
      <c r="BI4" s="78">
        <f t="shared" ca="1" si="52"/>
        <v>25691.616879846752</v>
      </c>
      <c r="BJ4" s="78" t="e">
        <f t="shared" si="52"/>
        <v>#DIV/0!</v>
      </c>
      <c r="BK4" s="78">
        <f t="shared" ca="1" si="52"/>
        <v>412.20832412669552</v>
      </c>
      <c r="BL4" s="78">
        <f t="shared" ca="1" si="52"/>
        <v>64.590253339387672</v>
      </c>
      <c r="BM4" s="78">
        <f t="shared" ca="1" si="52"/>
        <v>2568.1846114224554</v>
      </c>
      <c r="BN4" s="78">
        <f t="shared" ca="1" si="52"/>
        <v>7.0967342040995423</v>
      </c>
      <c r="BO4" s="78">
        <f t="shared" ca="1" si="52"/>
        <v>3.5185459055206594</v>
      </c>
      <c r="BP4" s="78">
        <f t="shared" ca="1" si="52"/>
        <v>5980.529565539955</v>
      </c>
      <c r="BQ4" s="78">
        <f t="shared" ca="1" si="52"/>
        <v>14.112300478426203</v>
      </c>
      <c r="BR4" s="78">
        <f t="shared" ca="1" si="52"/>
        <v>310.48155080202389</v>
      </c>
      <c r="BS4" s="78">
        <f t="shared" ca="1" si="52"/>
        <v>11.529337354536501</v>
      </c>
      <c r="BT4" s="32" t="s">
        <v>228</v>
      </c>
      <c r="BU4" s="78">
        <f t="shared" ref="BU4:CG4" ca="1" si="53">STDEVP(BU$7:BU$106)</f>
        <v>75.215283307152461</v>
      </c>
      <c r="BV4" s="78">
        <f t="shared" ca="1" si="53"/>
        <v>23.164521176193436</v>
      </c>
      <c r="BW4" s="78">
        <f t="shared" ca="1" si="53"/>
        <v>23314.624583532852</v>
      </c>
      <c r="BX4" s="78" t="e">
        <f t="shared" si="53"/>
        <v>#DIV/0!</v>
      </c>
      <c r="BY4" s="78">
        <f t="shared" ca="1" si="53"/>
        <v>330.53925386723347</v>
      </c>
      <c r="BZ4" s="78">
        <f t="shared" ca="1" si="53"/>
        <v>58.281165181180384</v>
      </c>
      <c r="CA4" s="78">
        <f t="shared" ca="1" si="53"/>
        <v>3143.1057704597724</v>
      </c>
      <c r="CB4" s="78">
        <f t="shared" ca="1" si="53"/>
        <v>4.9359534401811738</v>
      </c>
      <c r="CC4" s="78">
        <f t="shared" ca="1" si="53"/>
        <v>2.6783490659374976</v>
      </c>
      <c r="CD4" s="78">
        <f t="shared" ca="1" si="53"/>
        <v>5938.9703312141</v>
      </c>
      <c r="CE4" s="78">
        <f t="shared" ca="1" si="53"/>
        <v>11.513556508354592</v>
      </c>
      <c r="CF4" s="78">
        <f t="shared" ca="1" si="53"/>
        <v>259.07716071975852</v>
      </c>
      <c r="CG4" s="78">
        <f t="shared" ca="1" si="53"/>
        <v>8.922068470098397</v>
      </c>
      <c r="CH4" s="32" t="s">
        <v>228</v>
      </c>
      <c r="CI4" s="78">
        <f t="shared" ref="CI4:CU4" ca="1" si="54">STDEVP(CI$7:CI$106)</f>
        <v>76.88727393113885</v>
      </c>
      <c r="CJ4" s="78">
        <f t="shared" ca="1" si="54"/>
        <v>22.198577871209054</v>
      </c>
      <c r="CK4" s="78">
        <f t="shared" ca="1" si="54"/>
        <v>23818.572838219901</v>
      </c>
      <c r="CL4" s="78" t="e">
        <f t="shared" si="54"/>
        <v>#DIV/0!</v>
      </c>
      <c r="CM4" s="78">
        <f t="shared" ca="1" si="54"/>
        <v>445.10375798447359</v>
      </c>
      <c r="CN4" s="78">
        <f t="shared" ca="1" si="54"/>
        <v>67.701337316039513</v>
      </c>
      <c r="CO4" s="78">
        <f t="shared" ca="1" si="54"/>
        <v>2701.249713841526</v>
      </c>
      <c r="CP4" s="78">
        <f t="shared" ca="1" si="54"/>
        <v>5.3226476975652535</v>
      </c>
      <c r="CQ4" s="78">
        <f t="shared" ca="1" si="54"/>
        <v>3.4712514712794151</v>
      </c>
      <c r="CR4" s="78">
        <f t="shared" ca="1" si="54"/>
        <v>4994.3629380557431</v>
      </c>
      <c r="CS4" s="78">
        <f t="shared" ca="1" si="54"/>
        <v>16.134763044817134</v>
      </c>
      <c r="CT4" s="78">
        <f t="shared" ca="1" si="54"/>
        <v>254.9813799716195</v>
      </c>
      <c r="CU4" s="78">
        <f t="shared" ca="1" si="54"/>
        <v>11.731852523636821</v>
      </c>
      <c r="CV4" s="32" t="s">
        <v>228</v>
      </c>
      <c r="CW4" s="78">
        <f t="shared" ref="CW4:DI4" ca="1" si="55">STDEVP(CW$7:CW$106)</f>
        <v>79.673196131560971</v>
      </c>
      <c r="CX4" s="78">
        <f t="shared" ca="1" si="55"/>
        <v>21.531449226309036</v>
      </c>
      <c r="CY4" s="78">
        <f t="shared" ca="1" si="55"/>
        <v>25262.972350199456</v>
      </c>
      <c r="CZ4" s="78" t="e">
        <f t="shared" si="55"/>
        <v>#DIV/0!</v>
      </c>
      <c r="DA4" s="78">
        <f t="shared" ca="1" si="55"/>
        <v>289.09948529302886</v>
      </c>
      <c r="DB4" s="78">
        <f t="shared" ca="1" si="55"/>
        <v>68.090848403905468</v>
      </c>
      <c r="DC4" s="78">
        <f t="shared" ca="1" si="55"/>
        <v>2682.4360736569656</v>
      </c>
      <c r="DD4" s="78">
        <f t="shared" ca="1" si="55"/>
        <v>6.1254111010629151</v>
      </c>
      <c r="DE4" s="78">
        <f t="shared" ca="1" si="55"/>
        <v>3.6295390504867506</v>
      </c>
      <c r="DF4" s="78">
        <f t="shared" ca="1" si="55"/>
        <v>5627.1740335008108</v>
      </c>
      <c r="DG4" s="78">
        <f t="shared" ca="1" si="55"/>
        <v>14.932907805822351</v>
      </c>
      <c r="DH4" s="78">
        <f t="shared" ca="1" si="55"/>
        <v>257.81789331949494</v>
      </c>
      <c r="DI4" s="78">
        <f t="shared" ca="1" si="55"/>
        <v>12.836543908082589</v>
      </c>
      <c r="DJ4" s="32" t="s">
        <v>228</v>
      </c>
      <c r="DK4" s="78">
        <f t="shared" ref="DK4:DW4" ca="1" si="56">STDEVP(DK$7:DK$106)</f>
        <v>75.330127433673937</v>
      </c>
      <c r="DL4" s="78">
        <f t="shared" ca="1" si="56"/>
        <v>16.216000668659039</v>
      </c>
      <c r="DM4" s="78">
        <f t="shared" ca="1" si="56"/>
        <v>21796.897795802528</v>
      </c>
      <c r="DN4" s="78" t="e">
        <f t="shared" si="56"/>
        <v>#DIV/0!</v>
      </c>
      <c r="DO4" s="78">
        <f t="shared" ca="1" si="56"/>
        <v>364.76189448655612</v>
      </c>
      <c r="DP4" s="78">
        <f t="shared" ca="1" si="56"/>
        <v>72.920198655110823</v>
      </c>
      <c r="DQ4" s="78">
        <f t="shared" ca="1" si="56"/>
        <v>3137.9516269731025</v>
      </c>
      <c r="DR4" s="78">
        <f t="shared" ca="1" si="56"/>
        <v>5.7839904438497696</v>
      </c>
      <c r="DS4" s="78">
        <f t="shared" ca="1" si="56"/>
        <v>2.5324342322152944</v>
      </c>
      <c r="DT4" s="78">
        <f t="shared" ca="1" si="56"/>
        <v>6173.20134743984</v>
      </c>
      <c r="DU4" s="78">
        <f t="shared" ca="1" si="56"/>
        <v>15.364981113821752</v>
      </c>
      <c r="DV4" s="78">
        <f t="shared" ca="1" si="56"/>
        <v>269.83557895396501</v>
      </c>
      <c r="DW4" s="78">
        <f t="shared" ca="1" si="56"/>
        <v>12.744144661000041</v>
      </c>
      <c r="DX4" s="32" t="s">
        <v>228</v>
      </c>
      <c r="DY4" s="78">
        <f t="shared" ref="DY4:EK4" ca="1" si="57">STDEVP(DY$7:DY$106)</f>
        <v>76.534117061478966</v>
      </c>
      <c r="DZ4" s="78">
        <f t="shared" ca="1" si="57"/>
        <v>20.656578004985072</v>
      </c>
      <c r="EA4" s="78">
        <f t="shared" ca="1" si="57"/>
        <v>22175.822244019433</v>
      </c>
      <c r="EB4" s="78" t="e">
        <f t="shared" si="57"/>
        <v>#DIV/0!</v>
      </c>
      <c r="EC4" s="78">
        <f t="shared" ca="1" si="57"/>
        <v>429.43553187068466</v>
      </c>
      <c r="ED4" s="78">
        <f t="shared" ca="1" si="57"/>
        <v>73.854894587599645</v>
      </c>
      <c r="EE4" s="78">
        <f t="shared" ca="1" si="57"/>
        <v>2881.6998255018721</v>
      </c>
      <c r="EF4" s="78">
        <f t="shared" ca="1" si="57"/>
        <v>6.7334124316877109</v>
      </c>
      <c r="EG4" s="78">
        <f t="shared" ca="1" si="57"/>
        <v>2.8747978728803445</v>
      </c>
      <c r="EH4" s="78">
        <f t="shared" ca="1" si="57"/>
        <v>6529.4313979216668</v>
      </c>
      <c r="EI4" s="78">
        <f t="shared" ca="1" si="57"/>
        <v>16.756890774536668</v>
      </c>
      <c r="EJ4" s="78">
        <f t="shared" ca="1" si="57"/>
        <v>286.80713132436648</v>
      </c>
      <c r="EK4" s="78">
        <f t="shared" ca="1" si="57"/>
        <v>11.492002249498533</v>
      </c>
      <c r="EL4" s="32" t="s">
        <v>228</v>
      </c>
      <c r="EM4" s="78">
        <f t="shared" ref="EM4:EY4" ca="1" si="58">STDEVP(EM$7:EM$106)</f>
        <v>75.678746866426948</v>
      </c>
      <c r="EN4" s="78">
        <f t="shared" ca="1" si="58"/>
        <v>19.220340465332704</v>
      </c>
      <c r="EO4" s="78">
        <f t="shared" ca="1" si="58"/>
        <v>18920.252071425504</v>
      </c>
      <c r="EP4" s="78" t="e">
        <f t="shared" si="58"/>
        <v>#DIV/0!</v>
      </c>
      <c r="EQ4" s="78">
        <f t="shared" ca="1" si="58"/>
        <v>380.53463912007794</v>
      </c>
      <c r="ER4" s="78">
        <f t="shared" ca="1" si="58"/>
        <v>67.96936597279543</v>
      </c>
      <c r="ES4" s="78">
        <f t="shared" ca="1" si="58"/>
        <v>3429.2932071822684</v>
      </c>
      <c r="ET4" s="78">
        <f t="shared" ca="1" si="58"/>
        <v>3.3599488386502419</v>
      </c>
      <c r="EU4" s="78">
        <f t="shared" ca="1" si="58"/>
        <v>3.3327823236042473</v>
      </c>
      <c r="EV4" s="78">
        <f t="shared" ca="1" si="58"/>
        <v>7023.7855630965578</v>
      </c>
      <c r="EW4" s="78">
        <f t="shared" ca="1" si="58"/>
        <v>12.098767097901183</v>
      </c>
      <c r="EX4" s="78">
        <f t="shared" ca="1" si="58"/>
        <v>273.41304689951431</v>
      </c>
      <c r="EY4" s="78">
        <f t="shared" ca="1" si="58"/>
        <v>13.553688772391189</v>
      </c>
      <c r="EZ4" s="32" t="s">
        <v>228</v>
      </c>
      <c r="FA4" s="78">
        <f t="shared" ref="FA4:FM4" ca="1" si="59">STDEVP(FA$7:FA$106)</f>
        <v>77.355463728136499</v>
      </c>
      <c r="FB4" s="78">
        <f t="shared" ca="1" si="59"/>
        <v>17.675214939018304</v>
      </c>
      <c r="FC4" s="78">
        <f t="shared" ca="1" si="59"/>
        <v>22871.276964064382</v>
      </c>
      <c r="FD4" s="78" t="e">
        <f t="shared" si="59"/>
        <v>#DIV/0!</v>
      </c>
      <c r="FE4" s="78">
        <f t="shared" ca="1" si="59"/>
        <v>417.7013049600028</v>
      </c>
      <c r="FF4" s="78">
        <f t="shared" ca="1" si="59"/>
        <v>82.391927711797806</v>
      </c>
      <c r="FG4" s="78">
        <f t="shared" ca="1" si="59"/>
        <v>2335.3891423659979</v>
      </c>
      <c r="FH4" s="78">
        <f t="shared" ca="1" si="59"/>
        <v>6.8333165356240491</v>
      </c>
      <c r="FI4" s="78">
        <f t="shared" ca="1" si="59"/>
        <v>3.413633337367016</v>
      </c>
      <c r="FJ4" s="78">
        <f t="shared" ca="1" si="59"/>
        <v>5854.4374637132241</v>
      </c>
      <c r="FK4" s="78">
        <f t="shared" ca="1" si="59"/>
        <v>16.422117720112201</v>
      </c>
      <c r="FL4" s="78">
        <f t="shared" ca="1" si="59"/>
        <v>309.84770986048153</v>
      </c>
      <c r="FM4" s="78">
        <f t="shared" ca="1" si="59"/>
        <v>13.405315339030372</v>
      </c>
      <c r="FN4" s="32" t="s">
        <v>228</v>
      </c>
      <c r="FO4" s="78">
        <f t="shared" ref="FO4:GA4" ca="1" si="60">STDEVP(FO$7:FO$106)</f>
        <v>80.349751988591095</v>
      </c>
      <c r="FP4" s="78">
        <f t="shared" ca="1" si="60"/>
        <v>20.678571173684219</v>
      </c>
      <c r="FQ4" s="78">
        <f t="shared" ca="1" si="60"/>
        <v>25641.414647157009</v>
      </c>
      <c r="FR4" s="78" t="e">
        <f t="shared" si="60"/>
        <v>#DIV/0!</v>
      </c>
      <c r="FS4" s="78">
        <f t="shared" ca="1" si="60"/>
        <v>414.5394736410654</v>
      </c>
      <c r="FT4" s="78">
        <f t="shared" ca="1" si="60"/>
        <v>63.584394363802588</v>
      </c>
      <c r="FU4" s="78">
        <f t="shared" ca="1" si="60"/>
        <v>2601.5950288649606</v>
      </c>
      <c r="FV4" s="78">
        <f t="shared" ca="1" si="60"/>
        <v>7.5918616713138043</v>
      </c>
      <c r="FW4" s="78">
        <f t="shared" ca="1" si="60"/>
        <v>3.1042492870843406</v>
      </c>
      <c r="FX4" s="78">
        <f t="shared" ca="1" si="60"/>
        <v>6153.9020746028818</v>
      </c>
      <c r="FY4" s="78">
        <f t="shared" ca="1" si="60"/>
        <v>14.718291312973586</v>
      </c>
      <c r="FZ4" s="78">
        <f t="shared" ca="1" si="60"/>
        <v>206.98321088140668</v>
      </c>
      <c r="GA4" s="78">
        <f t="shared" ca="1" si="60"/>
        <v>9.3499458609826078</v>
      </c>
      <c r="GB4" s="32" t="s">
        <v>228</v>
      </c>
      <c r="GC4" s="78">
        <f t="shared" ref="GC4:GO4" ca="1" si="61">STDEVP(GC$7:GC$106)</f>
        <v>78.251765749887113</v>
      </c>
      <c r="GD4" s="78">
        <f t="shared" ca="1" si="61"/>
        <v>21.334409408122561</v>
      </c>
      <c r="GE4" s="78">
        <f t="shared" ca="1" si="61"/>
        <v>28641.03292437629</v>
      </c>
      <c r="GF4" s="78" t="e">
        <f t="shared" si="61"/>
        <v>#DIV/0!</v>
      </c>
      <c r="GG4" s="78">
        <f t="shared" ca="1" si="61"/>
        <v>324.71729598844837</v>
      </c>
      <c r="GH4" s="78">
        <f t="shared" ca="1" si="61"/>
        <v>56.099085892878229</v>
      </c>
      <c r="GI4" s="78">
        <f t="shared" ca="1" si="61"/>
        <v>2958.010027419456</v>
      </c>
      <c r="GJ4" s="78">
        <f t="shared" ca="1" si="61"/>
        <v>6.9555851866867533</v>
      </c>
      <c r="GK4" s="78">
        <f t="shared" ca="1" si="61"/>
        <v>3.4593268346255357</v>
      </c>
      <c r="GL4" s="78">
        <f t="shared" ca="1" si="61"/>
        <v>6220.4181252462895</v>
      </c>
      <c r="GM4" s="78">
        <f t="shared" ca="1" si="61"/>
        <v>14.082988976506256</v>
      </c>
      <c r="GN4" s="78">
        <f t="shared" ca="1" si="61"/>
        <v>235.7418745258438</v>
      </c>
      <c r="GO4" s="78">
        <f t="shared" ca="1" si="61"/>
        <v>10.890135046100854</v>
      </c>
      <c r="GP4" s="32" t="s">
        <v>228</v>
      </c>
      <c r="GQ4" s="78">
        <f t="shared" ref="GQ4:HC4" ca="1" si="62">STDEVP(GQ$7:GQ$106)</f>
        <v>77.202534964589589</v>
      </c>
      <c r="GR4" s="78">
        <f t="shared" ca="1" si="62"/>
        <v>20.95055177876494</v>
      </c>
      <c r="GS4" s="78">
        <f t="shared" ca="1" si="62"/>
        <v>29480.741358687897</v>
      </c>
      <c r="GT4" s="78" t="e">
        <f t="shared" si="62"/>
        <v>#DIV/0!</v>
      </c>
      <c r="GU4" s="78">
        <f t="shared" ca="1" si="62"/>
        <v>366.49332241106498</v>
      </c>
      <c r="GV4" s="78">
        <f t="shared" ca="1" si="62"/>
        <v>56.932612043095183</v>
      </c>
      <c r="GW4" s="78">
        <f t="shared" ca="1" si="62"/>
        <v>2077.9400241108146</v>
      </c>
      <c r="GX4" s="78">
        <f t="shared" ca="1" si="62"/>
        <v>5.3767174845895438</v>
      </c>
      <c r="GY4" s="78">
        <f t="shared" ca="1" si="62"/>
        <v>3.1648900337325836</v>
      </c>
      <c r="GZ4" s="78">
        <f t="shared" ca="1" si="62"/>
        <v>6126.1323459962205</v>
      </c>
      <c r="HA4" s="78">
        <f t="shared" ca="1" si="62"/>
        <v>14.800603070134319</v>
      </c>
      <c r="HB4" s="78">
        <f t="shared" ca="1" si="62"/>
        <v>250.82485410743595</v>
      </c>
      <c r="HC4" s="78">
        <f t="shared" ca="1" si="62"/>
        <v>12.634728474975773</v>
      </c>
      <c r="HD4" s="32" t="s">
        <v>228</v>
      </c>
      <c r="HE4" s="78">
        <f t="shared" ref="HE4:HQ4" ca="1" si="63">STDEVP(HE$7:HE$106)</f>
        <v>79.349629087750856</v>
      </c>
      <c r="HF4" s="78">
        <f t="shared" ca="1" si="63"/>
        <v>20.175674740629358</v>
      </c>
      <c r="HG4" s="78">
        <f t="shared" ca="1" si="63"/>
        <v>22799.750796448749</v>
      </c>
      <c r="HH4" s="78" t="e">
        <f t="shared" si="63"/>
        <v>#DIV/0!</v>
      </c>
      <c r="HI4" s="78">
        <f t="shared" ca="1" si="63"/>
        <v>321.41217326661251</v>
      </c>
      <c r="HJ4" s="78">
        <f t="shared" ca="1" si="63"/>
        <v>84.099508159841648</v>
      </c>
      <c r="HK4" s="78">
        <f t="shared" ca="1" si="63"/>
        <v>2961.41017894075</v>
      </c>
      <c r="HL4" s="78">
        <f t="shared" ca="1" si="63"/>
        <v>6.4960254854363075</v>
      </c>
      <c r="HM4" s="78">
        <f t="shared" ca="1" si="63"/>
        <v>3.2777738867854449</v>
      </c>
      <c r="HN4" s="78">
        <f t="shared" ca="1" si="63"/>
        <v>7511.3313848846874</v>
      </c>
      <c r="HO4" s="78">
        <f t="shared" ca="1" si="63"/>
        <v>15.823405616025148</v>
      </c>
      <c r="HP4" s="78">
        <f t="shared" ca="1" si="63"/>
        <v>280.75232460051876</v>
      </c>
      <c r="HQ4" s="78">
        <f t="shared" ca="1" si="63"/>
        <v>10.672433014373105</v>
      </c>
      <c r="HR4" s="32" t="s">
        <v>228</v>
      </c>
      <c r="HS4" s="78">
        <f t="shared" ref="HS4:IE4" ca="1" si="64">STDEVP(HS$7:HS$106)</f>
        <v>77.378964403973541</v>
      </c>
      <c r="HT4" s="78">
        <f t="shared" ca="1" si="64"/>
        <v>22.796621469270907</v>
      </c>
      <c r="HU4" s="78">
        <f t="shared" ca="1" si="64"/>
        <v>21430.378637858536</v>
      </c>
      <c r="HV4" s="78" t="e">
        <f t="shared" si="64"/>
        <v>#DIV/0!</v>
      </c>
      <c r="HW4" s="78">
        <f t="shared" ca="1" si="64"/>
        <v>491.69970006226595</v>
      </c>
      <c r="HX4" s="78">
        <f t="shared" ca="1" si="64"/>
        <v>61.844914006163449</v>
      </c>
      <c r="HY4" s="78">
        <f t="shared" ca="1" si="64"/>
        <v>2322.836876972809</v>
      </c>
      <c r="HZ4" s="78">
        <f t="shared" ca="1" si="64"/>
        <v>5.8210220340298626</v>
      </c>
      <c r="IA4" s="78">
        <f t="shared" ca="1" si="64"/>
        <v>2.790183500585965</v>
      </c>
      <c r="IB4" s="78">
        <f t="shared" ca="1" si="64"/>
        <v>5182.1967963754169</v>
      </c>
      <c r="IC4" s="78">
        <f t="shared" ca="1" si="64"/>
        <v>18.955798955717661</v>
      </c>
      <c r="ID4" s="78">
        <f t="shared" ca="1" si="64"/>
        <v>255.36653288107757</v>
      </c>
      <c r="IE4" s="78">
        <f t="shared" ca="1" si="64"/>
        <v>13.242181538584436</v>
      </c>
      <c r="IF4" s="32" t="s">
        <v>228</v>
      </c>
      <c r="IG4" s="78">
        <f t="shared" ref="IG4:IS4" ca="1" si="65">STDEVP(IG$7:IG$106)</f>
        <v>74.857550671672286</v>
      </c>
      <c r="IH4" s="78">
        <f t="shared" ca="1" si="65"/>
        <v>23.22153460522124</v>
      </c>
      <c r="II4" s="78">
        <f t="shared" ca="1" si="65"/>
        <v>20611.716956243541</v>
      </c>
      <c r="IJ4" s="78" t="e">
        <f t="shared" si="65"/>
        <v>#DIV/0!</v>
      </c>
      <c r="IK4" s="78">
        <f t="shared" ca="1" si="65"/>
        <v>425.91661000445373</v>
      </c>
      <c r="IL4" s="78">
        <f t="shared" ca="1" si="65"/>
        <v>59.737718748896945</v>
      </c>
      <c r="IM4" s="78">
        <f t="shared" ca="1" si="65"/>
        <v>1888.9985540465832</v>
      </c>
      <c r="IN4" s="78">
        <f t="shared" ca="1" si="65"/>
        <v>6.1173104877311717</v>
      </c>
      <c r="IO4" s="78">
        <f t="shared" ca="1" si="65"/>
        <v>3.5185459055206594</v>
      </c>
      <c r="IP4" s="78">
        <f t="shared" ca="1" si="65"/>
        <v>7092.329111893001</v>
      </c>
      <c r="IQ4" s="78">
        <f t="shared" ca="1" si="65"/>
        <v>14.317532452807296</v>
      </c>
      <c r="IR4" s="78">
        <f t="shared" ca="1" si="65"/>
        <v>335.11285874936755</v>
      </c>
      <c r="IS4" s="78">
        <f t="shared" ca="1" si="65"/>
        <v>12.908450688349618</v>
      </c>
      <c r="IT4" s="32" t="s">
        <v>228</v>
      </c>
      <c r="IU4" s="78">
        <f t="shared" ref="IU4:JG4" ca="1" si="66">STDEVP(IU$7:IU$106)</f>
        <v>78.149359012403849</v>
      </c>
      <c r="IV4" s="78">
        <f t="shared" ca="1" si="66"/>
        <v>26.911854894902682</v>
      </c>
      <c r="IW4" s="78">
        <f t="shared" ca="1" si="66"/>
        <v>28874.696115892268</v>
      </c>
      <c r="IX4" s="78" t="e">
        <f t="shared" si="66"/>
        <v>#DIV/0!</v>
      </c>
      <c r="IY4" s="78">
        <f t="shared" ca="1" si="66"/>
        <v>418.54332200704653</v>
      </c>
      <c r="IZ4" s="78">
        <f t="shared" ca="1" si="66"/>
        <v>67.075879075260787</v>
      </c>
      <c r="JA4" s="78">
        <f t="shared" ca="1" si="66"/>
        <v>2646.6367773846409</v>
      </c>
      <c r="JB4" s="78">
        <f t="shared" ca="1" si="66"/>
        <v>7.2772713077052726</v>
      </c>
      <c r="JC4" s="78">
        <f t="shared" ca="1" si="66"/>
        <v>2.4257571025684244</v>
      </c>
      <c r="JD4" s="78">
        <f t="shared" ca="1" si="66"/>
        <v>5379.9898614301228</v>
      </c>
      <c r="JE4" s="78">
        <f t="shared" ca="1" si="66"/>
        <v>13.93076149040243</v>
      </c>
      <c r="JF4" s="78">
        <f t="shared" ca="1" si="66"/>
        <v>290.50929914989291</v>
      </c>
      <c r="JG4" s="78">
        <f t="shared" ca="1" si="66"/>
        <v>13.527443791684743</v>
      </c>
      <c r="JH4" s="32" t="s">
        <v>228</v>
      </c>
      <c r="JI4" s="78">
        <f t="shared" ref="JI4:JU4" ca="1" si="67">STDEVP(JI$7:JI$106)</f>
        <v>78.256412617129854</v>
      </c>
      <c r="JJ4" s="78">
        <f t="shared" ca="1" si="67"/>
        <v>18.964516670930042</v>
      </c>
      <c r="JK4" s="78">
        <f t="shared" ca="1" si="67"/>
        <v>22312.014033506814</v>
      </c>
      <c r="JL4" s="78" t="e">
        <f t="shared" si="67"/>
        <v>#DIV/0!</v>
      </c>
      <c r="JM4" s="78">
        <f t="shared" ca="1" si="67"/>
        <v>421.98860193764625</v>
      </c>
      <c r="JN4" s="78">
        <f t="shared" ca="1" si="67"/>
        <v>43.503585869110545</v>
      </c>
      <c r="JO4" s="78">
        <f t="shared" ca="1" si="67"/>
        <v>2317.9481272584935</v>
      </c>
      <c r="JP4" s="78">
        <f t="shared" ca="1" si="67"/>
        <v>6.0343370091913053</v>
      </c>
      <c r="JQ4" s="78">
        <f t="shared" ca="1" si="67"/>
        <v>2.8284271247461903</v>
      </c>
      <c r="JR4" s="78">
        <f t="shared" ca="1" si="67"/>
        <v>7019.8112804564153</v>
      </c>
      <c r="JS4" s="78">
        <f t="shared" ca="1" si="67"/>
        <v>18.34652668278969</v>
      </c>
      <c r="JT4" s="78">
        <f t="shared" ca="1" si="67"/>
        <v>267.56051296701753</v>
      </c>
      <c r="JU4" s="78">
        <f t="shared" ca="1" si="67"/>
        <v>13.349095366632078</v>
      </c>
      <c r="JV4" s="32" t="s">
        <v>228</v>
      </c>
      <c r="JW4" s="78">
        <f t="shared" ref="JW4:KI4" ca="1" si="68">STDEVP(JW$7:JW$106)</f>
        <v>76.425191640946323</v>
      </c>
      <c r="JX4" s="78">
        <f t="shared" ca="1" si="68"/>
        <v>23.753903550454556</v>
      </c>
      <c r="JY4" s="78">
        <f t="shared" ca="1" si="68"/>
        <v>24011.010312592116</v>
      </c>
      <c r="JZ4" s="78" t="e">
        <f t="shared" si="68"/>
        <v>#DIV/0!</v>
      </c>
      <c r="KA4" s="78">
        <f t="shared" ca="1" si="68"/>
        <v>318.87457053759744</v>
      </c>
      <c r="KB4" s="78">
        <f t="shared" ca="1" si="68"/>
        <v>58.323690663074331</v>
      </c>
      <c r="KC4" s="78">
        <f t="shared" ca="1" si="68"/>
        <v>2686.5190418054867</v>
      </c>
      <c r="KD4" s="78">
        <f t="shared" ca="1" si="68"/>
        <v>5.3767174845895438</v>
      </c>
      <c r="KE4" s="78">
        <f t="shared" ca="1" si="68"/>
        <v>2.9345477075579951</v>
      </c>
      <c r="KF4" s="78">
        <f t="shared" ca="1" si="68"/>
        <v>5241.4213263828697</v>
      </c>
      <c r="KG4" s="78">
        <f t="shared" ca="1" si="68"/>
        <v>13.335468148655361</v>
      </c>
      <c r="KH4" s="78">
        <f t="shared" ca="1" si="68"/>
        <v>201.22492657317622</v>
      </c>
      <c r="KI4" s="78">
        <f t="shared" ca="1" si="68"/>
        <v>11.552252830272781</v>
      </c>
      <c r="KJ4" s="32" t="s">
        <v>228</v>
      </c>
      <c r="KK4" s="78">
        <f t="shared" ref="KK4:KW4" ca="1" si="69">STDEVP(KK$7:KK$106)</f>
        <v>77.278502457984786</v>
      </c>
      <c r="KL4" s="78">
        <f t="shared" ca="1" si="69"/>
        <v>21.26573311594683</v>
      </c>
      <c r="KM4" s="78">
        <f t="shared" ca="1" si="69"/>
        <v>27742.56782730994</v>
      </c>
      <c r="KN4" s="78" t="e">
        <f t="shared" si="69"/>
        <v>#DIV/0!</v>
      </c>
      <c r="KO4" s="78">
        <f t="shared" ca="1" si="69"/>
        <v>458.50277358858989</v>
      </c>
      <c r="KP4" s="78">
        <f t="shared" ca="1" si="69"/>
        <v>71.489466368500004</v>
      </c>
      <c r="KQ4" s="78">
        <f t="shared" ca="1" si="69"/>
        <v>2703.1256930443865</v>
      </c>
      <c r="KR4" s="78">
        <f t="shared" ca="1" si="69"/>
        <v>5.4484814777351627</v>
      </c>
      <c r="KS4" s="78">
        <f t="shared" ca="1" si="69"/>
        <v>2.2962419891481978</v>
      </c>
      <c r="KT4" s="78">
        <f t="shared" ca="1" si="69"/>
        <v>6571.6529990935969</v>
      </c>
      <c r="KU4" s="78">
        <f t="shared" ca="1" si="69"/>
        <v>16.507949499989842</v>
      </c>
      <c r="KV4" s="78">
        <f t="shared" ca="1" si="69"/>
        <v>277.7821549701037</v>
      </c>
      <c r="KW4" s="78">
        <f t="shared" ca="1" si="69"/>
        <v>8.1179323997112096</v>
      </c>
      <c r="KX4" s="32" t="s">
        <v>228</v>
      </c>
      <c r="KY4" s="78">
        <f t="shared" ref="KY4:LK4" ca="1" si="70">STDEVP(KY$7:KY$106)</f>
        <v>76.13624151957643</v>
      </c>
      <c r="KZ4" s="78">
        <f t="shared" ca="1" si="70"/>
        <v>22.682865707273738</v>
      </c>
      <c r="LA4" s="78">
        <f t="shared" ca="1" si="70"/>
        <v>20601.602497647469</v>
      </c>
      <c r="LB4" s="78" t="e">
        <f t="shared" si="70"/>
        <v>#DIV/0!</v>
      </c>
      <c r="LC4" s="78">
        <f t="shared" ca="1" si="70"/>
        <v>385.16713126675859</v>
      </c>
      <c r="LD4" s="78">
        <f t="shared" ca="1" si="70"/>
        <v>71.858446710434563</v>
      </c>
      <c r="LE4" s="78">
        <f t="shared" ca="1" si="70"/>
        <v>2923.3050976959071</v>
      </c>
      <c r="LF4" s="78">
        <f t="shared" ca="1" si="70"/>
        <v>6.9710143682475687</v>
      </c>
      <c r="LG4" s="78">
        <f t="shared" ca="1" si="70"/>
        <v>3.5185459055206594</v>
      </c>
      <c r="LH4" s="78">
        <f t="shared" ca="1" si="70"/>
        <v>6612.1236008106116</v>
      </c>
      <c r="LI4" s="78">
        <f t="shared" ca="1" si="70"/>
        <v>17.403333963865983</v>
      </c>
      <c r="LJ4" s="78">
        <f t="shared" ca="1" si="70"/>
        <v>326.69208592842352</v>
      </c>
      <c r="LK4" s="78">
        <f t="shared" ca="1" si="70"/>
        <v>10.173698060754749</v>
      </c>
      <c r="LL4" s="32" t="s">
        <v>228</v>
      </c>
      <c r="LM4" s="78">
        <f t="shared" ref="LM4:LY4" ca="1" si="71">STDEVP(LM$7:LM$106)</f>
        <v>77.23967207432176</v>
      </c>
      <c r="LN4" s="78">
        <f t="shared" ca="1" si="71"/>
        <v>23.024959507685971</v>
      </c>
      <c r="LO4" s="78">
        <f t="shared" ca="1" si="71"/>
        <v>23827.082549273993</v>
      </c>
      <c r="LP4" s="78" t="e">
        <f t="shared" si="71"/>
        <v>#DIV/0!</v>
      </c>
      <c r="LQ4" s="78">
        <f t="shared" ca="1" si="71"/>
        <v>433.93262225967413</v>
      </c>
      <c r="LR4" s="78">
        <f t="shared" ca="1" si="71"/>
        <v>63.67531275577258</v>
      </c>
      <c r="LS4" s="78">
        <f t="shared" ca="1" si="71"/>
        <v>2863.3391447488789</v>
      </c>
      <c r="LT4" s="78">
        <f t="shared" ca="1" si="71"/>
        <v>5.5995867616125432</v>
      </c>
      <c r="LU4" s="78">
        <f t="shared" ca="1" si="71"/>
        <v>3.413633337367016</v>
      </c>
      <c r="LV4" s="78">
        <f t="shared" ca="1" si="71"/>
        <v>6765.7418521487616</v>
      </c>
      <c r="LW4" s="78">
        <f t="shared" ca="1" si="71"/>
        <v>12.240698948336311</v>
      </c>
      <c r="LX4" s="78">
        <f t="shared" ca="1" si="71"/>
        <v>289.97956610825281</v>
      </c>
      <c r="LY4" s="78">
        <f t="shared" ca="1" si="71"/>
        <v>9.5346258924559226</v>
      </c>
      <c r="LZ4" s="32" t="s">
        <v>228</v>
      </c>
      <c r="MA4" s="78">
        <f t="shared" ref="MA4:MM4" ca="1" si="72">STDEVP(MA$7:MA$106)</f>
        <v>78.510935175609518</v>
      </c>
      <c r="MB4" s="78">
        <f t="shared" ca="1" si="72"/>
        <v>21.877570687202766</v>
      </c>
      <c r="MC4" s="78">
        <f t="shared" ca="1" si="72"/>
        <v>27116.852021154486</v>
      </c>
      <c r="MD4" s="78" t="e">
        <f t="shared" si="72"/>
        <v>#DIV/0!</v>
      </c>
      <c r="ME4" s="78">
        <f t="shared" ca="1" si="72"/>
        <v>383.39070118100949</v>
      </c>
      <c r="MF4" s="78">
        <f t="shared" ca="1" si="72"/>
        <v>64.718079020209771</v>
      </c>
      <c r="MG4" s="78">
        <f t="shared" ca="1" si="72"/>
        <v>2229.2688309535833</v>
      </c>
      <c r="MH4" s="78">
        <f t="shared" ca="1" si="72"/>
        <v>6.2297606178224783</v>
      </c>
      <c r="MI4" s="78">
        <f t="shared" ca="1" si="72"/>
        <v>3.8333033895105482</v>
      </c>
      <c r="MJ4" s="78">
        <f t="shared" ca="1" si="72"/>
        <v>7449.0757094836827</v>
      </c>
      <c r="MK4" s="78">
        <f t="shared" ca="1" si="72"/>
        <v>14.935121400232052</v>
      </c>
      <c r="ML4" s="78">
        <f t="shared" ca="1" si="72"/>
        <v>254.77525341380021</v>
      </c>
      <c r="MM4" s="78">
        <f t="shared" ca="1" si="72"/>
        <v>13.95506365635401</v>
      </c>
      <c r="MN4" s="32" t="s">
        <v>228</v>
      </c>
      <c r="MO4" s="78">
        <f t="shared" ref="MO4:NA4" ca="1" si="73">STDEVP(MO$7:MO$106)</f>
        <v>77.601972369924198</v>
      </c>
      <c r="MP4" s="78">
        <f t="shared" ca="1" si="73"/>
        <v>25.904784331078098</v>
      </c>
      <c r="MQ4" s="78">
        <f t="shared" ca="1" si="73"/>
        <v>25565.711210574202</v>
      </c>
      <c r="MR4" s="78" t="e">
        <f t="shared" si="73"/>
        <v>#DIV/0!</v>
      </c>
      <c r="MS4" s="78">
        <f t="shared" ca="1" si="73"/>
        <v>480.8188607568386</v>
      </c>
      <c r="MT4" s="78">
        <f t="shared" ca="1" si="73"/>
        <v>79.179678501515184</v>
      </c>
      <c r="MU4" s="78">
        <f t="shared" ca="1" si="73"/>
        <v>3276.7711960212268</v>
      </c>
      <c r="MV4" s="78">
        <f t="shared" ca="1" si="73"/>
        <v>7.2374142681800517</v>
      </c>
      <c r="MW4" s="78">
        <f t="shared" ca="1" si="73"/>
        <v>3.5536036883076481</v>
      </c>
      <c r="MX4" s="78">
        <f t="shared" ca="1" si="73"/>
        <v>6130.0779928437378</v>
      </c>
      <c r="MY4" s="78">
        <f t="shared" ca="1" si="73"/>
        <v>14.771538413700789</v>
      </c>
      <c r="MZ4" s="78">
        <f t="shared" ca="1" si="73"/>
        <v>291.4710197805278</v>
      </c>
      <c r="NA4" s="78">
        <f t="shared" ca="1" si="73"/>
        <v>12.29392109409234</v>
      </c>
      <c r="NB4" s="32" t="s">
        <v>228</v>
      </c>
      <c r="NC4" s="78">
        <f t="shared" ref="NC4:NO4" ca="1" si="74">STDEVP(NC$7:NC$106)</f>
        <v>75.933311323786228</v>
      </c>
      <c r="ND4" s="78">
        <f t="shared" ca="1" si="74"/>
        <v>23.742071316825395</v>
      </c>
      <c r="NE4" s="78">
        <f t="shared" ca="1" si="74"/>
        <v>18626.355883643268</v>
      </c>
      <c r="NF4" s="78" t="e">
        <f t="shared" si="74"/>
        <v>#DIV/0!</v>
      </c>
      <c r="NG4" s="78">
        <f t="shared" ca="1" si="74"/>
        <v>277.86077731527337</v>
      </c>
      <c r="NH4" s="78">
        <f t="shared" ca="1" si="74"/>
        <v>69.710143682475689</v>
      </c>
      <c r="NI4" s="78">
        <f t="shared" ca="1" si="74"/>
        <v>2407.7267424098823</v>
      </c>
      <c r="NJ4" s="78">
        <f t="shared" ca="1" si="74"/>
        <v>6.3297800674651672</v>
      </c>
      <c r="NK4" s="78">
        <f t="shared" ca="1" si="74"/>
        <v>2.9541957835039856</v>
      </c>
      <c r="NL4" s="78">
        <f t="shared" ca="1" si="74"/>
        <v>3836.635492306566</v>
      </c>
      <c r="NM4" s="78">
        <f t="shared" ca="1" si="74"/>
        <v>16.174155489085788</v>
      </c>
      <c r="NN4" s="78">
        <f t="shared" ca="1" si="74"/>
        <v>244.64793391779938</v>
      </c>
      <c r="NO4" s="78">
        <f t="shared" ca="1" si="74"/>
        <v>11.699403106904695</v>
      </c>
      <c r="NP4" s="32" t="s">
        <v>228</v>
      </c>
      <c r="NQ4" s="78">
        <f t="shared" ref="NQ4:OC4" ca="1" si="75">STDEVP(NQ$7:NQ$106)</f>
        <v>76.890068569536979</v>
      </c>
      <c r="NR4" s="78">
        <f t="shared" ca="1" si="75"/>
        <v>12.861628497329015</v>
      </c>
      <c r="NS4" s="78">
        <f t="shared" ca="1" si="75"/>
        <v>21740.839727333136</v>
      </c>
      <c r="NT4" s="78" t="e">
        <f t="shared" si="75"/>
        <v>#DIV/0!</v>
      </c>
      <c r="NU4" s="78">
        <f t="shared" ca="1" si="75"/>
        <v>418.12252544079917</v>
      </c>
      <c r="NV4" s="78">
        <f t="shared" ca="1" si="75"/>
        <v>73.787723228011004</v>
      </c>
      <c r="NW4" s="78">
        <f t="shared" ca="1" si="75"/>
        <v>2918.2448789561367</v>
      </c>
      <c r="NX4" s="78">
        <f t="shared" ca="1" si="75"/>
        <v>6.4102191141106166</v>
      </c>
      <c r="NY4" s="78">
        <f t="shared" ca="1" si="75"/>
        <v>2.790183500585965</v>
      </c>
      <c r="NZ4" s="78">
        <f t="shared" ca="1" si="75"/>
        <v>6196.1327581827036</v>
      </c>
      <c r="OA4" s="78">
        <f t="shared" ca="1" si="75"/>
        <v>13.220319947116719</v>
      </c>
      <c r="OB4" s="78">
        <f t="shared" ca="1" si="75"/>
        <v>322.96311485016213</v>
      </c>
      <c r="OC4" s="78">
        <f t="shared" ca="1" si="75"/>
        <v>12.452222742935071</v>
      </c>
      <c r="OD4" s="32" t="s">
        <v>228</v>
      </c>
      <c r="OE4" s="78">
        <f t="shared" ref="OE4:OQ4" ca="1" si="76">STDEVP(OE$7:OE$106)</f>
        <v>74.884152953988632</v>
      </c>
      <c r="OF4" s="78">
        <f t="shared" ca="1" si="76"/>
        <v>22.964219383659145</v>
      </c>
      <c r="OG4" s="78">
        <f t="shared" ca="1" si="76"/>
        <v>23289.950307424748</v>
      </c>
      <c r="OH4" s="78" t="e">
        <f t="shared" si="76"/>
        <v>#DIV/0!</v>
      </c>
      <c r="OI4" s="78">
        <f t="shared" ca="1" si="76"/>
        <v>403.74077273697281</v>
      </c>
      <c r="OJ4" s="78">
        <f t="shared" ca="1" si="76"/>
        <v>73.709279274998138</v>
      </c>
      <c r="OK4" s="78">
        <f t="shared" ca="1" si="76"/>
        <v>2835.9612913932715</v>
      </c>
      <c r="OL4" s="78">
        <f t="shared" ca="1" si="76"/>
        <v>7.1002269780969582</v>
      </c>
      <c r="OM4" s="78">
        <f t="shared" ca="1" si="76"/>
        <v>3.3673198504458428</v>
      </c>
      <c r="ON4" s="78">
        <f t="shared" ca="1" si="76"/>
        <v>5345.0016814970795</v>
      </c>
      <c r="OO4" s="78">
        <f t="shared" ca="1" si="76"/>
        <v>19.941235983809616</v>
      </c>
      <c r="OP4" s="78">
        <f t="shared" ca="1" si="76"/>
        <v>311.25738067521127</v>
      </c>
      <c r="OQ4" s="78">
        <f t="shared" ca="1" si="76"/>
        <v>13.587184044088527</v>
      </c>
      <c r="OR4" s="32" t="s">
        <v>228</v>
      </c>
      <c r="OS4" s="78">
        <f t="shared" ref="OS4:PE4" ca="1" si="77">STDEVP(OS$7:OS$106)</f>
        <v>74.502537535130671</v>
      </c>
      <c r="OT4" s="78">
        <f t="shared" ca="1" si="77"/>
        <v>18.704752567062769</v>
      </c>
      <c r="OU4" s="78">
        <f t="shared" ca="1" si="77"/>
        <v>24185.489988834215</v>
      </c>
      <c r="OV4" s="78" t="e">
        <f t="shared" si="77"/>
        <v>#DIV/0!</v>
      </c>
      <c r="OW4" s="78">
        <f t="shared" ca="1" si="77"/>
        <v>442.61805634390117</v>
      </c>
      <c r="OX4" s="78">
        <f t="shared" ca="1" si="77"/>
        <v>55.99586761612543</v>
      </c>
      <c r="OY4" s="78">
        <f t="shared" ca="1" si="77"/>
        <v>2531.8987289292832</v>
      </c>
      <c r="OZ4" s="78">
        <f t="shared" ca="1" si="77"/>
        <v>6.2681142457957089</v>
      </c>
      <c r="PA4" s="78">
        <f t="shared" ca="1" si="77"/>
        <v>3.3128849378706544</v>
      </c>
      <c r="PB4" s="78">
        <f t="shared" ca="1" si="77"/>
        <v>4707.6166523469756</v>
      </c>
      <c r="PC4" s="78">
        <f t="shared" ca="1" si="77"/>
        <v>16.305452112561653</v>
      </c>
      <c r="PD4" s="78">
        <f t="shared" ca="1" si="77"/>
        <v>337.60224040618084</v>
      </c>
      <c r="PE4" s="78">
        <f t="shared" ca="1" si="77"/>
        <v>10.145226455565728</v>
      </c>
      <c r="PF4" s="32" t="s">
        <v>228</v>
      </c>
      <c r="PG4" s="78">
        <f t="shared" ref="PG4:PS4" ca="1" si="78">STDEVP(PG$7:PG$106)</f>
        <v>79.816835772456386</v>
      </c>
      <c r="PH4" s="78">
        <f t="shared" ca="1" si="78"/>
        <v>23.066916669292823</v>
      </c>
      <c r="PI4" s="78">
        <f t="shared" ca="1" si="78"/>
        <v>19962.140357509077</v>
      </c>
      <c r="PJ4" s="78" t="e">
        <f t="shared" si="78"/>
        <v>#DIV/0!</v>
      </c>
      <c r="PK4" s="78">
        <f t="shared" ca="1" si="78"/>
        <v>437.06383216691557</v>
      </c>
      <c r="PL4" s="78">
        <f t="shared" ca="1" si="78"/>
        <v>64.871137363313721</v>
      </c>
      <c r="PM4" s="78">
        <f t="shared" ca="1" si="78"/>
        <v>2553.6978826856275</v>
      </c>
      <c r="PN4" s="78">
        <f t="shared" ca="1" si="78"/>
        <v>7.1199869997095542</v>
      </c>
      <c r="PO4" s="78">
        <f t="shared" ca="1" si="78"/>
        <v>2.9931050242098776</v>
      </c>
      <c r="PP4" s="78">
        <f t="shared" ca="1" si="78"/>
        <v>5467.9518579319219</v>
      </c>
      <c r="PQ4" s="78">
        <f t="shared" ca="1" si="78"/>
        <v>14.208017757415751</v>
      </c>
      <c r="PR4" s="78">
        <f t="shared" ca="1" si="78"/>
        <v>211.1268468351324</v>
      </c>
      <c r="PS4" s="78">
        <f t="shared" ca="1" si="78"/>
        <v>12</v>
      </c>
      <c r="PT4" s="32" t="s">
        <v>228</v>
      </c>
      <c r="PU4" s="78">
        <f t="shared" ref="PU4:QG4" ca="1" si="79">STDEVP(PU$7:PU$106)</f>
        <v>77.328535996350297</v>
      </c>
      <c r="PV4" s="78">
        <f t="shared" ca="1" si="79"/>
        <v>20.109205983560269</v>
      </c>
      <c r="PW4" s="78">
        <f t="shared" ca="1" si="79"/>
        <v>20812.339531558184</v>
      </c>
      <c r="PX4" s="78" t="e">
        <f t="shared" si="79"/>
        <v>#DIV/0!</v>
      </c>
      <c r="PY4" s="78">
        <f t="shared" ca="1" si="79"/>
        <v>385.98377048054772</v>
      </c>
      <c r="PZ4" s="78">
        <f t="shared" ca="1" si="79"/>
        <v>58.053836513053106</v>
      </c>
      <c r="QA4" s="78">
        <f t="shared" ca="1" si="79"/>
        <v>2962.1183842503747</v>
      </c>
      <c r="QB4" s="78">
        <f t="shared" ca="1" si="79"/>
        <v>7.1835440964139678</v>
      </c>
      <c r="QC4" s="78">
        <f t="shared" ca="1" si="79"/>
        <v>3.5279287112604103</v>
      </c>
      <c r="QD4" s="78">
        <f t="shared" ca="1" si="79"/>
        <v>6127.2303748199074</v>
      </c>
      <c r="QE4" s="78">
        <f t="shared" ca="1" si="79"/>
        <v>12.850700209240296</v>
      </c>
      <c r="QF4" s="78">
        <f t="shared" ca="1" si="79"/>
        <v>307.55293839818108</v>
      </c>
      <c r="QG4" s="78">
        <f t="shared" ca="1" si="79"/>
        <v>8.988514250406018</v>
      </c>
      <c r="QH4" s="32" t="s">
        <v>228</v>
      </c>
      <c r="QI4" s="78">
        <f t="shared" ref="QI4:QU4" ca="1" si="80">STDEVP(QI$7:QI$106)</f>
        <v>77.975308658129592</v>
      </c>
      <c r="QJ4" s="78">
        <f t="shared" ca="1" si="80"/>
        <v>22.098951024056241</v>
      </c>
      <c r="QK4" s="78">
        <f t="shared" ca="1" si="80"/>
        <v>19843.9148692702</v>
      </c>
      <c r="QL4" s="78" t="e">
        <f t="shared" si="80"/>
        <v>#DIV/0!</v>
      </c>
      <c r="QM4" s="78">
        <f t="shared" ca="1" si="80"/>
        <v>419.68504523044737</v>
      </c>
      <c r="QN4" s="78">
        <f t="shared" ca="1" si="80"/>
        <v>59.432578649749644</v>
      </c>
      <c r="QO4" s="78">
        <f t="shared" ca="1" si="80"/>
        <v>2305.457216086781</v>
      </c>
      <c r="QP4" s="78">
        <f t="shared" ca="1" si="80"/>
        <v>6.9425029425588303</v>
      </c>
      <c r="QQ4" s="78">
        <f t="shared" ca="1" si="80"/>
        <v>3.3697732714273889</v>
      </c>
      <c r="QR4" s="78">
        <f t="shared" ca="1" si="80"/>
        <v>6981.4276642678869</v>
      </c>
      <c r="QS4" s="78">
        <f t="shared" ca="1" si="80"/>
        <v>14.785518937390526</v>
      </c>
      <c r="QT4" s="78">
        <f t="shared" ca="1" si="80"/>
        <v>215.50060880817531</v>
      </c>
      <c r="QU4" s="78">
        <f t="shared" ca="1" si="80"/>
        <v>11.121418543208557</v>
      </c>
      <c r="QV4" s="32" t="s">
        <v>228</v>
      </c>
      <c r="QW4" s="78">
        <f t="shared" ref="QW4:RI4" ca="1" si="81">STDEVP(QW$7:QW$106)</f>
        <v>75.4807183522733</v>
      </c>
      <c r="QX4" s="78">
        <f t="shared" ca="1" si="81"/>
        <v>20.811233457354923</v>
      </c>
      <c r="QY4" s="78">
        <f t="shared" ca="1" si="81"/>
        <v>22345.527384303208</v>
      </c>
      <c r="QZ4" s="78" t="e">
        <f t="shared" si="81"/>
        <v>#DIV/0!</v>
      </c>
      <c r="RA4" s="78">
        <f t="shared" ca="1" si="81"/>
        <v>405.81720429989798</v>
      </c>
      <c r="RB4" s="78">
        <f t="shared" ca="1" si="81"/>
        <v>66.655646472084953</v>
      </c>
      <c r="RC4" s="78">
        <f t="shared" ca="1" si="81"/>
        <v>2723.8350394827603</v>
      </c>
      <c r="RD4" s="78">
        <f t="shared" ca="1" si="81"/>
        <v>5.4651412237051407</v>
      </c>
      <c r="RE4" s="78">
        <f t="shared" ca="1" si="81"/>
        <v>2.837179369877679</v>
      </c>
      <c r="RF4" s="78">
        <f t="shared" ca="1" si="81"/>
        <v>5618.0323604715722</v>
      </c>
      <c r="RG4" s="78">
        <f t="shared" ca="1" si="81"/>
        <v>14.540340009893365</v>
      </c>
      <c r="RH4" s="78">
        <f t="shared" ca="1" si="81"/>
        <v>353.958768668549</v>
      </c>
      <c r="RI4" s="78">
        <f t="shared" ca="1" si="81"/>
        <v>8.5319041502909574</v>
      </c>
      <c r="RJ4" s="32" t="s">
        <v>228</v>
      </c>
      <c r="RK4" s="78">
        <f t="shared" ref="RK4:RW4" ca="1" si="82">STDEVP(RK$7:RK$106)</f>
        <v>70.268669764079235</v>
      </c>
      <c r="RL4" s="78">
        <f t="shared" ca="1" si="82"/>
        <v>23.116664233605508</v>
      </c>
      <c r="RM4" s="78">
        <f t="shared" ca="1" si="82"/>
        <v>23977.654886743378</v>
      </c>
      <c r="RN4" s="78" t="e">
        <f t="shared" si="82"/>
        <v>#DIV/0!</v>
      </c>
      <c r="RO4" s="78">
        <f t="shared" ca="1" si="82"/>
        <v>343.54736702299112</v>
      </c>
      <c r="RP4" s="78">
        <f t="shared" ca="1" si="82"/>
        <v>46.40817824763716</v>
      </c>
      <c r="RQ4" s="78">
        <f t="shared" ca="1" si="82"/>
        <v>2220.295531665522</v>
      </c>
      <c r="RR4" s="78">
        <f t="shared" ca="1" si="82"/>
        <v>6.5782009145911067</v>
      </c>
      <c r="RS4" s="78">
        <f t="shared" ca="1" si="82"/>
        <v>3.221826390303518</v>
      </c>
      <c r="RT4" s="78">
        <f t="shared" ca="1" si="82"/>
        <v>7956.6306877236957</v>
      </c>
      <c r="RU4" s="78">
        <f t="shared" ca="1" si="82"/>
        <v>16.977865999126553</v>
      </c>
      <c r="RV4" s="78">
        <f t="shared" ca="1" si="82"/>
        <v>294.93885064506969</v>
      </c>
      <c r="RW4" s="78">
        <f t="shared" ca="1" si="82"/>
        <v>11.887906209656382</v>
      </c>
      <c r="RX4" s="32" t="s">
        <v>228</v>
      </c>
      <c r="RY4" s="78">
        <f t="shared" ref="RY4:SK4" ca="1" si="83">STDEVP(RY$7:RY$106)</f>
        <v>76.849643906754977</v>
      </c>
      <c r="RZ4" s="78">
        <f t="shared" ca="1" si="83"/>
        <v>17.278467945551611</v>
      </c>
      <c r="SA4" s="78">
        <f t="shared" ca="1" si="83"/>
        <v>24901.056254605774</v>
      </c>
      <c r="SB4" s="78" t="e">
        <f t="shared" si="83"/>
        <v>#DIV/0!</v>
      </c>
      <c r="SC4" s="78">
        <f t="shared" ca="1" si="83"/>
        <v>432.84375819487622</v>
      </c>
      <c r="SD4" s="78">
        <f t="shared" ca="1" si="83"/>
        <v>57.682516651692026</v>
      </c>
      <c r="SE4" s="78">
        <f t="shared" ca="1" si="83"/>
        <v>2856.925143003798</v>
      </c>
      <c r="SF4" s="78">
        <f t="shared" ca="1" si="83"/>
        <v>6.0970118680389875</v>
      </c>
      <c r="SG4" s="78">
        <f t="shared" ca="1" si="83"/>
        <v>2.5356955783602459</v>
      </c>
      <c r="SH4" s="78">
        <f t="shared" ca="1" si="83"/>
        <v>5628.9790334196205</v>
      </c>
      <c r="SI4" s="78">
        <f t="shared" ca="1" si="83"/>
        <v>15.661185372529349</v>
      </c>
      <c r="SJ4" s="78">
        <f t="shared" ca="1" si="83"/>
        <v>287.63923685497497</v>
      </c>
      <c r="SK4" s="78">
        <f t="shared" ca="1" si="83"/>
        <v>12.242724268750855</v>
      </c>
      <c r="SL4" s="32" t="s">
        <v>228</v>
      </c>
      <c r="SM4" s="78">
        <f t="shared" ref="SM4:SY4" ca="1" si="84">STDEVP(SM$7:SM$106)</f>
        <v>80.113865247899994</v>
      </c>
      <c r="SN4" s="78">
        <f t="shared" ca="1" si="84"/>
        <v>21.604254248941167</v>
      </c>
      <c r="SO4" s="78">
        <f t="shared" ca="1" si="84"/>
        <v>24370.277951934513</v>
      </c>
      <c r="SP4" s="78" t="e">
        <f t="shared" si="84"/>
        <v>#DIV/0!</v>
      </c>
      <c r="SQ4" s="78">
        <f t="shared" ca="1" si="84"/>
        <v>428.19436383859664</v>
      </c>
      <c r="SR4" s="78">
        <f t="shared" ca="1" si="84"/>
        <v>57.539063267078767</v>
      </c>
      <c r="SS4" s="78">
        <f t="shared" ca="1" si="84"/>
        <v>2442.7543423069592</v>
      </c>
      <c r="ST4" s="78">
        <f t="shared" ca="1" si="84"/>
        <v>6.4960254854363075</v>
      </c>
      <c r="SU4" s="78">
        <f t="shared" ca="1" si="84"/>
        <v>2.622219109428356</v>
      </c>
      <c r="SV4" s="78">
        <f t="shared" ca="1" si="84"/>
        <v>5120.8323509896463</v>
      </c>
      <c r="SW4" s="78">
        <f t="shared" ca="1" si="84"/>
        <v>11.457431093955018</v>
      </c>
      <c r="SX4" s="78">
        <f t="shared" ca="1" si="84"/>
        <v>264.96458519009417</v>
      </c>
      <c r="SY4" s="78">
        <f t="shared" ca="1" si="84"/>
        <v>11.307863131248155</v>
      </c>
      <c r="SZ4" s="32" t="s">
        <v>228</v>
      </c>
      <c r="TA4" s="78">
        <f t="shared" ref="TA4:TM4" ca="1" si="85">STDEVP(TA$7:TA$106)</f>
        <v>74.089737860235047</v>
      </c>
      <c r="TB4" s="78">
        <f t="shared" ca="1" si="85"/>
        <v>22.074629242602175</v>
      </c>
      <c r="TC4" s="78">
        <f t="shared" ca="1" si="85"/>
        <v>21824.610530164988</v>
      </c>
      <c r="TD4" s="78" t="e">
        <f t="shared" si="85"/>
        <v>#DIV/0!</v>
      </c>
      <c r="TE4" s="78">
        <f t="shared" ca="1" si="85"/>
        <v>396.78251427748631</v>
      </c>
      <c r="TF4" s="78">
        <f t="shared" ca="1" si="85"/>
        <v>74.722627592852788</v>
      </c>
      <c r="TG4" s="78">
        <f t="shared" ca="1" si="85"/>
        <v>2498.8959545638427</v>
      </c>
      <c r="TH4" s="78">
        <f t="shared" ca="1" si="85"/>
        <v>7.0359172985052174</v>
      </c>
      <c r="TI4" s="78">
        <f t="shared" ca="1" si="85"/>
        <v>3.1570464280336976</v>
      </c>
      <c r="TJ4" s="78">
        <f t="shared" ca="1" si="85"/>
        <v>4615.7230390864788</v>
      </c>
      <c r="TK4" s="78">
        <f t="shared" ca="1" si="85"/>
        <v>17.694842130308167</v>
      </c>
      <c r="TL4" s="78">
        <f t="shared" ca="1" si="85"/>
        <v>285.91526225454044</v>
      </c>
      <c r="TM4" s="78">
        <f t="shared" ca="1" si="85"/>
        <v>14.773216775106819</v>
      </c>
      <c r="TN4" s="32" t="s">
        <v>228</v>
      </c>
      <c r="TO4" s="78">
        <f t="shared" ref="TO4:UA4" ca="1" si="86">STDEVP(TO$7:TO$106)</f>
        <v>77.194934103473841</v>
      </c>
      <c r="TP4" s="78">
        <f t="shared" ca="1" si="86"/>
        <v>17.520707936940511</v>
      </c>
      <c r="TQ4" s="78">
        <f t="shared" ca="1" si="86"/>
        <v>28504.468974832525</v>
      </c>
      <c r="TR4" s="78" t="e">
        <f t="shared" si="86"/>
        <v>#DIV/0!</v>
      </c>
      <c r="TS4" s="78">
        <f t="shared" ca="1" si="86"/>
        <v>355.2021889590805</v>
      </c>
      <c r="TT4" s="78">
        <f t="shared" ca="1" si="86"/>
        <v>64.590253339387672</v>
      </c>
      <c r="TU4" s="78">
        <f t="shared" ca="1" si="86"/>
        <v>2543.5151085531252</v>
      </c>
      <c r="TV4" s="78">
        <f t="shared" ca="1" si="86"/>
        <v>5.7725483150500159</v>
      </c>
      <c r="TW4" s="78">
        <f t="shared" ca="1" si="86"/>
        <v>3.4997048281673013</v>
      </c>
      <c r="TX4" s="78">
        <f t="shared" ca="1" si="86"/>
        <v>5717.9595274035291</v>
      </c>
      <c r="TY4" s="78">
        <f t="shared" ca="1" si="86"/>
        <v>15.132472882420444</v>
      </c>
      <c r="TZ4" s="78">
        <f t="shared" ca="1" si="86"/>
        <v>306.36900453888734</v>
      </c>
      <c r="UA4" s="78">
        <f t="shared" ca="1" si="86"/>
        <v>12.092617787670198</v>
      </c>
      <c r="UB4" s="32" t="s">
        <v>228</v>
      </c>
      <c r="UC4" s="78">
        <f t="shared" ref="UC4:UO4" ca="1" si="87">STDEVP(UC$7:UC$106)</f>
        <v>78.334206665315108</v>
      </c>
      <c r="UD4" s="78">
        <f t="shared" ca="1" si="87"/>
        <v>24.473632294490951</v>
      </c>
      <c r="UE4" s="78">
        <f t="shared" ca="1" si="87"/>
        <v>26410.311313062793</v>
      </c>
      <c r="UF4" s="78" t="e">
        <f t="shared" si="87"/>
        <v>#DIV/0!</v>
      </c>
      <c r="UG4" s="78">
        <f t="shared" ca="1" si="87"/>
        <v>267.35929334051059</v>
      </c>
      <c r="UH4" s="78">
        <f t="shared" ca="1" si="87"/>
        <v>79.803477626744524</v>
      </c>
      <c r="UI4" s="78">
        <f t="shared" ca="1" si="87"/>
        <v>2832.2169542662259</v>
      </c>
      <c r="UJ4" s="78">
        <f t="shared" ca="1" si="87"/>
        <v>7.4567624197854103</v>
      </c>
      <c r="UK4" s="78">
        <f t="shared" ca="1" si="87"/>
        <v>3.2600765594620196</v>
      </c>
      <c r="UL4" s="78">
        <f t="shared" ca="1" si="87"/>
        <v>3084.8494076321772</v>
      </c>
      <c r="UM4" s="78">
        <f t="shared" ca="1" si="87"/>
        <v>15.727009982040661</v>
      </c>
      <c r="UN4" s="78">
        <f t="shared" ca="1" si="87"/>
        <v>287.88011163969969</v>
      </c>
      <c r="UO4" s="78">
        <f t="shared" ca="1" si="87"/>
        <v>11.121418543208557</v>
      </c>
      <c r="UP4" s="32" t="s">
        <v>228</v>
      </c>
      <c r="UQ4" s="78">
        <f t="shared" ref="UQ4:VC4" ca="1" si="88">STDEVP(UQ$7:UQ$106)</f>
        <v>68.821364163239721</v>
      </c>
      <c r="UR4" s="78">
        <f t="shared" ca="1" si="88"/>
        <v>25.148156037095756</v>
      </c>
      <c r="US4" s="78">
        <f t="shared" ca="1" si="88"/>
        <v>21825.479092182737</v>
      </c>
      <c r="UT4" s="78" t="e">
        <f t="shared" si="88"/>
        <v>#DIV/0!</v>
      </c>
      <c r="UU4" s="78">
        <f t="shared" ca="1" si="88"/>
        <v>434.13065025128475</v>
      </c>
      <c r="UV4" s="78">
        <f t="shared" ca="1" si="88"/>
        <v>58.634601805807634</v>
      </c>
      <c r="UW4" s="78">
        <f t="shared" ca="1" si="88"/>
        <v>2829.3317670315519</v>
      </c>
      <c r="UX4" s="78">
        <f t="shared" ca="1" si="88"/>
        <v>6.1550221381130026</v>
      </c>
      <c r="UY4" s="78">
        <f t="shared" ca="1" si="88"/>
        <v>3.1069104528427385</v>
      </c>
      <c r="UZ4" s="78">
        <f t="shared" ca="1" si="88"/>
        <v>5828.0650432849779</v>
      </c>
      <c r="VA4" s="78">
        <f t="shared" ca="1" si="88"/>
        <v>16.487410674323659</v>
      </c>
      <c r="VB4" s="78">
        <f t="shared" ca="1" si="88"/>
        <v>236.30006138015381</v>
      </c>
      <c r="VC4" s="78">
        <f t="shared" ca="1" si="88"/>
        <v>12.889870454375346</v>
      </c>
      <c r="VD4" s="32" t="s">
        <v>228</v>
      </c>
      <c r="VE4" s="78">
        <f t="shared" ref="VE4:VQ4" ca="1" si="89">STDEVP(VE$7:VE$106)</f>
        <v>77.626463068949889</v>
      </c>
      <c r="VF4" s="78">
        <f t="shared" ca="1" si="89"/>
        <v>19.624996710006567</v>
      </c>
      <c r="VG4" s="78">
        <f t="shared" ca="1" si="89"/>
        <v>26175.083408109469</v>
      </c>
      <c r="VH4" s="78" t="e">
        <f t="shared" si="89"/>
        <v>#DIV/0!</v>
      </c>
      <c r="VI4" s="78">
        <f t="shared" ca="1" si="89"/>
        <v>407.37417567669218</v>
      </c>
      <c r="VJ4" s="78">
        <f t="shared" ca="1" si="89"/>
        <v>77.224583933073831</v>
      </c>
      <c r="VK4" s="78">
        <f t="shared" ca="1" si="89"/>
        <v>2668.1034276853748</v>
      </c>
      <c r="VL4" s="78">
        <f t="shared" ca="1" si="89"/>
        <v>5.6568542494923806</v>
      </c>
      <c r="VM4" s="78">
        <f t="shared" ca="1" si="89"/>
        <v>4.130115160582017</v>
      </c>
      <c r="VN4" s="78">
        <f t="shared" ca="1" si="89"/>
        <v>5519.3465896661628</v>
      </c>
      <c r="VO4" s="78">
        <f t="shared" ca="1" si="89"/>
        <v>14.270121360253516</v>
      </c>
      <c r="VP4" s="78">
        <f t="shared" ca="1" si="89"/>
        <v>265.43620733669559</v>
      </c>
      <c r="VQ4" s="78">
        <f t="shared" ca="1" si="89"/>
        <v>10.840694680555522</v>
      </c>
      <c r="VR4" s="32" t="s">
        <v>228</v>
      </c>
      <c r="VS4" s="78">
        <f t="shared" ref="VS4:WE4" ca="1" si="90">STDEVP(VS$7:VS$106)</f>
        <v>79.566282987392043</v>
      </c>
      <c r="VT4" s="78">
        <f t="shared" ca="1" si="90"/>
        <v>22.619745634334254</v>
      </c>
      <c r="VU4" s="78">
        <f t="shared" ca="1" si="90"/>
        <v>23983.664343096407</v>
      </c>
      <c r="VV4" s="78" t="e">
        <f t="shared" si="90"/>
        <v>#DIV/0!</v>
      </c>
      <c r="VW4" s="78">
        <f t="shared" ca="1" si="90"/>
        <v>369.96984465009206</v>
      </c>
      <c r="VX4" s="78">
        <f t="shared" ca="1" si="90"/>
        <v>55.312784527913664</v>
      </c>
      <c r="VY4" s="78">
        <f t="shared" ca="1" si="90"/>
        <v>2617.0473299641963</v>
      </c>
      <c r="VZ4" s="78">
        <f t="shared" ca="1" si="90"/>
        <v>7.2271297870370148</v>
      </c>
      <c r="WA4" s="78">
        <f t="shared" ca="1" si="90"/>
        <v>1.9582417480489105</v>
      </c>
      <c r="WB4" s="78">
        <f t="shared" ca="1" si="90"/>
        <v>4921.8683880973558</v>
      </c>
      <c r="WC4" s="78">
        <f t="shared" ca="1" si="90"/>
        <v>17.12182889744517</v>
      </c>
      <c r="WD4" s="78">
        <f t="shared" ca="1" si="90"/>
        <v>232.74051808898807</v>
      </c>
      <c r="WE4" s="78">
        <f t="shared" ca="1" si="90"/>
        <v>11.809787228403621</v>
      </c>
      <c r="WF4" s="32" t="s">
        <v>228</v>
      </c>
      <c r="WG4" s="78">
        <f t="shared" ref="WG4:WS4" ca="1" si="91">STDEVP(WG$7:WG$106)</f>
        <v>74.902471022585473</v>
      </c>
      <c r="WH4" s="78">
        <f t="shared" ca="1" si="91"/>
        <v>20.821555899659483</v>
      </c>
      <c r="WI4" s="78">
        <f t="shared" ca="1" si="91"/>
        <v>23004.43001713416</v>
      </c>
      <c r="WJ4" s="78" t="e">
        <f t="shared" si="91"/>
        <v>#DIV/0!</v>
      </c>
      <c r="WK4" s="78">
        <f t="shared" ca="1" si="91"/>
        <v>367.1106753199698</v>
      </c>
      <c r="WL4" s="78">
        <f t="shared" ca="1" si="91"/>
        <v>64.423700787369356</v>
      </c>
      <c r="WM4" s="78">
        <f t="shared" ca="1" si="91"/>
        <v>2717.0321861962634</v>
      </c>
      <c r="WN4" s="78">
        <f t="shared" ca="1" si="91"/>
        <v>6.3960214906683133</v>
      </c>
      <c r="WO4" s="78">
        <f t="shared" ca="1" si="91"/>
        <v>3.4208886767685054</v>
      </c>
      <c r="WP4" s="78">
        <f t="shared" ca="1" si="91"/>
        <v>5083.9005328683579</v>
      </c>
      <c r="WQ4" s="78">
        <f t="shared" ca="1" si="91"/>
        <v>17.669135437463769</v>
      </c>
      <c r="WR4" s="78">
        <f t="shared" ca="1" si="91"/>
        <v>194.72137330848017</v>
      </c>
      <c r="WS4" s="78">
        <f t="shared" ca="1" si="91"/>
        <v>12.678477891801229</v>
      </c>
      <c r="WT4" s="32" t="s">
        <v>228</v>
      </c>
      <c r="WU4" s="78">
        <f t="shared" ref="WU4:XG4" ca="1" si="92">STDEVP(WU$7:WU$106)</f>
        <v>77.464147932292093</v>
      </c>
      <c r="WV4" s="78">
        <f t="shared" ca="1" si="92"/>
        <v>23.099855103119673</v>
      </c>
      <c r="WW4" s="78">
        <f t="shared" ca="1" si="92"/>
        <v>23991.703283213388</v>
      </c>
      <c r="WX4" s="78" t="e">
        <f t="shared" si="92"/>
        <v>#DIV/0!</v>
      </c>
      <c r="WY4" s="78">
        <f t="shared" ca="1" si="92"/>
        <v>377.86044037011101</v>
      </c>
      <c r="WZ4" s="78">
        <f t="shared" ca="1" si="92"/>
        <v>72.545226702763642</v>
      </c>
      <c r="XA4" s="78">
        <f t="shared" ca="1" si="92"/>
        <v>2463.9087236233217</v>
      </c>
      <c r="XB4" s="78">
        <f t="shared" ca="1" si="92"/>
        <v>7.0499985346695624</v>
      </c>
      <c r="XC4" s="78">
        <f t="shared" ca="1" si="92"/>
        <v>3.0694441847516605</v>
      </c>
      <c r="XD4" s="78">
        <f t="shared" ca="1" si="92"/>
        <v>4020.8972725043673</v>
      </c>
      <c r="XE4" s="78">
        <f t="shared" ca="1" si="92"/>
        <v>17.111206515899223</v>
      </c>
      <c r="XF4" s="78">
        <f t="shared" ca="1" si="92"/>
        <v>245.95712856290442</v>
      </c>
      <c r="XG4" s="78">
        <f t="shared" ca="1" si="92"/>
        <v>11.236746095285653</v>
      </c>
      <c r="XH4" s="32" t="s">
        <v>228</v>
      </c>
      <c r="XI4" s="78">
        <f t="shared" ref="XI4:XU4" ca="1" si="93">STDEVP(XI$7:XI$106)</f>
        <v>80.982601947466577</v>
      </c>
      <c r="XJ4" s="78">
        <f t="shared" ca="1" si="93"/>
        <v>23.262781965908299</v>
      </c>
      <c r="XK4" s="78">
        <f t="shared" ca="1" si="93"/>
        <v>23404.316596278622</v>
      </c>
      <c r="XL4" s="78" t="e">
        <f t="shared" si="93"/>
        <v>#DIV/0!</v>
      </c>
      <c r="XM4" s="78">
        <f t="shared" ca="1" si="93"/>
        <v>417.86153742933783</v>
      </c>
      <c r="XN4" s="78">
        <f t="shared" ca="1" si="93"/>
        <v>54.847647741812203</v>
      </c>
      <c r="XO4" s="78">
        <f t="shared" ca="1" si="93"/>
        <v>2607.1605053825219</v>
      </c>
      <c r="XP4" s="78">
        <f t="shared" ca="1" si="93"/>
        <v>5.4832577636364439</v>
      </c>
      <c r="XQ4" s="78">
        <f t="shared" ca="1" si="93"/>
        <v>3.1413004623947267</v>
      </c>
      <c r="XR4" s="78">
        <f t="shared" ca="1" si="93"/>
        <v>6599.6457455640866</v>
      </c>
      <c r="XS4" s="78">
        <f t="shared" ca="1" si="93"/>
        <v>16.609267551431678</v>
      </c>
      <c r="XT4" s="78">
        <f t="shared" ca="1" si="93"/>
        <v>288.46152184784864</v>
      </c>
      <c r="XU4" s="78">
        <f t="shared" ca="1" si="93"/>
        <v>15.134657288477642</v>
      </c>
      <c r="XV4" s="32" t="s">
        <v>228</v>
      </c>
      <c r="XW4" s="78">
        <f t="shared" ref="XW4:YI4" ca="1" si="94">STDEVP(XW$7:XW$106)</f>
        <v>74.350854647252433</v>
      </c>
      <c r="XX4" s="78">
        <f t="shared" ca="1" si="94"/>
        <v>20.782223808973885</v>
      </c>
      <c r="XY4" s="78">
        <f t="shared" ca="1" si="94"/>
        <v>22034.466796174929</v>
      </c>
      <c r="XZ4" s="78" t="e">
        <f t="shared" si="94"/>
        <v>#DIV/0!</v>
      </c>
      <c r="YA4" s="78">
        <f t="shared" ca="1" si="94"/>
        <v>393.95011640419153</v>
      </c>
      <c r="YB4" s="78">
        <f t="shared" ca="1" si="94"/>
        <v>77.72594363563293</v>
      </c>
      <c r="YC4" s="78">
        <f t="shared" ca="1" si="94"/>
        <v>2504.9634298975238</v>
      </c>
      <c r="YD4" s="78">
        <f t="shared" ca="1" si="94"/>
        <v>6.9970477835977665</v>
      </c>
      <c r="YE4" s="78">
        <f t="shared" ca="1" si="94"/>
        <v>3.3868974563994834</v>
      </c>
      <c r="YF4" s="78">
        <f t="shared" ca="1" si="94"/>
        <v>6196.2059839099375</v>
      </c>
      <c r="YG4" s="78">
        <f t="shared" ca="1" si="94"/>
        <v>10.714938980478232</v>
      </c>
      <c r="YH4" s="78">
        <f t="shared" ca="1" si="94"/>
        <v>341.77915637957966</v>
      </c>
      <c r="YI4" s="78">
        <f t="shared" ca="1" si="94"/>
        <v>13.55185937655728</v>
      </c>
      <c r="YJ4" s="32" t="s">
        <v>228</v>
      </c>
      <c r="YK4" s="78">
        <f t="shared" ref="YK4:YW4" ca="1" si="95">STDEVP(YK$7:YK$106)</f>
        <v>75.143829030215883</v>
      </c>
      <c r="YL4" s="78">
        <f t="shared" ca="1" si="95"/>
        <v>23.832057027221975</v>
      </c>
      <c r="YM4" s="78">
        <f t="shared" ca="1" si="95"/>
        <v>27246.916801237414</v>
      </c>
      <c r="YN4" s="78" t="e">
        <f t="shared" si="95"/>
        <v>#DIV/0!</v>
      </c>
      <c r="YO4" s="78">
        <f t="shared" ca="1" si="95"/>
        <v>417.42421492602887</v>
      </c>
      <c r="YP4" s="78">
        <f t="shared" ca="1" si="95"/>
        <v>75.602265041061059</v>
      </c>
      <c r="YQ4" s="78">
        <f t="shared" ca="1" si="95"/>
        <v>2581.3899036586363</v>
      </c>
      <c r="YR4" s="78">
        <f t="shared" ca="1" si="95"/>
        <v>7.511973912768581</v>
      </c>
      <c r="YS4" s="78">
        <f t="shared" ca="1" si="95"/>
        <v>2.6064129430602638</v>
      </c>
      <c r="YT4" s="78">
        <f t="shared" ca="1" si="95"/>
        <v>6304.13441669843</v>
      </c>
      <c r="YU4" s="78">
        <f t="shared" ca="1" si="95"/>
        <v>16.767737617024796</v>
      </c>
      <c r="YV4" s="78">
        <f t="shared" ca="1" si="95"/>
        <v>292.05105406729518</v>
      </c>
      <c r="YW4" s="78">
        <f t="shared" ca="1" si="95"/>
        <v>11.174794542086724</v>
      </c>
      <c r="YX4" s="32"/>
    </row>
    <row r="5" spans="1:678" s="78" customFormat="1" x14ac:dyDescent="0.3">
      <c r="A5" s="32" t="s">
        <v>222</v>
      </c>
      <c r="B5" s="78">
        <f>(B7-B3)*20/B4+100</f>
        <v>-246.90669951278511</v>
      </c>
      <c r="C5" s="78">
        <f t="shared" ref="C5:N5" si="96">(C7-C3)*20/C4+100</f>
        <v>35.770898019517247</v>
      </c>
      <c r="D5" s="78">
        <f t="shared" si="96"/>
        <v>45.272386963898725</v>
      </c>
      <c r="E5" s="78" t="e">
        <f t="shared" si="96"/>
        <v>#DIV/0!</v>
      </c>
      <c r="F5" s="78">
        <f t="shared" si="96"/>
        <v>28.945295696144314</v>
      </c>
      <c r="G5" s="78">
        <f t="shared" si="96"/>
        <v>91.500326463676771</v>
      </c>
      <c r="H5" s="78">
        <f t="shared" si="96"/>
        <v>34.541510992205303</v>
      </c>
      <c r="I5" s="78">
        <f t="shared" si="96"/>
        <v>99.265866000702047</v>
      </c>
      <c r="J5" s="78">
        <f t="shared" si="96"/>
        <v>91.854926343188112</v>
      </c>
      <c r="K5" s="78">
        <f t="shared" si="96"/>
        <v>44.759411770869796</v>
      </c>
      <c r="L5" s="78">
        <f t="shared" si="96"/>
        <v>82.874066959317332</v>
      </c>
      <c r="M5" s="78">
        <f t="shared" si="96"/>
        <v>54.328249312696435</v>
      </c>
      <c r="N5" s="78">
        <f t="shared" si="96"/>
        <v>69.698897547405338</v>
      </c>
      <c r="O5" s="32" t="s">
        <v>222</v>
      </c>
      <c r="P5" s="78">
        <f t="shared" ref="P5:AB5" si="97">(P7-P3)*20/P4+100</f>
        <v>-247.38266910091852</v>
      </c>
      <c r="Q5" s="78">
        <f t="shared" si="97"/>
        <v>36.436822761743876</v>
      </c>
      <c r="R5" s="78">
        <f t="shared" si="97"/>
        <v>45.783123869986831</v>
      </c>
      <c r="S5" s="78" t="e">
        <f t="shared" si="97"/>
        <v>#DIV/0!</v>
      </c>
      <c r="T5" s="78">
        <f t="shared" si="97"/>
        <v>30.118178102106086</v>
      </c>
      <c r="U5" s="78">
        <f t="shared" si="97"/>
        <v>91.877970765857071</v>
      </c>
      <c r="V5" s="78">
        <f t="shared" si="97"/>
        <v>35.089546780688295</v>
      </c>
      <c r="W5" s="78">
        <f t="shared" si="97"/>
        <v>99.265825410097577</v>
      </c>
      <c r="X5" s="78">
        <f t="shared" si="97"/>
        <v>92.20006326668701</v>
      </c>
      <c r="Y5" s="78">
        <f t="shared" si="97"/>
        <v>45.111920041575644</v>
      </c>
      <c r="Z5" s="78">
        <f t="shared" si="97"/>
        <v>83.727126641031631</v>
      </c>
      <c r="AA5" s="78">
        <f t="shared" si="97"/>
        <v>54.585921344432997</v>
      </c>
      <c r="AB5" s="78">
        <f t="shared" si="97"/>
        <v>69.435818570871447</v>
      </c>
      <c r="AC5" s="32" t="s">
        <v>222</v>
      </c>
      <c r="AD5" s="78">
        <f t="shared" ref="AD5:AP5" si="98">(AD7-AD3)*20/AD4+100</f>
        <v>-86.146634356679982</v>
      </c>
      <c r="AE5" s="78">
        <f t="shared" si="98"/>
        <v>26.835284466450901</v>
      </c>
      <c r="AF5" s="78">
        <f t="shared" si="98"/>
        <v>37.665363844435284</v>
      </c>
      <c r="AG5" s="78" t="e">
        <f t="shared" si="98"/>
        <v>#DIV/0!</v>
      </c>
      <c r="AH5" s="78">
        <f t="shared" si="98"/>
        <v>5.4437016169910351</v>
      </c>
      <c r="AI5" s="78">
        <f t="shared" si="98"/>
        <v>85.825702813415404</v>
      </c>
      <c r="AJ5" s="78">
        <f t="shared" si="98"/>
        <v>28.333926503473123</v>
      </c>
      <c r="AK5" s="78">
        <f t="shared" si="98"/>
        <v>82.510445539131084</v>
      </c>
      <c r="AL5" s="78">
        <f t="shared" si="98"/>
        <v>85.632081857017937</v>
      </c>
      <c r="AM5" s="78">
        <f t="shared" si="98"/>
        <v>36.142448175753351</v>
      </c>
      <c r="AN5" s="78">
        <f t="shared" si="98"/>
        <v>64.141518441818192</v>
      </c>
      <c r="AO5" s="78">
        <f t="shared" si="98"/>
        <v>45.769976556182264</v>
      </c>
      <c r="AP5" s="78">
        <f t="shared" si="98"/>
        <v>90</v>
      </c>
      <c r="AR5" s="32" t="s">
        <v>229</v>
      </c>
      <c r="AS5" s="78">
        <f t="shared" ref="AS5:BE5" ca="1" si="99">100+20*(AS7-AS3)/AS4</f>
        <v>41.293809522632479</v>
      </c>
      <c r="AT5" s="78">
        <f t="shared" ca="1" si="99"/>
        <v>67.14130482467155</v>
      </c>
      <c r="AU5" s="78">
        <f t="shared" ca="1" si="99"/>
        <v>66.460073258995862</v>
      </c>
      <c r="AV5" s="78" t="e">
        <f t="shared" si="99"/>
        <v>#DIV/0!</v>
      </c>
      <c r="AW5" s="78">
        <f t="shared" ca="1" si="99"/>
        <v>62.279701369329835</v>
      </c>
      <c r="AX5" s="78">
        <f t="shared" ca="1" si="99"/>
        <v>64.473229890372664</v>
      </c>
      <c r="AY5" s="78">
        <f t="shared" ca="1" si="99"/>
        <v>62.330996714673461</v>
      </c>
      <c r="AZ5" s="78">
        <f t="shared" ca="1" si="99"/>
        <v>73.877354912793606</v>
      </c>
      <c r="BA5" s="78">
        <f t="shared" ca="1" si="99"/>
        <v>79.923027297301914</v>
      </c>
      <c r="BB5" s="78">
        <f t="shared" ca="1" si="99"/>
        <v>70.308148675343034</v>
      </c>
      <c r="BC5" s="78">
        <f t="shared" ca="1" si="99"/>
        <v>74.713014882334619</v>
      </c>
      <c r="BD5" s="78">
        <f t="shared" ca="1" si="99"/>
        <v>64.54957839518471</v>
      </c>
      <c r="BE5" s="78">
        <f t="shared" ca="1" si="99"/>
        <v>67.180226769927799</v>
      </c>
      <c r="BF5" s="32" t="s">
        <v>229</v>
      </c>
      <c r="BG5" s="78">
        <f t="shared" ref="BG5:BS5" ca="1" si="100">100+20*(BG7-BG3)/BG4</f>
        <v>40.615210027221011</v>
      </c>
      <c r="BH5" s="78">
        <f t="shared" ca="1" si="100"/>
        <v>59.098259202276274</v>
      </c>
      <c r="BI5" s="78">
        <f t="shared" ca="1" si="100"/>
        <v>62.527783958315013</v>
      </c>
      <c r="BJ5" s="78" t="e">
        <f t="shared" si="100"/>
        <v>#DIV/0!</v>
      </c>
      <c r="BK5" s="78">
        <f t="shared" ca="1" si="100"/>
        <v>69.168281751669156</v>
      </c>
      <c r="BL5" s="78">
        <f t="shared" ca="1" si="100"/>
        <v>69.317070620473118</v>
      </c>
      <c r="BM5" s="78">
        <f t="shared" ca="1" si="100"/>
        <v>74.259851004698476</v>
      </c>
      <c r="BN5" s="78">
        <f t="shared" ca="1" si="100"/>
        <v>77.454418412968963</v>
      </c>
      <c r="BO5" s="78">
        <f t="shared" ca="1" si="100"/>
        <v>73.129395754902305</v>
      </c>
      <c r="BP5" s="78">
        <f t="shared" ca="1" si="100"/>
        <v>76.040431282781896</v>
      </c>
      <c r="BQ5" s="78">
        <f t="shared" ca="1" si="100"/>
        <v>59.545285208329233</v>
      </c>
      <c r="BR5" s="78">
        <f t="shared" ca="1" si="100"/>
        <v>69.431648784307654</v>
      </c>
      <c r="BS5" s="78">
        <f t="shared" ca="1" si="100"/>
        <v>73.506322517802218</v>
      </c>
      <c r="BT5" s="32" t="s">
        <v>229</v>
      </c>
      <c r="BU5" s="78">
        <f t="shared" ref="BU5:CG5" ca="1" si="101">100+20*(BU7-BU3)/BU4</f>
        <v>40.316771915103232</v>
      </c>
      <c r="BV5" s="78">
        <f t="shared" ca="1" si="101"/>
        <v>67.740635707993306</v>
      </c>
      <c r="BW5" s="78">
        <f t="shared" ca="1" si="101"/>
        <v>77.43414037959073</v>
      </c>
      <c r="BX5" s="78" t="e">
        <f t="shared" si="101"/>
        <v>#DIV/0!</v>
      </c>
      <c r="BY5" s="78">
        <f t="shared" ca="1" si="101"/>
        <v>64.135740866326785</v>
      </c>
      <c r="BZ5" s="78">
        <f t="shared" ca="1" si="101"/>
        <v>59.44425001990853</v>
      </c>
      <c r="CA5" s="78">
        <f t="shared" ca="1" si="101"/>
        <v>71.216078713865542</v>
      </c>
      <c r="CB5" s="78">
        <f t="shared" ca="1" si="101"/>
        <v>71.636685455675348</v>
      </c>
      <c r="CC5" s="78">
        <f t="shared" ca="1" si="101"/>
        <v>70.809697968008379</v>
      </c>
      <c r="CD5" s="78">
        <f t="shared" ca="1" si="101"/>
        <v>68.390602704207197</v>
      </c>
      <c r="CE5" s="78">
        <f t="shared" ca="1" si="101"/>
        <v>71.732926726994776</v>
      </c>
      <c r="CF5" s="78">
        <f t="shared" ca="1" si="101"/>
        <v>70.545805466953624</v>
      </c>
      <c r="CG5" s="78">
        <f t="shared" ca="1" si="101"/>
        <v>61.484675354371731</v>
      </c>
      <c r="CH5" s="32" t="s">
        <v>229</v>
      </c>
      <c r="CI5" s="78">
        <f t="shared" ref="CI5:CU5" ca="1" si="102">100+20*(CI7-CI3)/CI4</f>
        <v>41.141695965087848</v>
      </c>
      <c r="CJ5" s="78">
        <f t="shared" ca="1" si="102"/>
        <v>65.435951270200107</v>
      </c>
      <c r="CK5" s="78">
        <f t="shared" ca="1" si="102"/>
        <v>68.026326434418351</v>
      </c>
      <c r="CL5" s="78" t="e">
        <f t="shared" si="102"/>
        <v>#DIV/0!</v>
      </c>
      <c r="CM5" s="78">
        <f t="shared" ca="1" si="102"/>
        <v>72.100478606574697</v>
      </c>
      <c r="CN5" s="78">
        <f t="shared" ca="1" si="102"/>
        <v>71.264163714035874</v>
      </c>
      <c r="CO5" s="78">
        <f t="shared" ca="1" si="102"/>
        <v>73.74750468600854</v>
      </c>
      <c r="CP5" s="78">
        <f t="shared" ca="1" si="102"/>
        <v>84.286699329241429</v>
      </c>
      <c r="CQ5" s="78">
        <f t="shared" ca="1" si="102"/>
        <v>67.525466345506715</v>
      </c>
      <c r="CR5" s="78">
        <f t="shared" ca="1" si="102"/>
        <v>67.224867090930246</v>
      </c>
      <c r="CS5" s="78">
        <f t="shared" ca="1" si="102"/>
        <v>71.71550427508565</v>
      </c>
      <c r="CT5" s="78">
        <f t="shared" ca="1" si="102"/>
        <v>66.222132480081854</v>
      </c>
      <c r="CU5" s="78">
        <f t="shared" ca="1" si="102"/>
        <v>64.20002730567893</v>
      </c>
      <c r="CV5" s="32" t="s">
        <v>229</v>
      </c>
      <c r="CW5" s="78">
        <f t="shared" ref="CW5:DI5" ca="1" si="103">100+20*(CW7-CW3)/CW4</f>
        <v>41.009018990036637</v>
      </c>
      <c r="CX5" s="78">
        <f t="shared" ca="1" si="103"/>
        <v>74.751520070832001</v>
      </c>
      <c r="CY5" s="78">
        <f t="shared" ca="1" si="103"/>
        <v>70.126886658383327</v>
      </c>
      <c r="CZ5" s="78" t="e">
        <f t="shared" si="103"/>
        <v>#DIV/0!</v>
      </c>
      <c r="DA5" s="78">
        <f t="shared" ca="1" si="103"/>
        <v>72.893885893913776</v>
      </c>
      <c r="DB5" s="78">
        <f t="shared" ca="1" si="103"/>
        <v>67.690224875009562</v>
      </c>
      <c r="DC5" s="78">
        <f t="shared" ca="1" si="103"/>
        <v>79.818887023561459</v>
      </c>
      <c r="DD5" s="78">
        <f t="shared" ca="1" si="103"/>
        <v>65.568173722659566</v>
      </c>
      <c r="DE5" s="78">
        <f t="shared" ca="1" si="103"/>
        <v>72.949232170776284</v>
      </c>
      <c r="DF5" s="78">
        <f t="shared" ca="1" si="103"/>
        <v>57.236729803670649</v>
      </c>
      <c r="DG5" s="78">
        <f t="shared" ca="1" si="103"/>
        <v>63.960011996325271</v>
      </c>
      <c r="DH5" s="78">
        <f t="shared" ca="1" si="103"/>
        <v>64.280637039886329</v>
      </c>
      <c r="DI5" s="78">
        <f t="shared" ca="1" si="103"/>
        <v>77.195787680595572</v>
      </c>
      <c r="DJ5" s="32" t="s">
        <v>229</v>
      </c>
      <c r="DK5" s="78">
        <f t="shared" ref="DK5:DW5" ca="1" si="104">100+20*(DK7-DK3)/DK4</f>
        <v>39.225088631201658</v>
      </c>
      <c r="DL5" s="78">
        <f t="shared" ca="1" si="104"/>
        <v>71.18446546590036</v>
      </c>
      <c r="DM5" s="78">
        <f t="shared" ca="1" si="104"/>
        <v>49.541943940257077</v>
      </c>
      <c r="DN5" s="78" t="e">
        <f t="shared" si="104"/>
        <v>#DIV/0!</v>
      </c>
      <c r="DO5" s="78">
        <f t="shared" ca="1" si="104"/>
        <v>62.266792196015302</v>
      </c>
      <c r="DP5" s="78">
        <f t="shared" ca="1" si="104"/>
        <v>61.352521384220097</v>
      </c>
      <c r="DQ5" s="78">
        <f t="shared" ca="1" si="104"/>
        <v>74.720046018111319</v>
      </c>
      <c r="DR5" s="78">
        <f t="shared" ca="1" si="104"/>
        <v>72.337437007675021</v>
      </c>
      <c r="DS5" s="78">
        <f t="shared" ca="1" si="104"/>
        <v>55.486594165700232</v>
      </c>
      <c r="DT5" s="78">
        <f t="shared" ca="1" si="104"/>
        <v>78.125391342959176</v>
      </c>
      <c r="DU5" s="78">
        <f t="shared" ca="1" si="104"/>
        <v>75.150104058721382</v>
      </c>
      <c r="DV5" s="78">
        <f t="shared" ca="1" si="104"/>
        <v>65.224614189082729</v>
      </c>
      <c r="DW5" s="78">
        <f t="shared" ca="1" si="104"/>
        <v>74.319757349094161</v>
      </c>
      <c r="DX5" s="32" t="s">
        <v>229</v>
      </c>
      <c r="DY5" s="78">
        <f t="shared" ref="DY5:EK5" ca="1" si="105">100+20*(DY7-DY3)/DY4</f>
        <v>38.256888210278255</v>
      </c>
      <c r="DZ5" s="78">
        <f t="shared" ca="1" si="105"/>
        <v>78.523240222591539</v>
      </c>
      <c r="EA5" s="78">
        <f t="shared" ca="1" si="105"/>
        <v>66.601217921234095</v>
      </c>
      <c r="EB5" s="78" t="e">
        <f t="shared" si="105"/>
        <v>#DIV/0!</v>
      </c>
      <c r="EC5" s="78">
        <f t="shared" ca="1" si="105"/>
        <v>76.628939872199794</v>
      </c>
      <c r="ED5" s="78">
        <f t="shared" ca="1" si="105"/>
        <v>72.919871984546802</v>
      </c>
      <c r="EE5" s="78">
        <f t="shared" ca="1" si="105"/>
        <v>71.326267164311489</v>
      </c>
      <c r="EF5" s="78">
        <f t="shared" ca="1" si="105"/>
        <v>68.677235644063003</v>
      </c>
      <c r="EG5" s="78">
        <f t="shared" ca="1" si="105"/>
        <v>65.847401270181507</v>
      </c>
      <c r="EH5" s="78">
        <f t="shared" ca="1" si="105"/>
        <v>74.309331958239369</v>
      </c>
      <c r="EI5" s="78">
        <f t="shared" ca="1" si="105"/>
        <v>69.619011310588107</v>
      </c>
      <c r="EJ5" s="78">
        <f t="shared" ca="1" si="105"/>
        <v>63.611910247236629</v>
      </c>
      <c r="EK5" s="78">
        <f t="shared" ca="1" si="105"/>
        <v>62.503567128357105</v>
      </c>
      <c r="EL5" s="32" t="s">
        <v>229</v>
      </c>
      <c r="EM5" s="78">
        <f t="shared" ref="EM5:EY5" ca="1" si="106">100+20*(EM7-EM3)/EM4</f>
        <v>40.802402451150471</v>
      </c>
      <c r="EN5" s="78">
        <f t="shared" ca="1" si="106"/>
        <v>67.931700404820731</v>
      </c>
      <c r="EO5" s="78">
        <f t="shared" ca="1" si="106"/>
        <v>64.311161625504525</v>
      </c>
      <c r="EP5" s="78" t="e">
        <f t="shared" si="106"/>
        <v>#DIV/0!</v>
      </c>
      <c r="EQ5" s="78">
        <f t="shared" ca="1" si="106"/>
        <v>60.342876733103019</v>
      </c>
      <c r="ER5" s="78">
        <f t="shared" ca="1" si="106"/>
        <v>63.887474608371654</v>
      </c>
      <c r="ES5" s="78">
        <f t="shared" ca="1" si="106"/>
        <v>76.134493833770264</v>
      </c>
      <c r="ET5" s="78">
        <f t="shared" ca="1" si="106"/>
        <v>74.566712304799779</v>
      </c>
      <c r="EU5" s="78">
        <f t="shared" ca="1" si="106"/>
        <v>68.358405915781105</v>
      </c>
      <c r="EV5" s="78">
        <f t="shared" ca="1" si="106"/>
        <v>71.468377244755999</v>
      </c>
      <c r="EW5" s="78">
        <f t="shared" ca="1" si="106"/>
        <v>71.447128235531309</v>
      </c>
      <c r="EX5" s="78">
        <f t="shared" ca="1" si="106"/>
        <v>67.874114043780224</v>
      </c>
      <c r="EY5" s="78">
        <f t="shared" ca="1" si="106"/>
        <v>59.353567861814071</v>
      </c>
      <c r="EZ5" s="32" t="s">
        <v>229</v>
      </c>
      <c r="FA5" s="78">
        <f t="shared" ref="FA5:FM5" ca="1" si="107">100+20*(FA7-FA3)/FA4</f>
        <v>41.403915712309491</v>
      </c>
      <c r="FB5" s="78">
        <f t="shared" ca="1" si="107"/>
        <v>68.728681680293519</v>
      </c>
      <c r="FC5" s="78">
        <f t="shared" ca="1" si="107"/>
        <v>58.523681684811883</v>
      </c>
      <c r="FD5" s="78" t="e">
        <f t="shared" si="107"/>
        <v>#DIV/0!</v>
      </c>
      <c r="FE5" s="78">
        <f t="shared" ca="1" si="107"/>
        <v>77.147654479153289</v>
      </c>
      <c r="FF5" s="78">
        <f t="shared" ca="1" si="107"/>
        <v>76.829151081780751</v>
      </c>
      <c r="FG5" s="78">
        <f t="shared" ca="1" si="107"/>
        <v>64.793097351425246</v>
      </c>
      <c r="FH5" s="78">
        <f t="shared" ca="1" si="107"/>
        <v>74.190623916775706</v>
      </c>
      <c r="FI5" s="78">
        <f t="shared" ca="1" si="107"/>
        <v>84.021290761260786</v>
      </c>
      <c r="FJ5" s="78">
        <f t="shared" ca="1" si="107"/>
        <v>72.747944523390373</v>
      </c>
      <c r="FK5" s="78">
        <f t="shared" ca="1" si="107"/>
        <v>77.303336933774816</v>
      </c>
      <c r="FL5" s="78">
        <f t="shared" ca="1" si="107"/>
        <v>72.062521810274376</v>
      </c>
      <c r="FM5" s="78">
        <f t="shared" ca="1" si="107"/>
        <v>67.8553558785392</v>
      </c>
      <c r="FN5" s="32" t="s">
        <v>229</v>
      </c>
      <c r="FO5" s="78">
        <f t="shared" ref="FO5:GA5" ca="1" si="108">100+20*(FO7-FO3)/FO4</f>
        <v>40.283800516731965</v>
      </c>
      <c r="FP5" s="78">
        <f t="shared" ca="1" si="108"/>
        <v>73.710158256572328</v>
      </c>
      <c r="FQ5" s="78">
        <f t="shared" ca="1" si="108"/>
        <v>69.591168612379718</v>
      </c>
      <c r="FR5" s="78" t="e">
        <f t="shared" si="108"/>
        <v>#DIV/0!</v>
      </c>
      <c r="FS5" s="78">
        <f t="shared" ca="1" si="108"/>
        <v>64.560892206783151</v>
      </c>
      <c r="FT5" s="78">
        <f t="shared" ca="1" si="108"/>
        <v>67.116002097215755</v>
      </c>
      <c r="FU5" s="78">
        <f t="shared" ca="1" si="108"/>
        <v>70.065916188985028</v>
      </c>
      <c r="FV5" s="78">
        <f t="shared" ca="1" si="108"/>
        <v>78.924800407709313</v>
      </c>
      <c r="FW5" s="78">
        <f t="shared" ca="1" si="108"/>
        <v>67.786092303841741</v>
      </c>
      <c r="FX5" s="78">
        <f t="shared" ca="1" si="108"/>
        <v>66.664166563181325</v>
      </c>
      <c r="FY5" s="78">
        <f t="shared" ca="1" si="108"/>
        <v>71.587611001203129</v>
      </c>
      <c r="FZ5" s="78">
        <f t="shared" ca="1" si="108"/>
        <v>56.263470673888946</v>
      </c>
      <c r="GA5" s="78">
        <f t="shared" ca="1" si="108"/>
        <v>76.859370141754141</v>
      </c>
      <c r="GB5" s="32" t="s">
        <v>229</v>
      </c>
      <c r="GC5" s="78">
        <f t="shared" ref="GC5:GO5" ca="1" si="109">100+20*(GC7-GC3)/GC4</f>
        <v>42.632720602890871</v>
      </c>
      <c r="GD5" s="78">
        <f t="shared" ca="1" si="109"/>
        <v>69.575398283873596</v>
      </c>
      <c r="GE5" s="78">
        <f t="shared" ca="1" si="109"/>
        <v>73.34555247687409</v>
      </c>
      <c r="GF5" s="78" t="e">
        <f t="shared" si="109"/>
        <v>#DIV/0!</v>
      </c>
      <c r="GG5" s="78">
        <f t="shared" ca="1" si="109"/>
        <v>57.893443183840532</v>
      </c>
      <c r="GH5" s="78">
        <f t="shared" ca="1" si="109"/>
        <v>76.016462228569921</v>
      </c>
      <c r="GI5" s="78">
        <f t="shared" ca="1" si="109"/>
        <v>74.681381544178521</v>
      </c>
      <c r="GJ5" s="78">
        <f t="shared" ca="1" si="109"/>
        <v>69.154938256510405</v>
      </c>
      <c r="GK5" s="78">
        <f t="shared" ca="1" si="109"/>
        <v>75.822936763528716</v>
      </c>
      <c r="GL5" s="78">
        <f t="shared" ca="1" si="109"/>
        <v>65.524094821832506</v>
      </c>
      <c r="GM5" s="78">
        <f t="shared" ca="1" si="109"/>
        <v>68.498422857785826</v>
      </c>
      <c r="GN5" s="78">
        <f t="shared" ca="1" si="109"/>
        <v>71.633072229008604</v>
      </c>
      <c r="GO5" s="78">
        <f t="shared" ca="1" si="109"/>
        <v>69.446910316653629</v>
      </c>
      <c r="GP5" s="32" t="s">
        <v>229</v>
      </c>
      <c r="GQ5" s="78">
        <f t="shared" ref="GQ5:HC5" ca="1" si="110">100+20*(GQ7-GQ3)/GQ4</f>
        <v>43.878432557757854</v>
      </c>
      <c r="GR5" s="78">
        <f t="shared" ca="1" si="110"/>
        <v>62.075201506110695</v>
      </c>
      <c r="GS5" s="78">
        <f t="shared" ca="1" si="110"/>
        <v>79.496568411152523</v>
      </c>
      <c r="GT5" s="78" t="e">
        <f t="shared" si="110"/>
        <v>#DIV/0!</v>
      </c>
      <c r="GU5" s="78">
        <f t="shared" ca="1" si="110"/>
        <v>63.387649930680695</v>
      </c>
      <c r="GV5" s="78">
        <f t="shared" ca="1" si="110"/>
        <v>66.148176623024483</v>
      </c>
      <c r="GW5" s="78">
        <f t="shared" ca="1" si="110"/>
        <v>68.052275919820161</v>
      </c>
      <c r="GX5" s="78">
        <f t="shared" ca="1" si="110"/>
        <v>77.681550063967933</v>
      </c>
      <c r="GY5" s="78">
        <f t="shared" ca="1" si="110"/>
        <v>82.765450311357228</v>
      </c>
      <c r="GZ5" s="78">
        <f t="shared" ca="1" si="110"/>
        <v>73.407513630429264</v>
      </c>
      <c r="HA5" s="78">
        <f t="shared" ca="1" si="110"/>
        <v>65.111986726703677</v>
      </c>
      <c r="HB5" s="78">
        <f t="shared" ca="1" si="110"/>
        <v>75.977442239939833</v>
      </c>
      <c r="HC5" s="78">
        <f t="shared" ca="1" si="110"/>
        <v>66.758288408662821</v>
      </c>
      <c r="HD5" s="32" t="s">
        <v>229</v>
      </c>
      <c r="HE5" s="78">
        <f t="shared" ref="HE5:HQ5" ca="1" si="111">100+20*(HE7-HE3)/HE4</f>
        <v>38.752076652740968</v>
      </c>
      <c r="HF5" s="78">
        <f t="shared" ca="1" si="111"/>
        <v>72.063568089679578</v>
      </c>
      <c r="HG5" s="78">
        <f t="shared" ca="1" si="111"/>
        <v>65.213894110716353</v>
      </c>
      <c r="HH5" s="78" t="e">
        <f t="shared" si="111"/>
        <v>#DIV/0!</v>
      </c>
      <c r="HI5" s="78">
        <f t="shared" ca="1" si="111"/>
        <v>63.173878835804601</v>
      </c>
      <c r="HJ5" s="78">
        <f t="shared" ca="1" si="111"/>
        <v>76.21864807819388</v>
      </c>
      <c r="HK5" s="78">
        <f t="shared" ca="1" si="111"/>
        <v>71.20659221223103</v>
      </c>
      <c r="HL5" s="78">
        <f t="shared" ca="1" si="111"/>
        <v>70.05161771892466</v>
      </c>
      <c r="HM5" s="78">
        <f t="shared" ca="1" si="111"/>
        <v>77.257291954765606</v>
      </c>
      <c r="HN5" s="78">
        <f t="shared" ca="1" si="111"/>
        <v>66.293349979032371</v>
      </c>
      <c r="HO5" s="78">
        <f t="shared" ca="1" si="111"/>
        <v>68.745953523140187</v>
      </c>
      <c r="HP5" s="78">
        <f t="shared" ca="1" si="111"/>
        <v>71.977889271381684</v>
      </c>
      <c r="HQ5" s="78">
        <f t="shared" ca="1" si="111"/>
        <v>67.971859710167493</v>
      </c>
      <c r="HR5" s="32" t="s">
        <v>229</v>
      </c>
      <c r="HS5" s="78">
        <f t="shared" ref="HS5:IE5" ca="1" si="112">100+20*(HS7-HS3)/HS4</f>
        <v>40.646307325205974</v>
      </c>
      <c r="HT5" s="78">
        <f t="shared" ca="1" si="112"/>
        <v>68.974668977764637</v>
      </c>
      <c r="HU5" s="78">
        <f t="shared" ca="1" si="112"/>
        <v>66.981705857286101</v>
      </c>
      <c r="HV5" s="78" t="e">
        <f t="shared" si="112"/>
        <v>#DIV/0!</v>
      </c>
      <c r="HW5" s="78">
        <f t="shared" ca="1" si="112"/>
        <v>62.837627782946946</v>
      </c>
      <c r="HX5" s="78">
        <f t="shared" ca="1" si="112"/>
        <v>72.364891494220828</v>
      </c>
      <c r="HY5" s="78">
        <f t="shared" ca="1" si="112"/>
        <v>61.559543859457015</v>
      </c>
      <c r="HZ5" s="78">
        <f t="shared" ca="1" si="112"/>
        <v>74.387503050268606</v>
      </c>
      <c r="IA5" s="78">
        <f t="shared" ca="1" si="112"/>
        <v>70.024780227250574</v>
      </c>
      <c r="IB5" s="78">
        <f t="shared" ca="1" si="112"/>
        <v>61.097579285100664</v>
      </c>
      <c r="IC5" s="78">
        <f t="shared" ca="1" si="112"/>
        <v>71.896342962289879</v>
      </c>
      <c r="ID5" s="78">
        <f t="shared" ca="1" si="112"/>
        <v>69.73334437410287</v>
      </c>
      <c r="IE5" s="78">
        <f t="shared" ca="1" si="112"/>
        <v>74.461774504718875</v>
      </c>
      <c r="IF5" s="32" t="s">
        <v>229</v>
      </c>
      <c r="IG5" s="78">
        <f t="shared" ref="IG5:IS5" ca="1" si="113">100+20*(IG7-IG3)/IG4</f>
        <v>40.760211698676621</v>
      </c>
      <c r="IH5" s="78">
        <f t="shared" ca="1" si="113"/>
        <v>69.698972285916255</v>
      </c>
      <c r="II5" s="78">
        <f t="shared" ca="1" si="113"/>
        <v>76.915513147157782</v>
      </c>
      <c r="IJ5" s="78" t="e">
        <f t="shared" si="113"/>
        <v>#DIV/0!</v>
      </c>
      <c r="IK5" s="78">
        <f t="shared" ca="1" si="113"/>
        <v>71.057074465483225</v>
      </c>
      <c r="IL5" s="78">
        <f t="shared" ca="1" si="113"/>
        <v>64.389789703645036</v>
      </c>
      <c r="IM5" s="78">
        <f t="shared" ca="1" si="113"/>
        <v>74.218181333442573</v>
      </c>
      <c r="IN5" s="78">
        <f t="shared" ca="1" si="113"/>
        <v>80.97797445511155</v>
      </c>
      <c r="IO5" s="78">
        <f t="shared" ca="1" si="113"/>
        <v>73.129395754902305</v>
      </c>
      <c r="IP5" s="78">
        <f t="shared" ca="1" si="113"/>
        <v>74.525614304931167</v>
      </c>
      <c r="IQ5" s="78">
        <f t="shared" ca="1" si="113"/>
        <v>59.617216158748654</v>
      </c>
      <c r="IR5" s="78">
        <f t="shared" ca="1" si="113"/>
        <v>75.83446410142534</v>
      </c>
      <c r="IS5" s="78">
        <f t="shared" ca="1" si="113"/>
        <v>79.999008059515816</v>
      </c>
      <c r="IT5" s="32" t="s">
        <v>229</v>
      </c>
      <c r="IU5" s="78">
        <f t="shared" ref="IU5:JG5" ca="1" si="114">100+20*(IU7-IU3)/IU4</f>
        <v>40.533450485049869</v>
      </c>
      <c r="IV5" s="78">
        <f t="shared" ca="1" si="114"/>
        <v>73.583794439834662</v>
      </c>
      <c r="IW5" s="78">
        <f t="shared" ca="1" si="114"/>
        <v>73.953791215055233</v>
      </c>
      <c r="IX5" s="78" t="e">
        <f t="shared" si="114"/>
        <v>#DIV/0!</v>
      </c>
      <c r="IY5" s="78">
        <f t="shared" ca="1" si="114"/>
        <v>71.416014222214869</v>
      </c>
      <c r="IZ5" s="78">
        <f t="shared" ca="1" si="114"/>
        <v>73.435783378717431</v>
      </c>
      <c r="JA5" s="78">
        <f t="shared" ca="1" si="114"/>
        <v>59.689492098458949</v>
      </c>
      <c r="JB5" s="78">
        <f t="shared" ca="1" si="114"/>
        <v>71.517795818157268</v>
      </c>
      <c r="JC5" s="78">
        <f t="shared" ca="1" si="114"/>
        <v>70.768264129161409</v>
      </c>
      <c r="JD5" s="78">
        <f t="shared" ca="1" si="114"/>
        <v>62.713684381056439</v>
      </c>
      <c r="JE5" s="78">
        <f t="shared" ca="1" si="114"/>
        <v>70.633988000386665</v>
      </c>
      <c r="JF5" s="78">
        <f t="shared" ca="1" si="114"/>
        <v>62.873978295993837</v>
      </c>
      <c r="JG5" s="78">
        <f t="shared" ca="1" si="114"/>
        <v>67.607936508214024</v>
      </c>
      <c r="JH5" s="32" t="s">
        <v>229</v>
      </c>
      <c r="JI5" s="78">
        <f t="shared" ref="JI5:JU5" ca="1" si="115">100+20*(JI7-JI3)/JI4</f>
        <v>41.07947276515214</v>
      </c>
      <c r="JJ5" s="78">
        <f t="shared" ca="1" si="115"/>
        <v>74.401955300095807</v>
      </c>
      <c r="JK5" s="78">
        <f t="shared" ca="1" si="115"/>
        <v>54.946816041900824</v>
      </c>
      <c r="JL5" s="78" t="e">
        <f t="shared" si="115"/>
        <v>#DIV/0!</v>
      </c>
      <c r="JM5" s="78">
        <f t="shared" ca="1" si="115"/>
        <v>70.744578197686181</v>
      </c>
      <c r="JN5" s="78">
        <f t="shared" ca="1" si="115"/>
        <v>46.0859490408141</v>
      </c>
      <c r="JO5" s="78">
        <f t="shared" ca="1" si="115"/>
        <v>64.395626485955688</v>
      </c>
      <c r="JP5" s="78">
        <f t="shared" ca="1" si="115"/>
        <v>68.965484196941674</v>
      </c>
      <c r="JQ5" s="78">
        <f t="shared" ca="1" si="115"/>
        <v>64.644660940672622</v>
      </c>
      <c r="JR5" s="78">
        <f t="shared" ca="1" si="115"/>
        <v>68.812940408130402</v>
      </c>
      <c r="JS5" s="78">
        <f t="shared" ca="1" si="115"/>
        <v>75.323543221291999</v>
      </c>
      <c r="JT5" s="78">
        <f t="shared" ca="1" si="115"/>
        <v>60.987584817986409</v>
      </c>
      <c r="JU5" s="78">
        <f t="shared" ca="1" si="115"/>
        <v>66.630357097603707</v>
      </c>
      <c r="JV5" s="32" t="s">
        <v>229</v>
      </c>
      <c r="JW5" s="78">
        <f t="shared" ref="JW5:KI5" ca="1" si="116">100+20*(JW7-JW3)/JW4</f>
        <v>41.35679498359336</v>
      </c>
      <c r="JX5" s="78">
        <f t="shared" ca="1" si="116"/>
        <v>70.9904139491329</v>
      </c>
      <c r="JY5" s="78">
        <f t="shared" ca="1" si="116"/>
        <v>68.663845565959434</v>
      </c>
      <c r="JZ5" s="78" t="e">
        <f t="shared" si="116"/>
        <v>#DIV/0!</v>
      </c>
      <c r="KA5" s="78">
        <f t="shared" ca="1" si="116"/>
        <v>67.328276442309004</v>
      </c>
      <c r="KB5" s="78">
        <f t="shared" ca="1" si="116"/>
        <v>75.060812544458017</v>
      </c>
      <c r="KC5" s="78">
        <f t="shared" ca="1" si="116"/>
        <v>73.097326194281123</v>
      </c>
      <c r="KD5" s="78">
        <f t="shared" ca="1" si="116"/>
        <v>55.363100127935866</v>
      </c>
      <c r="KE5" s="78">
        <f t="shared" ca="1" si="116"/>
        <v>69.0210894595605</v>
      </c>
      <c r="KF5" s="78">
        <f t="shared" ca="1" si="116"/>
        <v>60.031660107835712</v>
      </c>
      <c r="KG5" s="78">
        <f t="shared" ca="1" si="116"/>
        <v>68.914068113367748</v>
      </c>
      <c r="KH5" s="78">
        <f t="shared" ca="1" si="116"/>
        <v>49.73512662275833</v>
      </c>
      <c r="KI5" s="78">
        <f t="shared" ca="1" si="116"/>
        <v>68.837247133596591</v>
      </c>
      <c r="KJ5" s="32" t="s">
        <v>229</v>
      </c>
      <c r="KK5" s="78">
        <f t="shared" ref="KK5:KW5" ca="1" si="117">100+20*(KK7-KK3)/KK4</f>
        <v>41.039700674312812</v>
      </c>
      <c r="KL5" s="78">
        <f t="shared" ca="1" si="117"/>
        <v>72.384082689707938</v>
      </c>
      <c r="KM5" s="78">
        <f t="shared" ca="1" si="117"/>
        <v>72.37582839065675</v>
      </c>
      <c r="KN5" s="78" t="e">
        <f t="shared" si="117"/>
        <v>#DIV/0!</v>
      </c>
      <c r="KO5" s="78">
        <f t="shared" ca="1" si="117"/>
        <v>77.99160730930808</v>
      </c>
      <c r="KP5" s="78">
        <f t="shared" ca="1" si="117"/>
        <v>68.463249635629367</v>
      </c>
      <c r="KQ5" s="78">
        <f t="shared" ca="1" si="117"/>
        <v>77.353489778931106</v>
      </c>
      <c r="KR5" s="78">
        <f t="shared" ca="1" si="117"/>
        <v>60.956594310439002</v>
      </c>
      <c r="KS5" s="78">
        <f t="shared" ca="1" si="117"/>
        <v>73.870349778658436</v>
      </c>
      <c r="KT5" s="78">
        <f t="shared" ca="1" si="117"/>
        <v>72.933335448895335</v>
      </c>
      <c r="KU5" s="78">
        <f t="shared" ca="1" si="117"/>
        <v>73.566454370126053</v>
      </c>
      <c r="KV5" s="78">
        <f t="shared" ca="1" si="117"/>
        <v>61.244974333887015</v>
      </c>
      <c r="KW5" s="78">
        <f t="shared" ca="1" si="117"/>
        <v>65.732429825146824</v>
      </c>
      <c r="KX5" s="32" t="s">
        <v>229</v>
      </c>
      <c r="KY5" s="78">
        <f t="shared" ref="KY5:LK5" ca="1" si="118">100+20*(KY7-KY3)/KY4</f>
        <v>40.632740600443206</v>
      </c>
      <c r="KZ5" s="78">
        <f t="shared" ca="1" si="118"/>
        <v>64.891400996644535</v>
      </c>
      <c r="LA5" s="78">
        <f t="shared" ca="1" si="118"/>
        <v>71.850998216242317</v>
      </c>
      <c r="LB5" s="78" t="e">
        <f t="shared" si="118"/>
        <v>#DIV/0!</v>
      </c>
      <c r="LC5" s="78">
        <f t="shared" ca="1" si="118"/>
        <v>66.814878154891773</v>
      </c>
      <c r="LD5" s="78">
        <f t="shared" ca="1" si="118"/>
        <v>66.601003641629006</v>
      </c>
      <c r="LE5" s="78">
        <f t="shared" ca="1" si="118"/>
        <v>71.106800850103212</v>
      </c>
      <c r="LF5" s="78">
        <f t="shared" ca="1" si="118"/>
        <v>75.222074779528199</v>
      </c>
      <c r="LG5" s="78">
        <f t="shared" ca="1" si="118"/>
        <v>73.129395754902305</v>
      </c>
      <c r="LH5" s="78">
        <f t="shared" ca="1" si="118"/>
        <v>72.813025403578621</v>
      </c>
      <c r="LI5" s="78">
        <f t="shared" ca="1" si="118"/>
        <v>68.031203818831642</v>
      </c>
      <c r="LJ5" s="78">
        <f t="shared" ca="1" si="118"/>
        <v>66.568464152476921</v>
      </c>
      <c r="LK5" s="78">
        <f t="shared" ca="1" si="118"/>
        <v>77.124613750331065</v>
      </c>
      <c r="LL5" s="32" t="s">
        <v>229</v>
      </c>
      <c r="LM5" s="78">
        <f t="shared" ref="LM5:LY5" ca="1" si="119">100+20*(LM7-LM3)/LM4</f>
        <v>41.692704763131786</v>
      </c>
      <c r="LN5" s="78">
        <f t="shared" ca="1" si="119"/>
        <v>73.783390870465439</v>
      </c>
      <c r="LO5" s="78">
        <f t="shared" ca="1" si="119"/>
        <v>75.412089138204919</v>
      </c>
      <c r="LP5" s="78" t="e">
        <f t="shared" si="119"/>
        <v>#DIV/0!</v>
      </c>
      <c r="LQ5" s="78">
        <f t="shared" ca="1" si="119"/>
        <v>66.102822985526331</v>
      </c>
      <c r="LR5" s="78">
        <f t="shared" ca="1" si="119"/>
        <v>65.449718190813982</v>
      </c>
      <c r="LS5" s="78">
        <f t="shared" ca="1" si="119"/>
        <v>77.195728366263694</v>
      </c>
      <c r="LT5" s="78">
        <f t="shared" ca="1" si="119"/>
        <v>56.814995085718763</v>
      </c>
      <c r="LU5" s="78">
        <f t="shared" ca="1" si="119"/>
        <v>78.162430707056387</v>
      </c>
      <c r="LV5" s="78">
        <f t="shared" ca="1" si="119"/>
        <v>66.362621696903858</v>
      </c>
      <c r="LW5" s="78">
        <f t="shared" ca="1" si="119"/>
        <v>66.87652011001768</v>
      </c>
      <c r="LX5" s="78">
        <f t="shared" ca="1" si="119"/>
        <v>78.631723195107966</v>
      </c>
      <c r="LY5" s="78">
        <f t="shared" ca="1" si="119"/>
        <v>72.730969947576057</v>
      </c>
      <c r="LZ5" s="32" t="s">
        <v>229</v>
      </c>
      <c r="MA5" s="78">
        <f t="shared" ref="MA5:MM5" ca="1" si="120">100+20*(MA7-MA3)/MA4</f>
        <v>39.834669488132334</v>
      </c>
      <c r="MB5" s="78">
        <f t="shared" ca="1" si="120"/>
        <v>73.571936918936601</v>
      </c>
      <c r="MC5" s="78">
        <f t="shared" ca="1" si="120"/>
        <v>63.062151128870688</v>
      </c>
      <c r="MD5" s="78" t="e">
        <f t="shared" si="120"/>
        <v>#DIV/0!</v>
      </c>
      <c r="ME5" s="78">
        <f t="shared" ca="1" si="120"/>
        <v>67.372471813850751</v>
      </c>
      <c r="MF5" s="78">
        <f t="shared" ca="1" si="120"/>
        <v>70.782366851176022</v>
      </c>
      <c r="MG5" s="78">
        <f t="shared" ca="1" si="120"/>
        <v>64.476734258633712</v>
      </c>
      <c r="MH5" s="78">
        <f t="shared" ca="1" si="120"/>
        <v>64.977495674933266</v>
      </c>
      <c r="MI5" s="78">
        <f t="shared" ca="1" si="120"/>
        <v>72.964215689278817</v>
      </c>
      <c r="MJ5" s="78">
        <f t="shared" ca="1" si="120"/>
        <v>69.829081712873034</v>
      </c>
      <c r="MK5" s="78">
        <f t="shared" ca="1" si="120"/>
        <v>69.443593785816461</v>
      </c>
      <c r="ML5" s="78">
        <f t="shared" ca="1" si="120"/>
        <v>65.966439146952794</v>
      </c>
      <c r="MM5" s="78">
        <f t="shared" ca="1" si="120"/>
        <v>70.945704337942288</v>
      </c>
      <c r="MN5" s="32" t="s">
        <v>229</v>
      </c>
      <c r="MO5" s="78">
        <f t="shared" ref="MO5:NA5" ca="1" si="121">100+20*(MO7-MO3)/MO4</f>
        <v>41.355754861291857</v>
      </c>
      <c r="MP5" s="78">
        <f t="shared" ca="1" si="121"/>
        <v>74.381706670292715</v>
      </c>
      <c r="MQ5" s="78">
        <f t="shared" ca="1" si="121"/>
        <v>70.697044063415149</v>
      </c>
      <c r="MR5" s="78" t="e">
        <f t="shared" si="121"/>
        <v>#DIV/0!</v>
      </c>
      <c r="MS5" s="78">
        <f t="shared" ca="1" si="121"/>
        <v>71.450219931753196</v>
      </c>
      <c r="MT5" s="78">
        <f t="shared" ca="1" si="121"/>
        <v>71.755838383192724</v>
      </c>
      <c r="MU5" s="78">
        <f t="shared" ca="1" si="121"/>
        <v>72.737020649162602</v>
      </c>
      <c r="MV5" s="78">
        <f t="shared" ca="1" si="121"/>
        <v>71.612161769177007</v>
      </c>
      <c r="MW5" s="78">
        <f t="shared" ca="1" si="121"/>
        <v>66.743106843717698</v>
      </c>
      <c r="MX5" s="78">
        <f t="shared" ca="1" si="121"/>
        <v>70.286600797234314</v>
      </c>
      <c r="MY5" s="78">
        <f t="shared" ca="1" si="121"/>
        <v>65.781861624803412</v>
      </c>
      <c r="MZ5" s="78">
        <f t="shared" ca="1" si="121"/>
        <v>68.498349548672394</v>
      </c>
      <c r="NA5" s="78">
        <f t="shared" ca="1" si="121"/>
        <v>66.872023648465088</v>
      </c>
      <c r="NB5" s="32" t="s">
        <v>229</v>
      </c>
      <c r="NC5" s="78">
        <f t="shared" ref="NC5:NO5" ca="1" si="122">100+20*(NC7-NC3)/NC4</f>
        <v>41.695250080765568</v>
      </c>
      <c r="ND5" s="78">
        <f t="shared" ca="1" si="122"/>
        <v>76.949242550506142</v>
      </c>
      <c r="NE5" s="78">
        <f t="shared" ca="1" si="122"/>
        <v>66.559603436993115</v>
      </c>
      <c r="NF5" s="78" t="e">
        <f t="shared" si="122"/>
        <v>#DIV/0!</v>
      </c>
      <c r="NG5" s="78">
        <f t="shared" ca="1" si="122"/>
        <v>60.739003847552894</v>
      </c>
      <c r="NH5" s="78">
        <f t="shared" ca="1" si="122"/>
        <v>72.353051859263047</v>
      </c>
      <c r="NI5" s="78">
        <f t="shared" ca="1" si="122"/>
        <v>58.33791795222227</v>
      </c>
      <c r="NJ5" s="78">
        <f t="shared" ca="1" si="122"/>
        <v>66.967113096768003</v>
      </c>
      <c r="NK5" s="78">
        <f t="shared" ca="1" si="122"/>
        <v>66.149839980683495</v>
      </c>
      <c r="NL5" s="78">
        <f t="shared" ca="1" si="122"/>
        <v>73.722241265726694</v>
      </c>
      <c r="NM5" s="78">
        <f t="shared" ca="1" si="122"/>
        <v>65.152037519566221</v>
      </c>
      <c r="NN5" s="78">
        <f t="shared" ca="1" si="122"/>
        <v>65.300786427474165</v>
      </c>
      <c r="NO5" s="78">
        <f t="shared" ca="1" si="122"/>
        <v>66.12103773655663</v>
      </c>
      <c r="NP5" s="32" t="s">
        <v>229</v>
      </c>
      <c r="NQ5" s="78">
        <f t="shared" ref="NQ5:OC5" ca="1" si="123">100+20*(NQ7-NQ3)/NQ4</f>
        <v>38.897416719911895</v>
      </c>
      <c r="NR5" s="78">
        <f t="shared" ca="1" si="123"/>
        <v>62.96241673730794</v>
      </c>
      <c r="NS5" s="78">
        <f t="shared" ca="1" si="123"/>
        <v>68.343114554954795</v>
      </c>
      <c r="NT5" s="78" t="e">
        <f t="shared" si="123"/>
        <v>#DIV/0!</v>
      </c>
      <c r="NU5" s="78">
        <f t="shared" ca="1" si="123"/>
        <v>71.343763005385711</v>
      </c>
      <c r="NV5" s="78">
        <f t="shared" ca="1" si="123"/>
        <v>61.806901000680412</v>
      </c>
      <c r="NW5" s="78">
        <f t="shared" ca="1" si="123"/>
        <v>70.721504971035557</v>
      </c>
      <c r="NX5" s="78">
        <f t="shared" ca="1" si="123"/>
        <v>71.919836624028719</v>
      </c>
      <c r="NY5" s="78">
        <f t="shared" ca="1" si="123"/>
        <v>62.856792890288752</v>
      </c>
      <c r="NZ5" s="78">
        <f t="shared" ca="1" si="123"/>
        <v>75.483241428538221</v>
      </c>
      <c r="OA5" s="78">
        <f t="shared" ca="1" si="123"/>
        <v>65.7551954462335</v>
      </c>
      <c r="OB5" s="78">
        <f t="shared" ca="1" si="123"/>
        <v>74.615733372569991</v>
      </c>
      <c r="OC5" s="78">
        <f t="shared" ca="1" si="123"/>
        <v>74.009751486337422</v>
      </c>
      <c r="OD5" s="32" t="s">
        <v>229</v>
      </c>
      <c r="OE5" s="78">
        <f t="shared" ref="OE5:OQ5" ca="1" si="124">100+20*(OE7-OE3)/OE4</f>
        <v>39.907178989325644</v>
      </c>
      <c r="OF5" s="78">
        <f t="shared" ca="1" si="124"/>
        <v>70.467891511940621</v>
      </c>
      <c r="OG5" s="78">
        <f t="shared" ca="1" si="124"/>
        <v>65.591479728608419</v>
      </c>
      <c r="OH5" s="78" t="e">
        <f t="shared" si="124"/>
        <v>#DIV/0!</v>
      </c>
      <c r="OI5" s="78">
        <f t="shared" ca="1" si="124"/>
        <v>75.456799069569229</v>
      </c>
      <c r="OJ5" s="78">
        <f t="shared" ca="1" si="124"/>
        <v>67.932987720338502</v>
      </c>
      <c r="OK5" s="78">
        <f t="shared" ca="1" si="124"/>
        <v>76.664638541074964</v>
      </c>
      <c r="OL5" s="78">
        <f t="shared" ca="1" si="124"/>
        <v>72.856181454226046</v>
      </c>
      <c r="OM5" s="78">
        <f t="shared" ca="1" si="124"/>
        <v>78.941979360914488</v>
      </c>
      <c r="ON5" s="78">
        <f t="shared" ca="1" si="124"/>
        <v>61.442311645225679</v>
      </c>
      <c r="OO5" s="78">
        <f t="shared" ca="1" si="124"/>
        <v>71.643956978712822</v>
      </c>
      <c r="OP5" s="78">
        <f t="shared" ca="1" si="124"/>
        <v>66.359322730935645</v>
      </c>
      <c r="OQ5" s="78">
        <f t="shared" ca="1" si="124"/>
        <v>75.779314681905049</v>
      </c>
      <c r="OR5" s="32" t="s">
        <v>229</v>
      </c>
      <c r="OS5" s="78">
        <f t="shared" ref="OS5:PE5" ca="1" si="125">100+20*(OS7-OS3)/OS4</f>
        <v>40.648757369732095</v>
      </c>
      <c r="OT5" s="78">
        <f t="shared" ca="1" si="125"/>
        <v>76.087749588287494</v>
      </c>
      <c r="OU5" s="78">
        <f t="shared" ca="1" si="125"/>
        <v>73.045822089981868</v>
      </c>
      <c r="OV5" s="78" t="e">
        <f t="shared" si="125"/>
        <v>#DIV/0!</v>
      </c>
      <c r="OW5" s="78">
        <f t="shared" ca="1" si="125"/>
        <v>66.685826901743553</v>
      </c>
      <c r="OX5" s="78">
        <f t="shared" ca="1" si="125"/>
        <v>64.60777792739357</v>
      </c>
      <c r="OY5" s="78">
        <f t="shared" ca="1" si="125"/>
        <v>73.577860341012752</v>
      </c>
      <c r="OZ5" s="78">
        <f t="shared" ca="1" si="125"/>
        <v>68.962682089602239</v>
      </c>
      <c r="PA5" s="78">
        <f t="shared" ca="1" si="125"/>
        <v>72.558935002577414</v>
      </c>
      <c r="PB5" s="78">
        <f t="shared" ca="1" si="125"/>
        <v>70.260959984878298</v>
      </c>
      <c r="PC5" s="78">
        <f t="shared" ca="1" si="125"/>
        <v>81.155215743082294</v>
      </c>
      <c r="PD5" s="78">
        <f t="shared" ca="1" si="125"/>
        <v>79.502505695239734</v>
      </c>
      <c r="PE5" s="78">
        <f t="shared" ca="1" si="125"/>
        <v>62.006314285564031</v>
      </c>
      <c r="PF5" s="32" t="s">
        <v>229</v>
      </c>
      <c r="PG5" s="78">
        <f t="shared" ref="PG5:PS5" ca="1" si="126">100+20*(PG7-PG3)/PG4</f>
        <v>42.869196005216871</v>
      </c>
      <c r="PH5" s="78">
        <f t="shared" ca="1" si="126"/>
        <v>74.067543280366948</v>
      </c>
      <c r="PI5" s="78">
        <f t="shared" ca="1" si="126"/>
        <v>49.960548940895741</v>
      </c>
      <c r="PJ5" s="78" t="e">
        <f t="shared" si="126"/>
        <v>#DIV/0!</v>
      </c>
      <c r="PK5" s="78">
        <f t="shared" ca="1" si="126"/>
        <v>77.328046432113354</v>
      </c>
      <c r="PL5" s="78">
        <f t="shared" ca="1" si="126"/>
        <v>69.449923920419025</v>
      </c>
      <c r="PM5" s="78">
        <f t="shared" ca="1" si="126"/>
        <v>53.958389348424788</v>
      </c>
      <c r="PN5" s="78">
        <f t="shared" ca="1" si="126"/>
        <v>72.420787232947674</v>
      </c>
      <c r="PO5" s="78">
        <f t="shared" ca="1" si="126"/>
        <v>70.842076516922219</v>
      </c>
      <c r="PP5" s="78">
        <f t="shared" ca="1" si="126"/>
        <v>73.864237538634484</v>
      </c>
      <c r="PQ5" s="78">
        <f t="shared" ca="1" si="126"/>
        <v>67.112039465967143</v>
      </c>
      <c r="PR5" s="78">
        <f t="shared" ca="1" si="126"/>
        <v>68.360253088910241</v>
      </c>
      <c r="PS5" s="78">
        <f t="shared" ca="1" si="126"/>
        <v>73.333333333333329</v>
      </c>
      <c r="PT5" s="32" t="s">
        <v>229</v>
      </c>
      <c r="PU5" s="78">
        <f t="shared" ref="PU5:QG5" ca="1" si="127">100+20*(PU7-PU3)/PU4</f>
        <v>42.182933721645703</v>
      </c>
      <c r="PV5" s="78">
        <f t="shared" ca="1" si="127"/>
        <v>76.401581696790714</v>
      </c>
      <c r="PW5" s="78">
        <f t="shared" ca="1" si="127"/>
        <v>71.590280546011272</v>
      </c>
      <c r="PX5" s="78" t="e">
        <f t="shared" si="127"/>
        <v>#DIV/0!</v>
      </c>
      <c r="PY5" s="78">
        <f t="shared" ca="1" si="127"/>
        <v>69.570081843515041</v>
      </c>
      <c r="PZ5" s="78">
        <f t="shared" ca="1" si="127"/>
        <v>63.983274551735079</v>
      </c>
      <c r="QA5" s="78">
        <f t="shared" ca="1" si="127"/>
        <v>73.63618966481981</v>
      </c>
      <c r="QB5" s="78">
        <f t="shared" ca="1" si="127"/>
        <v>68.868240991517951</v>
      </c>
      <c r="QC5" s="78">
        <f t="shared" ca="1" si="127"/>
        <v>71.139387966315908</v>
      </c>
      <c r="QD5" s="78">
        <f t="shared" ca="1" si="127"/>
        <v>74.620002611920455</v>
      </c>
      <c r="QE5" s="78">
        <f t="shared" ca="1" si="127"/>
        <v>60.101219048079869</v>
      </c>
      <c r="QF5" s="78">
        <f t="shared" ca="1" si="127"/>
        <v>72.616687632115344</v>
      </c>
      <c r="QG5" s="78">
        <f t="shared" ca="1" si="127"/>
        <v>70.062804419678798</v>
      </c>
      <c r="QH5" s="32" t="s">
        <v>229</v>
      </c>
      <c r="QI5" s="78">
        <f t="shared" ref="QI5:QU5" ca="1" si="128">100+20*(QI7-QI3)/QI4</f>
        <v>40.284126905111385</v>
      </c>
      <c r="QJ5" s="78">
        <f t="shared" ca="1" si="128"/>
        <v>76.469471359344439</v>
      </c>
      <c r="QK5" s="78">
        <f t="shared" ca="1" si="128"/>
        <v>66.539318805527159</v>
      </c>
      <c r="QL5" s="78" t="e">
        <f t="shared" si="128"/>
        <v>#DIV/0!</v>
      </c>
      <c r="QM5" s="78">
        <f t="shared" ca="1" si="128"/>
        <v>70.020808878454176</v>
      </c>
      <c r="QN5" s="78">
        <f t="shared" ca="1" si="128"/>
        <v>70.937274361727475</v>
      </c>
      <c r="QO5" s="78">
        <f t="shared" ca="1" si="128"/>
        <v>64.029221479176954</v>
      </c>
      <c r="QP5" s="78">
        <f t="shared" ca="1" si="128"/>
        <v>70.406271750340778</v>
      </c>
      <c r="QQ5" s="78">
        <f t="shared" ca="1" si="128"/>
        <v>69.784856838438557</v>
      </c>
      <c r="QR5" s="78">
        <f t="shared" ca="1" si="128"/>
        <v>76.061161016870798</v>
      </c>
      <c r="QS5" s="78">
        <f t="shared" ca="1" si="128"/>
        <v>61.387280803155235</v>
      </c>
      <c r="QT5" s="78">
        <f t="shared" ca="1" si="128"/>
        <v>58.996108246593423</v>
      </c>
      <c r="QU5" s="78">
        <f t="shared" ca="1" si="128"/>
        <v>62.888972200465368</v>
      </c>
      <c r="QV5" s="32" t="s">
        <v>229</v>
      </c>
      <c r="QW5" s="78">
        <f t="shared" ref="QW5:RI5" ca="1" si="129">100+20*(QW7-QW3)/QW4</f>
        <v>39.972628906854716</v>
      </c>
      <c r="QX5" s="78">
        <f t="shared" ca="1" si="129"/>
        <v>70.907320476933521</v>
      </c>
      <c r="QY5" s="78">
        <f t="shared" ca="1" si="129"/>
        <v>76.358498544415028</v>
      </c>
      <c r="QZ5" s="78" t="e">
        <f t="shared" si="129"/>
        <v>#DIV/0!</v>
      </c>
      <c r="RA5" s="78">
        <f t="shared" ca="1" si="129"/>
        <v>74.283092176025178</v>
      </c>
      <c r="RB5" s="78">
        <f t="shared" ca="1" si="129"/>
        <v>68.631178278576101</v>
      </c>
      <c r="RC5" s="78">
        <f t="shared" ca="1" si="129"/>
        <v>66.324218832029132</v>
      </c>
      <c r="RD5" s="78">
        <f t="shared" ca="1" si="129"/>
        <v>68.394728396392509</v>
      </c>
      <c r="RE5" s="78">
        <f t="shared" ca="1" si="129"/>
        <v>69.239615866623936</v>
      </c>
      <c r="RF5" s="78">
        <f t="shared" ca="1" si="129"/>
        <v>62.52003853784106</v>
      </c>
      <c r="RG5" s="78">
        <f t="shared" ca="1" si="129"/>
        <v>64.487512945894082</v>
      </c>
      <c r="RH5" s="78">
        <f t="shared" ca="1" si="129"/>
        <v>72.883333688027193</v>
      </c>
      <c r="RI5" s="78">
        <f t="shared" ca="1" si="129"/>
        <v>77.83719721177826</v>
      </c>
      <c r="RJ5" s="32" t="s">
        <v>229</v>
      </c>
      <c r="RK5" s="78">
        <f t="shared" ref="RK5:RW5" ca="1" si="130">100+20*(RK7-RK3)/RK4</f>
        <v>39.84128714168893</v>
      </c>
      <c r="RL5" s="78">
        <f t="shared" ca="1" si="130"/>
        <v>76.876185545474726</v>
      </c>
      <c r="RM5" s="78">
        <f t="shared" ca="1" si="130"/>
        <v>71.091721415343528</v>
      </c>
      <c r="RN5" s="78" t="e">
        <f t="shared" si="130"/>
        <v>#DIV/0!</v>
      </c>
      <c r="RO5" s="78">
        <f t="shared" ca="1" si="130"/>
        <v>58.931162734987019</v>
      </c>
      <c r="RP5" s="78">
        <f t="shared" ca="1" si="130"/>
        <v>78.843854275443988</v>
      </c>
      <c r="RQ5" s="78">
        <f t="shared" ca="1" si="130"/>
        <v>62.207324252927464</v>
      </c>
      <c r="RR5" s="78">
        <f t="shared" ca="1" si="130"/>
        <v>75.67724031579759</v>
      </c>
      <c r="RS5" s="78">
        <f t="shared" ca="1" si="130"/>
        <v>67.26870641698018</v>
      </c>
      <c r="RT5" s="78">
        <f t="shared" ca="1" si="130"/>
        <v>74.765472212804227</v>
      </c>
      <c r="RU5" s="78">
        <f t="shared" ca="1" si="130"/>
        <v>72.370443428223425</v>
      </c>
      <c r="RV5" s="78">
        <f t="shared" ca="1" si="130"/>
        <v>80.384223601600794</v>
      </c>
      <c r="RW5" s="78">
        <f t="shared" ca="1" si="130"/>
        <v>55.64629145169139</v>
      </c>
      <c r="RX5" s="32" t="s">
        <v>229</v>
      </c>
      <c r="RY5" s="78">
        <f t="shared" ref="RY5:SK5" ca="1" si="131">100+20*(RY7-RY3)/RY4</f>
        <v>39.267477505351444</v>
      </c>
      <c r="RZ5" s="78">
        <f t="shared" ca="1" si="131"/>
        <v>73.3772692434558</v>
      </c>
      <c r="SA5" s="78">
        <f t="shared" ca="1" si="131"/>
        <v>73.070510727885448</v>
      </c>
      <c r="SB5" s="78" t="e">
        <f t="shared" si="131"/>
        <v>#DIV/0!</v>
      </c>
      <c r="SC5" s="78">
        <f t="shared" ca="1" si="131"/>
        <v>77.779090870356299</v>
      </c>
      <c r="SD5" s="78">
        <f t="shared" ca="1" si="131"/>
        <v>72.261959205743722</v>
      </c>
      <c r="SE5" s="78">
        <f t="shared" ca="1" si="131"/>
        <v>67.146496564724572</v>
      </c>
      <c r="SF5" s="78">
        <f t="shared" ca="1" si="131"/>
        <v>80.61643625767951</v>
      </c>
      <c r="SG5" s="78">
        <f t="shared" ca="1" si="131"/>
        <v>64.865297770278346</v>
      </c>
      <c r="SH5" s="78">
        <f t="shared" ca="1" si="131"/>
        <v>71.695173888313292</v>
      </c>
      <c r="SI5" s="78">
        <f t="shared" ca="1" si="131"/>
        <v>70.628021502965709</v>
      </c>
      <c r="SJ5" s="78">
        <f t="shared" ca="1" si="131"/>
        <v>68.584384609114764</v>
      </c>
      <c r="SK5" s="78">
        <f t="shared" ca="1" si="131"/>
        <v>66.436466109269276</v>
      </c>
      <c r="SL5" s="32" t="s">
        <v>229</v>
      </c>
      <c r="SM5" s="78">
        <f t="shared" ref="SM5:SY5" ca="1" si="132">100+20*(SM7-SM3)/SM4</f>
        <v>41.991655091257179</v>
      </c>
      <c r="SN5" s="78">
        <f t="shared" ca="1" si="132"/>
        <v>78.960372836394853</v>
      </c>
      <c r="SO5" s="78">
        <f t="shared" ca="1" si="132"/>
        <v>76.307204983923214</v>
      </c>
      <c r="SP5" s="78" t="e">
        <f t="shared" si="132"/>
        <v>#DIV/0!</v>
      </c>
      <c r="SQ5" s="78">
        <f t="shared" ca="1" si="132"/>
        <v>74.013500253667431</v>
      </c>
      <c r="SR5" s="78">
        <f t="shared" ca="1" si="132"/>
        <v>66.188977800623221</v>
      </c>
      <c r="SS5" s="78">
        <f t="shared" ca="1" si="132"/>
        <v>64.872737613789042</v>
      </c>
      <c r="ST5" s="78">
        <f t="shared" ca="1" si="132"/>
        <v>71.451074834862766</v>
      </c>
      <c r="SU5" s="78">
        <f t="shared" ca="1" si="132"/>
        <v>75.731866415146229</v>
      </c>
      <c r="SV5" s="78">
        <f t="shared" ca="1" si="132"/>
        <v>75.856197750260307</v>
      </c>
      <c r="SW5" s="78">
        <f t="shared" ca="1" si="132"/>
        <v>66.833752096446005</v>
      </c>
      <c r="SX5" s="78">
        <f t="shared" ca="1" si="132"/>
        <v>72.270736777892196</v>
      </c>
      <c r="SY5" s="78">
        <f t="shared" ca="1" si="132"/>
        <v>58.677185791056708</v>
      </c>
      <c r="SZ5" s="32" t="s">
        <v>229</v>
      </c>
      <c r="TA5" s="78">
        <f t="shared" ref="TA5:TM5" ca="1" si="133">100+20*(TA7-TA3)/TA4</f>
        <v>38.796578507275228</v>
      </c>
      <c r="TB5" s="78">
        <f t="shared" ca="1" si="133"/>
        <v>74.384414830249298</v>
      </c>
      <c r="TC5" s="78">
        <f t="shared" ca="1" si="133"/>
        <v>66.387987089383117</v>
      </c>
      <c r="TD5" s="78" t="e">
        <f t="shared" si="133"/>
        <v>#DIV/0!</v>
      </c>
      <c r="TE5" s="78">
        <f t="shared" ca="1" si="133"/>
        <v>65.22024155946275</v>
      </c>
      <c r="TF5" s="78">
        <f t="shared" ca="1" si="133"/>
        <v>68.61118752094194</v>
      </c>
      <c r="TG5" s="78">
        <f t="shared" ca="1" si="133"/>
        <v>64.721147490284778</v>
      </c>
      <c r="TH5" s="78">
        <f t="shared" ca="1" si="133"/>
        <v>75.450639142110333</v>
      </c>
      <c r="TI5" s="78">
        <f t="shared" ca="1" si="133"/>
        <v>67.172999827908313</v>
      </c>
      <c r="TJ5" s="78">
        <f t="shared" ca="1" si="133"/>
        <v>67.411783474783221</v>
      </c>
      <c r="TK5" s="78">
        <f t="shared" ca="1" si="133"/>
        <v>69.174376270909065</v>
      </c>
      <c r="TL5" s="78">
        <f t="shared" ca="1" si="133"/>
        <v>68.93548769736185</v>
      </c>
      <c r="TM5" s="78">
        <f t="shared" ca="1" si="133"/>
        <v>65.539603402507566</v>
      </c>
      <c r="TN5" s="32" t="s">
        <v>229</v>
      </c>
      <c r="TO5" s="78">
        <f t="shared" ref="TO5:UA5" ca="1" si="134">100+20*(TO7-TO3)/TO4</f>
        <v>40.881659960753872</v>
      </c>
      <c r="TP5" s="78">
        <f t="shared" ca="1" si="134"/>
        <v>67.518954648456713</v>
      </c>
      <c r="TQ5" s="78">
        <f t="shared" ca="1" si="134"/>
        <v>72.403561740569486</v>
      </c>
      <c r="TR5" s="78" t="e">
        <f t="shared" si="134"/>
        <v>#DIV/0!</v>
      </c>
      <c r="TS5" s="78">
        <f t="shared" ca="1" si="134"/>
        <v>72.0517692856438</v>
      </c>
      <c r="TT5" s="78">
        <f t="shared" ca="1" si="134"/>
        <v>74.94696591946888</v>
      </c>
      <c r="TU5" s="78">
        <f t="shared" ca="1" si="134"/>
        <v>67.129955601870449</v>
      </c>
      <c r="TV5" s="78">
        <f t="shared" ca="1" si="134"/>
        <v>70.077812553436175</v>
      </c>
      <c r="TW5" s="78">
        <f t="shared" ca="1" si="134"/>
        <v>74.023783326693433</v>
      </c>
      <c r="TX5" s="78">
        <f t="shared" ca="1" si="134"/>
        <v>73.677832067930765</v>
      </c>
      <c r="TY5" s="78">
        <f t="shared" ca="1" si="134"/>
        <v>68.400285802770071</v>
      </c>
      <c r="TZ5" s="78">
        <f t="shared" ca="1" si="134"/>
        <v>70.154825624745058</v>
      </c>
      <c r="UA5" s="78">
        <f t="shared" ca="1" si="134"/>
        <v>66.320549080118269</v>
      </c>
      <c r="UB5" s="32" t="s">
        <v>229</v>
      </c>
      <c r="UC5" s="78">
        <f t="shared" ref="UC5:UO5" ca="1" si="135">100+20*(UC7-UC3)/UC4</f>
        <v>41.416513877546286</v>
      </c>
      <c r="UD5" s="78">
        <f t="shared" ca="1" si="135"/>
        <v>65.974512376950244</v>
      </c>
      <c r="UE5" s="78">
        <f t="shared" ca="1" si="135"/>
        <v>67.5215697241253</v>
      </c>
      <c r="UF5" s="78" t="e">
        <f t="shared" si="135"/>
        <v>#DIV/0!</v>
      </c>
      <c r="UG5" s="78">
        <f t="shared" ca="1" si="135"/>
        <v>62.529143112962245</v>
      </c>
      <c r="UH5" s="78">
        <f t="shared" ca="1" si="135"/>
        <v>74.027105906063412</v>
      </c>
      <c r="UI5" s="78">
        <f t="shared" ca="1" si="135"/>
        <v>70.59675689359787</v>
      </c>
      <c r="UJ5" s="78">
        <f t="shared" ca="1" si="135"/>
        <v>73.666368148914785</v>
      </c>
      <c r="UK5" s="78">
        <f t="shared" ca="1" si="135"/>
        <v>76.018410379074098</v>
      </c>
      <c r="UL5" s="78">
        <f t="shared" ca="1" si="135"/>
        <v>73.571717139395076</v>
      </c>
      <c r="UM5" s="78">
        <f t="shared" ca="1" si="135"/>
        <v>73.988004741011338</v>
      </c>
      <c r="UN5" s="78">
        <f t="shared" ca="1" si="135"/>
        <v>77.743260238512619</v>
      </c>
      <c r="UO5" s="78">
        <f t="shared" ca="1" si="135"/>
        <v>79.564412004661548</v>
      </c>
      <c r="UP5" s="32" t="s">
        <v>229</v>
      </c>
      <c r="UQ5" s="78">
        <f t="shared" ref="UQ5:VC5" ca="1" si="136">100+20*(UQ7-UQ3)/UQ4</f>
        <v>41.37655503346636</v>
      </c>
      <c r="UR5" s="78">
        <f t="shared" ca="1" si="136"/>
        <v>71.731164310399649</v>
      </c>
      <c r="US5" s="78">
        <f t="shared" ca="1" si="136"/>
        <v>73.149563687079237</v>
      </c>
      <c r="UT5" s="78" t="e">
        <f t="shared" si="136"/>
        <v>#DIV/0!</v>
      </c>
      <c r="UU5" s="78">
        <f t="shared" ca="1" si="136"/>
        <v>72.442313490854573</v>
      </c>
      <c r="UV5" s="78">
        <f t="shared" ca="1" si="136"/>
        <v>54.727321874938916</v>
      </c>
      <c r="UW5" s="78">
        <f t="shared" ca="1" si="136"/>
        <v>72.258788515480717</v>
      </c>
      <c r="UX5" s="78">
        <f t="shared" ca="1" si="136"/>
        <v>72.232579010432616</v>
      </c>
      <c r="UY5" s="78">
        <f t="shared" ca="1" si="136"/>
        <v>69.569301729006057</v>
      </c>
      <c r="UZ5" s="78">
        <f t="shared" ca="1" si="136"/>
        <v>69.430053535707501</v>
      </c>
      <c r="VA5" s="78">
        <f t="shared" ca="1" si="136"/>
        <v>68.129953463653834</v>
      </c>
      <c r="VB5" s="78">
        <f t="shared" ca="1" si="136"/>
        <v>65.629216791645277</v>
      </c>
      <c r="VC5" s="78">
        <f t="shared" ca="1" si="136"/>
        <v>67.134164370708305</v>
      </c>
      <c r="VD5" s="32" t="s">
        <v>229</v>
      </c>
      <c r="VE5" s="78">
        <f t="shared" ref="VE5:VQ5" ca="1" si="137">100+20*(VE7-VE3)/VE4</f>
        <v>39.80497000646762</v>
      </c>
      <c r="VF5" s="78">
        <f t="shared" ca="1" si="137"/>
        <v>72.8546567115784</v>
      </c>
      <c r="VG5" s="78">
        <f t="shared" ca="1" si="137"/>
        <v>70.384187452247232</v>
      </c>
      <c r="VH5" s="78" t="e">
        <f t="shared" si="137"/>
        <v>#DIV/0!</v>
      </c>
      <c r="VI5" s="78">
        <f t="shared" ca="1" si="137"/>
        <v>76.970022298949175</v>
      </c>
      <c r="VJ5" s="78">
        <f t="shared" ca="1" si="137"/>
        <v>68.921813783031268</v>
      </c>
      <c r="VK5" s="78">
        <f t="shared" ca="1" si="137"/>
        <v>73.345043119307391</v>
      </c>
      <c r="VL5" s="78">
        <f t="shared" ca="1" si="137"/>
        <v>71.715728752538098</v>
      </c>
      <c r="VM5" s="78">
        <f t="shared" ca="1" si="137"/>
        <v>74.90714916971973</v>
      </c>
      <c r="VN5" s="78">
        <f t="shared" ca="1" si="137"/>
        <v>61.975077327872349</v>
      </c>
      <c r="VO5" s="78">
        <f t="shared" ca="1" si="137"/>
        <v>63.560225812209772</v>
      </c>
      <c r="VP5" s="78">
        <f t="shared" ca="1" si="137"/>
        <v>67.696398541179519</v>
      </c>
      <c r="VQ5" s="78">
        <f t="shared" ca="1" si="137"/>
        <v>71.487905692491097</v>
      </c>
      <c r="VR5" s="32" t="s">
        <v>229</v>
      </c>
      <c r="VS5" s="78">
        <f t="shared" ref="VS5:WE5" ca="1" si="138">100+20*(VS7-VS3)/VS4</f>
        <v>38.781743874086359</v>
      </c>
      <c r="VT5" s="78">
        <f t="shared" ca="1" si="138"/>
        <v>75.484010142726078</v>
      </c>
      <c r="VU5" s="78">
        <f t="shared" ca="1" si="138"/>
        <v>70.438742696490763</v>
      </c>
      <c r="VV5" s="78" t="e">
        <f t="shared" si="138"/>
        <v>#DIV/0!</v>
      </c>
      <c r="VW5" s="78">
        <f t="shared" ca="1" si="138"/>
        <v>66.827763261801778</v>
      </c>
      <c r="VX5" s="78">
        <f t="shared" ca="1" si="138"/>
        <v>69.758758540114201</v>
      </c>
      <c r="VY5" s="78">
        <f t="shared" ca="1" si="138"/>
        <v>72.113610952157131</v>
      </c>
      <c r="VZ5" s="78">
        <f t="shared" ca="1" si="138"/>
        <v>70.565455582542285</v>
      </c>
      <c r="WA5" s="78">
        <f t="shared" ca="1" si="138"/>
        <v>76.788082727868513</v>
      </c>
      <c r="WB5" s="78">
        <f t="shared" ca="1" si="138"/>
        <v>51.744119878649443</v>
      </c>
      <c r="WC5" s="78">
        <f t="shared" ca="1" si="138"/>
        <v>72.496566007656014</v>
      </c>
      <c r="WD5" s="78">
        <f t="shared" ca="1" si="138"/>
        <v>74.290525720371008</v>
      </c>
      <c r="WE5" s="78">
        <f t="shared" ca="1" si="138"/>
        <v>63.974410611624883</v>
      </c>
      <c r="WF5" s="32" t="s">
        <v>229</v>
      </c>
      <c r="WG5" s="78">
        <f t="shared" ref="WG5:WS5" ca="1" si="139">100+20*(WG7-WG3)/WG4</f>
        <v>39.31502548048185</v>
      </c>
      <c r="WH5" s="78">
        <f t="shared" ca="1" si="139"/>
        <v>69.349945736175499</v>
      </c>
      <c r="WI5" s="78">
        <f t="shared" ca="1" si="139"/>
        <v>68.136018726533777</v>
      </c>
      <c r="WJ5" s="78" t="e">
        <f t="shared" si="139"/>
        <v>#DIV/0!</v>
      </c>
      <c r="WK5" s="78">
        <f t="shared" ca="1" si="139"/>
        <v>66.51988101354867</v>
      </c>
      <c r="WL5" s="78">
        <f t="shared" ca="1" si="139"/>
        <v>64.722186944391524</v>
      </c>
      <c r="WM5" s="78">
        <f t="shared" ca="1" si="139"/>
        <v>71.637502649645953</v>
      </c>
      <c r="WN5" s="78">
        <f t="shared" ca="1" si="139"/>
        <v>62.476673921412562</v>
      </c>
      <c r="WO5" s="78">
        <f t="shared" ca="1" si="139"/>
        <v>73.425299827363304</v>
      </c>
      <c r="WP5" s="78">
        <f t="shared" ca="1" si="139"/>
        <v>62.552017500939584</v>
      </c>
      <c r="WQ5" s="78">
        <f t="shared" ca="1" si="139"/>
        <v>74.27460691813566</v>
      </c>
      <c r="WR5" s="78">
        <f t="shared" ca="1" si="139"/>
        <v>67.506018369904467</v>
      </c>
      <c r="WS5" s="78">
        <f t="shared" ca="1" si="139"/>
        <v>70.458168737458521</v>
      </c>
      <c r="WT5" s="32" t="s">
        <v>229</v>
      </c>
      <c r="WU5" s="78">
        <f t="shared" ref="WU5:XG5" ca="1" si="140">100+20*(WU7-WU3)/WU4</f>
        <v>40.570748061926736</v>
      </c>
      <c r="WV5" s="78">
        <f t="shared" ca="1" si="140"/>
        <v>78.512261910396063</v>
      </c>
      <c r="WW5" s="78">
        <f t="shared" ca="1" si="140"/>
        <v>67.352425968065745</v>
      </c>
      <c r="WX5" s="78" t="e">
        <f t="shared" si="140"/>
        <v>#DIV/0!</v>
      </c>
      <c r="WY5" s="78">
        <f t="shared" ca="1" si="140"/>
        <v>72.043550382545021</v>
      </c>
      <c r="WZ5" s="78">
        <f t="shared" ca="1" si="140"/>
        <v>77.694165533289691</v>
      </c>
      <c r="XA5" s="78">
        <f t="shared" ca="1" si="140"/>
        <v>72.517429397722466</v>
      </c>
      <c r="XB5" s="78">
        <f t="shared" ca="1" si="140"/>
        <v>75.757570718828305</v>
      </c>
      <c r="XC5" s="78">
        <f t="shared" ca="1" si="140"/>
        <v>66.23611396773174</v>
      </c>
      <c r="XD5" s="78">
        <f t="shared" ca="1" si="140"/>
        <v>56.816513362895158</v>
      </c>
      <c r="XE5" s="78">
        <f t="shared" ca="1" si="140"/>
        <v>71.310667634514672</v>
      </c>
      <c r="XF5" s="78">
        <f t="shared" ca="1" si="140"/>
        <v>57.716208264562809</v>
      </c>
      <c r="XG5" s="78">
        <f t="shared" ca="1" si="140"/>
        <v>77.023435788930243</v>
      </c>
      <c r="XH5" s="32" t="s">
        <v>229</v>
      </c>
      <c r="XI5" s="78">
        <f t="shared" ref="XI5:XU5" ca="1" si="141">100+20*(XI7-XI3)/XI4</f>
        <v>40.234076411378972</v>
      </c>
      <c r="XJ5" s="78">
        <f t="shared" ca="1" si="141"/>
        <v>67.720580796847457</v>
      </c>
      <c r="XK5" s="78">
        <f t="shared" ca="1" si="141"/>
        <v>63.13539403974324</v>
      </c>
      <c r="XL5" s="78" t="e">
        <f t="shared" si="141"/>
        <v>#DIV/0!</v>
      </c>
      <c r="XM5" s="78">
        <f t="shared" ca="1" si="141"/>
        <v>67.496845329740538</v>
      </c>
      <c r="XN5" s="78">
        <f t="shared" ca="1" si="141"/>
        <v>60.220387352092246</v>
      </c>
      <c r="XO5" s="78">
        <f t="shared" ca="1" si="141"/>
        <v>67.988859279710184</v>
      </c>
      <c r="XP5" s="78">
        <f t="shared" ca="1" si="141"/>
        <v>69.162327145683989</v>
      </c>
      <c r="XQ5" s="78">
        <f t="shared" ca="1" si="141"/>
        <v>70.48124691116513</v>
      </c>
      <c r="XR5" s="78">
        <f t="shared" ca="1" si="141"/>
        <v>72.428272155980167</v>
      </c>
      <c r="XS5" s="78">
        <f t="shared" ca="1" si="141"/>
        <v>77.559078293302306</v>
      </c>
      <c r="XT5" s="78">
        <f t="shared" ca="1" si="141"/>
        <v>79.382786691357524</v>
      </c>
      <c r="XU5" s="78">
        <f t="shared" ca="1" si="141"/>
        <v>74.651797108849323</v>
      </c>
      <c r="XV5" s="32" t="s">
        <v>229</v>
      </c>
      <c r="XW5" s="78">
        <f t="shared" ref="XW5:YI5" ca="1" si="142">100+20*(XW7-XW3)/XW4</f>
        <v>41.725925098194097</v>
      </c>
      <c r="XX5" s="78">
        <f t="shared" ca="1" si="142"/>
        <v>74.103742548021827</v>
      </c>
      <c r="XY5" s="78">
        <f t="shared" ca="1" si="142"/>
        <v>72.411321598789641</v>
      </c>
      <c r="XZ5" s="78" t="e">
        <f t="shared" si="142"/>
        <v>#DIV/0!</v>
      </c>
      <c r="YA5" s="78">
        <f t="shared" ca="1" si="142"/>
        <v>65.89323602946223</v>
      </c>
      <c r="YB5" s="78">
        <f t="shared" ca="1" si="142"/>
        <v>80.350541198543141</v>
      </c>
      <c r="YC5" s="78">
        <f t="shared" ca="1" si="142"/>
        <v>79.064110981539642</v>
      </c>
      <c r="YD5" s="78">
        <f t="shared" ca="1" si="142"/>
        <v>76.093813784601821</v>
      </c>
      <c r="YE5" s="78">
        <f t="shared" ca="1" si="142"/>
        <v>68.863968628488905</v>
      </c>
      <c r="YF5" s="78">
        <f t="shared" ca="1" si="142"/>
        <v>77.071012867929809</v>
      </c>
      <c r="YG5" s="78">
        <f t="shared" ca="1" si="142"/>
        <v>68.098914754349295</v>
      </c>
      <c r="YH5" s="78">
        <f t="shared" ca="1" si="142"/>
        <v>65.293909940357935</v>
      </c>
      <c r="YI5" s="78">
        <f t="shared" ca="1" si="142"/>
        <v>80.41194657658987</v>
      </c>
      <c r="YJ5" s="32" t="s">
        <v>229</v>
      </c>
      <c r="YK5" s="78">
        <f t="shared" ref="YK5:YW5" ca="1" si="143">100+20*(YK7-YK3)/YK4</f>
        <v>41.542408346520055</v>
      </c>
      <c r="YL5" s="78">
        <f t="shared" ca="1" si="143"/>
        <v>83.368467274524676</v>
      </c>
      <c r="YM5" s="78">
        <f t="shared" ca="1" si="143"/>
        <v>73.082392274618385</v>
      </c>
      <c r="YN5" s="78" t="e">
        <f t="shared" si="143"/>
        <v>#DIV/0!</v>
      </c>
      <c r="YO5" s="78">
        <f t="shared" ca="1" si="143"/>
        <v>67.637021461524853</v>
      </c>
      <c r="YP5" s="78">
        <f t="shared" ca="1" si="143"/>
        <v>69.457384539513512</v>
      </c>
      <c r="YQ5" s="78">
        <f t="shared" ca="1" si="143"/>
        <v>67.926369690530009</v>
      </c>
      <c r="YR5" s="78">
        <f t="shared" ca="1" si="143"/>
        <v>74.586028502496447</v>
      </c>
      <c r="YS5" s="78">
        <f t="shared" ca="1" si="143"/>
        <v>57.447613508675495</v>
      </c>
      <c r="YT5" s="78">
        <f t="shared" ca="1" si="143"/>
        <v>61.667291735650593</v>
      </c>
      <c r="YU5" s="78">
        <f t="shared" ca="1" si="143"/>
        <v>73.216964664634702</v>
      </c>
      <c r="YV5" s="78">
        <f t="shared" ca="1" si="143"/>
        <v>76.100069139309966</v>
      </c>
      <c r="YW5" s="78">
        <f t="shared" ca="1" si="143"/>
        <v>68.110050254481834</v>
      </c>
      <c r="YX5" s="32"/>
    </row>
    <row r="6" spans="1:678" s="78" customFormat="1" x14ac:dyDescent="0.3">
      <c r="A6" s="32" t="s">
        <v>223</v>
      </c>
      <c r="B6" s="78">
        <f>100*(1-RANK(B7,B$7:B$1887)/COUNTA(B$7:B$1887))</f>
        <v>0</v>
      </c>
      <c r="C6" s="78">
        <f t="shared" ref="C6:N6" si="144">100*(1-RANK(C7,C$7:C$1887)/COUNTA(C$7:C$1887))</f>
        <v>7.7086656034024426</v>
      </c>
      <c r="D6" s="78">
        <f t="shared" si="144"/>
        <v>0</v>
      </c>
      <c r="E6" s="78" t="e">
        <f t="shared" si="144"/>
        <v>#DIV/0!</v>
      </c>
      <c r="F6" s="78">
        <f t="shared" si="144"/>
        <v>0</v>
      </c>
      <c r="G6" s="78">
        <f t="shared" si="144"/>
        <v>82.030834662413611</v>
      </c>
      <c r="H6" s="78">
        <f t="shared" si="144"/>
        <v>0</v>
      </c>
      <c r="I6" s="78">
        <f t="shared" si="144"/>
        <v>37.107921318447637</v>
      </c>
      <c r="J6" s="78">
        <f t="shared" si="144"/>
        <v>68.686868686868678</v>
      </c>
      <c r="K6" s="78">
        <f t="shared" si="144"/>
        <v>3.0278232405892003</v>
      </c>
      <c r="L6" s="78">
        <f t="shared" si="144"/>
        <v>49.402985074626869</v>
      </c>
      <c r="M6" s="78">
        <f t="shared" si="144"/>
        <v>1.5923566878980888</v>
      </c>
      <c r="N6" s="78">
        <f t="shared" si="144"/>
        <v>5.1546391752577359</v>
      </c>
      <c r="O6" s="32" t="s">
        <v>223</v>
      </c>
      <c r="P6" s="78">
        <f>100*(1-RANK(P7,P$7:P$1777)/COUNTA(P$7:P$1777))</f>
        <v>0</v>
      </c>
      <c r="Q6" s="78">
        <f t="shared" ref="Q6:AB6" si="145">100*(1-RANK(Q7,Q$7:Q$1777)/COUNTA(Q$7:Q$1777))</f>
        <v>7.8486730660643715</v>
      </c>
      <c r="R6" s="78">
        <f t="shared" si="145"/>
        <v>0</v>
      </c>
      <c r="S6" s="78" t="e">
        <f t="shared" si="145"/>
        <v>#DIV/0!</v>
      </c>
      <c r="T6" s="78">
        <f t="shared" si="145"/>
        <v>0</v>
      </c>
      <c r="U6" s="78">
        <f t="shared" si="145"/>
        <v>83.399209486166001</v>
      </c>
      <c r="V6" s="78">
        <f t="shared" si="145"/>
        <v>0</v>
      </c>
      <c r="W6" s="78">
        <f t="shared" si="145"/>
        <v>38.05759457933371</v>
      </c>
      <c r="X6" s="78">
        <f t="shared" si="145"/>
        <v>69.678147939017492</v>
      </c>
      <c r="Y6" s="78">
        <f t="shared" si="145"/>
        <v>3.119584055459268</v>
      </c>
      <c r="Z6" s="78">
        <f t="shared" si="145"/>
        <v>51.638689048760988</v>
      </c>
      <c r="AA6" s="78">
        <f t="shared" si="145"/>
        <v>1.6992353440951624</v>
      </c>
      <c r="AB6" s="78">
        <f t="shared" si="145"/>
        <v>4.7407407407407458</v>
      </c>
      <c r="AC6" s="32" t="s">
        <v>223</v>
      </c>
      <c r="AD6" s="78">
        <f>100*(1-RANK(AD7,AD$7:AD$117)/COUNTA(AD$7:AD$117))</f>
        <v>0</v>
      </c>
      <c r="AE6" s="78">
        <f t="shared" ref="AE6:AP6" si="146">100*(1-RANK(AE7,AE$7:AE$117)/COUNTA(AE$7:AE$117))</f>
        <v>5.4054054054054053</v>
      </c>
      <c r="AF6" s="78">
        <f t="shared" si="146"/>
        <v>0</v>
      </c>
      <c r="AG6" s="78" t="e">
        <f t="shared" si="146"/>
        <v>#DIV/0!</v>
      </c>
      <c r="AH6" s="78">
        <f t="shared" si="146"/>
        <v>0</v>
      </c>
      <c r="AI6" s="78">
        <f t="shared" si="146"/>
        <v>59.459459459459453</v>
      </c>
      <c r="AJ6" s="78">
        <f t="shared" si="146"/>
        <v>0</v>
      </c>
      <c r="AK6" s="78">
        <f t="shared" si="146"/>
        <v>21.621621621621621</v>
      </c>
      <c r="AL6" s="78">
        <f t="shared" si="146"/>
        <v>52.252252252252248</v>
      </c>
      <c r="AM6" s="78">
        <f t="shared" si="146"/>
        <v>1.4492753623188359</v>
      </c>
      <c r="AN6" s="78">
        <f t="shared" si="146"/>
        <v>17.777777777777782</v>
      </c>
      <c r="AO6" s="78">
        <f t="shared" si="146"/>
        <v>0</v>
      </c>
      <c r="AP6" s="78">
        <f t="shared" si="146"/>
        <v>66.666666666666671</v>
      </c>
      <c r="AR6" s="32" t="s">
        <v>230</v>
      </c>
      <c r="AS6" s="78">
        <f t="shared" ref="AS6:BE6" ca="1" si="147">100-RANK(AS7,AS$7:AS$106)/COUNTA(AS$7:AS$106)*100</f>
        <v>0</v>
      </c>
      <c r="AT6" s="78">
        <f t="shared" ca="1" si="147"/>
        <v>0</v>
      </c>
      <c r="AU6" s="78">
        <f t="shared" ca="1" si="147"/>
        <v>0</v>
      </c>
      <c r="AV6" s="78" t="e">
        <f t="shared" ca="1" si="147"/>
        <v>#DIV/0!</v>
      </c>
      <c r="AW6" s="78">
        <f t="shared" ca="1" si="147"/>
        <v>0</v>
      </c>
      <c r="AX6" s="78">
        <f t="shared" ca="1" si="147"/>
        <v>0</v>
      </c>
      <c r="AY6" s="78">
        <f t="shared" ca="1" si="147"/>
        <v>0</v>
      </c>
      <c r="AZ6" s="78">
        <f t="shared" ca="1" si="147"/>
        <v>9.0909090909090935</v>
      </c>
      <c r="BA6" s="78">
        <f t="shared" ca="1" si="147"/>
        <v>36.363636363636367</v>
      </c>
      <c r="BB6" s="78">
        <f t="shared" ca="1" si="147"/>
        <v>0</v>
      </c>
      <c r="BC6" s="78">
        <f t="shared" ca="1" si="147"/>
        <v>0</v>
      </c>
      <c r="BD6" s="78">
        <f t="shared" ca="1" si="147"/>
        <v>0</v>
      </c>
      <c r="BE6" s="78">
        <f t="shared" ca="1" si="147"/>
        <v>0</v>
      </c>
      <c r="BF6" s="32" t="s">
        <v>230</v>
      </c>
      <c r="BG6" s="78">
        <f t="shared" ref="BG6:BS6" ca="1" si="148">100-RANK(BG7,BG$7:BG$106)/COUNTA(BG$7:BG$106)*100</f>
        <v>0</v>
      </c>
      <c r="BH6" s="78">
        <f t="shared" ca="1" si="148"/>
        <v>0</v>
      </c>
      <c r="BI6" s="78">
        <f t="shared" ca="1" si="148"/>
        <v>0</v>
      </c>
      <c r="BJ6" s="78" t="e">
        <f t="shared" ca="1" si="148"/>
        <v>#DIV/0!</v>
      </c>
      <c r="BK6" s="78">
        <f t="shared" ca="1" si="148"/>
        <v>0</v>
      </c>
      <c r="BL6" s="78">
        <f t="shared" ca="1" si="148"/>
        <v>0</v>
      </c>
      <c r="BM6" s="78">
        <f t="shared" ca="1" si="148"/>
        <v>0</v>
      </c>
      <c r="BN6" s="78">
        <f t="shared" ca="1" si="148"/>
        <v>18.181818181818173</v>
      </c>
      <c r="BO6" s="78">
        <f t="shared" ca="1" si="148"/>
        <v>18.181818181818173</v>
      </c>
      <c r="BP6" s="78">
        <f t="shared" ca="1" si="148"/>
        <v>0</v>
      </c>
      <c r="BQ6" s="78">
        <f t="shared" ca="1" si="148"/>
        <v>0</v>
      </c>
      <c r="BR6" s="78">
        <f t="shared" ca="1" si="148"/>
        <v>0</v>
      </c>
      <c r="BS6" s="78">
        <f t="shared" ca="1" si="148"/>
        <v>0</v>
      </c>
      <c r="BT6" s="32" t="s">
        <v>230</v>
      </c>
      <c r="BU6" s="78">
        <f t="shared" ref="BU6:CG6" ca="1" si="149">100-RANK(BU7,BU$7:BU$106)/COUNTA(BU$7:BU$106)*100</f>
        <v>0</v>
      </c>
      <c r="BV6" s="78">
        <f t="shared" ca="1" si="149"/>
        <v>0</v>
      </c>
      <c r="BW6" s="78">
        <f t="shared" ca="1" si="149"/>
        <v>0</v>
      </c>
      <c r="BX6" s="78" t="e">
        <f t="shared" ca="1" si="149"/>
        <v>#DIV/0!</v>
      </c>
      <c r="BY6" s="78">
        <f t="shared" ca="1" si="149"/>
        <v>0</v>
      </c>
      <c r="BZ6" s="78">
        <f t="shared" ca="1" si="149"/>
        <v>0</v>
      </c>
      <c r="CA6" s="78">
        <f t="shared" ca="1" si="149"/>
        <v>0</v>
      </c>
      <c r="CB6" s="78">
        <f t="shared" ca="1" si="149"/>
        <v>0</v>
      </c>
      <c r="CC6" s="78">
        <f t="shared" ca="1" si="149"/>
        <v>9.0909090909090935</v>
      </c>
      <c r="CD6" s="78">
        <f t="shared" ca="1" si="149"/>
        <v>0</v>
      </c>
      <c r="CE6" s="78">
        <f t="shared" ca="1" si="149"/>
        <v>0</v>
      </c>
      <c r="CF6" s="78">
        <f t="shared" ca="1" si="149"/>
        <v>0</v>
      </c>
      <c r="CG6" s="78">
        <f t="shared" ca="1" si="149"/>
        <v>0</v>
      </c>
      <c r="CH6" s="32" t="s">
        <v>230</v>
      </c>
      <c r="CI6" s="78">
        <f t="shared" ref="CI6:CU6" ca="1" si="150">100-RANK(CI7,CI$7:CI$106)/COUNTA(CI$7:CI$106)*100</f>
        <v>0</v>
      </c>
      <c r="CJ6" s="78">
        <f t="shared" ca="1" si="150"/>
        <v>0</v>
      </c>
      <c r="CK6" s="78">
        <f t="shared" ca="1" si="150"/>
        <v>0</v>
      </c>
      <c r="CL6" s="78" t="e">
        <f t="shared" ca="1" si="150"/>
        <v>#DIV/0!</v>
      </c>
      <c r="CM6" s="78">
        <f t="shared" ca="1" si="150"/>
        <v>0</v>
      </c>
      <c r="CN6" s="78">
        <f t="shared" ca="1" si="150"/>
        <v>0</v>
      </c>
      <c r="CO6" s="78">
        <f t="shared" ca="1" si="150"/>
        <v>0</v>
      </c>
      <c r="CP6" s="78">
        <f t="shared" ca="1" si="150"/>
        <v>18.181818181818173</v>
      </c>
      <c r="CQ6" s="78">
        <f t="shared" ca="1" si="150"/>
        <v>0</v>
      </c>
      <c r="CR6" s="78">
        <f t="shared" ca="1" si="150"/>
        <v>0</v>
      </c>
      <c r="CS6" s="78">
        <f t="shared" ca="1" si="150"/>
        <v>0</v>
      </c>
      <c r="CT6" s="78">
        <f t="shared" ca="1" si="150"/>
        <v>0</v>
      </c>
      <c r="CU6" s="78">
        <f t="shared" ca="1" si="150"/>
        <v>0</v>
      </c>
      <c r="CV6" s="32" t="s">
        <v>230</v>
      </c>
      <c r="CW6" s="78">
        <f t="shared" ref="CW6:DI6" ca="1" si="151">100-RANK(CW7,CW$7:CW$106)/COUNTA(CW$7:CW$106)*100</f>
        <v>0</v>
      </c>
      <c r="CX6" s="78">
        <f t="shared" ca="1" si="151"/>
        <v>0</v>
      </c>
      <c r="CY6" s="78">
        <f t="shared" ca="1" si="151"/>
        <v>0</v>
      </c>
      <c r="CZ6" s="78" t="e">
        <f t="shared" ca="1" si="151"/>
        <v>#DIV/0!</v>
      </c>
      <c r="DA6" s="78">
        <f t="shared" ca="1" si="151"/>
        <v>0</v>
      </c>
      <c r="DB6" s="78">
        <f t="shared" ca="1" si="151"/>
        <v>0</v>
      </c>
      <c r="DC6" s="78">
        <f t="shared" ca="1" si="151"/>
        <v>0</v>
      </c>
      <c r="DD6" s="78">
        <f t="shared" ca="1" si="151"/>
        <v>0</v>
      </c>
      <c r="DE6" s="78">
        <f t="shared" ca="1" si="151"/>
        <v>0</v>
      </c>
      <c r="DF6" s="78">
        <f t="shared" ca="1" si="151"/>
        <v>0</v>
      </c>
      <c r="DG6" s="78">
        <f t="shared" ca="1" si="151"/>
        <v>0</v>
      </c>
      <c r="DH6" s="78">
        <f t="shared" ca="1" si="151"/>
        <v>0</v>
      </c>
      <c r="DI6" s="78">
        <f t="shared" ca="1" si="151"/>
        <v>9.0909090909090935</v>
      </c>
      <c r="DJ6" s="32" t="s">
        <v>230</v>
      </c>
      <c r="DK6" s="78">
        <f t="shared" ref="DK6:DW6" ca="1" si="152">100-RANK(DK7,DK$7:DK$106)/COUNTA(DK$7:DK$106)*100</f>
        <v>0</v>
      </c>
      <c r="DL6" s="78">
        <f t="shared" ca="1" si="152"/>
        <v>0</v>
      </c>
      <c r="DM6" s="78">
        <f t="shared" ca="1" si="152"/>
        <v>0</v>
      </c>
      <c r="DN6" s="78" t="e">
        <f t="shared" ca="1" si="152"/>
        <v>#DIV/0!</v>
      </c>
      <c r="DO6" s="78">
        <f t="shared" ca="1" si="152"/>
        <v>0</v>
      </c>
      <c r="DP6" s="78">
        <f t="shared" ca="1" si="152"/>
        <v>0</v>
      </c>
      <c r="DQ6" s="78">
        <f t="shared" ca="1" si="152"/>
        <v>0</v>
      </c>
      <c r="DR6" s="78">
        <f t="shared" ca="1" si="152"/>
        <v>9.0909090909090935</v>
      </c>
      <c r="DS6" s="78">
        <f t="shared" ca="1" si="152"/>
        <v>0</v>
      </c>
      <c r="DT6" s="78">
        <f t="shared" ca="1" si="152"/>
        <v>0</v>
      </c>
      <c r="DU6" s="78">
        <f t="shared" ca="1" si="152"/>
        <v>0</v>
      </c>
      <c r="DV6" s="78">
        <f t="shared" ca="1" si="152"/>
        <v>0</v>
      </c>
      <c r="DW6" s="78">
        <f t="shared" ca="1" si="152"/>
        <v>0</v>
      </c>
      <c r="DX6" s="32" t="s">
        <v>230</v>
      </c>
      <c r="DY6" s="78">
        <f t="shared" ref="DY6:EK6" ca="1" si="153">100-RANK(DY7,DY$7:DY$106)/COUNTA(DY$7:DY$106)*100</f>
        <v>0</v>
      </c>
      <c r="DZ6" s="78">
        <f t="shared" ca="1" si="153"/>
        <v>0</v>
      </c>
      <c r="EA6" s="78">
        <f t="shared" ca="1" si="153"/>
        <v>0</v>
      </c>
      <c r="EB6" s="78" t="e">
        <f t="shared" ca="1" si="153"/>
        <v>#DIV/0!</v>
      </c>
      <c r="EC6" s="78">
        <f t="shared" ca="1" si="153"/>
        <v>0</v>
      </c>
      <c r="ED6" s="78">
        <f t="shared" ca="1" si="153"/>
        <v>9.0909090909090935</v>
      </c>
      <c r="EE6" s="78">
        <f t="shared" ca="1" si="153"/>
        <v>0</v>
      </c>
      <c r="EF6" s="78">
        <f t="shared" ca="1" si="153"/>
        <v>9.0909090909090935</v>
      </c>
      <c r="EG6" s="78">
        <f t="shared" ca="1" si="153"/>
        <v>0</v>
      </c>
      <c r="EH6" s="78">
        <f t="shared" ca="1" si="153"/>
        <v>0</v>
      </c>
      <c r="EI6" s="78">
        <f t="shared" ca="1" si="153"/>
        <v>0</v>
      </c>
      <c r="EJ6" s="78">
        <f t="shared" ca="1" si="153"/>
        <v>0</v>
      </c>
      <c r="EK6" s="78">
        <f t="shared" ca="1" si="153"/>
        <v>0</v>
      </c>
      <c r="EL6" s="32" t="s">
        <v>230</v>
      </c>
      <c r="EM6" s="78">
        <f t="shared" ref="EM6:EY6" ca="1" si="154">100-RANK(EM7,EM$7:EM$106)/COUNTA(EM$7:EM$106)*100</f>
        <v>0</v>
      </c>
      <c r="EN6" s="78">
        <f t="shared" ca="1" si="154"/>
        <v>0</v>
      </c>
      <c r="EO6" s="78">
        <f t="shared" ca="1" si="154"/>
        <v>0</v>
      </c>
      <c r="EP6" s="78" t="e">
        <f t="shared" ca="1" si="154"/>
        <v>#DIV/0!</v>
      </c>
      <c r="EQ6" s="78">
        <f t="shared" ca="1" si="154"/>
        <v>0</v>
      </c>
      <c r="ER6" s="78">
        <f t="shared" ca="1" si="154"/>
        <v>0</v>
      </c>
      <c r="ES6" s="78">
        <f t="shared" ca="1" si="154"/>
        <v>0</v>
      </c>
      <c r="ET6" s="78">
        <f t="shared" ca="1" si="154"/>
        <v>9.0909090909090935</v>
      </c>
      <c r="EU6" s="78">
        <f t="shared" ca="1" si="154"/>
        <v>0</v>
      </c>
      <c r="EV6" s="78">
        <f t="shared" ca="1" si="154"/>
        <v>0</v>
      </c>
      <c r="EW6" s="78">
        <f t="shared" ca="1" si="154"/>
        <v>9.0909090909090935</v>
      </c>
      <c r="EX6" s="78">
        <f t="shared" ca="1" si="154"/>
        <v>0</v>
      </c>
      <c r="EY6" s="78">
        <f t="shared" ca="1" si="154"/>
        <v>0</v>
      </c>
      <c r="EZ6" s="32" t="s">
        <v>230</v>
      </c>
      <c r="FA6" s="78">
        <f t="shared" ref="FA6:FM6" ca="1" si="155">100-RANK(FA7,FA$7:FA$106)/COUNTA(FA$7:FA$106)*100</f>
        <v>0</v>
      </c>
      <c r="FB6" s="78">
        <f t="shared" ca="1" si="155"/>
        <v>0</v>
      </c>
      <c r="FC6" s="78">
        <f t="shared" ca="1" si="155"/>
        <v>0</v>
      </c>
      <c r="FD6" s="78" t="e">
        <f t="shared" ca="1" si="155"/>
        <v>#DIV/0!</v>
      </c>
      <c r="FE6" s="78">
        <f t="shared" ca="1" si="155"/>
        <v>0</v>
      </c>
      <c r="FF6" s="78">
        <f t="shared" ca="1" si="155"/>
        <v>18.181818181818173</v>
      </c>
      <c r="FG6" s="78">
        <f t="shared" ca="1" si="155"/>
        <v>0</v>
      </c>
      <c r="FH6" s="78">
        <f t="shared" ca="1" si="155"/>
        <v>9.0909090909090935</v>
      </c>
      <c r="FI6" s="78">
        <f t="shared" ca="1" si="155"/>
        <v>36.363636363636367</v>
      </c>
      <c r="FJ6" s="78">
        <f t="shared" ca="1" si="155"/>
        <v>0</v>
      </c>
      <c r="FK6" s="78">
        <f t="shared" ca="1" si="155"/>
        <v>18.181818181818173</v>
      </c>
      <c r="FL6" s="78">
        <f t="shared" ca="1" si="155"/>
        <v>0</v>
      </c>
      <c r="FM6" s="78">
        <f t="shared" ca="1" si="155"/>
        <v>0</v>
      </c>
      <c r="FN6" s="32" t="s">
        <v>230</v>
      </c>
      <c r="FO6" s="78">
        <f t="shared" ref="FO6:GA6" ca="1" si="156">100-RANK(FO7,FO$7:FO$106)/COUNTA(FO$7:FO$106)*100</f>
        <v>0</v>
      </c>
      <c r="FP6" s="78">
        <f t="shared" ca="1" si="156"/>
        <v>0</v>
      </c>
      <c r="FQ6" s="78">
        <f t="shared" ca="1" si="156"/>
        <v>0</v>
      </c>
      <c r="FR6" s="78" t="e">
        <f t="shared" ca="1" si="156"/>
        <v>#DIV/0!</v>
      </c>
      <c r="FS6" s="78">
        <f t="shared" ca="1" si="156"/>
        <v>0</v>
      </c>
      <c r="FT6" s="78">
        <f t="shared" ca="1" si="156"/>
        <v>0</v>
      </c>
      <c r="FU6" s="78">
        <f t="shared" ca="1" si="156"/>
        <v>0</v>
      </c>
      <c r="FV6" s="78">
        <f t="shared" ca="1" si="156"/>
        <v>9.0909090909090935</v>
      </c>
      <c r="FW6" s="78">
        <f t="shared" ca="1" si="156"/>
        <v>9.0909090909090935</v>
      </c>
      <c r="FX6" s="78">
        <f t="shared" ca="1" si="156"/>
        <v>0</v>
      </c>
      <c r="FY6" s="78">
        <f t="shared" ca="1" si="156"/>
        <v>9.0909090909090935</v>
      </c>
      <c r="FZ6" s="78">
        <f t="shared" ca="1" si="156"/>
        <v>0</v>
      </c>
      <c r="GA6" s="78">
        <f t="shared" ca="1" si="156"/>
        <v>0</v>
      </c>
      <c r="GB6" s="32" t="s">
        <v>230</v>
      </c>
      <c r="GC6" s="78">
        <f t="shared" ref="GC6:GO6" ca="1" si="157">100-RANK(GC7,GC$7:GC$106)/COUNTA(GC$7:GC$106)*100</f>
        <v>0</v>
      </c>
      <c r="GD6" s="78">
        <f t="shared" ca="1" si="157"/>
        <v>0</v>
      </c>
      <c r="GE6" s="78">
        <f t="shared" ca="1" si="157"/>
        <v>0</v>
      </c>
      <c r="GF6" s="78" t="e">
        <f t="shared" ca="1" si="157"/>
        <v>#DIV/0!</v>
      </c>
      <c r="GG6" s="78">
        <f t="shared" ca="1" si="157"/>
        <v>0</v>
      </c>
      <c r="GH6" s="78">
        <f t="shared" ca="1" si="157"/>
        <v>0</v>
      </c>
      <c r="GI6" s="78">
        <f t="shared" ca="1" si="157"/>
        <v>0</v>
      </c>
      <c r="GJ6" s="78">
        <f t="shared" ca="1" si="157"/>
        <v>9.0909090909090935</v>
      </c>
      <c r="GK6" s="78">
        <f t="shared" ca="1" si="157"/>
        <v>9.0909090909090935</v>
      </c>
      <c r="GL6" s="78">
        <f t="shared" ca="1" si="157"/>
        <v>0</v>
      </c>
      <c r="GM6" s="78">
        <f t="shared" ca="1" si="157"/>
        <v>9.0909090909090935</v>
      </c>
      <c r="GN6" s="78">
        <f t="shared" ca="1" si="157"/>
        <v>0</v>
      </c>
      <c r="GO6" s="78">
        <f t="shared" ca="1" si="157"/>
        <v>0</v>
      </c>
      <c r="GP6" s="32" t="s">
        <v>230</v>
      </c>
      <c r="GQ6" s="78">
        <f t="shared" ref="GQ6:HC6" ca="1" si="158">100-RANK(GQ7,GQ$7:GQ$106)/COUNTA(GQ$7:GQ$106)*100</f>
        <v>0</v>
      </c>
      <c r="GR6" s="78">
        <f t="shared" ca="1" si="158"/>
        <v>0</v>
      </c>
      <c r="GS6" s="78">
        <f t="shared" ca="1" si="158"/>
        <v>0</v>
      </c>
      <c r="GT6" s="78" t="e">
        <f t="shared" ca="1" si="158"/>
        <v>#DIV/0!</v>
      </c>
      <c r="GU6" s="78">
        <f t="shared" ca="1" si="158"/>
        <v>0</v>
      </c>
      <c r="GV6" s="78">
        <f t="shared" ca="1" si="158"/>
        <v>0</v>
      </c>
      <c r="GW6" s="78">
        <f t="shared" ca="1" si="158"/>
        <v>0</v>
      </c>
      <c r="GX6" s="78">
        <f t="shared" ca="1" si="158"/>
        <v>0</v>
      </c>
      <c r="GY6" s="78">
        <f t="shared" ca="1" si="158"/>
        <v>27.272727272727266</v>
      </c>
      <c r="GZ6" s="78">
        <f t="shared" ca="1" si="158"/>
        <v>0</v>
      </c>
      <c r="HA6" s="78">
        <f t="shared" ca="1" si="158"/>
        <v>0</v>
      </c>
      <c r="HB6" s="78">
        <f t="shared" ca="1" si="158"/>
        <v>0</v>
      </c>
      <c r="HC6" s="78">
        <f t="shared" ca="1" si="158"/>
        <v>0</v>
      </c>
      <c r="HD6" s="32" t="s">
        <v>230</v>
      </c>
      <c r="HE6" s="78">
        <f t="shared" ref="HE6:HQ6" ca="1" si="159">100-RANK(HE7,HE$7:HE$106)/COUNTA(HE$7:HE$106)*100</f>
        <v>0</v>
      </c>
      <c r="HF6" s="78">
        <f t="shared" ca="1" si="159"/>
        <v>0</v>
      </c>
      <c r="HG6" s="78">
        <f t="shared" ca="1" si="159"/>
        <v>0</v>
      </c>
      <c r="HH6" s="78" t="e">
        <f t="shared" ca="1" si="159"/>
        <v>#DIV/0!</v>
      </c>
      <c r="HI6" s="78">
        <f t="shared" ca="1" si="159"/>
        <v>0</v>
      </c>
      <c r="HJ6" s="78">
        <f t="shared" ca="1" si="159"/>
        <v>18.181818181818173</v>
      </c>
      <c r="HK6" s="78">
        <f t="shared" ca="1" si="159"/>
        <v>0</v>
      </c>
      <c r="HL6" s="78">
        <f t="shared" ca="1" si="159"/>
        <v>9.0909090909090935</v>
      </c>
      <c r="HM6" s="78">
        <f t="shared" ca="1" si="159"/>
        <v>0</v>
      </c>
      <c r="HN6" s="78">
        <f t="shared" ca="1" si="159"/>
        <v>0</v>
      </c>
      <c r="HO6" s="78">
        <f t="shared" ca="1" si="159"/>
        <v>0</v>
      </c>
      <c r="HP6" s="78">
        <f t="shared" ca="1" si="159"/>
        <v>0</v>
      </c>
      <c r="HQ6" s="78">
        <f t="shared" ca="1" si="159"/>
        <v>0</v>
      </c>
      <c r="HR6" s="32" t="s">
        <v>230</v>
      </c>
      <c r="HS6" s="78">
        <f t="shared" ref="HS6:IE6" ca="1" si="160">100-RANK(HS7,HS$7:HS$106)/COUNTA(HS$7:HS$106)*100</f>
        <v>0</v>
      </c>
      <c r="HT6" s="78">
        <f t="shared" ca="1" si="160"/>
        <v>0</v>
      </c>
      <c r="HU6" s="78">
        <f t="shared" ca="1" si="160"/>
        <v>0</v>
      </c>
      <c r="HV6" s="78" t="e">
        <f t="shared" ca="1" si="160"/>
        <v>#DIV/0!</v>
      </c>
      <c r="HW6" s="78">
        <f t="shared" ca="1" si="160"/>
        <v>0</v>
      </c>
      <c r="HX6" s="78">
        <f t="shared" ca="1" si="160"/>
        <v>0</v>
      </c>
      <c r="HY6" s="78">
        <f t="shared" ca="1" si="160"/>
        <v>0</v>
      </c>
      <c r="HZ6" s="78">
        <f t="shared" ca="1" si="160"/>
        <v>0</v>
      </c>
      <c r="IA6" s="78">
        <f t="shared" ca="1" si="160"/>
        <v>9.0909090909090935</v>
      </c>
      <c r="IB6" s="78">
        <f t="shared" ca="1" si="160"/>
        <v>0</v>
      </c>
      <c r="IC6" s="78">
        <f t="shared" ca="1" si="160"/>
        <v>9.0909090909090935</v>
      </c>
      <c r="ID6" s="78">
        <f t="shared" ca="1" si="160"/>
        <v>0</v>
      </c>
      <c r="IE6" s="78">
        <f t="shared" ca="1" si="160"/>
        <v>0</v>
      </c>
      <c r="IF6" s="32" t="s">
        <v>230</v>
      </c>
      <c r="IG6" s="78">
        <f t="shared" ref="IG6:IS6" ca="1" si="161">100-RANK(IG7,IG$7:IG$106)/COUNTA(IG$7:IG$106)*100</f>
        <v>0</v>
      </c>
      <c r="IH6" s="78">
        <f t="shared" ca="1" si="161"/>
        <v>0</v>
      </c>
      <c r="II6" s="78">
        <f t="shared" ca="1" si="161"/>
        <v>0</v>
      </c>
      <c r="IJ6" s="78" t="e">
        <f t="shared" ca="1" si="161"/>
        <v>#DIV/0!</v>
      </c>
      <c r="IK6" s="78">
        <f t="shared" ca="1" si="161"/>
        <v>0</v>
      </c>
      <c r="IL6" s="78">
        <f t="shared" ca="1" si="161"/>
        <v>0</v>
      </c>
      <c r="IM6" s="78">
        <f t="shared" ca="1" si="161"/>
        <v>0</v>
      </c>
      <c r="IN6" s="78">
        <f t="shared" ca="1" si="161"/>
        <v>9.0909090909090935</v>
      </c>
      <c r="IO6" s="78">
        <f t="shared" ca="1" si="161"/>
        <v>0</v>
      </c>
      <c r="IP6" s="78">
        <f t="shared" ca="1" si="161"/>
        <v>0</v>
      </c>
      <c r="IQ6" s="78">
        <f t="shared" ca="1" si="161"/>
        <v>0</v>
      </c>
      <c r="IR6" s="78">
        <f t="shared" ca="1" si="161"/>
        <v>0</v>
      </c>
      <c r="IS6" s="78">
        <f t="shared" ca="1" si="161"/>
        <v>0</v>
      </c>
      <c r="IT6" s="32" t="s">
        <v>230</v>
      </c>
      <c r="IU6" s="78">
        <f t="shared" ref="IU6:JG6" ca="1" si="162">100-RANK(IU7,IU$7:IU$106)/COUNTA(IU$7:IU$106)*100</f>
        <v>0</v>
      </c>
      <c r="IV6" s="78">
        <f t="shared" ca="1" si="162"/>
        <v>0</v>
      </c>
      <c r="IW6" s="78">
        <f t="shared" ca="1" si="162"/>
        <v>0</v>
      </c>
      <c r="IX6" s="78" t="e">
        <f t="shared" ca="1" si="162"/>
        <v>#DIV/0!</v>
      </c>
      <c r="IY6" s="78">
        <f t="shared" ca="1" si="162"/>
        <v>0</v>
      </c>
      <c r="IZ6" s="78">
        <f t="shared" ca="1" si="162"/>
        <v>0</v>
      </c>
      <c r="JA6" s="78">
        <f t="shared" ca="1" si="162"/>
        <v>0</v>
      </c>
      <c r="JB6" s="78">
        <f t="shared" ca="1" si="162"/>
        <v>0</v>
      </c>
      <c r="JC6" s="78">
        <f t="shared" ca="1" si="162"/>
        <v>9.0909090909090935</v>
      </c>
      <c r="JD6" s="78">
        <f t="shared" ca="1" si="162"/>
        <v>0</v>
      </c>
      <c r="JE6" s="78">
        <f t="shared" ca="1" si="162"/>
        <v>0</v>
      </c>
      <c r="JF6" s="78">
        <f t="shared" ca="1" si="162"/>
        <v>0</v>
      </c>
      <c r="JG6" s="78">
        <f t="shared" ca="1" si="162"/>
        <v>0</v>
      </c>
      <c r="JH6" s="32" t="s">
        <v>230</v>
      </c>
      <c r="JI6" s="78">
        <f t="shared" ref="JI6:JU6" ca="1" si="163">100-RANK(JI7,JI$7:JI$106)/COUNTA(JI$7:JI$106)*100</f>
        <v>0</v>
      </c>
      <c r="JJ6" s="78">
        <f t="shared" ca="1" si="163"/>
        <v>0</v>
      </c>
      <c r="JK6" s="78">
        <f t="shared" ca="1" si="163"/>
        <v>0</v>
      </c>
      <c r="JL6" s="78" t="e">
        <f t="shared" ca="1" si="163"/>
        <v>#DIV/0!</v>
      </c>
      <c r="JM6" s="78">
        <f t="shared" ca="1" si="163"/>
        <v>9.0909090909090935</v>
      </c>
      <c r="JN6" s="78">
        <f t="shared" ca="1" si="163"/>
        <v>0</v>
      </c>
      <c r="JO6" s="78">
        <f t="shared" ca="1" si="163"/>
        <v>0</v>
      </c>
      <c r="JP6" s="78">
        <f t="shared" ca="1" si="163"/>
        <v>0</v>
      </c>
      <c r="JQ6" s="78">
        <f t="shared" ca="1" si="163"/>
        <v>0</v>
      </c>
      <c r="JR6" s="78">
        <f t="shared" ca="1" si="163"/>
        <v>0</v>
      </c>
      <c r="JS6" s="78">
        <f t="shared" ca="1" si="163"/>
        <v>0</v>
      </c>
      <c r="JT6" s="78">
        <f t="shared" ca="1" si="163"/>
        <v>0</v>
      </c>
      <c r="JU6" s="78">
        <f t="shared" ca="1" si="163"/>
        <v>0</v>
      </c>
      <c r="JV6" s="32" t="s">
        <v>230</v>
      </c>
      <c r="JW6" s="78">
        <f t="shared" ref="JW6:KI6" ca="1" si="164">100-RANK(JW7,JW$7:JW$106)/COUNTA(JW$7:JW$106)*100</f>
        <v>0</v>
      </c>
      <c r="JX6" s="78">
        <f t="shared" ca="1" si="164"/>
        <v>9.0909090909090935</v>
      </c>
      <c r="JY6" s="78">
        <f t="shared" ca="1" si="164"/>
        <v>0</v>
      </c>
      <c r="JZ6" s="78" t="e">
        <f t="shared" ca="1" si="164"/>
        <v>#DIV/0!</v>
      </c>
      <c r="KA6" s="78">
        <f t="shared" ca="1" si="164"/>
        <v>0</v>
      </c>
      <c r="KB6" s="78">
        <f t="shared" ca="1" si="164"/>
        <v>9.0909090909090935</v>
      </c>
      <c r="KC6" s="78">
        <f t="shared" ca="1" si="164"/>
        <v>0</v>
      </c>
      <c r="KD6" s="78">
        <f t="shared" ca="1" si="164"/>
        <v>0</v>
      </c>
      <c r="KE6" s="78">
        <f t="shared" ca="1" si="164"/>
        <v>0</v>
      </c>
      <c r="KF6" s="78">
        <f t="shared" ca="1" si="164"/>
        <v>0</v>
      </c>
      <c r="KG6" s="78">
        <f t="shared" ca="1" si="164"/>
        <v>0</v>
      </c>
      <c r="KH6" s="78">
        <f t="shared" ca="1" si="164"/>
        <v>0</v>
      </c>
      <c r="KI6" s="78">
        <f t="shared" ca="1" si="164"/>
        <v>0</v>
      </c>
      <c r="KJ6" s="32" t="s">
        <v>230</v>
      </c>
      <c r="KK6" s="78">
        <f t="shared" ref="KK6:KW6" ca="1" si="165">100-RANK(KK7,KK$7:KK$106)/COUNTA(KK$7:KK$106)*100</f>
        <v>0</v>
      </c>
      <c r="KL6" s="78">
        <f t="shared" ca="1" si="165"/>
        <v>0</v>
      </c>
      <c r="KM6" s="78">
        <f t="shared" ca="1" si="165"/>
        <v>0</v>
      </c>
      <c r="KN6" s="78" t="e">
        <f t="shared" ca="1" si="165"/>
        <v>#DIV/0!</v>
      </c>
      <c r="KO6" s="78">
        <f t="shared" ca="1" si="165"/>
        <v>0</v>
      </c>
      <c r="KP6" s="78">
        <f t="shared" ca="1" si="165"/>
        <v>9.0909090909090935</v>
      </c>
      <c r="KQ6" s="78">
        <f t="shared" ca="1" si="165"/>
        <v>0</v>
      </c>
      <c r="KR6" s="78">
        <f t="shared" ca="1" si="165"/>
        <v>0</v>
      </c>
      <c r="KS6" s="78">
        <f t="shared" ca="1" si="165"/>
        <v>0</v>
      </c>
      <c r="KT6" s="78">
        <f t="shared" ca="1" si="165"/>
        <v>0</v>
      </c>
      <c r="KU6" s="78">
        <f t="shared" ca="1" si="165"/>
        <v>0</v>
      </c>
      <c r="KV6" s="78">
        <f t="shared" ca="1" si="165"/>
        <v>0</v>
      </c>
      <c r="KW6" s="78">
        <f t="shared" ca="1" si="165"/>
        <v>0</v>
      </c>
      <c r="KX6" s="32" t="s">
        <v>230</v>
      </c>
      <c r="KY6" s="78">
        <f t="shared" ref="KY6:LK6" ca="1" si="166">100-RANK(KY7,KY$7:KY$106)/COUNTA(KY$7:KY$106)*100</f>
        <v>0</v>
      </c>
      <c r="KZ6" s="78">
        <f t="shared" ca="1" si="166"/>
        <v>0</v>
      </c>
      <c r="LA6" s="78">
        <f t="shared" ca="1" si="166"/>
        <v>0</v>
      </c>
      <c r="LB6" s="78" t="e">
        <f t="shared" ca="1" si="166"/>
        <v>#DIV/0!</v>
      </c>
      <c r="LC6" s="78">
        <f t="shared" ca="1" si="166"/>
        <v>0</v>
      </c>
      <c r="LD6" s="78">
        <f t="shared" ca="1" si="166"/>
        <v>0</v>
      </c>
      <c r="LE6" s="78">
        <f t="shared" ca="1" si="166"/>
        <v>0</v>
      </c>
      <c r="LF6" s="78">
        <f t="shared" ca="1" si="166"/>
        <v>9.0909090909090935</v>
      </c>
      <c r="LG6" s="78">
        <f t="shared" ca="1" si="166"/>
        <v>9.0909090909090935</v>
      </c>
      <c r="LH6" s="78">
        <f t="shared" ca="1" si="166"/>
        <v>0</v>
      </c>
      <c r="LI6" s="78">
        <f t="shared" ca="1" si="166"/>
        <v>0</v>
      </c>
      <c r="LJ6" s="78">
        <f t="shared" ca="1" si="166"/>
        <v>0</v>
      </c>
      <c r="LK6" s="78">
        <f t="shared" ca="1" si="166"/>
        <v>0</v>
      </c>
      <c r="LL6" s="32" t="s">
        <v>230</v>
      </c>
      <c r="LM6" s="78">
        <f t="shared" ref="LM6:LY6" ca="1" si="167">100-RANK(LM7,LM$7:LM$106)/COUNTA(LM$7:LM$106)*100</f>
        <v>0</v>
      </c>
      <c r="LN6" s="78">
        <f t="shared" ca="1" si="167"/>
        <v>0</v>
      </c>
      <c r="LO6" s="78">
        <f t="shared" ca="1" si="167"/>
        <v>0</v>
      </c>
      <c r="LP6" s="78" t="e">
        <f t="shared" ca="1" si="167"/>
        <v>#DIV/0!</v>
      </c>
      <c r="LQ6" s="78">
        <f t="shared" ca="1" si="167"/>
        <v>0</v>
      </c>
      <c r="LR6" s="78">
        <f t="shared" ca="1" si="167"/>
        <v>0</v>
      </c>
      <c r="LS6" s="78">
        <f t="shared" ca="1" si="167"/>
        <v>0</v>
      </c>
      <c r="LT6" s="78">
        <f t="shared" ca="1" si="167"/>
        <v>0</v>
      </c>
      <c r="LU6" s="78">
        <f t="shared" ca="1" si="167"/>
        <v>18.181818181818173</v>
      </c>
      <c r="LV6" s="78">
        <f t="shared" ca="1" si="167"/>
        <v>0</v>
      </c>
      <c r="LW6" s="78">
        <f t="shared" ca="1" si="167"/>
        <v>0</v>
      </c>
      <c r="LX6" s="78">
        <f t="shared" ca="1" si="167"/>
        <v>0</v>
      </c>
      <c r="LY6" s="78">
        <f t="shared" ca="1" si="167"/>
        <v>9.0909090909090935</v>
      </c>
      <c r="LZ6" s="32" t="s">
        <v>230</v>
      </c>
      <c r="MA6" s="78">
        <f t="shared" ref="MA6:MM6" ca="1" si="168">100-RANK(MA7,MA$7:MA$106)/COUNTA(MA$7:MA$106)*100</f>
        <v>0</v>
      </c>
      <c r="MB6" s="78">
        <f t="shared" ca="1" si="168"/>
        <v>0</v>
      </c>
      <c r="MC6" s="78">
        <f t="shared" ca="1" si="168"/>
        <v>0</v>
      </c>
      <c r="MD6" s="78" t="e">
        <f t="shared" ca="1" si="168"/>
        <v>#DIV/0!</v>
      </c>
      <c r="ME6" s="78">
        <f t="shared" ca="1" si="168"/>
        <v>0</v>
      </c>
      <c r="MF6" s="78">
        <f t="shared" ca="1" si="168"/>
        <v>9.0909090909090935</v>
      </c>
      <c r="MG6" s="78">
        <f t="shared" ca="1" si="168"/>
        <v>0</v>
      </c>
      <c r="MH6" s="78">
        <f t="shared" ca="1" si="168"/>
        <v>0</v>
      </c>
      <c r="MI6" s="78">
        <f t="shared" ca="1" si="168"/>
        <v>18.181818181818173</v>
      </c>
      <c r="MJ6" s="78">
        <f t="shared" ca="1" si="168"/>
        <v>0</v>
      </c>
      <c r="MK6" s="78">
        <f t="shared" ca="1" si="168"/>
        <v>0</v>
      </c>
      <c r="ML6" s="78">
        <f t="shared" ca="1" si="168"/>
        <v>0</v>
      </c>
      <c r="MM6" s="78">
        <f t="shared" ca="1" si="168"/>
        <v>0</v>
      </c>
      <c r="MN6" s="32" t="s">
        <v>230</v>
      </c>
      <c r="MO6" s="78">
        <f t="shared" ref="MO6:NA6" ca="1" si="169">100-RANK(MO7,MO$7:MO$106)/COUNTA(MO$7:MO$106)*100</f>
        <v>0</v>
      </c>
      <c r="MP6" s="78">
        <f t="shared" ca="1" si="169"/>
        <v>0</v>
      </c>
      <c r="MQ6" s="78">
        <f t="shared" ca="1" si="169"/>
        <v>0</v>
      </c>
      <c r="MR6" s="78" t="e">
        <f t="shared" ca="1" si="169"/>
        <v>#DIV/0!</v>
      </c>
      <c r="MS6" s="78">
        <f t="shared" ca="1" si="169"/>
        <v>0</v>
      </c>
      <c r="MT6" s="78">
        <f t="shared" ca="1" si="169"/>
        <v>9.0909090909090935</v>
      </c>
      <c r="MU6" s="78">
        <f t="shared" ca="1" si="169"/>
        <v>0</v>
      </c>
      <c r="MV6" s="78">
        <f t="shared" ca="1" si="169"/>
        <v>18.181818181818173</v>
      </c>
      <c r="MW6" s="78">
        <f t="shared" ca="1" si="169"/>
        <v>0</v>
      </c>
      <c r="MX6" s="78">
        <f t="shared" ca="1" si="169"/>
        <v>0</v>
      </c>
      <c r="MY6" s="78">
        <f t="shared" ca="1" si="169"/>
        <v>0</v>
      </c>
      <c r="MZ6" s="78">
        <f t="shared" ca="1" si="169"/>
        <v>0</v>
      </c>
      <c r="NA6" s="78">
        <f t="shared" ca="1" si="169"/>
        <v>0</v>
      </c>
      <c r="NB6" s="32" t="s">
        <v>230</v>
      </c>
      <c r="NC6" s="78">
        <f t="shared" ref="NC6:NO6" ca="1" si="170">100-RANK(NC7,NC$7:NC$106)/COUNTA(NC$7:NC$106)*100</f>
        <v>0</v>
      </c>
      <c r="ND6" s="78">
        <f t="shared" ca="1" si="170"/>
        <v>0</v>
      </c>
      <c r="NE6" s="78">
        <f t="shared" ca="1" si="170"/>
        <v>0</v>
      </c>
      <c r="NF6" s="78" t="e">
        <f t="shared" ca="1" si="170"/>
        <v>#DIV/0!</v>
      </c>
      <c r="NG6" s="78">
        <f t="shared" ca="1" si="170"/>
        <v>0</v>
      </c>
      <c r="NH6" s="78">
        <f t="shared" ca="1" si="170"/>
        <v>0</v>
      </c>
      <c r="NI6" s="78">
        <f t="shared" ca="1" si="170"/>
        <v>0</v>
      </c>
      <c r="NJ6" s="78">
        <f t="shared" ca="1" si="170"/>
        <v>0</v>
      </c>
      <c r="NK6" s="78">
        <f t="shared" ca="1" si="170"/>
        <v>0</v>
      </c>
      <c r="NL6" s="78">
        <f t="shared" ca="1" si="170"/>
        <v>0</v>
      </c>
      <c r="NM6" s="78">
        <f t="shared" ca="1" si="170"/>
        <v>0</v>
      </c>
      <c r="NN6" s="78">
        <f t="shared" ca="1" si="170"/>
        <v>0</v>
      </c>
      <c r="NO6" s="78">
        <f t="shared" ca="1" si="170"/>
        <v>0</v>
      </c>
      <c r="NP6" s="32" t="s">
        <v>230</v>
      </c>
      <c r="NQ6" s="78">
        <f t="shared" ref="NQ6:OC6" ca="1" si="171">100-RANK(NQ7,NQ$7:NQ$106)/COUNTA(NQ$7:NQ$106)*100</f>
        <v>0</v>
      </c>
      <c r="NR6" s="78">
        <f t="shared" ca="1" si="171"/>
        <v>0</v>
      </c>
      <c r="NS6" s="78">
        <f t="shared" ca="1" si="171"/>
        <v>0</v>
      </c>
      <c r="NT6" s="78" t="e">
        <f t="shared" ca="1" si="171"/>
        <v>#DIV/0!</v>
      </c>
      <c r="NU6" s="78">
        <f t="shared" ca="1" si="171"/>
        <v>0</v>
      </c>
      <c r="NV6" s="78">
        <f t="shared" ca="1" si="171"/>
        <v>0</v>
      </c>
      <c r="NW6" s="78">
        <f t="shared" ca="1" si="171"/>
        <v>0</v>
      </c>
      <c r="NX6" s="78">
        <f t="shared" ca="1" si="171"/>
        <v>0</v>
      </c>
      <c r="NY6" s="78">
        <f t="shared" ca="1" si="171"/>
        <v>0</v>
      </c>
      <c r="NZ6" s="78">
        <f t="shared" ca="1" si="171"/>
        <v>0</v>
      </c>
      <c r="OA6" s="78">
        <f t="shared" ca="1" si="171"/>
        <v>0</v>
      </c>
      <c r="OB6" s="78">
        <f t="shared" ca="1" si="171"/>
        <v>0</v>
      </c>
      <c r="OC6" s="78">
        <f t="shared" ca="1" si="171"/>
        <v>9.0909090909090935</v>
      </c>
      <c r="OD6" s="32" t="s">
        <v>230</v>
      </c>
      <c r="OE6" s="78">
        <f t="shared" ref="OE6:OQ6" ca="1" si="172">100-RANK(OE7,OE$7:OE$106)/COUNTA(OE$7:OE$106)*100</f>
        <v>0</v>
      </c>
      <c r="OF6" s="78">
        <f t="shared" ca="1" si="172"/>
        <v>0</v>
      </c>
      <c r="OG6" s="78">
        <f t="shared" ca="1" si="172"/>
        <v>0</v>
      </c>
      <c r="OH6" s="78" t="e">
        <f t="shared" ca="1" si="172"/>
        <v>#DIV/0!</v>
      </c>
      <c r="OI6" s="78">
        <f t="shared" ca="1" si="172"/>
        <v>0</v>
      </c>
      <c r="OJ6" s="78">
        <f t="shared" ca="1" si="172"/>
        <v>9.0909090909090935</v>
      </c>
      <c r="OK6" s="78">
        <f t="shared" ca="1" si="172"/>
        <v>0</v>
      </c>
      <c r="OL6" s="78">
        <f t="shared" ca="1" si="172"/>
        <v>0</v>
      </c>
      <c r="OM6" s="78">
        <f t="shared" ca="1" si="172"/>
        <v>27.272727272727266</v>
      </c>
      <c r="ON6" s="78">
        <f t="shared" ca="1" si="172"/>
        <v>0</v>
      </c>
      <c r="OO6" s="78">
        <f t="shared" ca="1" si="172"/>
        <v>0</v>
      </c>
      <c r="OP6" s="78">
        <f t="shared" ca="1" si="172"/>
        <v>0</v>
      </c>
      <c r="OQ6" s="78">
        <f t="shared" ca="1" si="172"/>
        <v>9.0909090909090935</v>
      </c>
      <c r="OR6" s="32" t="s">
        <v>230</v>
      </c>
      <c r="OS6" s="78">
        <f t="shared" ref="OS6:PE6" ca="1" si="173">100-RANK(OS7,OS$7:OS$106)/COUNTA(OS$7:OS$106)*100</f>
        <v>0</v>
      </c>
      <c r="OT6" s="78">
        <f t="shared" ca="1" si="173"/>
        <v>0</v>
      </c>
      <c r="OU6" s="78">
        <f t="shared" ca="1" si="173"/>
        <v>0</v>
      </c>
      <c r="OV6" s="78" t="e">
        <f t="shared" ca="1" si="173"/>
        <v>#DIV/0!</v>
      </c>
      <c r="OW6" s="78">
        <f t="shared" ca="1" si="173"/>
        <v>0</v>
      </c>
      <c r="OX6" s="78">
        <f t="shared" ca="1" si="173"/>
        <v>0</v>
      </c>
      <c r="OY6" s="78">
        <f t="shared" ca="1" si="173"/>
        <v>0</v>
      </c>
      <c r="OZ6" s="78">
        <f t="shared" ca="1" si="173"/>
        <v>0</v>
      </c>
      <c r="PA6" s="78">
        <f t="shared" ca="1" si="173"/>
        <v>9.0909090909090935</v>
      </c>
      <c r="PB6" s="78">
        <f t="shared" ca="1" si="173"/>
        <v>0</v>
      </c>
      <c r="PC6" s="78">
        <f t="shared" ca="1" si="173"/>
        <v>0</v>
      </c>
      <c r="PD6" s="78">
        <f t="shared" ca="1" si="173"/>
        <v>0</v>
      </c>
      <c r="PE6" s="78">
        <f t="shared" ca="1" si="173"/>
        <v>0</v>
      </c>
      <c r="PF6" s="32" t="s">
        <v>230</v>
      </c>
      <c r="PG6" s="78">
        <f t="shared" ref="PG6:PS6" ca="1" si="174">100-RANK(PG7,PG$7:PG$106)/COUNTA(PG$7:PG$106)*100</f>
        <v>0</v>
      </c>
      <c r="PH6" s="78">
        <f t="shared" ca="1" si="174"/>
        <v>0</v>
      </c>
      <c r="PI6" s="78">
        <f t="shared" ca="1" si="174"/>
        <v>0</v>
      </c>
      <c r="PJ6" s="78" t="e">
        <f t="shared" ca="1" si="174"/>
        <v>#DIV/0!</v>
      </c>
      <c r="PK6" s="78">
        <f t="shared" ca="1" si="174"/>
        <v>0</v>
      </c>
      <c r="PL6" s="78">
        <f t="shared" ca="1" si="174"/>
        <v>0</v>
      </c>
      <c r="PM6" s="78">
        <f t="shared" ca="1" si="174"/>
        <v>0</v>
      </c>
      <c r="PN6" s="78">
        <f t="shared" ca="1" si="174"/>
        <v>9.0909090909090935</v>
      </c>
      <c r="PO6" s="78">
        <f t="shared" ca="1" si="174"/>
        <v>9.0909090909090935</v>
      </c>
      <c r="PP6" s="78">
        <f t="shared" ca="1" si="174"/>
        <v>0</v>
      </c>
      <c r="PQ6" s="78">
        <f t="shared" ca="1" si="174"/>
        <v>0</v>
      </c>
      <c r="PR6" s="78">
        <f t="shared" ca="1" si="174"/>
        <v>0</v>
      </c>
      <c r="PS6" s="78">
        <f t="shared" ca="1" si="174"/>
        <v>0</v>
      </c>
      <c r="PT6" s="32" t="s">
        <v>230</v>
      </c>
      <c r="PU6" s="78">
        <f t="shared" ref="PU6:QG6" ca="1" si="175">100-RANK(PU7,PU$7:PU$106)/COUNTA(PU$7:PU$106)*100</f>
        <v>0</v>
      </c>
      <c r="PV6" s="78">
        <f t="shared" ca="1" si="175"/>
        <v>0</v>
      </c>
      <c r="PW6" s="78">
        <f t="shared" ca="1" si="175"/>
        <v>0</v>
      </c>
      <c r="PX6" s="78" t="e">
        <f t="shared" ca="1" si="175"/>
        <v>#DIV/0!</v>
      </c>
      <c r="PY6" s="78">
        <f t="shared" ca="1" si="175"/>
        <v>0</v>
      </c>
      <c r="PZ6" s="78">
        <f t="shared" ca="1" si="175"/>
        <v>9.0909090909090935</v>
      </c>
      <c r="QA6" s="78">
        <f t="shared" ca="1" si="175"/>
        <v>0</v>
      </c>
      <c r="QB6" s="78">
        <f t="shared" ca="1" si="175"/>
        <v>9.0909090909090935</v>
      </c>
      <c r="QC6" s="78">
        <f t="shared" ca="1" si="175"/>
        <v>18.181818181818173</v>
      </c>
      <c r="QD6" s="78">
        <f t="shared" ca="1" si="175"/>
        <v>0</v>
      </c>
      <c r="QE6" s="78">
        <f t="shared" ca="1" si="175"/>
        <v>0</v>
      </c>
      <c r="QF6" s="78">
        <f t="shared" ca="1" si="175"/>
        <v>0</v>
      </c>
      <c r="QG6" s="78">
        <f t="shared" ca="1" si="175"/>
        <v>0</v>
      </c>
      <c r="QH6" s="32" t="s">
        <v>230</v>
      </c>
      <c r="QI6" s="78">
        <f t="shared" ref="QI6:QU6" ca="1" si="176">100-RANK(QI7,QI$7:QI$106)/COUNTA(QI$7:QI$106)*100</f>
        <v>0</v>
      </c>
      <c r="QJ6" s="78">
        <f t="shared" ca="1" si="176"/>
        <v>0</v>
      </c>
      <c r="QK6" s="78">
        <f t="shared" ca="1" si="176"/>
        <v>0</v>
      </c>
      <c r="QL6" s="78" t="e">
        <f t="shared" ca="1" si="176"/>
        <v>#DIV/0!</v>
      </c>
      <c r="QM6" s="78">
        <f t="shared" ca="1" si="176"/>
        <v>0</v>
      </c>
      <c r="QN6" s="78">
        <f t="shared" ca="1" si="176"/>
        <v>0</v>
      </c>
      <c r="QO6" s="78">
        <f t="shared" ca="1" si="176"/>
        <v>0</v>
      </c>
      <c r="QP6" s="78">
        <f t="shared" ca="1" si="176"/>
        <v>0</v>
      </c>
      <c r="QQ6" s="78">
        <f t="shared" ca="1" si="176"/>
        <v>9.0909090909090935</v>
      </c>
      <c r="QR6" s="78">
        <f t="shared" ca="1" si="176"/>
        <v>0</v>
      </c>
      <c r="QS6" s="78">
        <f t="shared" ca="1" si="176"/>
        <v>0</v>
      </c>
      <c r="QT6" s="78">
        <f t="shared" ca="1" si="176"/>
        <v>0</v>
      </c>
      <c r="QU6" s="78">
        <f t="shared" ca="1" si="176"/>
        <v>0</v>
      </c>
      <c r="QV6" s="32" t="s">
        <v>230</v>
      </c>
      <c r="QW6" s="78">
        <f t="shared" ref="QW6:RI6" ca="1" si="177">100-RANK(QW7,QW$7:QW$106)/COUNTA(QW$7:QW$106)*100</f>
        <v>0</v>
      </c>
      <c r="QX6" s="78">
        <f t="shared" ca="1" si="177"/>
        <v>0</v>
      </c>
      <c r="QY6" s="78">
        <f t="shared" ca="1" si="177"/>
        <v>0</v>
      </c>
      <c r="QZ6" s="78" t="e">
        <f t="shared" ca="1" si="177"/>
        <v>#DIV/0!</v>
      </c>
      <c r="RA6" s="78">
        <f t="shared" ca="1" si="177"/>
        <v>0</v>
      </c>
      <c r="RB6" s="78">
        <f t="shared" ca="1" si="177"/>
        <v>9.0909090909090935</v>
      </c>
      <c r="RC6" s="78">
        <f t="shared" ca="1" si="177"/>
        <v>0</v>
      </c>
      <c r="RD6" s="78">
        <f t="shared" ca="1" si="177"/>
        <v>0</v>
      </c>
      <c r="RE6" s="78">
        <f t="shared" ca="1" si="177"/>
        <v>9.0909090909090935</v>
      </c>
      <c r="RF6" s="78">
        <f t="shared" ca="1" si="177"/>
        <v>0</v>
      </c>
      <c r="RG6" s="78">
        <f t="shared" ca="1" si="177"/>
        <v>0</v>
      </c>
      <c r="RH6" s="78">
        <f t="shared" ca="1" si="177"/>
        <v>0</v>
      </c>
      <c r="RI6" s="78">
        <f t="shared" ca="1" si="177"/>
        <v>0</v>
      </c>
      <c r="RJ6" s="32" t="s">
        <v>230</v>
      </c>
      <c r="RK6" s="78">
        <f t="shared" ref="RK6:RW6" ca="1" si="178">100-RANK(RK7,RK$7:RK$106)/COUNTA(RK$7:RK$106)*100</f>
        <v>0</v>
      </c>
      <c r="RL6" s="78">
        <f t="shared" ca="1" si="178"/>
        <v>0</v>
      </c>
      <c r="RM6" s="78">
        <f t="shared" ca="1" si="178"/>
        <v>0</v>
      </c>
      <c r="RN6" s="78" t="e">
        <f t="shared" ca="1" si="178"/>
        <v>#DIV/0!</v>
      </c>
      <c r="RO6" s="78">
        <f t="shared" ca="1" si="178"/>
        <v>0</v>
      </c>
      <c r="RP6" s="78">
        <f t="shared" ca="1" si="178"/>
        <v>18.181818181818173</v>
      </c>
      <c r="RQ6" s="78">
        <f t="shared" ca="1" si="178"/>
        <v>0</v>
      </c>
      <c r="RR6" s="78">
        <f t="shared" ca="1" si="178"/>
        <v>9.0909090909090935</v>
      </c>
      <c r="RS6" s="78">
        <f t="shared" ca="1" si="178"/>
        <v>0</v>
      </c>
      <c r="RT6" s="78">
        <f t="shared" ca="1" si="178"/>
        <v>0</v>
      </c>
      <c r="RU6" s="78">
        <f t="shared" ca="1" si="178"/>
        <v>0</v>
      </c>
      <c r="RV6" s="78">
        <f t="shared" ca="1" si="178"/>
        <v>0</v>
      </c>
      <c r="RW6" s="78">
        <f t="shared" ca="1" si="178"/>
        <v>0</v>
      </c>
      <c r="RX6" s="32" t="s">
        <v>230</v>
      </c>
      <c r="RY6" s="78">
        <f t="shared" ref="RY6:SK6" ca="1" si="179">100-RANK(RY7,RY$7:RY$106)/COUNTA(RY$7:RY$106)*100</f>
        <v>0</v>
      </c>
      <c r="RZ6" s="78">
        <f t="shared" ca="1" si="179"/>
        <v>0</v>
      </c>
      <c r="SA6" s="78">
        <f t="shared" ca="1" si="179"/>
        <v>0</v>
      </c>
      <c r="SB6" s="78" t="e">
        <f t="shared" ca="1" si="179"/>
        <v>#DIV/0!</v>
      </c>
      <c r="SC6" s="78">
        <f t="shared" ca="1" si="179"/>
        <v>0</v>
      </c>
      <c r="SD6" s="78">
        <f t="shared" ca="1" si="179"/>
        <v>0</v>
      </c>
      <c r="SE6" s="78">
        <f t="shared" ca="1" si="179"/>
        <v>0</v>
      </c>
      <c r="SF6" s="78">
        <f t="shared" ca="1" si="179"/>
        <v>0</v>
      </c>
      <c r="SG6" s="78">
        <f t="shared" ca="1" si="179"/>
        <v>0</v>
      </c>
      <c r="SH6" s="78">
        <f t="shared" ca="1" si="179"/>
        <v>0</v>
      </c>
      <c r="SI6" s="78">
        <f t="shared" ca="1" si="179"/>
        <v>0</v>
      </c>
      <c r="SJ6" s="78">
        <f t="shared" ca="1" si="179"/>
        <v>0</v>
      </c>
      <c r="SK6" s="78">
        <f t="shared" ca="1" si="179"/>
        <v>0</v>
      </c>
      <c r="SL6" s="32" t="s">
        <v>230</v>
      </c>
      <c r="SM6" s="78">
        <f t="shared" ref="SM6:SY6" ca="1" si="180">100-RANK(SM7,SM$7:SM$106)/COUNTA(SM$7:SM$106)*100</f>
        <v>0</v>
      </c>
      <c r="SN6" s="78">
        <f t="shared" ca="1" si="180"/>
        <v>18.181818181818173</v>
      </c>
      <c r="SO6" s="78">
        <f t="shared" ca="1" si="180"/>
        <v>0</v>
      </c>
      <c r="SP6" s="78" t="e">
        <f t="shared" ca="1" si="180"/>
        <v>#DIV/0!</v>
      </c>
      <c r="SQ6" s="78">
        <f t="shared" ca="1" si="180"/>
        <v>18.181818181818173</v>
      </c>
      <c r="SR6" s="78">
        <f t="shared" ca="1" si="180"/>
        <v>0</v>
      </c>
      <c r="SS6" s="78">
        <f t="shared" ca="1" si="180"/>
        <v>0</v>
      </c>
      <c r="ST6" s="78">
        <f t="shared" ca="1" si="180"/>
        <v>0</v>
      </c>
      <c r="SU6" s="78">
        <f t="shared" ca="1" si="180"/>
        <v>18.181818181818173</v>
      </c>
      <c r="SV6" s="78">
        <f t="shared" ca="1" si="180"/>
        <v>0</v>
      </c>
      <c r="SW6" s="78">
        <f t="shared" ca="1" si="180"/>
        <v>0</v>
      </c>
      <c r="SX6" s="78">
        <f t="shared" ca="1" si="180"/>
        <v>0</v>
      </c>
      <c r="SY6" s="78">
        <f t="shared" ca="1" si="180"/>
        <v>0</v>
      </c>
      <c r="SZ6" s="32" t="s">
        <v>230</v>
      </c>
      <c r="TA6" s="78">
        <f t="shared" ref="TA6:TM6" ca="1" si="181">100-RANK(TA7,TA$7:TA$106)/COUNTA(TA$7:TA$106)*100</f>
        <v>0</v>
      </c>
      <c r="TB6" s="78">
        <f t="shared" ca="1" si="181"/>
        <v>0</v>
      </c>
      <c r="TC6" s="78">
        <f t="shared" ca="1" si="181"/>
        <v>0</v>
      </c>
      <c r="TD6" s="78" t="e">
        <f t="shared" ca="1" si="181"/>
        <v>#DIV/0!</v>
      </c>
      <c r="TE6" s="78">
        <f t="shared" ca="1" si="181"/>
        <v>0</v>
      </c>
      <c r="TF6" s="78">
        <f t="shared" ca="1" si="181"/>
        <v>9.0909090909090935</v>
      </c>
      <c r="TG6" s="78">
        <f t="shared" ca="1" si="181"/>
        <v>0</v>
      </c>
      <c r="TH6" s="78">
        <f t="shared" ca="1" si="181"/>
        <v>9.0909090909090935</v>
      </c>
      <c r="TI6" s="78">
        <f t="shared" ca="1" si="181"/>
        <v>9.0909090909090935</v>
      </c>
      <c r="TJ6" s="78">
        <f t="shared" ca="1" si="181"/>
        <v>0</v>
      </c>
      <c r="TK6" s="78">
        <f t="shared" ca="1" si="181"/>
        <v>0</v>
      </c>
      <c r="TL6" s="78">
        <f t="shared" ca="1" si="181"/>
        <v>0</v>
      </c>
      <c r="TM6" s="78">
        <f t="shared" ca="1" si="181"/>
        <v>9.0909090909090935</v>
      </c>
      <c r="TN6" s="32" t="s">
        <v>230</v>
      </c>
      <c r="TO6" s="78">
        <f t="shared" ref="TO6:UA6" ca="1" si="182">100-RANK(TO7,TO$7:TO$106)/COUNTA(TO$7:TO$106)*100</f>
        <v>0</v>
      </c>
      <c r="TP6" s="78">
        <f t="shared" ca="1" si="182"/>
        <v>0</v>
      </c>
      <c r="TQ6" s="78">
        <f t="shared" ca="1" si="182"/>
        <v>0</v>
      </c>
      <c r="TR6" s="78" t="e">
        <f t="shared" ca="1" si="182"/>
        <v>#DIV/0!</v>
      </c>
      <c r="TS6" s="78">
        <f t="shared" ca="1" si="182"/>
        <v>0</v>
      </c>
      <c r="TT6" s="78">
        <f t="shared" ca="1" si="182"/>
        <v>9.0909090909090935</v>
      </c>
      <c r="TU6" s="78">
        <f t="shared" ca="1" si="182"/>
        <v>0</v>
      </c>
      <c r="TV6" s="78">
        <f t="shared" ca="1" si="182"/>
        <v>0</v>
      </c>
      <c r="TW6" s="78">
        <f t="shared" ca="1" si="182"/>
        <v>9.0909090909090935</v>
      </c>
      <c r="TX6" s="78">
        <f t="shared" ca="1" si="182"/>
        <v>0</v>
      </c>
      <c r="TY6" s="78">
        <f t="shared" ca="1" si="182"/>
        <v>0</v>
      </c>
      <c r="TZ6" s="78">
        <f t="shared" ca="1" si="182"/>
        <v>0</v>
      </c>
      <c r="UA6" s="78">
        <f t="shared" ca="1" si="182"/>
        <v>0</v>
      </c>
      <c r="UB6" s="32" t="s">
        <v>230</v>
      </c>
      <c r="UC6" s="78">
        <f t="shared" ref="UC6:UO6" ca="1" si="183">100-RANK(UC7,UC$7:UC$106)/COUNTA(UC$7:UC$106)*100</f>
        <v>0</v>
      </c>
      <c r="UD6" s="78">
        <f t="shared" ca="1" si="183"/>
        <v>0</v>
      </c>
      <c r="UE6" s="78">
        <f t="shared" ca="1" si="183"/>
        <v>0</v>
      </c>
      <c r="UF6" s="78" t="e">
        <f t="shared" ca="1" si="183"/>
        <v>#DIV/0!</v>
      </c>
      <c r="UG6" s="78">
        <f t="shared" ca="1" si="183"/>
        <v>0</v>
      </c>
      <c r="UH6" s="78">
        <f t="shared" ca="1" si="183"/>
        <v>18.181818181818173</v>
      </c>
      <c r="UI6" s="78">
        <f t="shared" ca="1" si="183"/>
        <v>0</v>
      </c>
      <c r="UJ6" s="78">
        <f t="shared" ca="1" si="183"/>
        <v>9.0909090909090935</v>
      </c>
      <c r="UK6" s="78">
        <f t="shared" ca="1" si="183"/>
        <v>18.181818181818173</v>
      </c>
      <c r="UL6" s="78">
        <f t="shared" ca="1" si="183"/>
        <v>0</v>
      </c>
      <c r="UM6" s="78">
        <f t="shared" ca="1" si="183"/>
        <v>0</v>
      </c>
      <c r="UN6" s="78">
        <f t="shared" ca="1" si="183"/>
        <v>0</v>
      </c>
      <c r="UO6" s="78">
        <f t="shared" ca="1" si="183"/>
        <v>18.181818181818173</v>
      </c>
      <c r="UP6" s="32" t="s">
        <v>230</v>
      </c>
      <c r="UQ6" s="78">
        <f t="shared" ref="UQ6:VC6" ca="1" si="184">100-RANK(UQ7,UQ$7:UQ$106)/COUNTA(UQ$7:UQ$106)*100</f>
        <v>0</v>
      </c>
      <c r="UR6" s="78">
        <f t="shared" ca="1" si="184"/>
        <v>0</v>
      </c>
      <c r="US6" s="78">
        <f t="shared" ca="1" si="184"/>
        <v>0</v>
      </c>
      <c r="UT6" s="78" t="e">
        <f t="shared" ca="1" si="184"/>
        <v>#DIV/0!</v>
      </c>
      <c r="UU6" s="78">
        <f t="shared" ca="1" si="184"/>
        <v>0</v>
      </c>
      <c r="UV6" s="78">
        <f t="shared" ca="1" si="184"/>
        <v>0</v>
      </c>
      <c r="UW6" s="78">
        <f t="shared" ca="1" si="184"/>
        <v>0</v>
      </c>
      <c r="UX6" s="78">
        <f t="shared" ca="1" si="184"/>
        <v>0</v>
      </c>
      <c r="UY6" s="78">
        <f t="shared" ca="1" si="184"/>
        <v>0</v>
      </c>
      <c r="UZ6" s="78">
        <f t="shared" ca="1" si="184"/>
        <v>0</v>
      </c>
      <c r="VA6" s="78">
        <f t="shared" ca="1" si="184"/>
        <v>0</v>
      </c>
      <c r="VB6" s="78">
        <f t="shared" ca="1" si="184"/>
        <v>0</v>
      </c>
      <c r="VC6" s="78">
        <f t="shared" ca="1" si="184"/>
        <v>9.0909090909090935</v>
      </c>
      <c r="VD6" s="32" t="s">
        <v>230</v>
      </c>
      <c r="VE6" s="78">
        <f t="shared" ref="VE6:VQ6" ca="1" si="185">100-RANK(VE7,VE$7:VE$106)/COUNTA(VE$7:VE$106)*100</f>
        <v>0</v>
      </c>
      <c r="VF6" s="78">
        <f t="shared" ca="1" si="185"/>
        <v>0</v>
      </c>
      <c r="VG6" s="78">
        <f t="shared" ca="1" si="185"/>
        <v>0</v>
      </c>
      <c r="VH6" s="78" t="e">
        <f t="shared" ca="1" si="185"/>
        <v>#DIV/0!</v>
      </c>
      <c r="VI6" s="78">
        <f t="shared" ca="1" si="185"/>
        <v>0</v>
      </c>
      <c r="VJ6" s="78">
        <f t="shared" ca="1" si="185"/>
        <v>0</v>
      </c>
      <c r="VK6" s="78">
        <f t="shared" ca="1" si="185"/>
        <v>0</v>
      </c>
      <c r="VL6" s="78">
        <f t="shared" ca="1" si="185"/>
        <v>0</v>
      </c>
      <c r="VM6" s="78">
        <f t="shared" ca="1" si="185"/>
        <v>0</v>
      </c>
      <c r="VN6" s="78">
        <f t="shared" ca="1" si="185"/>
        <v>0</v>
      </c>
      <c r="VO6" s="78">
        <f t="shared" ca="1" si="185"/>
        <v>0</v>
      </c>
      <c r="VP6" s="78">
        <f t="shared" ca="1" si="185"/>
        <v>0</v>
      </c>
      <c r="VQ6" s="78">
        <f t="shared" ca="1" si="185"/>
        <v>9.0909090909090935</v>
      </c>
      <c r="VR6" s="32" t="s">
        <v>230</v>
      </c>
      <c r="VS6" s="78">
        <f t="shared" ref="VS6:WE6" ca="1" si="186">100-RANK(VS7,VS$7:VS$106)/COUNTA(VS$7:VS$106)*100</f>
        <v>0</v>
      </c>
      <c r="VT6" s="78">
        <f t="shared" ca="1" si="186"/>
        <v>0</v>
      </c>
      <c r="VU6" s="78">
        <f t="shared" ca="1" si="186"/>
        <v>0</v>
      </c>
      <c r="VV6" s="78" t="e">
        <f t="shared" ca="1" si="186"/>
        <v>#DIV/0!</v>
      </c>
      <c r="VW6" s="78">
        <f t="shared" ca="1" si="186"/>
        <v>0</v>
      </c>
      <c r="VX6" s="78">
        <f t="shared" ca="1" si="186"/>
        <v>0</v>
      </c>
      <c r="VY6" s="78">
        <f t="shared" ca="1" si="186"/>
        <v>0</v>
      </c>
      <c r="VZ6" s="78">
        <f t="shared" ca="1" si="186"/>
        <v>0</v>
      </c>
      <c r="WA6" s="78">
        <f t="shared" ca="1" si="186"/>
        <v>27.272727272727266</v>
      </c>
      <c r="WB6" s="78">
        <f t="shared" ca="1" si="186"/>
        <v>0</v>
      </c>
      <c r="WC6" s="78">
        <f t="shared" ca="1" si="186"/>
        <v>0</v>
      </c>
      <c r="WD6" s="78">
        <f t="shared" ca="1" si="186"/>
        <v>0</v>
      </c>
      <c r="WE6" s="78">
        <f t="shared" ca="1" si="186"/>
        <v>0</v>
      </c>
      <c r="WF6" s="32" t="s">
        <v>230</v>
      </c>
      <c r="WG6" s="78">
        <f t="shared" ref="WG6:WS6" ca="1" si="187">100-RANK(WG7,WG$7:WG$106)/COUNTA(WG$7:WG$106)*100</f>
        <v>0</v>
      </c>
      <c r="WH6" s="78">
        <f t="shared" ca="1" si="187"/>
        <v>0</v>
      </c>
      <c r="WI6" s="78">
        <f t="shared" ca="1" si="187"/>
        <v>0</v>
      </c>
      <c r="WJ6" s="78" t="e">
        <f t="shared" ca="1" si="187"/>
        <v>#DIV/0!</v>
      </c>
      <c r="WK6" s="78">
        <f t="shared" ca="1" si="187"/>
        <v>0</v>
      </c>
      <c r="WL6" s="78">
        <f t="shared" ca="1" si="187"/>
        <v>0</v>
      </c>
      <c r="WM6" s="78">
        <f t="shared" ca="1" si="187"/>
        <v>0</v>
      </c>
      <c r="WN6" s="78">
        <f t="shared" ca="1" si="187"/>
        <v>0</v>
      </c>
      <c r="WO6" s="78">
        <f t="shared" ca="1" si="187"/>
        <v>9.0909090909090935</v>
      </c>
      <c r="WP6" s="78">
        <f t="shared" ca="1" si="187"/>
        <v>0</v>
      </c>
      <c r="WQ6" s="78">
        <f t="shared" ca="1" si="187"/>
        <v>9.0909090909090935</v>
      </c>
      <c r="WR6" s="78">
        <f t="shared" ca="1" si="187"/>
        <v>0</v>
      </c>
      <c r="WS6" s="78">
        <f t="shared" ca="1" si="187"/>
        <v>9.0909090909090935</v>
      </c>
      <c r="WT6" s="32" t="s">
        <v>230</v>
      </c>
      <c r="WU6" s="78">
        <f t="shared" ref="WU6:XG6" ca="1" si="188">100-RANK(WU7,WU$7:WU$106)/COUNTA(WU$7:WU$106)*100</f>
        <v>0</v>
      </c>
      <c r="WV6" s="78">
        <f t="shared" ca="1" si="188"/>
        <v>9.0909090909090935</v>
      </c>
      <c r="WW6" s="78">
        <f t="shared" ca="1" si="188"/>
        <v>0</v>
      </c>
      <c r="WX6" s="78" t="e">
        <f t="shared" ca="1" si="188"/>
        <v>#DIV/0!</v>
      </c>
      <c r="WY6" s="78">
        <f t="shared" ca="1" si="188"/>
        <v>0</v>
      </c>
      <c r="WZ6" s="78">
        <f t="shared" ca="1" si="188"/>
        <v>0</v>
      </c>
      <c r="XA6" s="78">
        <f t="shared" ca="1" si="188"/>
        <v>0</v>
      </c>
      <c r="XB6" s="78">
        <f t="shared" ca="1" si="188"/>
        <v>9.0909090909090935</v>
      </c>
      <c r="XC6" s="78">
        <f t="shared" ca="1" si="188"/>
        <v>9.0909090909090935</v>
      </c>
      <c r="XD6" s="78">
        <f t="shared" ca="1" si="188"/>
        <v>0</v>
      </c>
      <c r="XE6" s="78">
        <f t="shared" ca="1" si="188"/>
        <v>0</v>
      </c>
      <c r="XF6" s="78">
        <f t="shared" ca="1" si="188"/>
        <v>0</v>
      </c>
      <c r="XG6" s="78">
        <f t="shared" ca="1" si="188"/>
        <v>9.0909090909090935</v>
      </c>
      <c r="XH6" s="32" t="s">
        <v>230</v>
      </c>
      <c r="XI6" s="78">
        <f t="shared" ref="XI6:XU6" ca="1" si="189">100-RANK(XI7,XI$7:XI$106)/COUNTA(XI$7:XI$106)*100</f>
        <v>0</v>
      </c>
      <c r="XJ6" s="78">
        <f t="shared" ca="1" si="189"/>
        <v>0</v>
      </c>
      <c r="XK6" s="78">
        <f t="shared" ca="1" si="189"/>
        <v>0</v>
      </c>
      <c r="XL6" s="78" t="e">
        <f t="shared" ca="1" si="189"/>
        <v>#DIV/0!</v>
      </c>
      <c r="XM6" s="78">
        <f t="shared" ca="1" si="189"/>
        <v>0</v>
      </c>
      <c r="XN6" s="78">
        <f t="shared" ca="1" si="189"/>
        <v>0</v>
      </c>
      <c r="XO6" s="78">
        <f t="shared" ca="1" si="189"/>
        <v>0</v>
      </c>
      <c r="XP6" s="78">
        <f t="shared" ca="1" si="189"/>
        <v>0</v>
      </c>
      <c r="XQ6" s="78">
        <f t="shared" ca="1" si="189"/>
        <v>9.0909090909090935</v>
      </c>
      <c r="XR6" s="78">
        <f t="shared" ca="1" si="189"/>
        <v>0</v>
      </c>
      <c r="XS6" s="78">
        <f t="shared" ca="1" si="189"/>
        <v>0</v>
      </c>
      <c r="XT6" s="78">
        <f t="shared" ca="1" si="189"/>
        <v>0</v>
      </c>
      <c r="XU6" s="78">
        <f t="shared" ca="1" si="189"/>
        <v>0</v>
      </c>
      <c r="XV6" s="32" t="s">
        <v>230</v>
      </c>
      <c r="XW6" s="78">
        <f t="shared" ref="XW6:YI6" ca="1" si="190">100-RANK(XW7,XW$7:XW$106)/COUNTA(XW$7:XW$106)*100</f>
        <v>0</v>
      </c>
      <c r="XX6" s="78">
        <f t="shared" ca="1" si="190"/>
        <v>0</v>
      </c>
      <c r="XY6" s="78">
        <f t="shared" ca="1" si="190"/>
        <v>0</v>
      </c>
      <c r="XZ6" s="78" t="e">
        <f t="shared" ca="1" si="190"/>
        <v>#DIV/0!</v>
      </c>
      <c r="YA6" s="78">
        <f t="shared" ca="1" si="190"/>
        <v>0</v>
      </c>
      <c r="YB6" s="78">
        <f t="shared" ca="1" si="190"/>
        <v>0</v>
      </c>
      <c r="YC6" s="78">
        <f t="shared" ca="1" si="190"/>
        <v>0</v>
      </c>
      <c r="YD6" s="78">
        <f t="shared" ca="1" si="190"/>
        <v>0</v>
      </c>
      <c r="YE6" s="78">
        <f t="shared" ca="1" si="190"/>
        <v>0</v>
      </c>
      <c r="YF6" s="78">
        <f t="shared" ca="1" si="190"/>
        <v>0</v>
      </c>
      <c r="YG6" s="78">
        <f t="shared" ca="1" si="190"/>
        <v>0</v>
      </c>
      <c r="YH6" s="78">
        <f t="shared" ca="1" si="190"/>
        <v>0</v>
      </c>
      <c r="YI6" s="78">
        <f t="shared" ca="1" si="190"/>
        <v>18.181818181818173</v>
      </c>
      <c r="YJ6" s="32" t="s">
        <v>230</v>
      </c>
      <c r="YK6" s="78">
        <f t="shared" ref="YK6:YW6" ca="1" si="191">100-RANK(YK7,YK$7:YK$106)/COUNTA(YK$7:YK$106)*100</f>
        <v>0</v>
      </c>
      <c r="YL6" s="78">
        <f t="shared" ca="1" si="191"/>
        <v>0</v>
      </c>
      <c r="YM6" s="78">
        <f t="shared" ca="1" si="191"/>
        <v>0</v>
      </c>
      <c r="YN6" s="78" t="e">
        <f t="shared" ca="1" si="191"/>
        <v>#DIV/0!</v>
      </c>
      <c r="YO6" s="78">
        <f t="shared" ca="1" si="191"/>
        <v>0</v>
      </c>
      <c r="YP6" s="78">
        <f t="shared" ca="1" si="191"/>
        <v>0</v>
      </c>
      <c r="YQ6" s="78">
        <f t="shared" ca="1" si="191"/>
        <v>0</v>
      </c>
      <c r="YR6" s="78">
        <f t="shared" ca="1" si="191"/>
        <v>9.0909090909090935</v>
      </c>
      <c r="YS6" s="78">
        <f t="shared" ca="1" si="191"/>
        <v>0</v>
      </c>
      <c r="YT6" s="78">
        <f t="shared" ca="1" si="191"/>
        <v>0</v>
      </c>
      <c r="YU6" s="78">
        <f t="shared" ca="1" si="191"/>
        <v>9.0909090909090935</v>
      </c>
      <c r="YV6" s="78">
        <f t="shared" ca="1" si="191"/>
        <v>0</v>
      </c>
      <c r="YW6" s="78">
        <f t="shared" ca="1" si="191"/>
        <v>0</v>
      </c>
      <c r="YX6" s="32"/>
    </row>
    <row r="7" spans="1:678" s="28" customFormat="1" x14ac:dyDescent="0.3">
      <c r="A7" s="28" t="s">
        <v>224</v>
      </c>
      <c r="B7" s="28">
        <f>입력!D5</f>
        <v>0</v>
      </c>
      <c r="C7" s="28">
        <f>입력!D8</f>
        <v>0</v>
      </c>
      <c r="D7" s="28">
        <f>입력!D9</f>
        <v>0</v>
      </c>
      <c r="E7" s="31" t="e">
        <f>1/입력!G4</f>
        <v>#DIV/0!</v>
      </c>
      <c r="F7" s="28">
        <f>입력!D10</f>
        <v>0</v>
      </c>
      <c r="G7" s="28">
        <f>입력!D11</f>
        <v>0</v>
      </c>
      <c r="H7" s="28">
        <f>입력!D7</f>
        <v>0</v>
      </c>
      <c r="I7" s="28">
        <f>입력!G5</f>
        <v>0</v>
      </c>
      <c r="J7" s="28">
        <f>입력!G6</f>
        <v>0</v>
      </c>
      <c r="K7" s="28">
        <f>입력!D19</f>
        <v>0</v>
      </c>
      <c r="L7" s="28">
        <f>입력!D20</f>
        <v>0</v>
      </c>
      <c r="M7" s="28">
        <f>입력!D21</f>
        <v>0</v>
      </c>
      <c r="N7" s="28">
        <f>입력!D22</f>
        <v>0</v>
      </c>
      <c r="O7" s="28" t="s">
        <v>218</v>
      </c>
      <c r="P7" s="28">
        <f>B7</f>
        <v>0</v>
      </c>
      <c r="Q7" s="28">
        <f t="shared" ref="Q7:AB7" si="192">C7</f>
        <v>0</v>
      </c>
      <c r="R7" s="28">
        <f t="shared" si="192"/>
        <v>0</v>
      </c>
      <c r="S7" s="28" t="e">
        <f t="shared" si="192"/>
        <v>#DIV/0!</v>
      </c>
      <c r="T7" s="28">
        <f t="shared" si="192"/>
        <v>0</v>
      </c>
      <c r="U7" s="28">
        <f t="shared" si="192"/>
        <v>0</v>
      </c>
      <c r="V7" s="28">
        <f t="shared" si="192"/>
        <v>0</v>
      </c>
      <c r="W7" s="28">
        <f t="shared" si="192"/>
        <v>0</v>
      </c>
      <c r="X7" s="28">
        <f t="shared" si="192"/>
        <v>0</v>
      </c>
      <c r="Y7" s="28">
        <f t="shared" si="192"/>
        <v>0</v>
      </c>
      <c r="Z7" s="28">
        <f t="shared" si="192"/>
        <v>0</v>
      </c>
      <c r="AA7" s="28">
        <f t="shared" si="192"/>
        <v>0</v>
      </c>
      <c r="AB7" s="28">
        <f t="shared" si="192"/>
        <v>0</v>
      </c>
      <c r="AC7" s="28" t="s">
        <v>219</v>
      </c>
      <c r="AD7" s="28">
        <f>P7</f>
        <v>0</v>
      </c>
      <c r="AE7" s="28">
        <f t="shared" ref="AE7" si="193">Q7</f>
        <v>0</v>
      </c>
      <c r="AF7" s="28">
        <f t="shared" ref="AF7" si="194">R7</f>
        <v>0</v>
      </c>
      <c r="AG7" s="28" t="e">
        <f t="shared" ref="AG7" si="195">S7</f>
        <v>#DIV/0!</v>
      </c>
      <c r="AH7" s="28">
        <f t="shared" ref="AH7" si="196">T7</f>
        <v>0</v>
      </c>
      <c r="AI7" s="28">
        <f t="shared" ref="AI7" si="197">U7</f>
        <v>0</v>
      </c>
      <c r="AJ7" s="28">
        <f t="shared" ref="AJ7" si="198">V7</f>
        <v>0</v>
      </c>
      <c r="AK7" s="28">
        <f t="shared" ref="AK7" si="199">W7</f>
        <v>0</v>
      </c>
      <c r="AL7" s="28">
        <f t="shared" ref="AL7" si="200">X7</f>
        <v>0</v>
      </c>
      <c r="AM7" s="28">
        <f t="shared" ref="AM7" si="201">Y7</f>
        <v>0</v>
      </c>
      <c r="AN7" s="28">
        <f t="shared" ref="AN7" si="202">Z7</f>
        <v>0</v>
      </c>
      <c r="AO7" s="28">
        <f t="shared" ref="AO7" si="203">AA7</f>
        <v>0</v>
      </c>
      <c r="AP7" s="28">
        <f t="shared" ref="AP7" si="204">AB7</f>
        <v>0</v>
      </c>
      <c r="AR7" s="28" t="str">
        <f>AR1</f>
        <v>기타</v>
      </c>
      <c r="AS7" s="28">
        <f t="shared" ref="AS7:BE7" si="205">B7</f>
        <v>0</v>
      </c>
      <c r="AT7" s="28">
        <f t="shared" si="205"/>
        <v>0</v>
      </c>
      <c r="AU7" s="28">
        <f t="shared" si="205"/>
        <v>0</v>
      </c>
      <c r="AV7" s="31" t="e">
        <f t="shared" si="205"/>
        <v>#DIV/0!</v>
      </c>
      <c r="AW7" s="28">
        <f t="shared" si="205"/>
        <v>0</v>
      </c>
      <c r="AX7" s="28">
        <f t="shared" si="205"/>
        <v>0</v>
      </c>
      <c r="AY7" s="28">
        <f t="shared" si="205"/>
        <v>0</v>
      </c>
      <c r="AZ7" s="28">
        <f t="shared" si="205"/>
        <v>0</v>
      </c>
      <c r="BA7" s="28">
        <f t="shared" si="205"/>
        <v>0</v>
      </c>
      <c r="BB7" s="28">
        <f t="shared" si="205"/>
        <v>0</v>
      </c>
      <c r="BC7" s="28">
        <f t="shared" si="205"/>
        <v>0</v>
      </c>
      <c r="BD7" s="28">
        <f t="shared" si="205"/>
        <v>0</v>
      </c>
      <c r="BE7" s="28">
        <f t="shared" si="205"/>
        <v>0</v>
      </c>
      <c r="BF7" s="28" t="str">
        <f>BF1</f>
        <v>나이트로드</v>
      </c>
      <c r="BG7" s="28">
        <f t="shared" ref="BG7:BS7" si="206">AS7</f>
        <v>0</v>
      </c>
      <c r="BH7" s="28">
        <f t="shared" si="206"/>
        <v>0</v>
      </c>
      <c r="BI7" s="28">
        <f t="shared" si="206"/>
        <v>0</v>
      </c>
      <c r="BJ7" s="31" t="e">
        <f t="shared" si="206"/>
        <v>#DIV/0!</v>
      </c>
      <c r="BK7" s="28">
        <f t="shared" si="206"/>
        <v>0</v>
      </c>
      <c r="BL7" s="28">
        <f t="shared" si="206"/>
        <v>0</v>
      </c>
      <c r="BM7" s="28">
        <f t="shared" si="206"/>
        <v>0</v>
      </c>
      <c r="BN7" s="28">
        <f t="shared" si="206"/>
        <v>0</v>
      </c>
      <c r="BO7" s="28">
        <f t="shared" si="206"/>
        <v>0</v>
      </c>
      <c r="BP7" s="28">
        <f t="shared" si="206"/>
        <v>0</v>
      </c>
      <c r="BQ7" s="28">
        <f t="shared" si="206"/>
        <v>0</v>
      </c>
      <c r="BR7" s="28">
        <f t="shared" si="206"/>
        <v>0</v>
      </c>
      <c r="BS7" s="28">
        <f t="shared" si="206"/>
        <v>0</v>
      </c>
      <c r="BT7" s="28" t="str">
        <f>BT1</f>
        <v>나이트워커</v>
      </c>
      <c r="BU7" s="28">
        <f t="shared" ref="BU7:CG7" si="207">BG7</f>
        <v>0</v>
      </c>
      <c r="BV7" s="28">
        <f t="shared" si="207"/>
        <v>0</v>
      </c>
      <c r="BW7" s="28">
        <f t="shared" si="207"/>
        <v>0</v>
      </c>
      <c r="BX7" s="31" t="e">
        <f t="shared" si="207"/>
        <v>#DIV/0!</v>
      </c>
      <c r="BY7" s="28">
        <f t="shared" si="207"/>
        <v>0</v>
      </c>
      <c r="BZ7" s="28">
        <f t="shared" si="207"/>
        <v>0</v>
      </c>
      <c r="CA7" s="28">
        <f t="shared" si="207"/>
        <v>0</v>
      </c>
      <c r="CB7" s="28">
        <f t="shared" si="207"/>
        <v>0</v>
      </c>
      <c r="CC7" s="28">
        <f t="shared" si="207"/>
        <v>0</v>
      </c>
      <c r="CD7" s="28">
        <f t="shared" si="207"/>
        <v>0</v>
      </c>
      <c r="CE7" s="28">
        <f t="shared" si="207"/>
        <v>0</v>
      </c>
      <c r="CF7" s="28">
        <f t="shared" si="207"/>
        <v>0</v>
      </c>
      <c r="CG7" s="28">
        <f t="shared" si="207"/>
        <v>0</v>
      </c>
      <c r="CH7" s="28" t="str">
        <f>CH1</f>
        <v>다크나이트</v>
      </c>
      <c r="CI7" s="28">
        <f t="shared" ref="CI7:CU7" si="208">BU7</f>
        <v>0</v>
      </c>
      <c r="CJ7" s="28">
        <f t="shared" si="208"/>
        <v>0</v>
      </c>
      <c r="CK7" s="28">
        <f t="shared" si="208"/>
        <v>0</v>
      </c>
      <c r="CL7" s="31" t="e">
        <f t="shared" si="208"/>
        <v>#DIV/0!</v>
      </c>
      <c r="CM7" s="28">
        <f t="shared" si="208"/>
        <v>0</v>
      </c>
      <c r="CN7" s="28">
        <f t="shared" si="208"/>
        <v>0</v>
      </c>
      <c r="CO7" s="28">
        <f t="shared" si="208"/>
        <v>0</v>
      </c>
      <c r="CP7" s="28">
        <f t="shared" si="208"/>
        <v>0</v>
      </c>
      <c r="CQ7" s="28">
        <f t="shared" si="208"/>
        <v>0</v>
      </c>
      <c r="CR7" s="28">
        <f t="shared" si="208"/>
        <v>0</v>
      </c>
      <c r="CS7" s="28">
        <f t="shared" si="208"/>
        <v>0</v>
      </c>
      <c r="CT7" s="28">
        <f t="shared" si="208"/>
        <v>0</v>
      </c>
      <c r="CU7" s="28">
        <f t="shared" si="208"/>
        <v>0</v>
      </c>
      <c r="CV7" s="28" t="str">
        <f>CV1</f>
        <v>데몬슬레이어</v>
      </c>
      <c r="CW7" s="28">
        <f t="shared" ref="CW7:DI7" si="209">CI7</f>
        <v>0</v>
      </c>
      <c r="CX7" s="28">
        <f t="shared" si="209"/>
        <v>0</v>
      </c>
      <c r="CY7" s="28">
        <f t="shared" si="209"/>
        <v>0</v>
      </c>
      <c r="CZ7" s="31" t="e">
        <f t="shared" si="209"/>
        <v>#DIV/0!</v>
      </c>
      <c r="DA7" s="28">
        <f t="shared" si="209"/>
        <v>0</v>
      </c>
      <c r="DB7" s="28">
        <f t="shared" si="209"/>
        <v>0</v>
      </c>
      <c r="DC7" s="28">
        <f t="shared" si="209"/>
        <v>0</v>
      </c>
      <c r="DD7" s="28">
        <f t="shared" si="209"/>
        <v>0</v>
      </c>
      <c r="DE7" s="28">
        <f t="shared" si="209"/>
        <v>0</v>
      </c>
      <c r="DF7" s="28">
        <f t="shared" si="209"/>
        <v>0</v>
      </c>
      <c r="DG7" s="28">
        <f t="shared" si="209"/>
        <v>0</v>
      </c>
      <c r="DH7" s="28">
        <f t="shared" si="209"/>
        <v>0</v>
      </c>
      <c r="DI7" s="28">
        <f t="shared" si="209"/>
        <v>0</v>
      </c>
      <c r="DJ7" s="28" t="str">
        <f>DJ1</f>
        <v>데몬어벤져</v>
      </c>
      <c r="DK7" s="28">
        <f t="shared" ref="DK7:DW7" si="210">CW7</f>
        <v>0</v>
      </c>
      <c r="DL7" s="28">
        <f t="shared" si="210"/>
        <v>0</v>
      </c>
      <c r="DM7" s="28">
        <f t="shared" si="210"/>
        <v>0</v>
      </c>
      <c r="DN7" s="31" t="e">
        <f t="shared" si="210"/>
        <v>#DIV/0!</v>
      </c>
      <c r="DO7" s="28">
        <f t="shared" si="210"/>
        <v>0</v>
      </c>
      <c r="DP7" s="28">
        <f t="shared" si="210"/>
        <v>0</v>
      </c>
      <c r="DQ7" s="28">
        <f t="shared" si="210"/>
        <v>0</v>
      </c>
      <c r="DR7" s="28">
        <f t="shared" si="210"/>
        <v>0</v>
      </c>
      <c r="DS7" s="28">
        <f t="shared" si="210"/>
        <v>0</v>
      </c>
      <c r="DT7" s="28">
        <f t="shared" si="210"/>
        <v>0</v>
      </c>
      <c r="DU7" s="28">
        <f t="shared" si="210"/>
        <v>0</v>
      </c>
      <c r="DV7" s="28">
        <f t="shared" si="210"/>
        <v>0</v>
      </c>
      <c r="DW7" s="28">
        <f t="shared" si="210"/>
        <v>0</v>
      </c>
      <c r="DX7" s="28" t="str">
        <f>DX1</f>
        <v>듀얼블레이드</v>
      </c>
      <c r="DY7" s="28">
        <f t="shared" ref="DY7:EK7" si="211">DK7</f>
        <v>0</v>
      </c>
      <c r="DZ7" s="28">
        <f t="shared" si="211"/>
        <v>0</v>
      </c>
      <c r="EA7" s="28">
        <f t="shared" si="211"/>
        <v>0</v>
      </c>
      <c r="EB7" s="31" t="e">
        <f t="shared" si="211"/>
        <v>#DIV/0!</v>
      </c>
      <c r="EC7" s="28">
        <f t="shared" si="211"/>
        <v>0</v>
      </c>
      <c r="ED7" s="28">
        <f t="shared" si="211"/>
        <v>0</v>
      </c>
      <c r="EE7" s="28">
        <f t="shared" si="211"/>
        <v>0</v>
      </c>
      <c r="EF7" s="28">
        <f t="shared" si="211"/>
        <v>0</v>
      </c>
      <c r="EG7" s="28">
        <f t="shared" si="211"/>
        <v>0</v>
      </c>
      <c r="EH7" s="28">
        <f t="shared" si="211"/>
        <v>0</v>
      </c>
      <c r="EI7" s="28">
        <f t="shared" si="211"/>
        <v>0</v>
      </c>
      <c r="EJ7" s="28">
        <f t="shared" si="211"/>
        <v>0</v>
      </c>
      <c r="EK7" s="28">
        <f t="shared" si="211"/>
        <v>0</v>
      </c>
      <c r="EL7" s="28" t="str">
        <f>EL1</f>
        <v>루미너스</v>
      </c>
      <c r="EM7" s="28">
        <f t="shared" ref="EM7:EY7" si="212">DY7</f>
        <v>0</v>
      </c>
      <c r="EN7" s="28">
        <f t="shared" si="212"/>
        <v>0</v>
      </c>
      <c r="EO7" s="28">
        <f t="shared" si="212"/>
        <v>0</v>
      </c>
      <c r="EP7" s="31" t="e">
        <f t="shared" si="212"/>
        <v>#DIV/0!</v>
      </c>
      <c r="EQ7" s="28">
        <f t="shared" si="212"/>
        <v>0</v>
      </c>
      <c r="ER7" s="28">
        <f t="shared" si="212"/>
        <v>0</v>
      </c>
      <c r="ES7" s="28">
        <f t="shared" si="212"/>
        <v>0</v>
      </c>
      <c r="ET7" s="28">
        <f t="shared" si="212"/>
        <v>0</v>
      </c>
      <c r="EU7" s="28">
        <f t="shared" si="212"/>
        <v>0</v>
      </c>
      <c r="EV7" s="28">
        <f t="shared" si="212"/>
        <v>0</v>
      </c>
      <c r="EW7" s="28">
        <f t="shared" si="212"/>
        <v>0</v>
      </c>
      <c r="EX7" s="28">
        <f t="shared" si="212"/>
        <v>0</v>
      </c>
      <c r="EY7" s="28">
        <f t="shared" si="212"/>
        <v>0</v>
      </c>
      <c r="EZ7" s="28" t="str">
        <f>EZ1</f>
        <v>메르세데스</v>
      </c>
      <c r="FA7" s="28">
        <f t="shared" ref="FA7:FM7" si="213">EM7</f>
        <v>0</v>
      </c>
      <c r="FB7" s="28">
        <f t="shared" si="213"/>
        <v>0</v>
      </c>
      <c r="FC7" s="28">
        <f t="shared" si="213"/>
        <v>0</v>
      </c>
      <c r="FD7" s="31" t="e">
        <f t="shared" si="213"/>
        <v>#DIV/0!</v>
      </c>
      <c r="FE7" s="28">
        <f t="shared" si="213"/>
        <v>0</v>
      </c>
      <c r="FF7" s="28">
        <f t="shared" si="213"/>
        <v>0</v>
      </c>
      <c r="FG7" s="28">
        <f t="shared" si="213"/>
        <v>0</v>
      </c>
      <c r="FH7" s="28">
        <f t="shared" si="213"/>
        <v>0</v>
      </c>
      <c r="FI7" s="28">
        <f t="shared" si="213"/>
        <v>0</v>
      </c>
      <c r="FJ7" s="28">
        <f t="shared" si="213"/>
        <v>0</v>
      </c>
      <c r="FK7" s="28">
        <f t="shared" si="213"/>
        <v>0</v>
      </c>
      <c r="FL7" s="28">
        <f t="shared" si="213"/>
        <v>0</v>
      </c>
      <c r="FM7" s="28">
        <f t="shared" si="213"/>
        <v>0</v>
      </c>
      <c r="FN7" s="28" t="str">
        <f>FN1</f>
        <v>메카닉</v>
      </c>
      <c r="FO7" s="28">
        <f t="shared" ref="FO7:GA7" si="214">FA7</f>
        <v>0</v>
      </c>
      <c r="FP7" s="28">
        <f t="shared" si="214"/>
        <v>0</v>
      </c>
      <c r="FQ7" s="28">
        <f t="shared" si="214"/>
        <v>0</v>
      </c>
      <c r="FR7" s="31" t="e">
        <f t="shared" si="214"/>
        <v>#DIV/0!</v>
      </c>
      <c r="FS7" s="28">
        <f t="shared" si="214"/>
        <v>0</v>
      </c>
      <c r="FT7" s="28">
        <f t="shared" si="214"/>
        <v>0</v>
      </c>
      <c r="FU7" s="28">
        <f t="shared" si="214"/>
        <v>0</v>
      </c>
      <c r="FV7" s="28">
        <f t="shared" si="214"/>
        <v>0</v>
      </c>
      <c r="FW7" s="28">
        <f t="shared" si="214"/>
        <v>0</v>
      </c>
      <c r="FX7" s="28">
        <f t="shared" si="214"/>
        <v>0</v>
      </c>
      <c r="FY7" s="28">
        <f t="shared" si="214"/>
        <v>0</v>
      </c>
      <c r="FZ7" s="28">
        <f t="shared" si="214"/>
        <v>0</v>
      </c>
      <c r="GA7" s="28">
        <f t="shared" si="214"/>
        <v>0</v>
      </c>
      <c r="GB7" s="28" t="str">
        <f>GB1</f>
        <v>미하일</v>
      </c>
      <c r="GC7" s="28">
        <f t="shared" ref="GC7:GO7" si="215">FO7</f>
        <v>0</v>
      </c>
      <c r="GD7" s="28">
        <f t="shared" si="215"/>
        <v>0</v>
      </c>
      <c r="GE7" s="28">
        <f t="shared" si="215"/>
        <v>0</v>
      </c>
      <c r="GF7" s="31" t="e">
        <f t="shared" si="215"/>
        <v>#DIV/0!</v>
      </c>
      <c r="GG7" s="28">
        <f t="shared" si="215"/>
        <v>0</v>
      </c>
      <c r="GH7" s="28">
        <f t="shared" si="215"/>
        <v>0</v>
      </c>
      <c r="GI7" s="28">
        <f t="shared" si="215"/>
        <v>0</v>
      </c>
      <c r="GJ7" s="28">
        <f t="shared" si="215"/>
        <v>0</v>
      </c>
      <c r="GK7" s="28">
        <f t="shared" si="215"/>
        <v>0</v>
      </c>
      <c r="GL7" s="28">
        <f t="shared" si="215"/>
        <v>0</v>
      </c>
      <c r="GM7" s="28">
        <f t="shared" si="215"/>
        <v>0</v>
      </c>
      <c r="GN7" s="28">
        <f t="shared" si="215"/>
        <v>0</v>
      </c>
      <c r="GO7" s="28">
        <f t="shared" si="215"/>
        <v>0</v>
      </c>
      <c r="GP7" s="28" t="str">
        <f>GP1</f>
        <v>바이퍼</v>
      </c>
      <c r="GQ7" s="28">
        <f t="shared" ref="GQ7:HC7" si="216">GC7</f>
        <v>0</v>
      </c>
      <c r="GR7" s="28">
        <f t="shared" si="216"/>
        <v>0</v>
      </c>
      <c r="GS7" s="28">
        <f t="shared" si="216"/>
        <v>0</v>
      </c>
      <c r="GT7" s="31" t="e">
        <f t="shared" si="216"/>
        <v>#DIV/0!</v>
      </c>
      <c r="GU7" s="28">
        <f t="shared" si="216"/>
        <v>0</v>
      </c>
      <c r="GV7" s="28">
        <f t="shared" si="216"/>
        <v>0</v>
      </c>
      <c r="GW7" s="28">
        <f t="shared" si="216"/>
        <v>0</v>
      </c>
      <c r="GX7" s="28">
        <f t="shared" si="216"/>
        <v>0</v>
      </c>
      <c r="GY7" s="28">
        <f t="shared" si="216"/>
        <v>0</v>
      </c>
      <c r="GZ7" s="28">
        <f t="shared" si="216"/>
        <v>0</v>
      </c>
      <c r="HA7" s="28">
        <f t="shared" si="216"/>
        <v>0</v>
      </c>
      <c r="HB7" s="28">
        <f t="shared" si="216"/>
        <v>0</v>
      </c>
      <c r="HC7" s="28">
        <f t="shared" si="216"/>
        <v>0</v>
      </c>
      <c r="HD7" s="28" t="str">
        <f>HD1</f>
        <v>배틀메이지</v>
      </c>
      <c r="HE7" s="28">
        <f t="shared" ref="HE7:HQ7" si="217">GQ7</f>
        <v>0</v>
      </c>
      <c r="HF7" s="28">
        <f t="shared" si="217"/>
        <v>0</v>
      </c>
      <c r="HG7" s="28">
        <f t="shared" si="217"/>
        <v>0</v>
      </c>
      <c r="HH7" s="31" t="e">
        <f t="shared" si="217"/>
        <v>#DIV/0!</v>
      </c>
      <c r="HI7" s="28">
        <f t="shared" si="217"/>
        <v>0</v>
      </c>
      <c r="HJ7" s="28">
        <f t="shared" si="217"/>
        <v>0</v>
      </c>
      <c r="HK7" s="28">
        <f t="shared" si="217"/>
        <v>0</v>
      </c>
      <c r="HL7" s="28">
        <f t="shared" si="217"/>
        <v>0</v>
      </c>
      <c r="HM7" s="28">
        <f t="shared" si="217"/>
        <v>0</v>
      </c>
      <c r="HN7" s="28">
        <f t="shared" si="217"/>
        <v>0</v>
      </c>
      <c r="HO7" s="28">
        <f t="shared" si="217"/>
        <v>0</v>
      </c>
      <c r="HP7" s="28">
        <f t="shared" si="217"/>
        <v>0</v>
      </c>
      <c r="HQ7" s="28">
        <f t="shared" si="217"/>
        <v>0</v>
      </c>
      <c r="HR7" s="28" t="str">
        <f>HR1</f>
        <v>보우마스터</v>
      </c>
      <c r="HS7" s="28">
        <f t="shared" ref="HS7:IE7" si="218">HE7</f>
        <v>0</v>
      </c>
      <c r="HT7" s="28">
        <f t="shared" si="218"/>
        <v>0</v>
      </c>
      <c r="HU7" s="28">
        <f t="shared" si="218"/>
        <v>0</v>
      </c>
      <c r="HV7" s="31" t="e">
        <f t="shared" si="218"/>
        <v>#DIV/0!</v>
      </c>
      <c r="HW7" s="28">
        <f t="shared" si="218"/>
        <v>0</v>
      </c>
      <c r="HX7" s="28">
        <f t="shared" si="218"/>
        <v>0</v>
      </c>
      <c r="HY7" s="28">
        <f t="shared" si="218"/>
        <v>0</v>
      </c>
      <c r="HZ7" s="28">
        <f t="shared" si="218"/>
        <v>0</v>
      </c>
      <c r="IA7" s="28">
        <f t="shared" si="218"/>
        <v>0</v>
      </c>
      <c r="IB7" s="28">
        <f t="shared" si="218"/>
        <v>0</v>
      </c>
      <c r="IC7" s="28">
        <f t="shared" si="218"/>
        <v>0</v>
      </c>
      <c r="ID7" s="28">
        <f t="shared" si="218"/>
        <v>0</v>
      </c>
      <c r="IE7" s="28">
        <f t="shared" si="218"/>
        <v>0</v>
      </c>
      <c r="IF7" s="28" t="str">
        <f>IF1</f>
        <v>불독</v>
      </c>
      <c r="IG7" s="28">
        <f t="shared" ref="IG7:IS7" si="219">HS7</f>
        <v>0</v>
      </c>
      <c r="IH7" s="28">
        <f t="shared" si="219"/>
        <v>0</v>
      </c>
      <c r="II7" s="28">
        <f t="shared" si="219"/>
        <v>0</v>
      </c>
      <c r="IJ7" s="31" t="e">
        <f t="shared" si="219"/>
        <v>#DIV/0!</v>
      </c>
      <c r="IK7" s="28">
        <f t="shared" si="219"/>
        <v>0</v>
      </c>
      <c r="IL7" s="28">
        <f t="shared" si="219"/>
        <v>0</v>
      </c>
      <c r="IM7" s="28">
        <f t="shared" si="219"/>
        <v>0</v>
      </c>
      <c r="IN7" s="28">
        <f t="shared" si="219"/>
        <v>0</v>
      </c>
      <c r="IO7" s="28">
        <f t="shared" si="219"/>
        <v>0</v>
      </c>
      <c r="IP7" s="28">
        <f t="shared" si="219"/>
        <v>0</v>
      </c>
      <c r="IQ7" s="28">
        <f t="shared" si="219"/>
        <v>0</v>
      </c>
      <c r="IR7" s="28">
        <f t="shared" si="219"/>
        <v>0</v>
      </c>
      <c r="IS7" s="28">
        <f t="shared" si="219"/>
        <v>0</v>
      </c>
      <c r="IT7" s="28" t="str">
        <f>IT1</f>
        <v>블래스터</v>
      </c>
      <c r="IU7" s="28">
        <f t="shared" ref="IU7:JG7" si="220">IG7</f>
        <v>0</v>
      </c>
      <c r="IV7" s="28">
        <f t="shared" si="220"/>
        <v>0</v>
      </c>
      <c r="IW7" s="28">
        <f t="shared" si="220"/>
        <v>0</v>
      </c>
      <c r="IX7" s="31" t="e">
        <f t="shared" si="220"/>
        <v>#DIV/0!</v>
      </c>
      <c r="IY7" s="28">
        <f t="shared" si="220"/>
        <v>0</v>
      </c>
      <c r="IZ7" s="28">
        <f t="shared" si="220"/>
        <v>0</v>
      </c>
      <c r="JA7" s="28">
        <f t="shared" si="220"/>
        <v>0</v>
      </c>
      <c r="JB7" s="28">
        <f t="shared" si="220"/>
        <v>0</v>
      </c>
      <c r="JC7" s="28">
        <f t="shared" si="220"/>
        <v>0</v>
      </c>
      <c r="JD7" s="28">
        <f t="shared" si="220"/>
        <v>0</v>
      </c>
      <c r="JE7" s="28">
        <f t="shared" si="220"/>
        <v>0</v>
      </c>
      <c r="JF7" s="28">
        <f t="shared" si="220"/>
        <v>0</v>
      </c>
      <c r="JG7" s="28">
        <f t="shared" si="220"/>
        <v>0</v>
      </c>
      <c r="JH7" s="28" t="str">
        <f>JH1</f>
        <v>비숍</v>
      </c>
      <c r="JI7" s="28">
        <f t="shared" ref="JI7:JU7" si="221">IU7</f>
        <v>0</v>
      </c>
      <c r="JJ7" s="28">
        <f t="shared" si="221"/>
        <v>0</v>
      </c>
      <c r="JK7" s="28">
        <f t="shared" si="221"/>
        <v>0</v>
      </c>
      <c r="JL7" s="31" t="e">
        <f t="shared" si="221"/>
        <v>#DIV/0!</v>
      </c>
      <c r="JM7" s="28">
        <f t="shared" si="221"/>
        <v>0</v>
      </c>
      <c r="JN7" s="28">
        <f t="shared" si="221"/>
        <v>0</v>
      </c>
      <c r="JO7" s="28">
        <f t="shared" si="221"/>
        <v>0</v>
      </c>
      <c r="JP7" s="28">
        <f t="shared" si="221"/>
        <v>0</v>
      </c>
      <c r="JQ7" s="28">
        <f t="shared" si="221"/>
        <v>0</v>
      </c>
      <c r="JR7" s="28">
        <f t="shared" si="221"/>
        <v>0</v>
      </c>
      <c r="JS7" s="28">
        <f t="shared" si="221"/>
        <v>0</v>
      </c>
      <c r="JT7" s="28">
        <f t="shared" si="221"/>
        <v>0</v>
      </c>
      <c r="JU7" s="28">
        <f t="shared" si="221"/>
        <v>0</v>
      </c>
      <c r="JV7" s="28" t="str">
        <f>JV1</f>
        <v>섀도어</v>
      </c>
      <c r="JW7" s="28">
        <f t="shared" ref="JW7:KI7" si="222">JI7</f>
        <v>0</v>
      </c>
      <c r="JX7" s="28">
        <f t="shared" si="222"/>
        <v>0</v>
      </c>
      <c r="JY7" s="28">
        <f t="shared" si="222"/>
        <v>0</v>
      </c>
      <c r="JZ7" s="31" t="e">
        <f t="shared" si="222"/>
        <v>#DIV/0!</v>
      </c>
      <c r="KA7" s="28">
        <f t="shared" si="222"/>
        <v>0</v>
      </c>
      <c r="KB7" s="28">
        <f t="shared" si="222"/>
        <v>0</v>
      </c>
      <c r="KC7" s="28">
        <f t="shared" si="222"/>
        <v>0</v>
      </c>
      <c r="KD7" s="28">
        <f t="shared" si="222"/>
        <v>0</v>
      </c>
      <c r="KE7" s="28">
        <f t="shared" si="222"/>
        <v>0</v>
      </c>
      <c r="KF7" s="28">
        <f t="shared" si="222"/>
        <v>0</v>
      </c>
      <c r="KG7" s="28">
        <f t="shared" si="222"/>
        <v>0</v>
      </c>
      <c r="KH7" s="28">
        <f t="shared" si="222"/>
        <v>0</v>
      </c>
      <c r="KI7" s="28">
        <f t="shared" si="222"/>
        <v>0</v>
      </c>
      <c r="KJ7" s="28" t="str">
        <f>KJ1</f>
        <v>소울마스터</v>
      </c>
      <c r="KK7" s="28">
        <f t="shared" ref="KK7:KW7" si="223">JW7</f>
        <v>0</v>
      </c>
      <c r="KL7" s="28">
        <f t="shared" si="223"/>
        <v>0</v>
      </c>
      <c r="KM7" s="28">
        <f t="shared" si="223"/>
        <v>0</v>
      </c>
      <c r="KN7" s="31" t="e">
        <f t="shared" si="223"/>
        <v>#DIV/0!</v>
      </c>
      <c r="KO7" s="28">
        <f t="shared" si="223"/>
        <v>0</v>
      </c>
      <c r="KP7" s="28">
        <f t="shared" si="223"/>
        <v>0</v>
      </c>
      <c r="KQ7" s="28">
        <f t="shared" si="223"/>
        <v>0</v>
      </c>
      <c r="KR7" s="28">
        <f t="shared" si="223"/>
        <v>0</v>
      </c>
      <c r="KS7" s="28">
        <f t="shared" si="223"/>
        <v>0</v>
      </c>
      <c r="KT7" s="28">
        <f t="shared" si="223"/>
        <v>0</v>
      </c>
      <c r="KU7" s="28">
        <f t="shared" si="223"/>
        <v>0</v>
      </c>
      <c r="KV7" s="28">
        <f t="shared" si="223"/>
        <v>0</v>
      </c>
      <c r="KW7" s="28">
        <f t="shared" si="223"/>
        <v>0</v>
      </c>
      <c r="KX7" s="28" t="str">
        <f>KX1</f>
        <v>스트라이커</v>
      </c>
      <c r="KY7" s="28">
        <f t="shared" ref="KY7:LK7" si="224">KK7</f>
        <v>0</v>
      </c>
      <c r="KZ7" s="28">
        <f t="shared" si="224"/>
        <v>0</v>
      </c>
      <c r="LA7" s="28">
        <f t="shared" si="224"/>
        <v>0</v>
      </c>
      <c r="LB7" s="31" t="e">
        <f t="shared" si="224"/>
        <v>#DIV/0!</v>
      </c>
      <c r="LC7" s="28">
        <f t="shared" si="224"/>
        <v>0</v>
      </c>
      <c r="LD7" s="28">
        <f t="shared" si="224"/>
        <v>0</v>
      </c>
      <c r="LE7" s="28">
        <f t="shared" si="224"/>
        <v>0</v>
      </c>
      <c r="LF7" s="28">
        <f t="shared" si="224"/>
        <v>0</v>
      </c>
      <c r="LG7" s="28">
        <f t="shared" si="224"/>
        <v>0</v>
      </c>
      <c r="LH7" s="28">
        <f t="shared" si="224"/>
        <v>0</v>
      </c>
      <c r="LI7" s="28">
        <f t="shared" si="224"/>
        <v>0</v>
      </c>
      <c r="LJ7" s="28">
        <f t="shared" si="224"/>
        <v>0</v>
      </c>
      <c r="LK7" s="28">
        <f t="shared" si="224"/>
        <v>0</v>
      </c>
      <c r="LL7" s="28" t="str">
        <f>LL1</f>
        <v>신궁</v>
      </c>
      <c r="LM7" s="28">
        <f t="shared" ref="LM7:LY7" si="225">KY7</f>
        <v>0</v>
      </c>
      <c r="LN7" s="28">
        <f t="shared" si="225"/>
        <v>0</v>
      </c>
      <c r="LO7" s="28">
        <f t="shared" si="225"/>
        <v>0</v>
      </c>
      <c r="LP7" s="31" t="e">
        <f t="shared" si="225"/>
        <v>#DIV/0!</v>
      </c>
      <c r="LQ7" s="28">
        <f t="shared" si="225"/>
        <v>0</v>
      </c>
      <c r="LR7" s="28">
        <f t="shared" si="225"/>
        <v>0</v>
      </c>
      <c r="LS7" s="28">
        <f t="shared" si="225"/>
        <v>0</v>
      </c>
      <c r="LT7" s="28">
        <f t="shared" si="225"/>
        <v>0</v>
      </c>
      <c r="LU7" s="28">
        <f t="shared" si="225"/>
        <v>0</v>
      </c>
      <c r="LV7" s="28">
        <f t="shared" si="225"/>
        <v>0</v>
      </c>
      <c r="LW7" s="28">
        <f t="shared" si="225"/>
        <v>0</v>
      </c>
      <c r="LX7" s="28">
        <f t="shared" si="225"/>
        <v>0</v>
      </c>
      <c r="LY7" s="28">
        <f t="shared" si="225"/>
        <v>0</v>
      </c>
      <c r="LZ7" s="28" t="str">
        <f>LZ1</f>
        <v>썬콜</v>
      </c>
      <c r="MA7" s="28">
        <f t="shared" ref="MA7:MM7" si="226">LM7</f>
        <v>0</v>
      </c>
      <c r="MB7" s="28">
        <f t="shared" si="226"/>
        <v>0</v>
      </c>
      <c r="MC7" s="28">
        <f t="shared" si="226"/>
        <v>0</v>
      </c>
      <c r="MD7" s="31" t="e">
        <f t="shared" si="226"/>
        <v>#DIV/0!</v>
      </c>
      <c r="ME7" s="28">
        <f t="shared" si="226"/>
        <v>0</v>
      </c>
      <c r="MF7" s="28">
        <f t="shared" si="226"/>
        <v>0</v>
      </c>
      <c r="MG7" s="28">
        <f t="shared" si="226"/>
        <v>0</v>
      </c>
      <c r="MH7" s="28">
        <f t="shared" si="226"/>
        <v>0</v>
      </c>
      <c r="MI7" s="28">
        <f t="shared" si="226"/>
        <v>0</v>
      </c>
      <c r="MJ7" s="28">
        <f t="shared" si="226"/>
        <v>0</v>
      </c>
      <c r="MK7" s="28">
        <f t="shared" si="226"/>
        <v>0</v>
      </c>
      <c r="ML7" s="28">
        <f t="shared" si="226"/>
        <v>0</v>
      </c>
      <c r="MM7" s="28">
        <f t="shared" si="226"/>
        <v>0</v>
      </c>
      <c r="MN7" s="28" t="str">
        <f>MN1</f>
        <v>아델</v>
      </c>
      <c r="MO7" s="28">
        <f t="shared" ref="MO7:NA7" si="227">MA7</f>
        <v>0</v>
      </c>
      <c r="MP7" s="28">
        <f t="shared" si="227"/>
        <v>0</v>
      </c>
      <c r="MQ7" s="28">
        <f t="shared" si="227"/>
        <v>0</v>
      </c>
      <c r="MR7" s="31" t="e">
        <f t="shared" si="227"/>
        <v>#DIV/0!</v>
      </c>
      <c r="MS7" s="28">
        <f t="shared" si="227"/>
        <v>0</v>
      </c>
      <c r="MT7" s="28">
        <f t="shared" si="227"/>
        <v>0</v>
      </c>
      <c r="MU7" s="28">
        <f t="shared" si="227"/>
        <v>0</v>
      </c>
      <c r="MV7" s="28">
        <f t="shared" si="227"/>
        <v>0</v>
      </c>
      <c r="MW7" s="28">
        <f t="shared" si="227"/>
        <v>0</v>
      </c>
      <c r="MX7" s="28">
        <f t="shared" si="227"/>
        <v>0</v>
      </c>
      <c r="MY7" s="28">
        <f t="shared" si="227"/>
        <v>0</v>
      </c>
      <c r="MZ7" s="28">
        <f t="shared" si="227"/>
        <v>0</v>
      </c>
      <c r="NA7" s="28">
        <f t="shared" si="227"/>
        <v>0</v>
      </c>
      <c r="NB7" s="28" t="str">
        <f>NB1</f>
        <v>아란</v>
      </c>
      <c r="NC7" s="28">
        <f t="shared" ref="NC7:NO7" si="228">MO7</f>
        <v>0</v>
      </c>
      <c r="ND7" s="28">
        <f t="shared" si="228"/>
        <v>0</v>
      </c>
      <c r="NE7" s="28">
        <f t="shared" si="228"/>
        <v>0</v>
      </c>
      <c r="NF7" s="31" t="e">
        <f t="shared" si="228"/>
        <v>#DIV/0!</v>
      </c>
      <c r="NG7" s="28">
        <f t="shared" si="228"/>
        <v>0</v>
      </c>
      <c r="NH7" s="28">
        <f t="shared" si="228"/>
        <v>0</v>
      </c>
      <c r="NI7" s="28">
        <f t="shared" si="228"/>
        <v>0</v>
      </c>
      <c r="NJ7" s="28">
        <f t="shared" si="228"/>
        <v>0</v>
      </c>
      <c r="NK7" s="28">
        <f t="shared" si="228"/>
        <v>0</v>
      </c>
      <c r="NL7" s="28">
        <f t="shared" si="228"/>
        <v>0</v>
      </c>
      <c r="NM7" s="28">
        <f t="shared" si="228"/>
        <v>0</v>
      </c>
      <c r="NN7" s="28">
        <f t="shared" si="228"/>
        <v>0</v>
      </c>
      <c r="NO7" s="28">
        <f t="shared" si="228"/>
        <v>0</v>
      </c>
      <c r="NP7" s="28" t="str">
        <f>NP1</f>
        <v>아크</v>
      </c>
      <c r="NQ7" s="28">
        <f t="shared" ref="NQ7:OC7" si="229">NC7</f>
        <v>0</v>
      </c>
      <c r="NR7" s="28">
        <f t="shared" si="229"/>
        <v>0</v>
      </c>
      <c r="NS7" s="28">
        <f t="shared" si="229"/>
        <v>0</v>
      </c>
      <c r="NT7" s="31" t="e">
        <f t="shared" si="229"/>
        <v>#DIV/0!</v>
      </c>
      <c r="NU7" s="28">
        <f t="shared" si="229"/>
        <v>0</v>
      </c>
      <c r="NV7" s="28">
        <f t="shared" si="229"/>
        <v>0</v>
      </c>
      <c r="NW7" s="28">
        <f t="shared" si="229"/>
        <v>0</v>
      </c>
      <c r="NX7" s="28">
        <f t="shared" si="229"/>
        <v>0</v>
      </c>
      <c r="NY7" s="28">
        <f t="shared" si="229"/>
        <v>0</v>
      </c>
      <c r="NZ7" s="28">
        <f t="shared" si="229"/>
        <v>0</v>
      </c>
      <c r="OA7" s="28">
        <f t="shared" si="229"/>
        <v>0</v>
      </c>
      <c r="OB7" s="28">
        <f t="shared" si="229"/>
        <v>0</v>
      </c>
      <c r="OC7" s="28">
        <f t="shared" si="229"/>
        <v>0</v>
      </c>
      <c r="OD7" s="28" t="str">
        <f>OD1</f>
        <v>에반</v>
      </c>
      <c r="OE7" s="28">
        <f t="shared" ref="OE7:OQ7" si="230">NQ7</f>
        <v>0</v>
      </c>
      <c r="OF7" s="28">
        <f t="shared" si="230"/>
        <v>0</v>
      </c>
      <c r="OG7" s="28">
        <f t="shared" si="230"/>
        <v>0</v>
      </c>
      <c r="OH7" s="31" t="e">
        <f t="shared" si="230"/>
        <v>#DIV/0!</v>
      </c>
      <c r="OI7" s="28">
        <f t="shared" si="230"/>
        <v>0</v>
      </c>
      <c r="OJ7" s="28">
        <f t="shared" si="230"/>
        <v>0</v>
      </c>
      <c r="OK7" s="28">
        <f t="shared" si="230"/>
        <v>0</v>
      </c>
      <c r="OL7" s="28">
        <f t="shared" si="230"/>
        <v>0</v>
      </c>
      <c r="OM7" s="28">
        <f t="shared" si="230"/>
        <v>0</v>
      </c>
      <c r="ON7" s="28">
        <f t="shared" si="230"/>
        <v>0</v>
      </c>
      <c r="OO7" s="28">
        <f t="shared" si="230"/>
        <v>0</v>
      </c>
      <c r="OP7" s="28">
        <f t="shared" si="230"/>
        <v>0</v>
      </c>
      <c r="OQ7" s="28">
        <f t="shared" si="230"/>
        <v>0</v>
      </c>
      <c r="OR7" s="28" t="str">
        <f>OR1</f>
        <v>엔젤릭버스터</v>
      </c>
      <c r="OS7" s="28">
        <f t="shared" ref="OS7:PE7" si="231">OE7</f>
        <v>0</v>
      </c>
      <c r="OT7" s="28">
        <f t="shared" si="231"/>
        <v>0</v>
      </c>
      <c r="OU7" s="28">
        <f t="shared" si="231"/>
        <v>0</v>
      </c>
      <c r="OV7" s="31" t="e">
        <f t="shared" si="231"/>
        <v>#DIV/0!</v>
      </c>
      <c r="OW7" s="28">
        <f t="shared" si="231"/>
        <v>0</v>
      </c>
      <c r="OX7" s="28">
        <f t="shared" si="231"/>
        <v>0</v>
      </c>
      <c r="OY7" s="28">
        <f t="shared" si="231"/>
        <v>0</v>
      </c>
      <c r="OZ7" s="28">
        <f t="shared" si="231"/>
        <v>0</v>
      </c>
      <c r="PA7" s="28">
        <f t="shared" si="231"/>
        <v>0</v>
      </c>
      <c r="PB7" s="28">
        <f t="shared" si="231"/>
        <v>0</v>
      </c>
      <c r="PC7" s="28">
        <f t="shared" si="231"/>
        <v>0</v>
      </c>
      <c r="PD7" s="28">
        <f t="shared" si="231"/>
        <v>0</v>
      </c>
      <c r="PE7" s="28">
        <f t="shared" si="231"/>
        <v>0</v>
      </c>
      <c r="PF7" s="28" t="str">
        <f>PF1</f>
        <v>와일드헌터</v>
      </c>
      <c r="PG7" s="28">
        <f t="shared" ref="PG7:PS7" si="232">OS7</f>
        <v>0</v>
      </c>
      <c r="PH7" s="28">
        <f t="shared" si="232"/>
        <v>0</v>
      </c>
      <c r="PI7" s="28">
        <f t="shared" si="232"/>
        <v>0</v>
      </c>
      <c r="PJ7" s="31" t="e">
        <f t="shared" si="232"/>
        <v>#DIV/0!</v>
      </c>
      <c r="PK7" s="28">
        <f t="shared" si="232"/>
        <v>0</v>
      </c>
      <c r="PL7" s="28">
        <f t="shared" si="232"/>
        <v>0</v>
      </c>
      <c r="PM7" s="28">
        <f t="shared" si="232"/>
        <v>0</v>
      </c>
      <c r="PN7" s="28">
        <f t="shared" si="232"/>
        <v>0</v>
      </c>
      <c r="PO7" s="28">
        <f t="shared" si="232"/>
        <v>0</v>
      </c>
      <c r="PP7" s="28">
        <f t="shared" si="232"/>
        <v>0</v>
      </c>
      <c r="PQ7" s="28">
        <f t="shared" si="232"/>
        <v>0</v>
      </c>
      <c r="PR7" s="28">
        <f t="shared" si="232"/>
        <v>0</v>
      </c>
      <c r="PS7" s="28">
        <f t="shared" si="232"/>
        <v>0</v>
      </c>
      <c r="PT7" s="28" t="str">
        <f>PT1</f>
        <v>윈드브레이커</v>
      </c>
      <c r="PU7" s="28">
        <f t="shared" ref="PU7:QG7" si="233">PG7</f>
        <v>0</v>
      </c>
      <c r="PV7" s="28">
        <f t="shared" si="233"/>
        <v>0</v>
      </c>
      <c r="PW7" s="28">
        <f t="shared" si="233"/>
        <v>0</v>
      </c>
      <c r="PX7" s="31" t="e">
        <f t="shared" si="233"/>
        <v>#DIV/0!</v>
      </c>
      <c r="PY7" s="28">
        <f t="shared" si="233"/>
        <v>0</v>
      </c>
      <c r="PZ7" s="28">
        <f t="shared" si="233"/>
        <v>0</v>
      </c>
      <c r="QA7" s="28">
        <f t="shared" si="233"/>
        <v>0</v>
      </c>
      <c r="QB7" s="28">
        <f t="shared" si="233"/>
        <v>0</v>
      </c>
      <c r="QC7" s="28">
        <f t="shared" si="233"/>
        <v>0</v>
      </c>
      <c r="QD7" s="28">
        <f t="shared" si="233"/>
        <v>0</v>
      </c>
      <c r="QE7" s="28">
        <f t="shared" si="233"/>
        <v>0</v>
      </c>
      <c r="QF7" s="28">
        <f t="shared" si="233"/>
        <v>0</v>
      </c>
      <c r="QG7" s="28">
        <f t="shared" si="233"/>
        <v>0</v>
      </c>
      <c r="QH7" s="28" t="str">
        <f>QH1</f>
        <v>은월</v>
      </c>
      <c r="QI7" s="28">
        <f t="shared" ref="QI7:QU7" si="234">PU7</f>
        <v>0</v>
      </c>
      <c r="QJ7" s="28">
        <f t="shared" si="234"/>
        <v>0</v>
      </c>
      <c r="QK7" s="28">
        <f t="shared" si="234"/>
        <v>0</v>
      </c>
      <c r="QL7" s="31" t="e">
        <f t="shared" si="234"/>
        <v>#DIV/0!</v>
      </c>
      <c r="QM7" s="28">
        <f t="shared" si="234"/>
        <v>0</v>
      </c>
      <c r="QN7" s="28">
        <f t="shared" si="234"/>
        <v>0</v>
      </c>
      <c r="QO7" s="28">
        <f t="shared" si="234"/>
        <v>0</v>
      </c>
      <c r="QP7" s="28">
        <f t="shared" si="234"/>
        <v>0</v>
      </c>
      <c r="QQ7" s="28">
        <f t="shared" si="234"/>
        <v>0</v>
      </c>
      <c r="QR7" s="28">
        <f t="shared" si="234"/>
        <v>0</v>
      </c>
      <c r="QS7" s="28">
        <f t="shared" si="234"/>
        <v>0</v>
      </c>
      <c r="QT7" s="28">
        <f t="shared" si="234"/>
        <v>0</v>
      </c>
      <c r="QU7" s="28">
        <f t="shared" si="234"/>
        <v>0</v>
      </c>
      <c r="QV7" s="28" t="str">
        <f>QV1</f>
        <v>일리움</v>
      </c>
      <c r="QW7" s="28">
        <f t="shared" ref="QW7:RI7" si="235">QI7</f>
        <v>0</v>
      </c>
      <c r="QX7" s="28">
        <f t="shared" si="235"/>
        <v>0</v>
      </c>
      <c r="QY7" s="28">
        <f t="shared" si="235"/>
        <v>0</v>
      </c>
      <c r="QZ7" s="31" t="e">
        <f t="shared" si="235"/>
        <v>#DIV/0!</v>
      </c>
      <c r="RA7" s="28">
        <f t="shared" si="235"/>
        <v>0</v>
      </c>
      <c r="RB7" s="28">
        <f t="shared" si="235"/>
        <v>0</v>
      </c>
      <c r="RC7" s="28">
        <f t="shared" si="235"/>
        <v>0</v>
      </c>
      <c r="RD7" s="28">
        <f t="shared" si="235"/>
        <v>0</v>
      </c>
      <c r="RE7" s="28">
        <f t="shared" si="235"/>
        <v>0</v>
      </c>
      <c r="RF7" s="28">
        <f t="shared" si="235"/>
        <v>0</v>
      </c>
      <c r="RG7" s="28">
        <f t="shared" si="235"/>
        <v>0</v>
      </c>
      <c r="RH7" s="28">
        <f t="shared" si="235"/>
        <v>0</v>
      </c>
      <c r="RI7" s="28">
        <f t="shared" si="235"/>
        <v>0</v>
      </c>
      <c r="RJ7" s="28" t="str">
        <f>RJ1</f>
        <v>제논</v>
      </c>
      <c r="RK7" s="28">
        <f t="shared" ref="RK7:RW7" si="236">QW7</f>
        <v>0</v>
      </c>
      <c r="RL7" s="28">
        <f t="shared" si="236"/>
        <v>0</v>
      </c>
      <c r="RM7" s="28">
        <f t="shared" si="236"/>
        <v>0</v>
      </c>
      <c r="RN7" s="31" t="e">
        <f t="shared" si="236"/>
        <v>#DIV/0!</v>
      </c>
      <c r="RO7" s="28">
        <f t="shared" si="236"/>
        <v>0</v>
      </c>
      <c r="RP7" s="28">
        <f t="shared" si="236"/>
        <v>0</v>
      </c>
      <c r="RQ7" s="28">
        <f t="shared" si="236"/>
        <v>0</v>
      </c>
      <c r="RR7" s="28">
        <f t="shared" si="236"/>
        <v>0</v>
      </c>
      <c r="RS7" s="28">
        <f t="shared" si="236"/>
        <v>0</v>
      </c>
      <c r="RT7" s="28">
        <f t="shared" si="236"/>
        <v>0</v>
      </c>
      <c r="RU7" s="28">
        <f t="shared" si="236"/>
        <v>0</v>
      </c>
      <c r="RV7" s="28">
        <f t="shared" si="236"/>
        <v>0</v>
      </c>
      <c r="RW7" s="28">
        <f t="shared" si="236"/>
        <v>0</v>
      </c>
      <c r="RX7" s="28" t="str">
        <f>RX1</f>
        <v>제로</v>
      </c>
      <c r="RY7" s="28">
        <f t="shared" ref="RY7:SK7" si="237">RK7</f>
        <v>0</v>
      </c>
      <c r="RZ7" s="28">
        <f t="shared" si="237"/>
        <v>0</v>
      </c>
      <c r="SA7" s="28">
        <f t="shared" si="237"/>
        <v>0</v>
      </c>
      <c r="SB7" s="31" t="e">
        <f t="shared" si="237"/>
        <v>#DIV/0!</v>
      </c>
      <c r="SC7" s="28">
        <f t="shared" si="237"/>
        <v>0</v>
      </c>
      <c r="SD7" s="28">
        <f t="shared" si="237"/>
        <v>0</v>
      </c>
      <c r="SE7" s="28">
        <f t="shared" si="237"/>
        <v>0</v>
      </c>
      <c r="SF7" s="28">
        <f t="shared" si="237"/>
        <v>0</v>
      </c>
      <c r="SG7" s="28">
        <f t="shared" si="237"/>
        <v>0</v>
      </c>
      <c r="SH7" s="28">
        <f t="shared" si="237"/>
        <v>0</v>
      </c>
      <c r="SI7" s="28">
        <f t="shared" si="237"/>
        <v>0</v>
      </c>
      <c r="SJ7" s="28">
        <f t="shared" si="237"/>
        <v>0</v>
      </c>
      <c r="SK7" s="28">
        <f t="shared" si="237"/>
        <v>0</v>
      </c>
      <c r="SL7" s="28" t="str">
        <f>SL1</f>
        <v>카데나</v>
      </c>
      <c r="SM7" s="28">
        <f t="shared" ref="SM7:SY7" si="238">RY7</f>
        <v>0</v>
      </c>
      <c r="SN7" s="28">
        <f t="shared" si="238"/>
        <v>0</v>
      </c>
      <c r="SO7" s="28">
        <f t="shared" si="238"/>
        <v>0</v>
      </c>
      <c r="SP7" s="31" t="e">
        <f t="shared" si="238"/>
        <v>#DIV/0!</v>
      </c>
      <c r="SQ7" s="28">
        <f t="shared" si="238"/>
        <v>0</v>
      </c>
      <c r="SR7" s="28">
        <f t="shared" si="238"/>
        <v>0</v>
      </c>
      <c r="SS7" s="28">
        <f t="shared" si="238"/>
        <v>0</v>
      </c>
      <c r="ST7" s="28">
        <f t="shared" si="238"/>
        <v>0</v>
      </c>
      <c r="SU7" s="28">
        <f t="shared" si="238"/>
        <v>0</v>
      </c>
      <c r="SV7" s="28">
        <f t="shared" si="238"/>
        <v>0</v>
      </c>
      <c r="SW7" s="28">
        <f t="shared" si="238"/>
        <v>0</v>
      </c>
      <c r="SX7" s="28">
        <f t="shared" si="238"/>
        <v>0</v>
      </c>
      <c r="SY7" s="28">
        <f t="shared" si="238"/>
        <v>0</v>
      </c>
      <c r="SZ7" s="28" t="str">
        <f>SZ1</f>
        <v>카이저</v>
      </c>
      <c r="TA7" s="28">
        <f t="shared" ref="TA7:TM7" si="239">SM7</f>
        <v>0</v>
      </c>
      <c r="TB7" s="28">
        <f t="shared" si="239"/>
        <v>0</v>
      </c>
      <c r="TC7" s="28">
        <f t="shared" si="239"/>
        <v>0</v>
      </c>
      <c r="TD7" s="31" t="e">
        <f t="shared" si="239"/>
        <v>#DIV/0!</v>
      </c>
      <c r="TE7" s="28">
        <f t="shared" si="239"/>
        <v>0</v>
      </c>
      <c r="TF7" s="28">
        <f t="shared" si="239"/>
        <v>0</v>
      </c>
      <c r="TG7" s="28">
        <f t="shared" si="239"/>
        <v>0</v>
      </c>
      <c r="TH7" s="28">
        <f t="shared" si="239"/>
        <v>0</v>
      </c>
      <c r="TI7" s="28">
        <f t="shared" si="239"/>
        <v>0</v>
      </c>
      <c r="TJ7" s="28">
        <f t="shared" si="239"/>
        <v>0</v>
      </c>
      <c r="TK7" s="28">
        <f t="shared" si="239"/>
        <v>0</v>
      </c>
      <c r="TL7" s="28">
        <f t="shared" si="239"/>
        <v>0</v>
      </c>
      <c r="TM7" s="28">
        <f t="shared" si="239"/>
        <v>0</v>
      </c>
      <c r="TN7" s="28" t="str">
        <f>TN1</f>
        <v>카인</v>
      </c>
      <c r="TO7" s="28">
        <f t="shared" ref="TO7:UA7" si="240">TA7</f>
        <v>0</v>
      </c>
      <c r="TP7" s="28">
        <f t="shared" si="240"/>
        <v>0</v>
      </c>
      <c r="TQ7" s="28">
        <f t="shared" si="240"/>
        <v>0</v>
      </c>
      <c r="TR7" s="31" t="e">
        <f t="shared" si="240"/>
        <v>#DIV/0!</v>
      </c>
      <c r="TS7" s="28">
        <f t="shared" si="240"/>
        <v>0</v>
      </c>
      <c r="TT7" s="28">
        <f t="shared" si="240"/>
        <v>0</v>
      </c>
      <c r="TU7" s="28">
        <f t="shared" si="240"/>
        <v>0</v>
      </c>
      <c r="TV7" s="28">
        <f t="shared" si="240"/>
        <v>0</v>
      </c>
      <c r="TW7" s="28">
        <f t="shared" si="240"/>
        <v>0</v>
      </c>
      <c r="TX7" s="28">
        <f t="shared" si="240"/>
        <v>0</v>
      </c>
      <c r="TY7" s="28">
        <f t="shared" si="240"/>
        <v>0</v>
      </c>
      <c r="TZ7" s="28">
        <f t="shared" si="240"/>
        <v>0</v>
      </c>
      <c r="UA7" s="28">
        <f t="shared" si="240"/>
        <v>0</v>
      </c>
      <c r="UB7" s="28" t="str">
        <f>UB1</f>
        <v>캐논슈터</v>
      </c>
      <c r="UC7" s="28">
        <f t="shared" ref="UC7:UO7" si="241">TO7</f>
        <v>0</v>
      </c>
      <c r="UD7" s="28">
        <f t="shared" si="241"/>
        <v>0</v>
      </c>
      <c r="UE7" s="28">
        <f t="shared" si="241"/>
        <v>0</v>
      </c>
      <c r="UF7" s="31" t="e">
        <f t="shared" si="241"/>
        <v>#DIV/0!</v>
      </c>
      <c r="UG7" s="28">
        <f t="shared" si="241"/>
        <v>0</v>
      </c>
      <c r="UH7" s="28">
        <f t="shared" si="241"/>
        <v>0</v>
      </c>
      <c r="UI7" s="28">
        <f t="shared" si="241"/>
        <v>0</v>
      </c>
      <c r="UJ7" s="28">
        <f t="shared" si="241"/>
        <v>0</v>
      </c>
      <c r="UK7" s="28">
        <f t="shared" si="241"/>
        <v>0</v>
      </c>
      <c r="UL7" s="28">
        <f t="shared" si="241"/>
        <v>0</v>
      </c>
      <c r="UM7" s="28">
        <f t="shared" si="241"/>
        <v>0</v>
      </c>
      <c r="UN7" s="28">
        <f t="shared" si="241"/>
        <v>0</v>
      </c>
      <c r="UO7" s="28">
        <f t="shared" si="241"/>
        <v>0</v>
      </c>
      <c r="UP7" s="28" t="str">
        <f>UP1</f>
        <v>캡틴</v>
      </c>
      <c r="UQ7" s="28">
        <f t="shared" ref="UQ7:VC7" si="242">UC7</f>
        <v>0</v>
      </c>
      <c r="UR7" s="28">
        <f t="shared" si="242"/>
        <v>0</v>
      </c>
      <c r="US7" s="28">
        <f t="shared" si="242"/>
        <v>0</v>
      </c>
      <c r="UT7" s="31" t="e">
        <f t="shared" si="242"/>
        <v>#DIV/0!</v>
      </c>
      <c r="UU7" s="28">
        <f t="shared" si="242"/>
        <v>0</v>
      </c>
      <c r="UV7" s="28">
        <f t="shared" si="242"/>
        <v>0</v>
      </c>
      <c r="UW7" s="28">
        <f t="shared" si="242"/>
        <v>0</v>
      </c>
      <c r="UX7" s="28">
        <f t="shared" si="242"/>
        <v>0</v>
      </c>
      <c r="UY7" s="28">
        <f t="shared" si="242"/>
        <v>0</v>
      </c>
      <c r="UZ7" s="28">
        <f t="shared" si="242"/>
        <v>0</v>
      </c>
      <c r="VA7" s="28">
        <f t="shared" si="242"/>
        <v>0</v>
      </c>
      <c r="VB7" s="28">
        <f t="shared" si="242"/>
        <v>0</v>
      </c>
      <c r="VC7" s="28">
        <f t="shared" si="242"/>
        <v>0</v>
      </c>
      <c r="VD7" s="28" t="str">
        <f>VD1</f>
        <v>키네시스</v>
      </c>
      <c r="VE7" s="28">
        <f t="shared" ref="VE7:VQ7" si="243">UQ7</f>
        <v>0</v>
      </c>
      <c r="VF7" s="28">
        <f t="shared" si="243"/>
        <v>0</v>
      </c>
      <c r="VG7" s="28">
        <f t="shared" si="243"/>
        <v>0</v>
      </c>
      <c r="VH7" s="31" t="e">
        <f t="shared" si="243"/>
        <v>#DIV/0!</v>
      </c>
      <c r="VI7" s="28">
        <f t="shared" si="243"/>
        <v>0</v>
      </c>
      <c r="VJ7" s="28">
        <f t="shared" si="243"/>
        <v>0</v>
      </c>
      <c r="VK7" s="28">
        <f t="shared" si="243"/>
        <v>0</v>
      </c>
      <c r="VL7" s="28">
        <f t="shared" si="243"/>
        <v>0</v>
      </c>
      <c r="VM7" s="28">
        <f t="shared" si="243"/>
        <v>0</v>
      </c>
      <c r="VN7" s="28">
        <f t="shared" si="243"/>
        <v>0</v>
      </c>
      <c r="VO7" s="28">
        <f t="shared" si="243"/>
        <v>0</v>
      </c>
      <c r="VP7" s="28">
        <f t="shared" si="243"/>
        <v>0</v>
      </c>
      <c r="VQ7" s="28">
        <f t="shared" si="243"/>
        <v>0</v>
      </c>
      <c r="VR7" s="28" t="str">
        <f>VR1</f>
        <v>팔라딘</v>
      </c>
      <c r="VS7" s="28">
        <f t="shared" ref="VS7:WE7" si="244">VE7</f>
        <v>0</v>
      </c>
      <c r="VT7" s="28">
        <f t="shared" si="244"/>
        <v>0</v>
      </c>
      <c r="VU7" s="28">
        <f t="shared" si="244"/>
        <v>0</v>
      </c>
      <c r="VV7" s="31" t="e">
        <f t="shared" si="244"/>
        <v>#DIV/0!</v>
      </c>
      <c r="VW7" s="28">
        <f t="shared" si="244"/>
        <v>0</v>
      </c>
      <c r="VX7" s="28">
        <f t="shared" si="244"/>
        <v>0</v>
      </c>
      <c r="VY7" s="28">
        <f t="shared" si="244"/>
        <v>0</v>
      </c>
      <c r="VZ7" s="28">
        <f t="shared" si="244"/>
        <v>0</v>
      </c>
      <c r="WA7" s="28">
        <f t="shared" si="244"/>
        <v>0</v>
      </c>
      <c r="WB7" s="28">
        <f t="shared" si="244"/>
        <v>0</v>
      </c>
      <c r="WC7" s="28">
        <f t="shared" si="244"/>
        <v>0</v>
      </c>
      <c r="WD7" s="28">
        <f t="shared" si="244"/>
        <v>0</v>
      </c>
      <c r="WE7" s="28">
        <f t="shared" si="244"/>
        <v>0</v>
      </c>
      <c r="WF7" s="28" t="str">
        <f>WF1</f>
        <v>패스파인더</v>
      </c>
      <c r="WG7" s="28">
        <f t="shared" ref="WG7:WS7" si="245">VS7</f>
        <v>0</v>
      </c>
      <c r="WH7" s="28">
        <f t="shared" si="245"/>
        <v>0</v>
      </c>
      <c r="WI7" s="28">
        <f t="shared" si="245"/>
        <v>0</v>
      </c>
      <c r="WJ7" s="31" t="e">
        <f t="shared" si="245"/>
        <v>#DIV/0!</v>
      </c>
      <c r="WK7" s="28">
        <f t="shared" si="245"/>
        <v>0</v>
      </c>
      <c r="WL7" s="28">
        <f t="shared" si="245"/>
        <v>0</v>
      </c>
      <c r="WM7" s="28">
        <f t="shared" si="245"/>
        <v>0</v>
      </c>
      <c r="WN7" s="28">
        <f t="shared" si="245"/>
        <v>0</v>
      </c>
      <c r="WO7" s="28">
        <f t="shared" si="245"/>
        <v>0</v>
      </c>
      <c r="WP7" s="28">
        <f t="shared" si="245"/>
        <v>0</v>
      </c>
      <c r="WQ7" s="28">
        <f t="shared" si="245"/>
        <v>0</v>
      </c>
      <c r="WR7" s="28">
        <f t="shared" si="245"/>
        <v>0</v>
      </c>
      <c r="WS7" s="28">
        <f t="shared" si="245"/>
        <v>0</v>
      </c>
      <c r="WT7" s="28" t="str">
        <f>WT1</f>
        <v>팬텀</v>
      </c>
      <c r="WU7" s="28">
        <f t="shared" ref="WU7:XG7" si="246">WG7</f>
        <v>0</v>
      </c>
      <c r="WV7" s="28">
        <f t="shared" si="246"/>
        <v>0</v>
      </c>
      <c r="WW7" s="28">
        <f t="shared" si="246"/>
        <v>0</v>
      </c>
      <c r="WX7" s="31" t="e">
        <f t="shared" si="246"/>
        <v>#DIV/0!</v>
      </c>
      <c r="WY7" s="28">
        <f t="shared" si="246"/>
        <v>0</v>
      </c>
      <c r="WZ7" s="28">
        <f t="shared" si="246"/>
        <v>0</v>
      </c>
      <c r="XA7" s="28">
        <f t="shared" si="246"/>
        <v>0</v>
      </c>
      <c r="XB7" s="28">
        <f t="shared" si="246"/>
        <v>0</v>
      </c>
      <c r="XC7" s="28">
        <f t="shared" si="246"/>
        <v>0</v>
      </c>
      <c r="XD7" s="28">
        <f t="shared" si="246"/>
        <v>0</v>
      </c>
      <c r="XE7" s="28">
        <f t="shared" si="246"/>
        <v>0</v>
      </c>
      <c r="XF7" s="28">
        <f t="shared" si="246"/>
        <v>0</v>
      </c>
      <c r="XG7" s="28">
        <f t="shared" si="246"/>
        <v>0</v>
      </c>
      <c r="XH7" s="28" t="str">
        <f>XH1</f>
        <v>플레임위자드</v>
      </c>
      <c r="XI7" s="28">
        <f t="shared" ref="XI7:XU7" si="247">WU7</f>
        <v>0</v>
      </c>
      <c r="XJ7" s="28">
        <f t="shared" si="247"/>
        <v>0</v>
      </c>
      <c r="XK7" s="28">
        <f t="shared" si="247"/>
        <v>0</v>
      </c>
      <c r="XL7" s="31" t="e">
        <f t="shared" si="247"/>
        <v>#DIV/0!</v>
      </c>
      <c r="XM7" s="28">
        <f t="shared" si="247"/>
        <v>0</v>
      </c>
      <c r="XN7" s="28">
        <f t="shared" si="247"/>
        <v>0</v>
      </c>
      <c r="XO7" s="28">
        <f t="shared" si="247"/>
        <v>0</v>
      </c>
      <c r="XP7" s="28">
        <f t="shared" si="247"/>
        <v>0</v>
      </c>
      <c r="XQ7" s="28">
        <f t="shared" si="247"/>
        <v>0</v>
      </c>
      <c r="XR7" s="28">
        <f t="shared" si="247"/>
        <v>0</v>
      </c>
      <c r="XS7" s="28">
        <f t="shared" si="247"/>
        <v>0</v>
      </c>
      <c r="XT7" s="28">
        <f t="shared" si="247"/>
        <v>0</v>
      </c>
      <c r="XU7" s="28">
        <f t="shared" si="247"/>
        <v>0</v>
      </c>
      <c r="XV7" s="28" t="str">
        <f>XV1</f>
        <v>호영</v>
      </c>
      <c r="XW7" s="28">
        <f t="shared" ref="XW7:YI7" si="248">XI7</f>
        <v>0</v>
      </c>
      <c r="XX7" s="28">
        <f t="shared" si="248"/>
        <v>0</v>
      </c>
      <c r="XY7" s="28">
        <f t="shared" si="248"/>
        <v>0</v>
      </c>
      <c r="XZ7" s="31" t="e">
        <f t="shared" si="248"/>
        <v>#DIV/0!</v>
      </c>
      <c r="YA7" s="28">
        <f t="shared" si="248"/>
        <v>0</v>
      </c>
      <c r="YB7" s="28">
        <f t="shared" si="248"/>
        <v>0</v>
      </c>
      <c r="YC7" s="28">
        <f t="shared" si="248"/>
        <v>0</v>
      </c>
      <c r="YD7" s="28">
        <f t="shared" si="248"/>
        <v>0</v>
      </c>
      <c r="YE7" s="28">
        <f t="shared" si="248"/>
        <v>0</v>
      </c>
      <c r="YF7" s="28">
        <f t="shared" si="248"/>
        <v>0</v>
      </c>
      <c r="YG7" s="28">
        <f t="shared" si="248"/>
        <v>0</v>
      </c>
      <c r="YH7" s="28">
        <f t="shared" si="248"/>
        <v>0</v>
      </c>
      <c r="YI7" s="28">
        <f t="shared" si="248"/>
        <v>0</v>
      </c>
      <c r="YJ7" s="28" t="str">
        <f>YJ1</f>
        <v>히어로</v>
      </c>
      <c r="YK7" s="28">
        <f t="shared" ref="YK7:YW7" si="249">XW7</f>
        <v>0</v>
      </c>
      <c r="YL7" s="28">
        <f t="shared" si="249"/>
        <v>0</v>
      </c>
      <c r="YM7" s="28">
        <f t="shared" si="249"/>
        <v>0</v>
      </c>
      <c r="YN7" s="31" t="e">
        <f t="shared" si="249"/>
        <v>#DIV/0!</v>
      </c>
      <c r="YO7" s="28">
        <f t="shared" si="249"/>
        <v>0</v>
      </c>
      <c r="YP7" s="28">
        <f t="shared" si="249"/>
        <v>0</v>
      </c>
      <c r="YQ7" s="28">
        <f t="shared" si="249"/>
        <v>0</v>
      </c>
      <c r="YR7" s="28">
        <f t="shared" si="249"/>
        <v>0</v>
      </c>
      <c r="YS7" s="28">
        <f t="shared" si="249"/>
        <v>0</v>
      </c>
      <c r="YT7" s="28">
        <f t="shared" si="249"/>
        <v>0</v>
      </c>
      <c r="YU7" s="28">
        <f t="shared" si="249"/>
        <v>0</v>
      </c>
      <c r="YV7" s="28">
        <f t="shared" si="249"/>
        <v>0</v>
      </c>
      <c r="YW7" s="28">
        <f t="shared" si="249"/>
        <v>0</v>
      </c>
      <c r="ZB7" s="31"/>
    </row>
    <row r="8" spans="1:678" x14ac:dyDescent="0.3">
      <c r="A8" s="28">
        <v>1</v>
      </c>
      <c r="B8" s="1">
        <v>262</v>
      </c>
      <c r="C8" s="1">
        <v>55</v>
      </c>
      <c r="D8" s="1">
        <v>44852</v>
      </c>
      <c r="E8" s="77">
        <v>1</v>
      </c>
      <c r="F8" s="1">
        <v>1320</v>
      </c>
      <c r="G8" s="1">
        <v>30</v>
      </c>
      <c r="H8" s="1">
        <v>8235</v>
      </c>
      <c r="I8" s="1">
        <v>3</v>
      </c>
      <c r="J8" s="1">
        <v>1</v>
      </c>
      <c r="L8" s="1">
        <v>0</v>
      </c>
      <c r="M8" s="1">
        <v>396</v>
      </c>
      <c r="N8" s="1">
        <v>40</v>
      </c>
      <c r="O8" s="28">
        <v>1</v>
      </c>
      <c r="P8" s="1">
        <v>262</v>
      </c>
      <c r="Q8" s="1">
        <v>55</v>
      </c>
      <c r="R8" s="1">
        <v>44852</v>
      </c>
      <c r="S8" s="77">
        <v>1</v>
      </c>
      <c r="T8" s="1">
        <v>1320</v>
      </c>
      <c r="U8" s="1">
        <v>30</v>
      </c>
      <c r="V8" s="1">
        <v>8235</v>
      </c>
      <c r="W8" s="1">
        <v>3</v>
      </c>
      <c r="X8" s="1">
        <v>1</v>
      </c>
      <c r="Z8" s="1">
        <v>0</v>
      </c>
      <c r="AA8" s="1">
        <v>396</v>
      </c>
      <c r="AB8" s="1">
        <v>40</v>
      </c>
      <c r="AC8" s="28">
        <v>1</v>
      </c>
      <c r="AD8" s="1">
        <v>275</v>
      </c>
      <c r="AE8" s="1">
        <v>0</v>
      </c>
      <c r="AF8" s="1">
        <v>46000</v>
      </c>
      <c r="AG8" s="77">
        <v>0.1</v>
      </c>
      <c r="AH8" s="1">
        <v>1320</v>
      </c>
      <c r="AI8" s="1">
        <v>70</v>
      </c>
      <c r="AJ8" s="1">
        <v>8067</v>
      </c>
      <c r="AK8" s="1">
        <v>2</v>
      </c>
      <c r="AL8" s="1">
        <v>0</v>
      </c>
      <c r="AN8" s="1">
        <v>41</v>
      </c>
      <c r="AO8" s="1">
        <v>430</v>
      </c>
      <c r="AP8" s="1">
        <v>0</v>
      </c>
      <c r="AR8" s="28">
        <v>1</v>
      </c>
      <c r="AS8" s="1">
        <f t="shared" ref="AS8:AS17" ca="1" si="250">RANDBETWEEN(200,300)</f>
        <v>225</v>
      </c>
      <c r="AT8" s="1">
        <f t="shared" ref="AT8:AT17" ca="1" si="251">RANDBETWEEN(0,70)</f>
        <v>56</v>
      </c>
      <c r="AU8" s="1">
        <f t="shared" ref="AU8:AU17" ca="1" si="252">RANDBETWEEN(0,80000)</f>
        <v>26330</v>
      </c>
      <c r="AV8" s="30">
        <f t="shared" ref="AV8:AV17" ca="1" si="253">1/RANDBETWEEN(1,1800)</f>
        <v>4.4843049327354259E-3</v>
      </c>
      <c r="AW8" s="1">
        <f t="shared" ref="AW8:AW17" ca="1" si="254">10*RANDBETWEEN(0,132)</f>
        <v>170</v>
      </c>
      <c r="AX8" s="1">
        <f t="shared" ref="AX8:AX17" ca="1" si="255">10*RANDBETWEEN(0,22)</f>
        <v>140</v>
      </c>
      <c r="AY8" s="1">
        <f t="shared" ref="AY8:AY17" ca="1" si="256">RANDBETWEEN(0,9000)</f>
        <v>2733</v>
      </c>
      <c r="AZ8" s="1">
        <f t="shared" ref="AZ8:AZ17" ca="1" si="257">RANDBETWEEN(0,20)</f>
        <v>10</v>
      </c>
      <c r="BA8" s="1">
        <f t="shared" ref="BA8:BA17" ca="1" si="258">RANDBETWEEN(0,10)</f>
        <v>0</v>
      </c>
      <c r="BB8" s="1">
        <f t="shared" ref="BB8:BB17" ca="1" si="259">10*RANDBETWEEN(0,2000)</f>
        <v>3160</v>
      </c>
      <c r="BC8" s="1">
        <f t="shared" ref="BC8:BC17" ca="1" si="260">RANDBETWEEN(0,50)</f>
        <v>43</v>
      </c>
      <c r="BD8" s="1">
        <f t="shared" ref="BD8:BD17" ca="1" si="261">RANDBETWEEN(0,934)</f>
        <v>830</v>
      </c>
      <c r="BE8" s="1">
        <f t="shared" ref="BE8:BE17" ca="1" si="262">RANDBETWEEN(0,40)</f>
        <v>34</v>
      </c>
      <c r="BF8" s="28">
        <v>1</v>
      </c>
      <c r="BG8" s="1">
        <f t="shared" ref="BG8:BG17" ca="1" si="263">RANDBETWEEN(200,300)</f>
        <v>285</v>
      </c>
      <c r="BH8" s="1">
        <f t="shared" ref="BH8:BH17" ca="1" si="264">RANDBETWEEN(0,70)</f>
        <v>40</v>
      </c>
      <c r="BI8" s="1">
        <f t="shared" ref="BI8:BI17" ca="1" si="265">RANDBETWEEN(0,80000)</f>
        <v>51917</v>
      </c>
      <c r="BJ8" s="30">
        <f t="shared" ref="BJ8:BJ17" ca="1" si="266">1/RANDBETWEEN(1,1800)</f>
        <v>1.5873015873015873E-3</v>
      </c>
      <c r="BK8" s="1">
        <f t="shared" ref="BK8:BK17" ca="1" si="267">10*RANDBETWEEN(0,132)</f>
        <v>610</v>
      </c>
      <c r="BL8" s="1">
        <f t="shared" ref="BL8:BL17" ca="1" si="268">10*RANDBETWEEN(0,22)</f>
        <v>90</v>
      </c>
      <c r="BM8" s="1">
        <f t="shared" ref="BM8:BM17" ca="1" si="269">RANDBETWEEN(0,9000)</f>
        <v>4946</v>
      </c>
      <c r="BN8" s="1">
        <f t="shared" ref="BN8:BN17" ca="1" si="270">RANDBETWEEN(0,20)</f>
        <v>0</v>
      </c>
      <c r="BO8" s="1">
        <f t="shared" ref="BO8:BO17" ca="1" si="271">RANDBETWEEN(0,10)</f>
        <v>0</v>
      </c>
      <c r="BP8" s="1">
        <f t="shared" ref="BP8:BP17" ca="1" si="272">10*RANDBETWEEN(0,2000)</f>
        <v>6090</v>
      </c>
      <c r="BQ8" s="1">
        <f t="shared" ref="BQ8:BQ17" ca="1" si="273">RANDBETWEEN(0,50)</f>
        <v>37</v>
      </c>
      <c r="BR8" s="1">
        <f t="shared" ref="BR8:BR17" ca="1" si="274">RANDBETWEEN(0,934)</f>
        <v>819</v>
      </c>
      <c r="BS8" s="1">
        <f t="shared" ref="BS8:BS17" ca="1" si="275">RANDBETWEEN(0,40)</f>
        <v>23</v>
      </c>
      <c r="BT8" s="28">
        <v>1</v>
      </c>
      <c r="BU8" s="1">
        <f t="shared" ref="BU8:BU17" ca="1" si="276">RANDBETWEEN(200,300)</f>
        <v>222</v>
      </c>
      <c r="BV8" s="1">
        <f t="shared" ref="BV8:BV17" ca="1" si="277">RANDBETWEEN(0,70)</f>
        <v>57</v>
      </c>
      <c r="BW8" s="1">
        <f t="shared" ref="BW8:BW17" ca="1" si="278">RANDBETWEEN(0,80000)</f>
        <v>34868</v>
      </c>
      <c r="BX8" s="30">
        <f t="shared" ref="BX8:BX17" ca="1" si="279">1/RANDBETWEEN(1,1800)</f>
        <v>1.6129032258064516E-2</v>
      </c>
      <c r="BY8" s="1">
        <f t="shared" ref="BY8:BY17" ca="1" si="280">10*RANDBETWEEN(0,132)</f>
        <v>1190</v>
      </c>
      <c r="BZ8" s="1">
        <f t="shared" ref="BZ8:BZ17" ca="1" si="281">10*RANDBETWEEN(0,22)</f>
        <v>60</v>
      </c>
      <c r="CA8" s="1">
        <f t="shared" ref="CA8:CA17" ca="1" si="282">RANDBETWEEN(0,9000)</f>
        <v>1298</v>
      </c>
      <c r="CB8" s="1">
        <f t="shared" ref="CB8:CB17" ca="1" si="283">RANDBETWEEN(0,20)</f>
        <v>10</v>
      </c>
      <c r="CC8" s="1">
        <f t="shared" ref="CC8:CC17" ca="1" si="284">RANDBETWEEN(0,10)</f>
        <v>4</v>
      </c>
      <c r="CD8" s="1">
        <f t="shared" ref="CD8:CD17" ca="1" si="285">10*RANDBETWEEN(0,2000)</f>
        <v>9670</v>
      </c>
      <c r="CE8" s="1">
        <f t="shared" ref="CE8:CE17" ca="1" si="286">RANDBETWEEN(0,50)</f>
        <v>23</v>
      </c>
      <c r="CF8" s="1">
        <f t="shared" ref="CF8:CF17" ca="1" si="287">RANDBETWEEN(0,934)</f>
        <v>50</v>
      </c>
      <c r="CG8" s="1">
        <f t="shared" ref="CG8:CG17" ca="1" si="288">RANDBETWEEN(0,40)</f>
        <v>21</v>
      </c>
      <c r="CH8" s="28">
        <v>1</v>
      </c>
      <c r="CI8" s="1">
        <f t="shared" ref="CI8:CI17" ca="1" si="289">RANDBETWEEN(200,300)</f>
        <v>278</v>
      </c>
      <c r="CJ8" s="1">
        <f t="shared" ref="CJ8:CJ17" ca="1" si="290">RANDBETWEEN(0,70)</f>
        <v>47</v>
      </c>
      <c r="CK8" s="1">
        <f t="shared" ref="CK8:CK17" ca="1" si="291">RANDBETWEEN(0,80000)</f>
        <v>46692</v>
      </c>
      <c r="CL8" s="30">
        <f t="shared" ref="CL8:CL17" ca="1" si="292">1/RANDBETWEEN(1,1800)</f>
        <v>6.0168471720818293E-4</v>
      </c>
      <c r="CM8" s="1">
        <f t="shared" ref="CM8:CM17" ca="1" si="293">10*RANDBETWEEN(0,132)</f>
        <v>1110</v>
      </c>
      <c r="CN8" s="1">
        <f t="shared" ref="CN8:CN17" ca="1" si="294">10*RANDBETWEEN(0,22)</f>
        <v>50</v>
      </c>
      <c r="CO8" s="1">
        <f t="shared" ref="CO8:CO17" ca="1" si="295">RANDBETWEEN(0,9000)</f>
        <v>5665</v>
      </c>
      <c r="CP8" s="1">
        <f t="shared" ref="CP8:CP17" ca="1" si="296">RANDBETWEEN(0,20)</f>
        <v>9</v>
      </c>
      <c r="CQ8" s="1">
        <f t="shared" ref="CQ8:CQ17" ca="1" si="297">RANDBETWEEN(0,10)</f>
        <v>9</v>
      </c>
      <c r="CR8" s="1">
        <f t="shared" ref="CR8:CR17" ca="1" si="298">10*RANDBETWEEN(0,2000)</f>
        <v>12970</v>
      </c>
      <c r="CS8" s="1">
        <f t="shared" ref="CS8:CS17" ca="1" si="299">RANDBETWEEN(0,50)</f>
        <v>24</v>
      </c>
      <c r="CT8" s="1">
        <f t="shared" ref="CT8:CT17" ca="1" si="300">RANDBETWEEN(0,934)</f>
        <v>311</v>
      </c>
      <c r="CU8" s="1">
        <f t="shared" ref="CU8:CU17" ca="1" si="301">RANDBETWEEN(0,40)</f>
        <v>28</v>
      </c>
      <c r="CV8" s="28">
        <v>1</v>
      </c>
      <c r="CW8" s="1">
        <f t="shared" ref="CW8:CW17" ca="1" si="302">RANDBETWEEN(200,300)</f>
        <v>299</v>
      </c>
      <c r="CX8" s="1">
        <f t="shared" ref="CX8:CX17" ca="1" si="303">RANDBETWEEN(0,70)</f>
        <v>2</v>
      </c>
      <c r="CY8" s="1">
        <f t="shared" ref="CY8:CY17" ca="1" si="304">RANDBETWEEN(0,80000)</f>
        <v>51503</v>
      </c>
      <c r="CZ8" s="30">
        <f t="shared" ref="CZ8:CZ17" ca="1" si="305">1/RANDBETWEEN(1,1800)</f>
        <v>1.30718954248366E-3</v>
      </c>
      <c r="DA8" s="1">
        <f t="shared" ref="DA8:DA17" ca="1" si="306">10*RANDBETWEEN(0,132)</f>
        <v>400</v>
      </c>
      <c r="DB8" s="1">
        <f t="shared" ref="DB8:DB17" ca="1" si="307">10*RANDBETWEEN(0,22)</f>
        <v>60</v>
      </c>
      <c r="DC8" s="1">
        <f t="shared" ref="DC8:DC17" ca="1" si="308">RANDBETWEEN(0,9000)</f>
        <v>2526</v>
      </c>
      <c r="DD8" s="1">
        <f t="shared" ref="DD8:DD17" ca="1" si="309">RANDBETWEEN(0,20)</f>
        <v>10</v>
      </c>
      <c r="DE8" s="1">
        <f t="shared" ref="DE8:DE17" ca="1" si="310">RANDBETWEEN(0,10)</f>
        <v>1</v>
      </c>
      <c r="DF8" s="1">
        <f t="shared" ref="DF8:DF17" ca="1" si="311">10*RANDBETWEEN(0,2000)</f>
        <v>11530</v>
      </c>
      <c r="DG8" s="1">
        <f t="shared" ref="DG8:DG17" ca="1" si="312">RANDBETWEEN(0,50)</f>
        <v>42</v>
      </c>
      <c r="DH8" s="1">
        <f t="shared" ref="DH8:DH17" ca="1" si="313">RANDBETWEEN(0,934)</f>
        <v>814</v>
      </c>
      <c r="DI8" s="1">
        <f t="shared" ref="DI8:DI17" ca="1" si="314">RANDBETWEEN(0,40)</f>
        <v>7</v>
      </c>
      <c r="DJ8" s="28">
        <v>1</v>
      </c>
      <c r="DK8" s="1">
        <f t="shared" ref="DK8:DK17" ca="1" si="315">RANDBETWEEN(200,300)</f>
        <v>274</v>
      </c>
      <c r="DL8" s="1">
        <f t="shared" ref="DL8:DL17" ca="1" si="316">RANDBETWEEN(0,70)</f>
        <v>47</v>
      </c>
      <c r="DM8" s="1">
        <f t="shared" ref="DM8:DM17" ca="1" si="317">RANDBETWEEN(0,80000)</f>
        <v>57775</v>
      </c>
      <c r="DN8" s="30">
        <f t="shared" ref="DN8:DN17" ca="1" si="318">1/RANDBETWEEN(1,1800)</f>
        <v>2.976190476190476E-3</v>
      </c>
      <c r="DO8" s="1">
        <f t="shared" ref="DO8:DO17" ca="1" si="319">10*RANDBETWEEN(0,132)</f>
        <v>620</v>
      </c>
      <c r="DP8" s="1">
        <f t="shared" ref="DP8:DP17" ca="1" si="320">10*RANDBETWEEN(0,22)</f>
        <v>80</v>
      </c>
      <c r="DQ8" s="1">
        <f t="shared" ref="DQ8:DQ17" ca="1" si="321">RANDBETWEEN(0,9000)</f>
        <v>597</v>
      </c>
      <c r="DR8" s="1">
        <f t="shared" ref="DR8:DR17" ca="1" si="322">RANDBETWEEN(0,20)</f>
        <v>15</v>
      </c>
      <c r="DS8" s="1">
        <f t="shared" ref="DS8:DS17" ca="1" si="323">RANDBETWEEN(0,10)</f>
        <v>8</v>
      </c>
      <c r="DT8" s="1">
        <f t="shared" ref="DT8:DT17" ca="1" si="324">10*RANDBETWEEN(0,2000)</f>
        <v>10340</v>
      </c>
      <c r="DU8" s="1">
        <f t="shared" ref="DU8:DU17" ca="1" si="325">RANDBETWEEN(0,50)</f>
        <v>12</v>
      </c>
      <c r="DV8" s="1">
        <f t="shared" ref="DV8:DV17" ca="1" si="326">RANDBETWEEN(0,934)</f>
        <v>901</v>
      </c>
      <c r="DW8" s="1">
        <f t="shared" ref="DW8:DW17" ca="1" si="327">RANDBETWEEN(0,40)</f>
        <v>1</v>
      </c>
      <c r="DX8" s="28">
        <v>1</v>
      </c>
      <c r="DY8" s="1">
        <f t="shared" ref="DY8:DY17" ca="1" si="328">RANDBETWEEN(200,300)</f>
        <v>278</v>
      </c>
      <c r="DZ8" s="1">
        <f t="shared" ref="DZ8:DZ17" ca="1" si="329">RANDBETWEEN(0,70)</f>
        <v>7</v>
      </c>
      <c r="EA8" s="1">
        <f t="shared" ref="EA8:EA17" ca="1" si="330">RANDBETWEEN(0,80000)</f>
        <v>60573</v>
      </c>
      <c r="EB8" s="30">
        <f t="shared" ref="EB8:EB17" ca="1" si="331">1/RANDBETWEEN(1,1800)</f>
        <v>1.8315018315018315E-3</v>
      </c>
      <c r="EC8" s="1">
        <f t="shared" ref="EC8:EC17" ca="1" si="332">10*RANDBETWEEN(0,132)</f>
        <v>890</v>
      </c>
      <c r="ED8" s="1">
        <f t="shared" ref="ED8:ED17" ca="1" si="333">10*RANDBETWEEN(0,22)</f>
        <v>190</v>
      </c>
      <c r="EE8" s="1">
        <f t="shared" ref="EE8:EE17" ca="1" si="334">RANDBETWEEN(0,9000)</f>
        <v>5664</v>
      </c>
      <c r="EF8" s="1">
        <f t="shared" ref="EF8:EF17" ca="1" si="335">RANDBETWEEN(0,20)</f>
        <v>9</v>
      </c>
      <c r="EG8" s="1">
        <f t="shared" ref="EG8:EG17" ca="1" si="336">RANDBETWEEN(0,10)</f>
        <v>6</v>
      </c>
      <c r="EH8" s="1">
        <f t="shared" ref="EH8:EH17" ca="1" si="337">10*RANDBETWEEN(0,2000)</f>
        <v>690</v>
      </c>
      <c r="EI8" s="1">
        <f t="shared" ref="EI8:EI17" ca="1" si="338">RANDBETWEEN(0,50)</f>
        <v>42</v>
      </c>
      <c r="EJ8" s="1">
        <f t="shared" ref="EJ8:EJ17" ca="1" si="339">RANDBETWEEN(0,934)</f>
        <v>689</v>
      </c>
      <c r="EK8" s="1">
        <f t="shared" ref="EK8:EK17" ca="1" si="340">RANDBETWEEN(0,40)</f>
        <v>10</v>
      </c>
      <c r="EL8" s="28">
        <v>1</v>
      </c>
      <c r="EM8" s="1">
        <f t="shared" ref="EM8:EM17" ca="1" si="341">RANDBETWEEN(200,300)</f>
        <v>208</v>
      </c>
      <c r="EN8" s="1">
        <f t="shared" ref="EN8:EN17" ca="1" si="342">RANDBETWEEN(0,70)</f>
        <v>14</v>
      </c>
      <c r="EO8" s="1">
        <f t="shared" ref="EO8:EO17" ca="1" si="343">RANDBETWEEN(0,80000)</f>
        <v>24633</v>
      </c>
      <c r="EP8" s="30">
        <f t="shared" ref="EP8:EP17" ca="1" si="344">1/RANDBETWEEN(1,1800)</f>
        <v>2.0325203252032522E-3</v>
      </c>
      <c r="EQ8" s="1">
        <f t="shared" ref="EQ8:EQ17" ca="1" si="345">10*RANDBETWEEN(0,132)</f>
        <v>1030</v>
      </c>
      <c r="ER8" s="1">
        <f t="shared" ref="ER8:ER17" ca="1" si="346">10*RANDBETWEEN(0,22)</f>
        <v>160</v>
      </c>
      <c r="ES8" s="1">
        <f t="shared" ref="ES8:ES17" ca="1" si="347">RANDBETWEEN(0,9000)</f>
        <v>1233</v>
      </c>
      <c r="ET8" s="1">
        <f t="shared" ref="ET8:ET17" ca="1" si="348">RANDBETWEEN(0,20)</f>
        <v>8</v>
      </c>
      <c r="EU8" s="1">
        <f t="shared" ref="EU8:EU17" ca="1" si="349">RANDBETWEEN(0,10)</f>
        <v>8</v>
      </c>
      <c r="EV8" s="1">
        <f t="shared" ref="EV8:EV17" ca="1" si="350">10*RANDBETWEEN(0,2000)</f>
        <v>660</v>
      </c>
      <c r="EW8" s="1">
        <f t="shared" ref="EW8:EW17" ca="1" si="351">RANDBETWEEN(0,50)</f>
        <v>10</v>
      </c>
      <c r="EX8" s="1">
        <f t="shared" ref="EX8:EX17" ca="1" si="352">RANDBETWEEN(0,934)</f>
        <v>196</v>
      </c>
      <c r="EY8" s="1">
        <f t="shared" ref="EY8:EY17" ca="1" si="353">RANDBETWEEN(0,40)</f>
        <v>21</v>
      </c>
      <c r="EZ8" s="28">
        <v>1</v>
      </c>
      <c r="FA8" s="1">
        <f t="shared" ref="FA8:FA17" ca="1" si="354">RANDBETWEEN(200,300)</f>
        <v>246</v>
      </c>
      <c r="FB8" s="1">
        <f t="shared" ref="FB8:FB17" ca="1" si="355">RANDBETWEEN(0,70)</f>
        <v>45</v>
      </c>
      <c r="FC8" s="1">
        <f t="shared" ref="FC8:FC17" ca="1" si="356">RANDBETWEEN(0,80000)</f>
        <v>72125</v>
      </c>
      <c r="FD8" s="30">
        <f t="shared" ref="FD8:FD17" ca="1" si="357">1/RANDBETWEEN(1,1800)</f>
        <v>6.215040397762585E-4</v>
      </c>
      <c r="FE8" s="1">
        <f t="shared" ref="FE8:FE17" ca="1" si="358">10*RANDBETWEEN(0,132)</f>
        <v>40</v>
      </c>
      <c r="FF8" s="1">
        <f t="shared" ref="FF8:FF17" ca="1" si="359">10*RANDBETWEEN(0,22)</f>
        <v>210</v>
      </c>
      <c r="FG8" s="1">
        <f t="shared" ref="FG8:FG17" ca="1" si="360">RANDBETWEEN(0,9000)</f>
        <v>4569</v>
      </c>
      <c r="FH8" s="1">
        <f t="shared" ref="FH8:FH17" ca="1" si="361">RANDBETWEEN(0,20)</f>
        <v>7</v>
      </c>
      <c r="FI8" s="1">
        <f t="shared" ref="FI8:FI17" ca="1" si="362">RANDBETWEEN(0,10)</f>
        <v>0</v>
      </c>
      <c r="FJ8" s="1">
        <f t="shared" ref="FJ8:FJ17" ca="1" si="363">10*RANDBETWEEN(0,2000)</f>
        <v>17340</v>
      </c>
      <c r="FK8" s="1">
        <f t="shared" ref="FK8:FK17" ca="1" si="364">RANDBETWEEN(0,50)</f>
        <v>41</v>
      </c>
      <c r="FL8" s="1">
        <f t="shared" ref="FL8:FL17" ca="1" si="365">RANDBETWEEN(0,934)</f>
        <v>748</v>
      </c>
      <c r="FM8" s="1">
        <f t="shared" ref="FM8:FM17" ca="1" si="366">RANDBETWEEN(0,40)</f>
        <v>34</v>
      </c>
      <c r="FN8" s="28">
        <v>1</v>
      </c>
      <c r="FO8" s="1">
        <f t="shared" ref="FO8:FO17" ca="1" si="367">RANDBETWEEN(200,300)</f>
        <v>298</v>
      </c>
      <c r="FP8" s="1">
        <f t="shared" ref="FP8:FP17" ca="1" si="368">RANDBETWEEN(0,70)</f>
        <v>22</v>
      </c>
      <c r="FQ8" s="1">
        <f t="shared" ref="FQ8:FQ17" ca="1" si="369">RANDBETWEEN(0,80000)</f>
        <v>46504</v>
      </c>
      <c r="FR8" s="30">
        <f t="shared" ref="FR8:FR17" ca="1" si="370">1/RANDBETWEEN(1,1800)</f>
        <v>2.1786492374727671E-3</v>
      </c>
      <c r="FS8" s="1">
        <f t="shared" ref="FS8:FS17" ca="1" si="371">10*RANDBETWEEN(0,132)</f>
        <v>380</v>
      </c>
      <c r="FT8" s="1">
        <f t="shared" ref="FT8:FT17" ca="1" si="372">10*RANDBETWEEN(0,22)</f>
        <v>100</v>
      </c>
      <c r="FU8" s="1">
        <f t="shared" ref="FU8:FU17" ca="1" si="373">RANDBETWEEN(0,9000)</f>
        <v>2952</v>
      </c>
      <c r="FV8" s="1">
        <f t="shared" ref="FV8:FV17" ca="1" si="374">RANDBETWEEN(0,20)</f>
        <v>18</v>
      </c>
      <c r="FW8" s="1">
        <f t="shared" ref="FW8:FW17" ca="1" si="375">RANDBETWEEN(0,10)</f>
        <v>9</v>
      </c>
      <c r="FX8" s="1">
        <f t="shared" ref="FX8:FX17" ca="1" si="376">10*RANDBETWEEN(0,2000)</f>
        <v>3480</v>
      </c>
      <c r="FY8" s="1">
        <f t="shared" ref="FY8:FY17" ca="1" si="377">RANDBETWEEN(0,50)</f>
        <v>30</v>
      </c>
      <c r="FZ8" s="1">
        <f t="shared" ref="FZ8:FZ17" ca="1" si="378">RANDBETWEEN(0,934)</f>
        <v>331</v>
      </c>
      <c r="GA8" s="1">
        <f t="shared" ref="GA8:GA17" ca="1" si="379">RANDBETWEEN(0,40)</f>
        <v>14</v>
      </c>
      <c r="GB8" s="28">
        <v>1</v>
      </c>
      <c r="GC8" s="1">
        <f t="shared" ref="GC8:GC17" ca="1" si="380">RANDBETWEEN(200,300)</f>
        <v>244</v>
      </c>
      <c r="GD8" s="1">
        <f t="shared" ref="GD8:GD17" ca="1" si="381">RANDBETWEEN(0,70)</f>
        <v>22</v>
      </c>
      <c r="GE8" s="1">
        <f t="shared" ref="GE8:GE17" ca="1" si="382">RANDBETWEEN(0,80000)</f>
        <v>57496</v>
      </c>
      <c r="GF8" s="30">
        <f t="shared" ref="GF8:GF17" ca="1" si="383">1/RANDBETWEEN(1,1800)</f>
        <v>1.30718954248366E-3</v>
      </c>
      <c r="GG8" s="1">
        <f t="shared" ref="GG8:GG17" ca="1" si="384">10*RANDBETWEEN(0,132)</f>
        <v>540</v>
      </c>
      <c r="GH8" s="1">
        <f t="shared" ref="GH8:GH17" ca="1" si="385">10*RANDBETWEEN(0,22)</f>
        <v>120</v>
      </c>
      <c r="GI8" s="1">
        <f t="shared" ref="GI8:GI17" ca="1" si="386">RANDBETWEEN(0,9000)</f>
        <v>3044</v>
      </c>
      <c r="GJ8" s="1">
        <f t="shared" ref="GJ8:GJ17" ca="1" si="387">RANDBETWEEN(0,20)</f>
        <v>19</v>
      </c>
      <c r="GK8" s="1">
        <f t="shared" ref="GK8:GK17" ca="1" si="388">RANDBETWEEN(0,10)</f>
        <v>10</v>
      </c>
      <c r="GL8" s="1">
        <f t="shared" ref="GL8:GL17" ca="1" si="389">10*RANDBETWEEN(0,2000)</f>
        <v>6680</v>
      </c>
      <c r="GM8" s="1">
        <f t="shared" ref="GM8:GM17" ca="1" si="390">RANDBETWEEN(0,50)</f>
        <v>23</v>
      </c>
      <c r="GN8" s="1">
        <f t="shared" ref="GN8:GN17" ca="1" si="391">RANDBETWEEN(0,934)</f>
        <v>626</v>
      </c>
      <c r="GO8" s="1">
        <f t="shared" ref="GO8:GO17" ca="1" si="392">RANDBETWEEN(0,40)</f>
        <v>29</v>
      </c>
      <c r="GP8" s="28">
        <v>1</v>
      </c>
      <c r="GQ8" s="1">
        <f t="shared" ref="GQ8:GQ17" ca="1" si="393">RANDBETWEEN(200,300)</f>
        <v>211</v>
      </c>
      <c r="GR8" s="1">
        <f t="shared" ref="GR8:GR17" ca="1" si="394">RANDBETWEEN(0,70)</f>
        <v>4</v>
      </c>
      <c r="GS8" s="1">
        <f t="shared" ref="GS8:GS17" ca="1" si="395">RANDBETWEEN(0,80000)</f>
        <v>78076</v>
      </c>
      <c r="GT8" s="30">
        <f t="shared" ref="GT8:GT17" ca="1" si="396">1/RANDBETWEEN(1,1800)</f>
        <v>9.2081031307550648E-4</v>
      </c>
      <c r="GU8" s="1">
        <f t="shared" ref="GU8:GU17" ca="1" si="397">10*RANDBETWEEN(0,132)</f>
        <v>190</v>
      </c>
      <c r="GV8" s="1">
        <f t="shared" ref="GV8:GV17" ca="1" si="398">10*RANDBETWEEN(0,22)</f>
        <v>10</v>
      </c>
      <c r="GW8" s="1">
        <f t="shared" ref="GW8:GW17" ca="1" si="399">RANDBETWEEN(0,9000)</f>
        <v>4252</v>
      </c>
      <c r="GX8" s="1">
        <f t="shared" ref="GX8:GX17" ca="1" si="400">RANDBETWEEN(0,20)</f>
        <v>5</v>
      </c>
      <c r="GY8" s="1">
        <f t="shared" ref="GY8:GY17" ca="1" si="401">RANDBETWEEN(0,10)</f>
        <v>2</v>
      </c>
      <c r="GZ8" s="1">
        <f t="shared" ref="GZ8:GZ17" ca="1" si="402">10*RANDBETWEEN(0,2000)</f>
        <v>4970</v>
      </c>
      <c r="HA8" s="1">
        <f t="shared" ref="HA8:HA17" ca="1" si="403">RANDBETWEEN(0,50)</f>
        <v>40</v>
      </c>
      <c r="HB8" s="1">
        <f t="shared" ref="HB8:HB17" ca="1" si="404">RANDBETWEEN(0,934)</f>
        <v>258</v>
      </c>
      <c r="HC8" s="1">
        <f t="shared" ref="HC8:HC17" ca="1" si="405">RANDBETWEEN(0,40)</f>
        <v>23</v>
      </c>
      <c r="HD8" s="28">
        <v>1</v>
      </c>
      <c r="HE8" s="1">
        <f t="shared" ref="HE8:HE17" ca="1" si="406">RANDBETWEEN(200,300)</f>
        <v>292</v>
      </c>
      <c r="HF8" s="1">
        <f t="shared" ref="HF8:HF17" ca="1" si="407">RANDBETWEEN(0,70)</f>
        <v>37</v>
      </c>
      <c r="HG8" s="1">
        <f t="shared" ref="HG8:HG17" ca="1" si="408">RANDBETWEEN(0,80000)</f>
        <v>58450</v>
      </c>
      <c r="HH8" s="30">
        <f t="shared" ref="HH8:HH17" ca="1" si="409">1/RANDBETWEEN(1,1800)</f>
        <v>1.2578616352201257E-3</v>
      </c>
      <c r="HI8" s="1">
        <f t="shared" ref="HI8:HI17" ca="1" si="410">10*RANDBETWEEN(0,132)</f>
        <v>640</v>
      </c>
      <c r="HJ8" s="1">
        <f t="shared" ref="HJ8:HJ17" ca="1" si="411">10*RANDBETWEEN(0,22)</f>
        <v>130</v>
      </c>
      <c r="HK8" s="1">
        <f t="shared" ref="HK8:HK17" ca="1" si="412">RANDBETWEEN(0,9000)</f>
        <v>3945</v>
      </c>
      <c r="HL8" s="1">
        <f t="shared" ref="HL8:HL17" ca="1" si="413">RANDBETWEEN(0,20)</f>
        <v>0</v>
      </c>
      <c r="HM8" s="1">
        <f t="shared" ref="HM8:HM17" ca="1" si="414">RANDBETWEEN(0,10)</f>
        <v>1</v>
      </c>
      <c r="HN8" s="1">
        <f t="shared" ref="HN8:HN17" ca="1" si="415">10*RANDBETWEEN(0,2000)</f>
        <v>6980</v>
      </c>
      <c r="HO8" s="1">
        <f t="shared" ref="HO8:HO17" ca="1" si="416">RANDBETWEEN(0,50)</f>
        <v>24</v>
      </c>
      <c r="HP8" s="1">
        <f t="shared" ref="HP8:HP17" ca="1" si="417">RANDBETWEEN(0,934)</f>
        <v>754</v>
      </c>
      <c r="HQ8" s="1">
        <f t="shared" ref="HQ8:HQ17" ca="1" si="418">RANDBETWEEN(0,40)</f>
        <v>8</v>
      </c>
      <c r="HR8" s="28">
        <v>1</v>
      </c>
      <c r="HS8" s="1">
        <f t="shared" ref="HS8:HS17" ca="1" si="419">RANDBETWEEN(200,300)</f>
        <v>222</v>
      </c>
      <c r="HT8" s="1">
        <f t="shared" ref="HT8:HT17" ca="1" si="420">RANDBETWEEN(0,70)</f>
        <v>35</v>
      </c>
      <c r="HU8" s="1">
        <f t="shared" ref="HU8:HU17" ca="1" si="421">RANDBETWEEN(0,80000)</f>
        <v>32524</v>
      </c>
      <c r="HV8" s="30">
        <f t="shared" ref="HV8:HV17" ca="1" si="422">1/RANDBETWEEN(1,1800)</f>
        <v>1.697792869269949E-3</v>
      </c>
      <c r="HW8" s="1">
        <f t="shared" ref="HW8:HW17" ca="1" si="423">10*RANDBETWEEN(0,132)</f>
        <v>120</v>
      </c>
      <c r="HX8" s="1">
        <f t="shared" ref="HX8:HX17" ca="1" si="424">10*RANDBETWEEN(0,22)</f>
        <v>220</v>
      </c>
      <c r="HY8" s="1">
        <f t="shared" ref="HY8:HY17" ca="1" si="425">RANDBETWEEN(0,9000)</f>
        <v>3522</v>
      </c>
      <c r="HZ8" s="1">
        <f t="shared" ref="HZ8:HZ17" ca="1" si="426">RANDBETWEEN(0,20)</f>
        <v>2</v>
      </c>
      <c r="IA8" s="1">
        <f t="shared" ref="IA8:IA17" ca="1" si="427">RANDBETWEEN(0,10)</f>
        <v>0</v>
      </c>
      <c r="IB8" s="1">
        <f t="shared" ref="IB8:IB17" ca="1" si="428">10*RANDBETWEEN(0,2000)</f>
        <v>18610</v>
      </c>
      <c r="IC8" s="1">
        <f t="shared" ref="IC8:IC17" ca="1" si="429">RANDBETWEEN(0,50)</f>
        <v>43</v>
      </c>
      <c r="ID8" s="1">
        <f t="shared" ref="ID8:ID17" ca="1" si="430">RANDBETWEEN(0,934)</f>
        <v>612</v>
      </c>
      <c r="IE8" s="1">
        <f t="shared" ref="IE8:IE17" ca="1" si="431">RANDBETWEEN(0,40)</f>
        <v>6</v>
      </c>
      <c r="IF8" s="28">
        <v>1</v>
      </c>
      <c r="IG8" s="1">
        <f t="shared" ref="IG8:IG17" ca="1" si="432">RANDBETWEEN(200,300)</f>
        <v>265</v>
      </c>
      <c r="IH8" s="1">
        <f t="shared" ref="IH8:IH17" ca="1" si="433">RANDBETWEEN(0,70)</f>
        <v>24</v>
      </c>
      <c r="II8" s="1">
        <f t="shared" ref="II8:II17" ca="1" si="434">RANDBETWEEN(0,80000)</f>
        <v>47621</v>
      </c>
      <c r="IJ8" s="30">
        <f t="shared" ref="IJ8:IJ17" ca="1" si="435">1/RANDBETWEEN(1,1800)</f>
        <v>6.4143681847338033E-4</v>
      </c>
      <c r="IK8" s="1">
        <f t="shared" ref="IK8:IK17" ca="1" si="436">10*RANDBETWEEN(0,132)</f>
        <v>360</v>
      </c>
      <c r="IL8" s="1">
        <f t="shared" ref="IL8:IL17" ca="1" si="437">10*RANDBETWEEN(0,22)</f>
        <v>60</v>
      </c>
      <c r="IM8" s="1">
        <f t="shared" ref="IM8:IM17" ca="1" si="438">RANDBETWEEN(0,9000)</f>
        <v>2430</v>
      </c>
      <c r="IN8" s="1">
        <f t="shared" ref="IN8:IN17" ca="1" si="439">RANDBETWEEN(0,20)</f>
        <v>6</v>
      </c>
      <c r="IO8" s="1">
        <f t="shared" ref="IO8:IO17" ca="1" si="440">RANDBETWEEN(0,10)</f>
        <v>7</v>
      </c>
      <c r="IP8" s="1">
        <f t="shared" ref="IP8:IP17" ca="1" si="441">10*RANDBETWEEN(0,2000)</f>
        <v>4580</v>
      </c>
      <c r="IQ8" s="1">
        <f t="shared" ref="IQ8:IQ17" ca="1" si="442">RANDBETWEEN(0,50)</f>
        <v>23</v>
      </c>
      <c r="IR8" s="1">
        <f t="shared" ref="IR8:IR17" ca="1" si="443">RANDBETWEEN(0,934)</f>
        <v>242</v>
      </c>
      <c r="IS8" s="1">
        <f t="shared" ref="IS8:IS17" ca="1" si="444">RANDBETWEEN(0,40)</f>
        <v>5</v>
      </c>
      <c r="IT8" s="28">
        <v>1</v>
      </c>
      <c r="IU8" s="1">
        <f t="shared" ref="IU8:IU17" ca="1" si="445">RANDBETWEEN(200,300)</f>
        <v>268</v>
      </c>
      <c r="IV8" s="1">
        <f t="shared" ref="IV8:IV17" ca="1" si="446">RANDBETWEEN(0,70)</f>
        <v>5</v>
      </c>
      <c r="IW8" s="1">
        <f t="shared" ref="IW8:IW17" ca="1" si="447">RANDBETWEEN(0,80000)</f>
        <v>10254</v>
      </c>
      <c r="IX8" s="30">
        <f t="shared" ref="IX8:IX17" ca="1" si="448">1/RANDBETWEEN(1,1800)</f>
        <v>1.5797788309636651E-3</v>
      </c>
      <c r="IY8" s="1">
        <f t="shared" ref="IY8:IY17" ca="1" si="449">10*RANDBETWEEN(0,132)</f>
        <v>820</v>
      </c>
      <c r="IZ8" s="1">
        <f t="shared" ref="IZ8:IZ17" ca="1" si="450">10*RANDBETWEEN(0,22)</f>
        <v>120</v>
      </c>
      <c r="JA8" s="1">
        <f t="shared" ref="JA8:JA17" ca="1" si="451">RANDBETWEEN(0,9000)</f>
        <v>6602</v>
      </c>
      <c r="JB8" s="1">
        <f t="shared" ref="JB8:JB17" ca="1" si="452">RANDBETWEEN(0,20)</f>
        <v>12</v>
      </c>
      <c r="JC8" s="1">
        <f t="shared" ref="JC8:JC17" ca="1" si="453">RANDBETWEEN(0,10)</f>
        <v>8</v>
      </c>
      <c r="JD8" s="1">
        <f t="shared" ref="JD8:JD17" ca="1" si="454">10*RANDBETWEEN(0,2000)</f>
        <v>10010</v>
      </c>
      <c r="JE8" s="1">
        <f t="shared" ref="JE8:JE17" ca="1" si="455">RANDBETWEEN(0,50)</f>
        <v>16</v>
      </c>
      <c r="JF8" s="1">
        <f t="shared" ref="JF8:JF17" ca="1" si="456">RANDBETWEEN(0,934)</f>
        <v>459</v>
      </c>
      <c r="JG8" s="1">
        <f t="shared" ref="JG8:JG17" ca="1" si="457">RANDBETWEEN(0,40)</f>
        <v>30</v>
      </c>
      <c r="JH8" s="28">
        <v>1</v>
      </c>
      <c r="JI8" s="1">
        <f t="shared" ref="JI8:JI17" ca="1" si="458">RANDBETWEEN(200,300)</f>
        <v>294</v>
      </c>
      <c r="JJ8" s="1">
        <f t="shared" ref="JJ8:JJ17" ca="1" si="459">RANDBETWEEN(0,70)</f>
        <v>56</v>
      </c>
      <c r="JK8" s="1">
        <f t="shared" ref="JK8:JK17" ca="1" si="460">RANDBETWEEN(0,80000)</f>
        <v>66139</v>
      </c>
      <c r="JL8" s="30">
        <f t="shared" ref="JL8:JL17" ca="1" si="461">1/RANDBETWEEN(1,1800)</f>
        <v>1.9801980198019802E-3</v>
      </c>
      <c r="JM8" s="1">
        <f t="shared" ref="JM8:JM17" ca="1" si="462">10*RANDBETWEEN(0,132)</f>
        <v>0</v>
      </c>
      <c r="JN8" s="1">
        <f t="shared" ref="JN8:JN17" ca="1" si="463">10*RANDBETWEEN(0,22)</f>
        <v>110</v>
      </c>
      <c r="JO8" s="1">
        <f t="shared" ref="JO8:JO17" ca="1" si="464">RANDBETWEEN(0,9000)</f>
        <v>7046</v>
      </c>
      <c r="JP8" s="1">
        <f t="shared" ref="JP8:JP17" ca="1" si="465">RANDBETWEEN(0,20)</f>
        <v>16</v>
      </c>
      <c r="JQ8" s="1">
        <f t="shared" ref="JQ8:JQ17" ca="1" si="466">RANDBETWEEN(0,10)</f>
        <v>8</v>
      </c>
      <c r="JR8" s="1">
        <f t="shared" ref="JR8:JR17" ca="1" si="467">10*RANDBETWEEN(0,2000)</f>
        <v>15910</v>
      </c>
      <c r="JS8" s="1">
        <f t="shared" ref="JS8:JS17" ca="1" si="468">RANDBETWEEN(0,50)</f>
        <v>8</v>
      </c>
      <c r="JT8" s="1">
        <f t="shared" ref="JT8:JT17" ca="1" si="469">RANDBETWEEN(0,934)</f>
        <v>628</v>
      </c>
      <c r="JU8" s="1">
        <f t="shared" ref="JU8:JU17" ca="1" si="470">RANDBETWEEN(0,40)</f>
        <v>25</v>
      </c>
      <c r="JV8" s="28">
        <v>1</v>
      </c>
      <c r="JW8" s="1">
        <f t="shared" ref="JW8:JW17" ca="1" si="471">RANDBETWEEN(200,300)</f>
        <v>290</v>
      </c>
      <c r="JX8" s="1">
        <f t="shared" ref="JX8:JX17" ca="1" si="472">RANDBETWEEN(0,70)</f>
        <v>42</v>
      </c>
      <c r="JY8" s="1">
        <f t="shared" ref="JY8:JY17" ca="1" si="473">RANDBETWEEN(0,80000)</f>
        <v>40058</v>
      </c>
      <c r="JZ8" s="30">
        <f t="shared" ref="JZ8:JZ17" ca="1" si="474">1/RANDBETWEEN(1,1800)</f>
        <v>2.4154589371980675E-3</v>
      </c>
      <c r="KA8" s="1">
        <f t="shared" ref="KA8:KA17" ca="1" si="475">10*RANDBETWEEN(0,132)</f>
        <v>720</v>
      </c>
      <c r="KB8" s="1">
        <f t="shared" ref="KB8:KB17" ca="1" si="476">10*RANDBETWEEN(0,22)</f>
        <v>0</v>
      </c>
      <c r="KC8" s="1">
        <f t="shared" ref="KC8:KC17" ca="1" si="477">RANDBETWEEN(0,9000)</f>
        <v>3399</v>
      </c>
      <c r="KD8" s="1">
        <f t="shared" ref="KD8:KD17" ca="1" si="478">RANDBETWEEN(0,20)</f>
        <v>8</v>
      </c>
      <c r="KE8" s="1">
        <f t="shared" ref="KE8:KE17" ca="1" si="479">RANDBETWEEN(0,10)</f>
        <v>7</v>
      </c>
      <c r="KF8" s="1">
        <f t="shared" ref="KF8:KF17" ca="1" si="480">10*RANDBETWEEN(0,2000)</f>
        <v>11480</v>
      </c>
      <c r="KG8" s="1">
        <f t="shared" ref="KG8:KG17" ca="1" si="481">RANDBETWEEN(0,50)</f>
        <v>22</v>
      </c>
      <c r="KH8" s="1">
        <f t="shared" ref="KH8:KH17" ca="1" si="482">RANDBETWEEN(0,934)</f>
        <v>720</v>
      </c>
      <c r="KI8" s="1">
        <f t="shared" ref="KI8:KI17" ca="1" si="483">RANDBETWEEN(0,40)</f>
        <v>24</v>
      </c>
      <c r="KJ8" s="28">
        <v>1</v>
      </c>
      <c r="KK8" s="1">
        <f t="shared" ref="KK8:KK17" ca="1" si="484">RANDBETWEEN(200,300)</f>
        <v>270</v>
      </c>
      <c r="KL8" s="1">
        <f t="shared" ref="KL8:KL17" ca="1" si="485">RANDBETWEEN(0,70)</f>
        <v>63</v>
      </c>
      <c r="KM8" s="1">
        <f t="shared" ref="KM8:KM17" ca="1" si="486">RANDBETWEEN(0,80000)</f>
        <v>30277</v>
      </c>
      <c r="KN8" s="30">
        <f t="shared" ref="KN8:KN17" ca="1" si="487">1/RANDBETWEEN(1,1800)</f>
        <v>5.6116722783389455E-4</v>
      </c>
      <c r="KO8" s="1">
        <f t="shared" ref="KO8:KO17" ca="1" si="488">10*RANDBETWEEN(0,132)</f>
        <v>1160</v>
      </c>
      <c r="KP8" s="1">
        <f t="shared" ref="KP8:KP17" ca="1" si="489">10*RANDBETWEEN(0,22)</f>
        <v>210</v>
      </c>
      <c r="KQ8" s="1">
        <f t="shared" ref="KQ8:KQ17" ca="1" si="490">RANDBETWEEN(0,9000)</f>
        <v>1851</v>
      </c>
      <c r="KR8" s="1">
        <f t="shared" ref="KR8:KR17" ca="1" si="491">RANDBETWEEN(0,20)</f>
        <v>9</v>
      </c>
      <c r="KS8" s="1">
        <f t="shared" ref="KS8:KS17" ca="1" si="492">RANDBETWEEN(0,10)</f>
        <v>4</v>
      </c>
      <c r="KT8" s="1">
        <f t="shared" ref="KT8:KT17" ca="1" si="493">10*RANDBETWEEN(0,2000)</f>
        <v>18320</v>
      </c>
      <c r="KU8" s="1">
        <f t="shared" ref="KU8:KU17" ca="1" si="494">RANDBETWEEN(0,50)</f>
        <v>43</v>
      </c>
      <c r="KV8" s="1">
        <f t="shared" ref="KV8:KV17" ca="1" si="495">RANDBETWEEN(0,934)</f>
        <v>776</v>
      </c>
      <c r="KW8" s="1">
        <f t="shared" ref="KW8:KW17" ca="1" si="496">RANDBETWEEN(0,40)</f>
        <v>4</v>
      </c>
      <c r="KX8" s="28">
        <v>1</v>
      </c>
      <c r="KY8" s="1">
        <f t="shared" ref="KY8:KY17" ca="1" si="497">RANDBETWEEN(200,300)</f>
        <v>268</v>
      </c>
      <c r="KZ8" s="1">
        <f t="shared" ref="KZ8:KZ17" ca="1" si="498">RANDBETWEEN(0,70)</f>
        <v>66</v>
      </c>
      <c r="LA8" s="1">
        <f t="shared" ref="LA8:LA17" ca="1" si="499">RANDBETWEEN(0,80000)</f>
        <v>37859</v>
      </c>
      <c r="LB8" s="30">
        <f t="shared" ref="LB8:LB17" ca="1" si="500">1/RANDBETWEEN(1,1800)</f>
        <v>9.0826521344232513E-4</v>
      </c>
      <c r="LC8" s="1">
        <f t="shared" ref="LC8:LC17" ca="1" si="501">10*RANDBETWEEN(0,132)</f>
        <v>950</v>
      </c>
      <c r="LD8" s="1">
        <f t="shared" ref="LD8:LD17" ca="1" si="502">10*RANDBETWEEN(0,22)</f>
        <v>20</v>
      </c>
      <c r="LE8" s="1">
        <f t="shared" ref="LE8:LE17" ca="1" si="503">RANDBETWEEN(0,9000)</f>
        <v>1037</v>
      </c>
      <c r="LF8" s="1">
        <f t="shared" ref="LF8:LF17" ca="1" si="504">RANDBETWEEN(0,20)</f>
        <v>5</v>
      </c>
      <c r="LG8" s="1">
        <f t="shared" ref="LG8:LG17" ca="1" si="505">RANDBETWEEN(0,10)</f>
        <v>5</v>
      </c>
      <c r="LH8" s="1">
        <f t="shared" ref="LH8:LH17" ca="1" si="506">10*RANDBETWEEN(0,2000)</f>
        <v>3530</v>
      </c>
      <c r="LI8" s="1">
        <f t="shared" ref="LI8:LI17" ca="1" si="507">RANDBETWEEN(0,50)</f>
        <v>14</v>
      </c>
      <c r="LJ8" s="1">
        <f t="shared" ref="LJ8:LJ17" ca="1" si="508">RANDBETWEEN(0,934)</f>
        <v>889</v>
      </c>
      <c r="LK8" s="1">
        <f t="shared" ref="LK8:LK17" ca="1" si="509">RANDBETWEEN(0,40)</f>
        <v>21</v>
      </c>
      <c r="LL8" s="28">
        <v>1</v>
      </c>
      <c r="LM8" s="1">
        <f t="shared" ref="LM8:LM17" ca="1" si="510">RANDBETWEEN(200,300)</f>
        <v>224</v>
      </c>
      <c r="LN8" s="1">
        <f t="shared" ref="LN8:LN17" ca="1" si="511">RANDBETWEEN(0,70)</f>
        <v>40</v>
      </c>
      <c r="LO8" s="1">
        <f t="shared" ref="LO8:LO17" ca="1" si="512">RANDBETWEEN(0,80000)</f>
        <v>11497</v>
      </c>
      <c r="LP8" s="30">
        <f t="shared" ref="LP8:LP17" ca="1" si="513">1/RANDBETWEEN(1,1800)</f>
        <v>9.8039215686274508E-4</v>
      </c>
      <c r="LQ8" s="1">
        <f t="shared" ref="LQ8:LQ17" ca="1" si="514">10*RANDBETWEEN(0,132)</f>
        <v>1300</v>
      </c>
      <c r="LR8" s="1">
        <f t="shared" ref="LR8:LR17" ca="1" si="515">10*RANDBETWEEN(0,22)</f>
        <v>110</v>
      </c>
      <c r="LS8" s="1">
        <f t="shared" ref="LS8:LS17" ca="1" si="516">RANDBETWEEN(0,9000)</f>
        <v>169</v>
      </c>
      <c r="LT8" s="1">
        <f t="shared" ref="LT8:LT17" ca="1" si="517">RANDBETWEEN(0,20)</f>
        <v>8</v>
      </c>
      <c r="LU8" s="1">
        <f t="shared" ref="LU8:LU17" ca="1" si="518">RANDBETWEEN(0,10)</f>
        <v>8</v>
      </c>
      <c r="LV8" s="1">
        <f t="shared" ref="LV8:LV17" ca="1" si="519">10*RANDBETWEEN(0,2000)</f>
        <v>7690</v>
      </c>
      <c r="LW8" s="1">
        <f t="shared" ref="LW8:LW17" ca="1" si="520">RANDBETWEEN(0,50)</f>
        <v>30</v>
      </c>
      <c r="LX8" s="1">
        <f t="shared" ref="LX8:LX17" ca="1" si="521">RANDBETWEEN(0,934)</f>
        <v>3</v>
      </c>
      <c r="LY8" s="1">
        <f t="shared" ref="LY8:LY17" ca="1" si="522">RANDBETWEEN(0,40)</f>
        <v>5</v>
      </c>
      <c r="LZ8" s="28">
        <v>1</v>
      </c>
      <c r="MA8" s="1">
        <f t="shared" ref="MA8:MA17" ca="1" si="523">RANDBETWEEN(200,300)</f>
        <v>266</v>
      </c>
      <c r="MB8" s="1">
        <f t="shared" ref="MB8:MB17" ca="1" si="524">RANDBETWEEN(0,70)</f>
        <v>35</v>
      </c>
      <c r="MC8" s="1">
        <f t="shared" ref="MC8:MC17" ca="1" si="525">RANDBETWEEN(0,80000)</f>
        <v>12348</v>
      </c>
      <c r="MD8" s="30">
        <f t="shared" ref="MD8:MD17" ca="1" si="526">1/RANDBETWEEN(1,1800)</f>
        <v>7.836990595611285E-4</v>
      </c>
      <c r="ME8" s="1">
        <f t="shared" ref="ME8:ME17" ca="1" si="527">10*RANDBETWEEN(0,132)</f>
        <v>250</v>
      </c>
      <c r="MF8" s="1">
        <f t="shared" ref="MF8:MF17" ca="1" si="528">10*RANDBETWEEN(0,22)</f>
        <v>110</v>
      </c>
      <c r="MG8" s="1">
        <f t="shared" ref="MG8:MG17" ca="1" si="529">RANDBETWEEN(0,9000)</f>
        <v>862</v>
      </c>
      <c r="MH8" s="1">
        <f t="shared" ref="MH8:MH17" ca="1" si="530">RANDBETWEEN(0,20)</f>
        <v>14</v>
      </c>
      <c r="MI8" s="1">
        <f t="shared" ref="MI8:MI17" ca="1" si="531">RANDBETWEEN(0,10)</f>
        <v>5</v>
      </c>
      <c r="MJ8" s="1">
        <f t="shared" ref="MJ8:MJ17" ca="1" si="532">10*RANDBETWEEN(0,2000)</f>
        <v>18790</v>
      </c>
      <c r="MK8" s="1">
        <f t="shared" ref="MK8:MK17" ca="1" si="533">RANDBETWEEN(0,50)</f>
        <v>14</v>
      </c>
      <c r="ML8" s="1">
        <f t="shared" ref="ML8:ML17" ca="1" si="534">RANDBETWEEN(0,934)</f>
        <v>565</v>
      </c>
      <c r="MM8" s="1">
        <f t="shared" ref="MM8:MM17" ca="1" si="535">RANDBETWEEN(0,40)</f>
        <v>21</v>
      </c>
      <c r="MN8" s="28">
        <v>1</v>
      </c>
      <c r="MO8" s="1">
        <f t="shared" ref="MO8:MO17" ca="1" si="536">RANDBETWEEN(200,300)</f>
        <v>223</v>
      </c>
      <c r="MP8" s="1">
        <f t="shared" ref="MP8:MP17" ca="1" si="537">RANDBETWEEN(0,70)</f>
        <v>14</v>
      </c>
      <c r="MQ8" s="1">
        <f t="shared" ref="MQ8:MQ17" ca="1" si="538">RANDBETWEEN(0,80000)</f>
        <v>73907</v>
      </c>
      <c r="MR8" s="30">
        <f t="shared" ref="MR8:MR17" ca="1" si="539">1/RANDBETWEEN(1,1800)</f>
        <v>1.5503875968992248E-3</v>
      </c>
      <c r="MS8" s="1">
        <f t="shared" ref="MS8:MS17" ca="1" si="540">10*RANDBETWEEN(0,132)</f>
        <v>150</v>
      </c>
      <c r="MT8" s="1">
        <f t="shared" ref="MT8:MT17" ca="1" si="541">10*RANDBETWEEN(0,22)</f>
        <v>90</v>
      </c>
      <c r="MU8" s="1">
        <f t="shared" ref="MU8:MU17" ca="1" si="542">RANDBETWEEN(0,9000)</f>
        <v>5372</v>
      </c>
      <c r="MV8" s="1">
        <f t="shared" ref="MV8:MV17" ca="1" si="543">RANDBETWEEN(0,20)</f>
        <v>20</v>
      </c>
      <c r="MW8" s="1">
        <f t="shared" ref="MW8:MW17" ca="1" si="544">RANDBETWEEN(0,10)</f>
        <v>7</v>
      </c>
      <c r="MX8" s="1">
        <f t="shared" ref="MX8:MX17" ca="1" si="545">10*RANDBETWEEN(0,2000)</f>
        <v>12210</v>
      </c>
      <c r="MY8" s="1">
        <f t="shared" ref="MY8:MY17" ca="1" si="546">RANDBETWEEN(0,50)</f>
        <v>30</v>
      </c>
      <c r="MZ8" s="1">
        <f t="shared" ref="MZ8:MZ17" ca="1" si="547">RANDBETWEEN(0,934)</f>
        <v>872</v>
      </c>
      <c r="NA8" s="1">
        <f t="shared" ref="NA8:NA17" ca="1" si="548">RANDBETWEEN(0,40)</f>
        <v>30</v>
      </c>
      <c r="NB8" s="28">
        <v>1</v>
      </c>
      <c r="NC8" s="1">
        <f t="shared" ref="NC8:NC17" ca="1" si="549">RANDBETWEEN(200,300)</f>
        <v>211</v>
      </c>
      <c r="ND8" s="1">
        <f t="shared" ref="ND8:ND17" ca="1" si="550">RANDBETWEEN(0,70)</f>
        <v>8</v>
      </c>
      <c r="NE8" s="1">
        <f t="shared" ref="NE8:NE17" ca="1" si="551">RANDBETWEEN(0,80000)</f>
        <v>63943</v>
      </c>
      <c r="NF8" s="30">
        <f t="shared" ref="NF8:NF17" ca="1" si="552">1/RANDBETWEEN(1,1800)</f>
        <v>1.004016064257028E-3</v>
      </c>
      <c r="NG8" s="1">
        <f t="shared" ref="NG8:NG17" ca="1" si="553">10*RANDBETWEEN(0,132)</f>
        <v>760</v>
      </c>
      <c r="NH8" s="1">
        <f t="shared" ref="NH8:NH17" ca="1" si="554">10*RANDBETWEEN(0,22)</f>
        <v>130</v>
      </c>
      <c r="NI8" s="1">
        <f t="shared" ref="NI8:NI17" ca="1" si="555">RANDBETWEEN(0,9000)</f>
        <v>6098</v>
      </c>
      <c r="NJ8" s="1">
        <f t="shared" ref="NJ8:NJ17" ca="1" si="556">RANDBETWEEN(0,20)</f>
        <v>19</v>
      </c>
      <c r="NK8" s="1">
        <f t="shared" ref="NK8:NK17" ca="1" si="557">RANDBETWEEN(0,10)</f>
        <v>5</v>
      </c>
      <c r="NL8" s="1">
        <f t="shared" ref="NL8:NL17" ca="1" si="558">10*RANDBETWEEN(0,2000)</f>
        <v>340</v>
      </c>
      <c r="NM8" s="1">
        <f t="shared" ref="NM8:NM17" ca="1" si="559">RANDBETWEEN(0,50)</f>
        <v>20</v>
      </c>
      <c r="NN8" s="1">
        <f t="shared" ref="NN8:NN17" ca="1" si="560">RANDBETWEEN(0,934)</f>
        <v>201</v>
      </c>
      <c r="NO8" s="1">
        <f t="shared" ref="NO8:NO17" ca="1" si="561">RANDBETWEEN(0,40)</f>
        <v>17</v>
      </c>
      <c r="NP8" s="28">
        <v>1</v>
      </c>
      <c r="NQ8" s="1">
        <f t="shared" ref="NQ8:NQ17" ca="1" si="562">RANDBETWEEN(200,300)</f>
        <v>296</v>
      </c>
      <c r="NR8" s="1">
        <f t="shared" ref="NR8:NR17" ca="1" si="563">RANDBETWEEN(0,70)</f>
        <v>21</v>
      </c>
      <c r="NS8" s="1">
        <f t="shared" ref="NS8:NS17" ca="1" si="564">RANDBETWEEN(0,80000)</f>
        <v>28529</v>
      </c>
      <c r="NT8" s="30">
        <f t="shared" ref="NT8:NT17" ca="1" si="565">1/RANDBETWEEN(1,1800)</f>
        <v>8.4602368866328254E-4</v>
      </c>
      <c r="NU8" s="1">
        <f t="shared" ref="NU8:NU17" ca="1" si="566">10*RANDBETWEEN(0,132)</f>
        <v>700</v>
      </c>
      <c r="NV8" s="1">
        <f t="shared" ref="NV8:NV17" ca="1" si="567">10*RANDBETWEEN(0,22)</f>
        <v>220</v>
      </c>
      <c r="NW8" s="1">
        <f t="shared" ref="NW8:NW17" ca="1" si="568">RANDBETWEEN(0,9000)</f>
        <v>3778</v>
      </c>
      <c r="NX8" s="1">
        <f t="shared" ref="NX8:NX17" ca="1" si="569">RANDBETWEEN(0,20)</f>
        <v>10</v>
      </c>
      <c r="NY8" s="1">
        <f t="shared" ref="NY8:NY17" ca="1" si="570">RANDBETWEEN(0,10)</f>
        <v>6</v>
      </c>
      <c r="NZ8" s="1">
        <f t="shared" ref="NZ8:NZ17" ca="1" si="571">10*RANDBETWEEN(0,2000)</f>
        <v>16230</v>
      </c>
      <c r="OA8" s="1">
        <f t="shared" ref="OA8:OA17" ca="1" si="572">RANDBETWEEN(0,50)</f>
        <v>22</v>
      </c>
      <c r="OB8" s="1">
        <f t="shared" ref="OB8:OB17" ca="1" si="573">RANDBETWEEN(0,934)</f>
        <v>220</v>
      </c>
      <c r="OC8" s="1">
        <f t="shared" ref="OC8:OC17" ca="1" si="574">RANDBETWEEN(0,40)</f>
        <v>19</v>
      </c>
      <c r="OD8" s="28">
        <v>1</v>
      </c>
      <c r="OE8" s="1">
        <f t="shared" ref="OE8:OE17" ca="1" si="575">RANDBETWEEN(200,300)</f>
        <v>240</v>
      </c>
      <c r="OF8" s="1">
        <f t="shared" ref="OF8:OF17" ca="1" si="576">RANDBETWEEN(0,70)</f>
        <v>60</v>
      </c>
      <c r="OG8" s="1">
        <f t="shared" ref="OG8:OG17" ca="1" si="577">RANDBETWEEN(0,80000)</f>
        <v>34224</v>
      </c>
      <c r="OH8" s="30">
        <f t="shared" ref="OH8:OH17" ca="1" si="578">1/RANDBETWEEN(1,1800)</f>
        <v>9.4966761633428305E-4</v>
      </c>
      <c r="OI8" s="1">
        <f t="shared" ref="OI8:OI17" ca="1" si="579">10*RANDBETWEEN(0,132)</f>
        <v>990</v>
      </c>
      <c r="OJ8" s="1">
        <f t="shared" ref="OJ8:OJ17" ca="1" si="580">10*RANDBETWEEN(0,22)</f>
        <v>180</v>
      </c>
      <c r="OK8" s="1">
        <f t="shared" ref="OK8:OK17" ca="1" si="581">RANDBETWEEN(0,9000)</f>
        <v>2661</v>
      </c>
      <c r="OL8" s="1">
        <f t="shared" ref="OL8:OL17" ca="1" si="582">RANDBETWEEN(0,20)</f>
        <v>3</v>
      </c>
      <c r="OM8" s="1">
        <f t="shared" ref="OM8:OM17" ca="1" si="583">RANDBETWEEN(0,10)</f>
        <v>0</v>
      </c>
      <c r="ON8" s="1">
        <f t="shared" ref="ON8:ON17" ca="1" si="584">10*RANDBETWEEN(0,2000)</f>
        <v>13910</v>
      </c>
      <c r="OO8" s="1">
        <f t="shared" ref="OO8:OO17" ca="1" si="585">RANDBETWEEN(0,50)</f>
        <v>39</v>
      </c>
      <c r="OP8" s="1">
        <f t="shared" ref="OP8:OP17" ca="1" si="586">RANDBETWEEN(0,934)</f>
        <v>592</v>
      </c>
      <c r="OQ8" s="1">
        <f t="shared" ref="OQ8:OQ17" ca="1" si="587">RANDBETWEEN(0,40)</f>
        <v>26</v>
      </c>
      <c r="OR8" s="28">
        <v>1</v>
      </c>
      <c r="OS8" s="1">
        <f t="shared" ref="OS8:OS17" ca="1" si="588">RANDBETWEEN(200,300)</f>
        <v>276</v>
      </c>
      <c r="OT8" s="1">
        <f t="shared" ref="OT8:OT17" ca="1" si="589">RANDBETWEEN(0,70)</f>
        <v>13</v>
      </c>
      <c r="OU8" s="1">
        <f t="shared" ref="OU8:OU17" ca="1" si="590">RANDBETWEEN(0,80000)</f>
        <v>36782</v>
      </c>
      <c r="OV8" s="30">
        <f t="shared" ref="OV8:OV17" ca="1" si="591">1/RANDBETWEEN(1,1800)</f>
        <v>9.3283582089552237E-4</v>
      </c>
      <c r="OW8" s="1">
        <f t="shared" ref="OW8:OW17" ca="1" si="592">10*RANDBETWEEN(0,132)</f>
        <v>700</v>
      </c>
      <c r="OX8" s="1">
        <f t="shared" ref="OX8:OX17" ca="1" si="593">10*RANDBETWEEN(0,22)</f>
        <v>220</v>
      </c>
      <c r="OY8" s="1">
        <f t="shared" ref="OY8:OY17" ca="1" si="594">RANDBETWEEN(0,9000)</f>
        <v>2599</v>
      </c>
      <c r="OZ8" s="1">
        <f t="shared" ref="OZ8:OZ17" ca="1" si="595">RANDBETWEEN(0,20)</f>
        <v>13</v>
      </c>
      <c r="PA8" s="1">
        <f t="shared" ref="PA8:PA17" ca="1" si="596">RANDBETWEEN(0,10)</f>
        <v>1</v>
      </c>
      <c r="PB8" s="1">
        <f t="shared" ref="PB8:PB17" ca="1" si="597">10*RANDBETWEEN(0,2000)</f>
        <v>7920</v>
      </c>
      <c r="PC8" s="1">
        <f t="shared" ref="PC8:PC17" ca="1" si="598">RANDBETWEEN(0,50)</f>
        <v>2</v>
      </c>
      <c r="PD8" s="1">
        <f t="shared" ref="PD8:PD17" ca="1" si="599">RANDBETWEEN(0,934)</f>
        <v>152</v>
      </c>
      <c r="PE8" s="1">
        <f t="shared" ref="PE8:PE17" ca="1" si="600">RANDBETWEEN(0,40)</f>
        <v>13</v>
      </c>
      <c r="PF8" s="28">
        <v>1</v>
      </c>
      <c r="PG8" s="1">
        <f t="shared" ref="PG8:PG17" ca="1" si="601">RANDBETWEEN(200,300)</f>
        <v>300</v>
      </c>
      <c r="PH8" s="1">
        <f t="shared" ref="PH8:PH17" ca="1" si="602">RANDBETWEEN(0,70)</f>
        <v>9</v>
      </c>
      <c r="PI8" s="1">
        <f t="shared" ref="PI8:PI17" ca="1" si="603">RANDBETWEEN(0,80000)</f>
        <v>67707</v>
      </c>
      <c r="PJ8" s="30">
        <f t="shared" ref="PJ8:PJ17" ca="1" si="604">1/RANDBETWEEN(1,1800)</f>
        <v>8.4104289318755253E-4</v>
      </c>
      <c r="PK8" s="1">
        <f t="shared" ref="PK8:PK17" ca="1" si="605">10*RANDBETWEEN(0,132)</f>
        <v>320</v>
      </c>
      <c r="PL8" s="1">
        <f t="shared" ref="PL8:PL17" ca="1" si="606">10*RANDBETWEEN(0,22)</f>
        <v>200</v>
      </c>
      <c r="PM8" s="1">
        <f t="shared" ref="PM8:PM17" ca="1" si="607">RANDBETWEEN(0,9000)</f>
        <v>3172</v>
      </c>
      <c r="PN8" s="1">
        <f t="shared" ref="PN8:PN17" ca="1" si="608">RANDBETWEEN(0,20)</f>
        <v>2</v>
      </c>
      <c r="PO8" s="1">
        <f t="shared" ref="PO8:PO17" ca="1" si="609">RANDBETWEEN(0,10)</f>
        <v>7</v>
      </c>
      <c r="PP8" s="1">
        <f t="shared" ref="PP8:PP17" ca="1" si="610">10*RANDBETWEEN(0,2000)</f>
        <v>19910</v>
      </c>
      <c r="PQ8" s="1">
        <f t="shared" ref="PQ8:PQ17" ca="1" si="611">RANDBETWEEN(0,50)</f>
        <v>29</v>
      </c>
      <c r="PR8" s="1">
        <f t="shared" ref="PR8:PR17" ca="1" si="612">RANDBETWEEN(0,934)</f>
        <v>619</v>
      </c>
      <c r="PS8" s="1">
        <f t="shared" ref="PS8:PS17" ca="1" si="613">RANDBETWEEN(0,40)</f>
        <v>3</v>
      </c>
      <c r="PT8" s="28">
        <v>1</v>
      </c>
      <c r="PU8" s="1">
        <f t="shared" ref="PU8:PU17" ca="1" si="614">RANDBETWEEN(200,300)</f>
        <v>253</v>
      </c>
      <c r="PV8" s="1">
        <f t="shared" ref="PV8:PV17" ca="1" si="615">RANDBETWEEN(0,70)</f>
        <v>16</v>
      </c>
      <c r="PW8" s="1">
        <f t="shared" ref="PW8:PW17" ca="1" si="616">RANDBETWEEN(0,80000)</f>
        <v>64278</v>
      </c>
      <c r="PX8" s="30">
        <f t="shared" ref="PX8:PX17" ca="1" si="617">1/RANDBETWEEN(1,1800)</f>
        <v>1.7064846416382253E-3</v>
      </c>
      <c r="PY8" s="1">
        <f t="shared" ref="PY8:PY17" ca="1" si="618">10*RANDBETWEEN(0,132)</f>
        <v>920</v>
      </c>
      <c r="PZ8" s="1">
        <f t="shared" ref="PZ8:PZ17" ca="1" si="619">10*RANDBETWEEN(0,22)</f>
        <v>170</v>
      </c>
      <c r="QA8" s="1">
        <f t="shared" ref="QA8:QA17" ca="1" si="620">RANDBETWEEN(0,9000)</f>
        <v>2469</v>
      </c>
      <c r="QB8" s="1">
        <f t="shared" ref="QB8:QB17" ca="1" si="621">RANDBETWEEN(0,20)</f>
        <v>16</v>
      </c>
      <c r="QC8" s="1">
        <f t="shared" ref="QC8:QC17" ca="1" si="622">RANDBETWEEN(0,10)</f>
        <v>9</v>
      </c>
      <c r="QD8" s="1">
        <f t="shared" ref="QD8:QD17" ca="1" si="623">10*RANDBETWEEN(0,2000)</f>
        <v>14050</v>
      </c>
      <c r="QE8" s="1">
        <f t="shared" ref="QE8:QE17" ca="1" si="624">RANDBETWEEN(0,50)</f>
        <v>31</v>
      </c>
      <c r="QF8" s="1">
        <f t="shared" ref="QF8:QF17" ca="1" si="625">RANDBETWEEN(0,934)</f>
        <v>58</v>
      </c>
      <c r="QG8" s="1">
        <f t="shared" ref="QG8:QG17" ca="1" si="626">RANDBETWEEN(0,40)</f>
        <v>10</v>
      </c>
      <c r="QH8" s="28">
        <v>1</v>
      </c>
      <c r="QI8" s="1">
        <f t="shared" ref="QI8:QI17" ca="1" si="627">RANDBETWEEN(200,300)</f>
        <v>289</v>
      </c>
      <c r="QJ8" s="1">
        <f t="shared" ref="QJ8:QJ17" ca="1" si="628">RANDBETWEEN(0,70)</f>
        <v>47</v>
      </c>
      <c r="QK8" s="1">
        <f t="shared" ref="QK8:QK17" ca="1" si="629">RANDBETWEEN(0,80000)</f>
        <v>32642</v>
      </c>
      <c r="QL8" s="30">
        <f t="shared" ref="QL8:QL17" ca="1" si="630">1/RANDBETWEEN(1,1800)</f>
        <v>1.8083182640144665E-3</v>
      </c>
      <c r="QM8" s="1">
        <f t="shared" ref="QM8:QM17" ca="1" si="631">10*RANDBETWEEN(0,132)</f>
        <v>790</v>
      </c>
      <c r="QN8" s="1">
        <f t="shared" ref="QN8:QN17" ca="1" si="632">10*RANDBETWEEN(0,22)</f>
        <v>90</v>
      </c>
      <c r="QO8" s="1">
        <f t="shared" ref="QO8:QO17" ca="1" si="633">RANDBETWEEN(0,9000)</f>
        <v>6413</v>
      </c>
      <c r="QP8" s="1">
        <f t="shared" ref="QP8:QP17" ca="1" si="634">RANDBETWEEN(0,20)</f>
        <v>18</v>
      </c>
      <c r="QQ8" s="1">
        <f t="shared" ref="QQ8:QQ17" ca="1" si="635">RANDBETWEEN(0,10)</f>
        <v>1</v>
      </c>
      <c r="QR8" s="1">
        <f t="shared" ref="QR8:QR17" ca="1" si="636">10*RANDBETWEEN(0,2000)</f>
        <v>15800</v>
      </c>
      <c r="QS8" s="1">
        <f t="shared" ref="QS8:QS17" ca="1" si="637">RANDBETWEEN(0,50)</f>
        <v>15</v>
      </c>
      <c r="QT8" s="1">
        <f t="shared" ref="QT8:QT17" ca="1" si="638">RANDBETWEEN(0,934)</f>
        <v>256</v>
      </c>
      <c r="QU8" s="1">
        <f t="shared" ref="QU8:QU17" ca="1" si="639">RANDBETWEEN(0,40)</f>
        <v>17</v>
      </c>
      <c r="QV8" s="28">
        <v>1</v>
      </c>
      <c r="QW8" s="1">
        <f t="shared" ref="QW8:QW17" ca="1" si="640">RANDBETWEEN(200,300)</f>
        <v>253</v>
      </c>
      <c r="QX8" s="1">
        <f t="shared" ref="QX8:QX17" ca="1" si="641">RANDBETWEEN(0,70)</f>
        <v>31</v>
      </c>
      <c r="QY8" s="1">
        <f t="shared" ref="QY8:QY17" ca="1" si="642">RANDBETWEEN(0,80000)</f>
        <v>56769</v>
      </c>
      <c r="QZ8" s="30">
        <f t="shared" ref="QZ8:QZ17" ca="1" si="643">1/RANDBETWEEN(1,1800)</f>
        <v>1.29366106080207E-3</v>
      </c>
      <c r="RA8" s="1">
        <f t="shared" ref="RA8:RA17" ca="1" si="644">10*RANDBETWEEN(0,132)</f>
        <v>520</v>
      </c>
      <c r="RB8" s="1">
        <f t="shared" ref="RB8:RB17" ca="1" si="645">10*RANDBETWEEN(0,22)</f>
        <v>60</v>
      </c>
      <c r="RC8" s="1">
        <f t="shared" ref="RC8:RC17" ca="1" si="646">RANDBETWEEN(0,9000)</f>
        <v>4472</v>
      </c>
      <c r="RD8" s="1">
        <f t="shared" ref="RD8:RD17" ca="1" si="647">RANDBETWEEN(0,20)</f>
        <v>18</v>
      </c>
      <c r="RE8" s="1">
        <f t="shared" ref="RE8:RE17" ca="1" si="648">RANDBETWEEN(0,10)</f>
        <v>8</v>
      </c>
      <c r="RF8" s="1">
        <f t="shared" ref="RF8:RF17" ca="1" si="649">10*RANDBETWEEN(0,2000)</f>
        <v>14270</v>
      </c>
      <c r="RG8" s="1">
        <f t="shared" ref="RG8:RG17" ca="1" si="650">RANDBETWEEN(0,50)</f>
        <v>38</v>
      </c>
      <c r="RH8" s="1">
        <f t="shared" ref="RH8:RH17" ca="1" si="651">RANDBETWEEN(0,934)</f>
        <v>141</v>
      </c>
      <c r="RI8" s="1">
        <f t="shared" ref="RI8:RI17" ca="1" si="652">RANDBETWEEN(0,40)</f>
        <v>2</v>
      </c>
      <c r="RJ8" s="28">
        <v>1</v>
      </c>
      <c r="RK8" s="1">
        <f t="shared" ref="RK8:RK17" ca="1" si="653">RANDBETWEEN(200,300)</f>
        <v>249</v>
      </c>
      <c r="RL8" s="1">
        <f t="shared" ref="RL8:RL17" ca="1" si="654">RANDBETWEEN(0,70)</f>
        <v>17</v>
      </c>
      <c r="RM8" s="1">
        <f t="shared" ref="RM8:RM17" ca="1" si="655">RANDBETWEEN(0,80000)</f>
        <v>28028</v>
      </c>
      <c r="RN8" s="30">
        <f t="shared" ref="RN8:RN17" ca="1" si="656">1/RANDBETWEEN(1,1800)</f>
        <v>1.8518518518518519E-3</v>
      </c>
      <c r="RO8" s="1">
        <f t="shared" ref="RO8:RO17" ca="1" si="657">10*RANDBETWEEN(0,132)</f>
        <v>1140</v>
      </c>
      <c r="RP8" s="1">
        <f t="shared" ref="RP8:RP17" ca="1" si="658">10*RANDBETWEEN(0,22)</f>
        <v>130</v>
      </c>
      <c r="RQ8" s="1">
        <f t="shared" ref="RQ8:RQ17" ca="1" si="659">RANDBETWEEN(0,9000)</f>
        <v>5560</v>
      </c>
      <c r="RR8" s="1">
        <f t="shared" ref="RR8:RR17" ca="1" si="660">RANDBETWEEN(0,20)</f>
        <v>13</v>
      </c>
      <c r="RS8" s="1">
        <f t="shared" ref="RS8:RS17" ca="1" si="661">RANDBETWEEN(0,10)</f>
        <v>3</v>
      </c>
      <c r="RT8" s="1">
        <f t="shared" ref="RT8:RT17" ca="1" si="662">10*RANDBETWEEN(0,2000)</f>
        <v>8970</v>
      </c>
      <c r="RU8" s="1">
        <f t="shared" ref="RU8:RU17" ca="1" si="663">RANDBETWEEN(0,50)</f>
        <v>39</v>
      </c>
      <c r="RV8" s="1">
        <f t="shared" ref="RV8:RV17" ca="1" si="664">RANDBETWEEN(0,934)</f>
        <v>363</v>
      </c>
      <c r="RW8" s="1">
        <f t="shared" ref="RW8:RW17" ca="1" si="665">RANDBETWEEN(0,40)</f>
        <v>37</v>
      </c>
      <c r="RX8" s="28">
        <v>1</v>
      </c>
      <c r="RY8" s="1">
        <f t="shared" ref="RY8:RY17" ca="1" si="666">RANDBETWEEN(200,300)</f>
        <v>285</v>
      </c>
      <c r="RZ8" s="1">
        <f t="shared" ref="RZ8:RZ17" ca="1" si="667">RANDBETWEEN(0,70)</f>
        <v>28</v>
      </c>
      <c r="SA8" s="1">
        <f t="shared" ref="SA8:SA17" ca="1" si="668">RANDBETWEEN(0,80000)</f>
        <v>5367</v>
      </c>
      <c r="SB8" s="30">
        <f t="shared" ref="SB8:SB17" ca="1" si="669">1/RANDBETWEEN(1,1800)</f>
        <v>1.2658227848101266E-3</v>
      </c>
      <c r="SC8" s="1">
        <f t="shared" ref="SC8:SC17" ca="1" si="670">10*RANDBETWEEN(0,132)</f>
        <v>750</v>
      </c>
      <c r="SD8" s="1">
        <f t="shared" ref="SD8:SD17" ca="1" si="671">10*RANDBETWEEN(0,22)</f>
        <v>120</v>
      </c>
      <c r="SE8" s="1">
        <f t="shared" ref="SE8:SE17" ca="1" si="672">RANDBETWEEN(0,9000)</f>
        <v>8028</v>
      </c>
      <c r="SF8" s="1">
        <f t="shared" ref="SF8:SF17" ca="1" si="673">RANDBETWEEN(0,20)</f>
        <v>1</v>
      </c>
      <c r="SG8" s="1">
        <f t="shared" ref="SG8:SG17" ca="1" si="674">RANDBETWEEN(0,10)</f>
        <v>1</v>
      </c>
      <c r="SH8" s="1">
        <f t="shared" ref="SH8:SH17" ca="1" si="675">10*RANDBETWEEN(0,2000)</f>
        <v>3350</v>
      </c>
      <c r="SI8" s="1">
        <f t="shared" ref="SI8:SI17" ca="1" si="676">RANDBETWEEN(0,50)</f>
        <v>38</v>
      </c>
      <c r="SJ8" s="1">
        <f t="shared" ref="SJ8:SJ17" ca="1" si="677">RANDBETWEEN(0,934)</f>
        <v>926</v>
      </c>
      <c r="SK8" s="1">
        <f t="shared" ref="SK8:SK17" ca="1" si="678">RANDBETWEEN(0,40)</f>
        <v>7</v>
      </c>
      <c r="SL8" s="28">
        <v>1</v>
      </c>
      <c r="SM8" s="1">
        <f t="shared" ref="SM8:SM17" ca="1" si="679">RANDBETWEEN(200,300)</f>
        <v>235</v>
      </c>
      <c r="SN8" s="1">
        <f t="shared" ref="SN8:SN17" ca="1" si="680">RANDBETWEEN(0,70)</f>
        <v>61</v>
      </c>
      <c r="SO8" s="1">
        <f t="shared" ref="SO8:SO17" ca="1" si="681">RANDBETWEEN(0,80000)</f>
        <v>59305</v>
      </c>
      <c r="SP8" s="30">
        <f t="shared" ref="SP8:SP17" ca="1" si="682">1/RANDBETWEEN(1,1800)</f>
        <v>1.6750418760469012E-3</v>
      </c>
      <c r="SQ8" s="1">
        <f t="shared" ref="SQ8:SQ17" ca="1" si="683">10*RANDBETWEEN(0,132)</f>
        <v>680</v>
      </c>
      <c r="SR8" s="1">
        <f t="shared" ref="SR8:SR17" ca="1" si="684">10*RANDBETWEEN(0,22)</f>
        <v>110</v>
      </c>
      <c r="SS8" s="1">
        <f t="shared" ref="SS8:SS17" ca="1" si="685">RANDBETWEEN(0,9000)</f>
        <v>1653</v>
      </c>
      <c r="ST8" s="1">
        <f t="shared" ref="ST8:ST17" ca="1" si="686">RANDBETWEEN(0,20)</f>
        <v>7</v>
      </c>
      <c r="SU8" s="1">
        <f t="shared" ref="SU8:SU17" ca="1" si="687">RANDBETWEEN(0,10)</f>
        <v>1</v>
      </c>
      <c r="SV8" s="1">
        <f t="shared" ref="SV8:SV17" ca="1" si="688">10*RANDBETWEEN(0,2000)</f>
        <v>5900</v>
      </c>
      <c r="SW8" s="1">
        <f t="shared" ref="SW8:SW17" ca="1" si="689">RANDBETWEEN(0,50)</f>
        <v>5</v>
      </c>
      <c r="SX8" s="1">
        <f t="shared" ref="SX8:SX17" ca="1" si="690">RANDBETWEEN(0,934)</f>
        <v>147</v>
      </c>
      <c r="SY8" s="1">
        <f t="shared" ref="SY8:SY17" ca="1" si="691">RANDBETWEEN(0,40)</f>
        <v>9</v>
      </c>
      <c r="SZ8" s="28">
        <v>1</v>
      </c>
      <c r="TA8" s="1">
        <f t="shared" ref="TA8:TA17" ca="1" si="692">RANDBETWEEN(200,300)</f>
        <v>236</v>
      </c>
      <c r="TB8" s="1">
        <f t="shared" ref="TB8:TB17" ca="1" si="693">RANDBETWEEN(0,70)</f>
        <v>53</v>
      </c>
      <c r="TC8" s="1">
        <f t="shared" ref="TC8:TC17" ca="1" si="694">RANDBETWEEN(0,80000)</f>
        <v>38386</v>
      </c>
      <c r="TD8" s="30">
        <f t="shared" ref="TD8:TD17" ca="1" si="695">1/RANDBETWEEN(1,1800)</f>
        <v>8.4889643463497452E-4</v>
      </c>
      <c r="TE8" s="1">
        <f t="shared" ref="TE8:TE17" ca="1" si="696">10*RANDBETWEEN(0,132)</f>
        <v>470</v>
      </c>
      <c r="TF8" s="1">
        <f t="shared" ref="TF8:TF17" ca="1" si="697">10*RANDBETWEEN(0,22)</f>
        <v>220</v>
      </c>
      <c r="TG8" s="1">
        <f t="shared" ref="TG8:TG17" ca="1" si="698">RANDBETWEEN(0,9000)</f>
        <v>2894</v>
      </c>
      <c r="TH8" s="1">
        <f t="shared" ref="TH8:TH17" ca="1" si="699">RANDBETWEEN(0,20)</f>
        <v>18</v>
      </c>
      <c r="TI8" s="1">
        <f t="shared" ref="TI8:TI17" ca="1" si="700">RANDBETWEEN(0,10)</f>
        <v>0</v>
      </c>
      <c r="TJ8" s="1">
        <f t="shared" ref="TJ8:TJ17" ca="1" si="701">10*RANDBETWEEN(0,2000)</f>
        <v>1950</v>
      </c>
      <c r="TK8" s="1">
        <f t="shared" ref="TK8:TK17" ca="1" si="702">RANDBETWEEN(0,50)</f>
        <v>50</v>
      </c>
      <c r="TL8" s="1">
        <f t="shared" ref="TL8:TL17" ca="1" si="703">RANDBETWEEN(0,934)</f>
        <v>804</v>
      </c>
      <c r="TM8" s="1">
        <f t="shared" ref="TM8:TM17" ca="1" si="704">RANDBETWEEN(0,40)</f>
        <v>37</v>
      </c>
      <c r="TN8" s="28">
        <v>1</v>
      </c>
      <c r="TO8" s="1">
        <f t="shared" ref="TO8:TO17" ca="1" si="705">RANDBETWEEN(200,300)</f>
        <v>232</v>
      </c>
      <c r="TP8" s="1">
        <f t="shared" ref="TP8:TP17" ca="1" si="706">RANDBETWEEN(0,70)</f>
        <v>47</v>
      </c>
      <c r="TQ8" s="1">
        <f t="shared" ref="TQ8:TQ17" ca="1" si="707">RANDBETWEEN(0,80000)</f>
        <v>56023</v>
      </c>
      <c r="TR8" s="30">
        <f t="shared" ref="TR8:TR17" ca="1" si="708">1/RANDBETWEEN(1,1800)</f>
        <v>6.993006993006993E-4</v>
      </c>
      <c r="TS8" s="1">
        <f t="shared" ref="TS8:TS17" ca="1" si="709">10*RANDBETWEEN(0,132)</f>
        <v>80</v>
      </c>
      <c r="TT8" s="1">
        <f t="shared" ref="TT8:TT17" ca="1" si="710">10*RANDBETWEEN(0,22)</f>
        <v>90</v>
      </c>
      <c r="TU8" s="1">
        <f t="shared" ref="TU8:TU17" ca="1" si="711">RANDBETWEEN(0,9000)</f>
        <v>6779</v>
      </c>
      <c r="TV8" s="1">
        <f t="shared" ref="TV8:TV17" ca="1" si="712">RANDBETWEEN(0,20)</f>
        <v>3</v>
      </c>
      <c r="TW8" s="1">
        <f t="shared" ref="TW8:TW17" ca="1" si="713">RANDBETWEEN(0,10)</f>
        <v>2</v>
      </c>
      <c r="TX8" s="1">
        <f t="shared" ref="TX8:TX17" ca="1" si="714">10*RANDBETWEEN(0,2000)</f>
        <v>11800</v>
      </c>
      <c r="TY8" s="1">
        <f t="shared" ref="TY8:TY17" ca="1" si="715">RANDBETWEEN(0,50)</f>
        <v>49</v>
      </c>
      <c r="TZ8" s="1">
        <f t="shared" ref="TZ8:TZ17" ca="1" si="716">RANDBETWEEN(0,934)</f>
        <v>762</v>
      </c>
      <c r="UA8" s="1">
        <f t="shared" ref="UA8:UA17" ca="1" si="717">RANDBETWEEN(0,40)</f>
        <v>33</v>
      </c>
      <c r="UB8" s="28">
        <v>1</v>
      </c>
      <c r="UC8" s="1">
        <f t="shared" ref="UC8:UC17" ca="1" si="718">RANDBETWEEN(200,300)</f>
        <v>270</v>
      </c>
      <c r="UD8" s="1">
        <f t="shared" ref="UD8:UD17" ca="1" si="719">RANDBETWEEN(0,70)</f>
        <v>14</v>
      </c>
      <c r="UE8" s="1">
        <f t="shared" ref="UE8:UE17" ca="1" si="720">RANDBETWEEN(0,80000)</f>
        <v>10329</v>
      </c>
      <c r="UF8" s="30">
        <f t="shared" ref="UF8:UF17" ca="1" si="721">1/RANDBETWEEN(1,1800)</f>
        <v>7.5075075075075074E-4</v>
      </c>
      <c r="UG8" s="1">
        <f t="shared" ref="UG8:UG17" ca="1" si="722">10*RANDBETWEEN(0,132)</f>
        <v>410</v>
      </c>
      <c r="UH8" s="1">
        <f t="shared" ref="UH8:UH17" ca="1" si="723">10*RANDBETWEEN(0,22)</f>
        <v>170</v>
      </c>
      <c r="UI8" s="1">
        <f t="shared" ref="UI8:UI17" ca="1" si="724">RANDBETWEEN(0,9000)</f>
        <v>2698</v>
      </c>
      <c r="UJ8" s="1">
        <f t="shared" ref="UJ8:UJ17" ca="1" si="725">RANDBETWEEN(0,20)</f>
        <v>5</v>
      </c>
      <c r="UK8" s="1">
        <f t="shared" ref="UK8:UK17" ca="1" si="726">RANDBETWEEN(0,10)</f>
        <v>3</v>
      </c>
      <c r="UL8" s="1">
        <f t="shared" ref="UL8:UL17" ca="1" si="727">10*RANDBETWEEN(0,2000)</f>
        <v>8770</v>
      </c>
      <c r="UM8" s="1">
        <f t="shared" ref="UM8:UM17" ca="1" si="728">RANDBETWEEN(0,50)</f>
        <v>4</v>
      </c>
      <c r="UN8" s="1">
        <f t="shared" ref="UN8:UN17" ca="1" si="729">RANDBETWEEN(0,934)</f>
        <v>65</v>
      </c>
      <c r="UO8" s="1">
        <f t="shared" ref="UO8:UO17" ca="1" si="730">RANDBETWEEN(0,40)</f>
        <v>23</v>
      </c>
      <c r="UP8" s="28">
        <v>1</v>
      </c>
      <c r="UQ8" s="1">
        <f t="shared" ref="UQ8:UQ17" ca="1" si="731">RANDBETWEEN(200,300)</f>
        <v>201</v>
      </c>
      <c r="UR8" s="1">
        <f t="shared" ref="UR8:UR17" ca="1" si="732">RANDBETWEEN(0,70)</f>
        <v>32</v>
      </c>
      <c r="US8" s="1">
        <f t="shared" ref="US8:US17" ca="1" si="733">RANDBETWEEN(0,80000)</f>
        <v>38442</v>
      </c>
      <c r="UT8" s="30">
        <f t="shared" ref="UT8:UT17" ca="1" si="734">1/RANDBETWEEN(1,1800)</f>
        <v>9.9502487562189048E-4</v>
      </c>
      <c r="UU8" s="1">
        <f t="shared" ref="UU8:UU17" ca="1" si="735">10*RANDBETWEEN(0,132)</f>
        <v>600</v>
      </c>
      <c r="UV8" s="1">
        <f t="shared" ref="UV8:UV17" ca="1" si="736">10*RANDBETWEEN(0,22)</f>
        <v>150</v>
      </c>
      <c r="UW8" s="1">
        <f t="shared" ref="UW8:UW17" ca="1" si="737">RANDBETWEEN(0,9000)</f>
        <v>4698</v>
      </c>
      <c r="UX8" s="1">
        <f t="shared" ref="UX8:UX17" ca="1" si="738">RANDBETWEEN(0,20)</f>
        <v>19</v>
      </c>
      <c r="UY8" s="1">
        <f t="shared" ref="UY8:UY17" ca="1" si="739">RANDBETWEEN(0,10)</f>
        <v>4</v>
      </c>
      <c r="UZ8" s="1">
        <f t="shared" ref="UZ8:UZ17" ca="1" si="740">10*RANDBETWEEN(0,2000)</f>
        <v>3520</v>
      </c>
      <c r="VA8" s="1">
        <f t="shared" ref="VA8:VA17" ca="1" si="741">RANDBETWEEN(0,50)</f>
        <v>25</v>
      </c>
      <c r="VB8" s="1">
        <f t="shared" ref="VB8:VB17" ca="1" si="742">RANDBETWEEN(0,934)</f>
        <v>248</v>
      </c>
      <c r="VC8" s="1">
        <f t="shared" ref="VC8:VC17" ca="1" si="743">RANDBETWEEN(0,40)</f>
        <v>22</v>
      </c>
      <c r="VD8" s="28">
        <v>1</v>
      </c>
      <c r="VE8" s="1">
        <f t="shared" ref="VE8:VE17" ca="1" si="744">RANDBETWEEN(200,300)</f>
        <v>223</v>
      </c>
      <c r="VF8" s="1">
        <f t="shared" ref="VF8:VF17" ca="1" si="745">RANDBETWEEN(0,70)</f>
        <v>51</v>
      </c>
      <c r="VG8" s="1">
        <f t="shared" ref="VG8:VG17" ca="1" si="746">RANDBETWEEN(0,80000)</f>
        <v>77306</v>
      </c>
      <c r="VH8" s="30">
        <f t="shared" ref="VH8:VH17" ca="1" si="747">1/RANDBETWEEN(1,1800)</f>
        <v>1.890359168241966E-3</v>
      </c>
      <c r="VI8" s="1">
        <f t="shared" ref="VI8:VI17" ca="1" si="748">10*RANDBETWEEN(0,132)</f>
        <v>150</v>
      </c>
      <c r="VJ8" s="1">
        <f t="shared" ref="VJ8:VJ17" ca="1" si="749">10*RANDBETWEEN(0,22)</f>
        <v>30</v>
      </c>
      <c r="VK8" s="1">
        <f t="shared" ref="VK8:VK17" ca="1" si="750">RANDBETWEEN(0,9000)</f>
        <v>340</v>
      </c>
      <c r="VL8" s="1">
        <f t="shared" ref="VL8:VL17" ca="1" si="751">RANDBETWEEN(0,20)</f>
        <v>5</v>
      </c>
      <c r="VM8" s="1">
        <f t="shared" ref="VM8:VM17" ca="1" si="752">RANDBETWEEN(0,10)</f>
        <v>1</v>
      </c>
      <c r="VN8" s="1">
        <f t="shared" ref="VN8:VN17" ca="1" si="753">10*RANDBETWEEN(0,2000)</f>
        <v>7540</v>
      </c>
      <c r="VO8" s="1">
        <f t="shared" ref="VO8:VO17" ca="1" si="754">RANDBETWEEN(0,50)</f>
        <v>32</v>
      </c>
      <c r="VP8" s="1">
        <f t="shared" ref="VP8:VP17" ca="1" si="755">RANDBETWEEN(0,934)</f>
        <v>605</v>
      </c>
      <c r="VQ8" s="1">
        <f t="shared" ref="VQ8:VQ17" ca="1" si="756">RANDBETWEEN(0,40)</f>
        <v>0</v>
      </c>
      <c r="VR8" s="28">
        <v>1</v>
      </c>
      <c r="VS8" s="1">
        <f t="shared" ref="VS8:VS17" ca="1" si="757">RANDBETWEEN(200,300)</f>
        <v>289</v>
      </c>
      <c r="VT8" s="1">
        <f t="shared" ref="VT8:VT17" ca="1" si="758">RANDBETWEEN(0,70)</f>
        <v>66</v>
      </c>
      <c r="VU8" s="1">
        <f t="shared" ref="VU8:VU17" ca="1" si="759">RANDBETWEEN(0,80000)</f>
        <v>4546</v>
      </c>
      <c r="VV8" s="30">
        <f t="shared" ref="VV8:VV17" ca="1" si="760">1/RANDBETWEEN(1,1800)</f>
        <v>2.3201856148491878E-3</v>
      </c>
      <c r="VW8" s="1">
        <f t="shared" ref="VW8:VW17" ca="1" si="761">10*RANDBETWEEN(0,132)</f>
        <v>410</v>
      </c>
      <c r="VX8" s="1">
        <f t="shared" ref="VX8:VX17" ca="1" si="762">10*RANDBETWEEN(0,22)</f>
        <v>80</v>
      </c>
      <c r="VY8" s="1">
        <f t="shared" ref="VY8:VY17" ca="1" si="763">RANDBETWEEN(0,9000)</f>
        <v>6836</v>
      </c>
      <c r="VZ8" s="1">
        <f t="shared" ref="VZ8:VZ17" ca="1" si="764">RANDBETWEEN(0,20)</f>
        <v>5</v>
      </c>
      <c r="WA8" s="1">
        <f t="shared" ref="WA8:WA17" ca="1" si="765">RANDBETWEEN(0,10)</f>
        <v>4</v>
      </c>
      <c r="WB8" s="1">
        <f t="shared" ref="WB8:WB17" ca="1" si="766">10*RANDBETWEEN(0,2000)</f>
        <v>12160</v>
      </c>
      <c r="WC8" s="1">
        <f t="shared" ref="WC8:WC17" ca="1" si="767">RANDBETWEEN(0,50)</f>
        <v>6</v>
      </c>
      <c r="WD8" s="1">
        <f t="shared" ref="WD8:WD17" ca="1" si="768">RANDBETWEEN(0,934)</f>
        <v>42</v>
      </c>
      <c r="WE8" s="1">
        <f t="shared" ref="WE8:WE17" ca="1" si="769">RANDBETWEEN(0,40)</f>
        <v>38</v>
      </c>
      <c r="WF8" s="28">
        <v>1</v>
      </c>
      <c r="WG8" s="1">
        <f t="shared" ref="WG8:WG17" ca="1" si="770">RANDBETWEEN(200,300)</f>
        <v>264</v>
      </c>
      <c r="WH8" s="1">
        <f t="shared" ref="WH8:WH17" ca="1" si="771">RANDBETWEEN(0,70)</f>
        <v>54</v>
      </c>
      <c r="WI8" s="1">
        <f t="shared" ref="WI8:WI17" ca="1" si="772">RANDBETWEEN(0,80000)</f>
        <v>37690</v>
      </c>
      <c r="WJ8" s="30">
        <f t="shared" ref="WJ8:WJ17" ca="1" si="773">1/RANDBETWEEN(1,1800)</f>
        <v>9.5602294455066918E-4</v>
      </c>
      <c r="WK8" s="1">
        <f t="shared" ref="WK8:WK17" ca="1" si="774">10*RANDBETWEEN(0,132)</f>
        <v>20</v>
      </c>
      <c r="WL8" s="1">
        <f t="shared" ref="WL8:WL17" ca="1" si="775">10*RANDBETWEEN(0,22)</f>
        <v>210</v>
      </c>
      <c r="WM8" s="1">
        <f t="shared" ref="WM8:WM17" ca="1" si="776">RANDBETWEEN(0,9000)</f>
        <v>6982</v>
      </c>
      <c r="WN8" s="1">
        <f t="shared" ref="WN8:WN17" ca="1" si="777">RANDBETWEEN(0,20)</f>
        <v>19</v>
      </c>
      <c r="WO8" s="1">
        <f t="shared" ref="WO8:WO17" ca="1" si="778">RANDBETWEEN(0,10)</f>
        <v>2</v>
      </c>
      <c r="WP8" s="1">
        <f t="shared" ref="WP8:WP17" ca="1" si="779">10*RANDBETWEEN(0,2000)</f>
        <v>7880</v>
      </c>
      <c r="WQ8" s="1">
        <f t="shared" ref="WQ8:WQ17" ca="1" si="780">RANDBETWEEN(0,50)</f>
        <v>16</v>
      </c>
      <c r="WR8" s="1">
        <f t="shared" ref="WR8:WR17" ca="1" si="781">RANDBETWEEN(0,934)</f>
        <v>65</v>
      </c>
      <c r="WS8" s="1">
        <f t="shared" ref="WS8:WS17" ca="1" si="782">RANDBETWEEN(0,40)</f>
        <v>11</v>
      </c>
      <c r="WT8" s="28">
        <v>1</v>
      </c>
      <c r="WU8" s="1">
        <f t="shared" ref="WU8:WU17" ca="1" si="783">RANDBETWEEN(200,300)</f>
        <v>232</v>
      </c>
      <c r="WV8" s="1">
        <f t="shared" ref="WV8:WV17" ca="1" si="784">RANDBETWEEN(0,70)</f>
        <v>14</v>
      </c>
      <c r="WW8" s="1">
        <f t="shared" ref="WW8:WW17" ca="1" si="785">RANDBETWEEN(0,80000)</f>
        <v>36398</v>
      </c>
      <c r="WX8" s="30">
        <f t="shared" ref="WX8:WX17" ca="1" si="786">1/RANDBETWEEN(1,1800)</f>
        <v>2.8011204481792717E-3</v>
      </c>
      <c r="WY8" s="1">
        <f t="shared" ref="WY8:WY17" ca="1" si="787">10*RANDBETWEEN(0,132)</f>
        <v>1310</v>
      </c>
      <c r="WZ8" s="1">
        <f t="shared" ref="WZ8:WZ17" ca="1" si="788">10*RANDBETWEEN(0,22)</f>
        <v>70</v>
      </c>
      <c r="XA8" s="1">
        <f t="shared" ref="XA8:XA17" ca="1" si="789">RANDBETWEEN(0,9000)</f>
        <v>2483</v>
      </c>
      <c r="XB8" s="1">
        <f t="shared" ref="XB8:XB17" ca="1" si="790">RANDBETWEEN(0,20)</f>
        <v>13</v>
      </c>
      <c r="XC8" s="1">
        <f t="shared" ref="XC8:XC17" ca="1" si="791">RANDBETWEEN(0,10)</f>
        <v>6</v>
      </c>
      <c r="XD8" s="1">
        <f t="shared" ref="XD8:XD17" ca="1" si="792">10*RANDBETWEEN(0,2000)</f>
        <v>4840</v>
      </c>
      <c r="XE8" s="1">
        <f t="shared" ref="XE8:XE17" ca="1" si="793">RANDBETWEEN(0,50)</f>
        <v>41</v>
      </c>
      <c r="XF8" s="1">
        <f t="shared" ref="XF8:XF17" ca="1" si="794">RANDBETWEEN(0,934)</f>
        <v>743</v>
      </c>
      <c r="XG8" s="1">
        <f t="shared" ref="XG8:XG17" ca="1" si="795">RANDBETWEEN(0,40)</f>
        <v>26</v>
      </c>
      <c r="XH8" s="28">
        <v>1</v>
      </c>
      <c r="XI8" s="1">
        <f t="shared" ref="XI8:XI17" ca="1" si="796">RANDBETWEEN(200,300)</f>
        <v>275</v>
      </c>
      <c r="XJ8" s="1">
        <f t="shared" ref="XJ8:XJ17" ca="1" si="797">RANDBETWEEN(0,70)</f>
        <v>18</v>
      </c>
      <c r="XK8" s="1">
        <f t="shared" ref="XK8:XK17" ca="1" si="798">RANDBETWEEN(0,80000)</f>
        <v>52820</v>
      </c>
      <c r="XL8" s="30">
        <f t="shared" ref="XL8:XL17" ca="1" si="799">1/RANDBETWEEN(1,1800)</f>
        <v>1.3679890560875513E-3</v>
      </c>
      <c r="XM8" s="1">
        <f t="shared" ref="XM8:XM17" ca="1" si="800">10*RANDBETWEEN(0,132)</f>
        <v>320</v>
      </c>
      <c r="XN8" s="1">
        <f t="shared" ref="XN8:XN17" ca="1" si="801">10*RANDBETWEEN(0,22)</f>
        <v>80</v>
      </c>
      <c r="XO8" s="1">
        <f t="shared" ref="XO8:XO17" ca="1" si="802">RANDBETWEEN(0,9000)</f>
        <v>227</v>
      </c>
      <c r="XP8" s="1">
        <f t="shared" ref="XP8:XP17" ca="1" si="803">RANDBETWEEN(0,20)</f>
        <v>2</v>
      </c>
      <c r="XQ8" s="1">
        <f t="shared" ref="XQ8:XQ17" ca="1" si="804">RANDBETWEEN(0,10)</f>
        <v>9</v>
      </c>
      <c r="XR8" s="1">
        <f t="shared" ref="XR8:XR17" ca="1" si="805">10*RANDBETWEEN(0,2000)</f>
        <v>2680</v>
      </c>
      <c r="XS8" s="1">
        <f t="shared" ref="XS8:XS17" ca="1" si="806">RANDBETWEEN(0,50)</f>
        <v>26</v>
      </c>
      <c r="XT8" s="1">
        <f t="shared" ref="XT8:XT17" ca="1" si="807">RANDBETWEEN(0,934)</f>
        <v>215</v>
      </c>
      <c r="XU8" s="1">
        <f t="shared" ref="XU8:XU17" ca="1" si="808">RANDBETWEEN(0,40)</f>
        <v>33</v>
      </c>
      <c r="XV8" s="28">
        <v>1</v>
      </c>
      <c r="XW8" s="1">
        <f t="shared" ref="XW8:XW17" ca="1" si="809">RANDBETWEEN(200,300)</f>
        <v>215</v>
      </c>
      <c r="XX8" s="1">
        <f t="shared" ref="XX8:XX17" ca="1" si="810">RANDBETWEEN(0,70)</f>
        <v>20</v>
      </c>
      <c r="XY8" s="1">
        <f t="shared" ref="XY8:XY17" ca="1" si="811">RANDBETWEEN(0,80000)</f>
        <v>50116</v>
      </c>
      <c r="XZ8" s="30">
        <f t="shared" ref="XZ8:XZ17" ca="1" si="812">1/RANDBETWEEN(1,1800)</f>
        <v>1.1976047904191617E-3</v>
      </c>
      <c r="YA8" s="1">
        <f t="shared" ref="YA8:YA17" ca="1" si="813">10*RANDBETWEEN(0,132)</f>
        <v>960</v>
      </c>
      <c r="YB8" s="1">
        <f t="shared" ref="YB8:YB17" ca="1" si="814">10*RANDBETWEEN(0,22)</f>
        <v>40</v>
      </c>
      <c r="YC8" s="1">
        <f t="shared" ref="YC8:YC17" ca="1" si="815">RANDBETWEEN(0,9000)</f>
        <v>6842</v>
      </c>
      <c r="YD8" s="1">
        <f t="shared" ref="YD8:YD17" ca="1" si="816">RANDBETWEEN(0,20)</f>
        <v>2</v>
      </c>
      <c r="YE8" s="1">
        <f t="shared" ref="YE8:YE17" ca="1" si="817">RANDBETWEEN(0,10)</f>
        <v>1</v>
      </c>
      <c r="YF8" s="1">
        <f t="shared" ref="YF8:YF17" ca="1" si="818">10*RANDBETWEEN(0,2000)</f>
        <v>18940</v>
      </c>
      <c r="YG8" s="1">
        <f t="shared" ref="YG8:YG17" ca="1" si="819">RANDBETWEEN(0,50)</f>
        <v>24</v>
      </c>
      <c r="YH8" s="1">
        <f t="shared" ref="YH8:YH17" ca="1" si="820">RANDBETWEEN(0,934)</f>
        <v>927</v>
      </c>
      <c r="YI8" s="1">
        <f t="shared" ref="YI8:YI17" ca="1" si="821">RANDBETWEEN(0,40)</f>
        <v>40</v>
      </c>
      <c r="YJ8" s="28">
        <v>1</v>
      </c>
      <c r="YK8" s="1">
        <f t="shared" ref="YK8:YK17" ca="1" si="822">RANDBETWEEN(200,300)</f>
        <v>237</v>
      </c>
      <c r="YL8" s="1">
        <f t="shared" ref="YL8:YL17" ca="1" si="823">RANDBETWEEN(0,70)</f>
        <v>4</v>
      </c>
      <c r="YM8" s="1">
        <f t="shared" ref="YM8:YM17" ca="1" si="824">RANDBETWEEN(0,80000)</f>
        <v>32502</v>
      </c>
      <c r="YN8" s="30">
        <f t="shared" ref="YN8:YN17" ca="1" si="825">1/RANDBETWEEN(1,1800)</f>
        <v>1.3513513513513514E-3</v>
      </c>
      <c r="YO8" s="1">
        <f t="shared" ref="YO8:YO17" ca="1" si="826">10*RANDBETWEEN(0,132)</f>
        <v>210</v>
      </c>
      <c r="YP8" s="1">
        <f t="shared" ref="YP8:YP17" ca="1" si="827">10*RANDBETWEEN(0,22)</f>
        <v>220</v>
      </c>
      <c r="YQ8" s="1">
        <f t="shared" ref="YQ8:YQ17" ca="1" si="828">RANDBETWEEN(0,9000)</f>
        <v>8760</v>
      </c>
      <c r="YR8" s="1">
        <f t="shared" ref="YR8:YR17" ca="1" si="829">RANDBETWEEN(0,20)</f>
        <v>4</v>
      </c>
      <c r="YS8" s="1">
        <f t="shared" ref="YS8:YS17" ca="1" si="830">RANDBETWEEN(0,10)</f>
        <v>5</v>
      </c>
      <c r="YT8" s="1">
        <f t="shared" ref="YT8:YT17" ca="1" si="831">10*RANDBETWEEN(0,2000)</f>
        <v>15230</v>
      </c>
      <c r="YU8" s="1">
        <f t="shared" ref="YU8:YU17" ca="1" si="832">RANDBETWEEN(0,50)</f>
        <v>40</v>
      </c>
      <c r="YV8" s="1">
        <f t="shared" ref="YV8:YV17" ca="1" si="833">RANDBETWEEN(0,934)</f>
        <v>728</v>
      </c>
      <c r="YW8" s="1">
        <f t="shared" ref="YW8:YW17" ca="1" si="834">RANDBETWEEN(0,40)</f>
        <v>17</v>
      </c>
      <c r="YX8" s="28"/>
      <c r="ZB8" s="30"/>
    </row>
    <row r="9" spans="1:678" x14ac:dyDescent="0.3">
      <c r="A9" s="28">
        <v>2</v>
      </c>
      <c r="B9" s="1">
        <v>260</v>
      </c>
      <c r="C9" s="1">
        <v>51</v>
      </c>
      <c r="D9" s="1">
        <v>34088</v>
      </c>
      <c r="E9" s="77">
        <v>0.1</v>
      </c>
      <c r="F9" s="1">
        <v>1320</v>
      </c>
      <c r="G9" s="1">
        <v>30</v>
      </c>
      <c r="H9" s="1">
        <v>6695</v>
      </c>
      <c r="I9" s="1">
        <v>2</v>
      </c>
      <c r="J9" s="1">
        <v>0</v>
      </c>
      <c r="K9" s="1">
        <v>10460</v>
      </c>
      <c r="L9" s="1">
        <v>47</v>
      </c>
      <c r="M9" s="1">
        <v>490</v>
      </c>
      <c r="N9" s="1">
        <v>16</v>
      </c>
      <c r="O9" s="28">
        <v>2</v>
      </c>
      <c r="P9" s="1">
        <v>260</v>
      </c>
      <c r="Q9" s="1">
        <v>51</v>
      </c>
      <c r="R9" s="1">
        <v>34088</v>
      </c>
      <c r="S9" s="77">
        <v>0.1</v>
      </c>
      <c r="T9" s="1">
        <v>1320</v>
      </c>
      <c r="U9" s="1">
        <v>30</v>
      </c>
      <c r="V9" s="1">
        <v>6695</v>
      </c>
      <c r="W9" s="1">
        <v>2</v>
      </c>
      <c r="X9" s="1">
        <v>0</v>
      </c>
      <c r="Y9" s="1">
        <v>10460</v>
      </c>
      <c r="Z9" s="1">
        <v>47</v>
      </c>
      <c r="AA9" s="1">
        <v>490</v>
      </c>
      <c r="AB9" s="1">
        <v>16</v>
      </c>
      <c r="AC9" s="28">
        <v>2</v>
      </c>
      <c r="AD9" s="1">
        <v>275</v>
      </c>
      <c r="AE9" s="1">
        <v>0</v>
      </c>
      <c r="AF9" s="1">
        <v>52010</v>
      </c>
      <c r="AG9" s="77">
        <v>1</v>
      </c>
      <c r="AH9" s="1">
        <v>1320</v>
      </c>
      <c r="AI9" s="1">
        <v>70</v>
      </c>
      <c r="AJ9" s="1">
        <v>8350</v>
      </c>
      <c r="AK9" s="1">
        <v>11</v>
      </c>
      <c r="AL9" s="1">
        <v>5</v>
      </c>
      <c r="AM9" s="1">
        <v>13610</v>
      </c>
      <c r="AN9" s="1">
        <v>42</v>
      </c>
      <c r="AO9" s="1">
        <v>519</v>
      </c>
      <c r="AR9" s="28">
        <v>2</v>
      </c>
      <c r="AS9" s="1">
        <f t="shared" ca="1" si="250"/>
        <v>297</v>
      </c>
      <c r="AT9" s="1">
        <f t="shared" ca="1" si="251"/>
        <v>9</v>
      </c>
      <c r="AU9" s="1">
        <f t="shared" ca="1" si="252"/>
        <v>69223</v>
      </c>
      <c r="AV9" s="30">
        <f t="shared" ca="1" si="253"/>
        <v>9.4966761633428305E-4</v>
      </c>
      <c r="AW9" s="1">
        <f t="shared" ca="1" si="254"/>
        <v>810</v>
      </c>
      <c r="AX9" s="1">
        <f t="shared" ca="1" si="255"/>
        <v>200</v>
      </c>
      <c r="AY9" s="1">
        <f t="shared" ca="1" si="256"/>
        <v>5744</v>
      </c>
      <c r="AZ9" s="1">
        <f t="shared" ca="1" si="257"/>
        <v>5</v>
      </c>
      <c r="BA9" s="1">
        <f t="shared" ca="1" si="258"/>
        <v>4</v>
      </c>
      <c r="BB9" s="1">
        <f t="shared" ca="1" si="259"/>
        <v>8020</v>
      </c>
      <c r="BC9" s="1">
        <f t="shared" ca="1" si="260"/>
        <v>12</v>
      </c>
      <c r="BD9" s="1">
        <f t="shared" ca="1" si="261"/>
        <v>878</v>
      </c>
      <c r="BE9" s="1">
        <f t="shared" ca="1" si="262"/>
        <v>24</v>
      </c>
      <c r="BF9" s="28">
        <v>2</v>
      </c>
      <c r="BG9" s="1">
        <f t="shared" ca="1" si="263"/>
        <v>269</v>
      </c>
      <c r="BH9" s="1">
        <f t="shared" ca="1" si="264"/>
        <v>46</v>
      </c>
      <c r="BI9" s="1">
        <f t="shared" ca="1" si="265"/>
        <v>76404</v>
      </c>
      <c r="BJ9" s="30">
        <f t="shared" ca="1" si="266"/>
        <v>1.1904761904761904E-2</v>
      </c>
      <c r="BK9" s="1">
        <f t="shared" ca="1" si="267"/>
        <v>780</v>
      </c>
      <c r="BL9" s="1">
        <f t="shared" ca="1" si="268"/>
        <v>40</v>
      </c>
      <c r="BM9" s="1">
        <f t="shared" ca="1" si="269"/>
        <v>1154</v>
      </c>
      <c r="BN9" s="1">
        <f t="shared" ca="1" si="270"/>
        <v>20</v>
      </c>
      <c r="BO9" s="1">
        <f t="shared" ca="1" si="271"/>
        <v>0</v>
      </c>
      <c r="BP9" s="1">
        <f t="shared" ca="1" si="272"/>
        <v>16190</v>
      </c>
      <c r="BQ9" s="1">
        <f t="shared" ca="1" si="273"/>
        <v>3</v>
      </c>
      <c r="BR9" s="1">
        <f t="shared" ca="1" si="274"/>
        <v>194</v>
      </c>
      <c r="BS9" s="1">
        <f t="shared" ca="1" si="275"/>
        <v>34</v>
      </c>
      <c r="BT9" s="28">
        <v>2</v>
      </c>
      <c r="BU9" s="1">
        <f t="shared" ca="1" si="276"/>
        <v>214</v>
      </c>
      <c r="BV9" s="1">
        <f t="shared" ca="1" si="277"/>
        <v>9</v>
      </c>
      <c r="BW9" s="1">
        <f t="shared" ca="1" si="278"/>
        <v>76020</v>
      </c>
      <c r="BX9" s="30">
        <f t="shared" ca="1" si="279"/>
        <v>8.1366965012205042E-4</v>
      </c>
      <c r="BY9" s="1">
        <f t="shared" ca="1" si="280"/>
        <v>860</v>
      </c>
      <c r="BZ9" s="1">
        <f t="shared" ca="1" si="281"/>
        <v>150</v>
      </c>
      <c r="CA9" s="1">
        <f t="shared" ca="1" si="282"/>
        <v>8355</v>
      </c>
      <c r="CB9" s="1">
        <f t="shared" ca="1" si="283"/>
        <v>13</v>
      </c>
      <c r="CC9" s="1">
        <f t="shared" ca="1" si="284"/>
        <v>3</v>
      </c>
      <c r="CD9" s="1">
        <f t="shared" ca="1" si="285"/>
        <v>9590</v>
      </c>
      <c r="CE9" s="1">
        <f t="shared" ca="1" si="286"/>
        <v>15</v>
      </c>
      <c r="CF9" s="1">
        <f t="shared" ca="1" si="287"/>
        <v>669</v>
      </c>
      <c r="CG9" s="1">
        <f t="shared" ca="1" si="288"/>
        <v>19</v>
      </c>
      <c r="CH9" s="28">
        <v>2</v>
      </c>
      <c r="CI9" s="1">
        <f t="shared" ca="1" si="289"/>
        <v>278</v>
      </c>
      <c r="CJ9" s="1">
        <f t="shared" ca="1" si="290"/>
        <v>60</v>
      </c>
      <c r="CK9" s="1">
        <f t="shared" ca="1" si="291"/>
        <v>60790</v>
      </c>
      <c r="CL9" s="30">
        <f t="shared" ca="1" si="292"/>
        <v>1.092896174863388E-3</v>
      </c>
      <c r="CM9" s="1">
        <f t="shared" ca="1" si="293"/>
        <v>1140</v>
      </c>
      <c r="CN9" s="1">
        <f t="shared" ca="1" si="294"/>
        <v>140</v>
      </c>
      <c r="CO9" s="1">
        <f t="shared" ca="1" si="295"/>
        <v>1044</v>
      </c>
      <c r="CP9" s="1">
        <f t="shared" ca="1" si="296"/>
        <v>4</v>
      </c>
      <c r="CQ9" s="1">
        <f t="shared" ca="1" si="297"/>
        <v>4</v>
      </c>
      <c r="CR9" s="1">
        <f t="shared" ca="1" si="298"/>
        <v>5170</v>
      </c>
      <c r="CS9" s="1">
        <f t="shared" ca="1" si="299"/>
        <v>15</v>
      </c>
      <c r="CT9" s="1">
        <f t="shared" ca="1" si="300"/>
        <v>739</v>
      </c>
      <c r="CU9" s="1">
        <f t="shared" ca="1" si="301"/>
        <v>16</v>
      </c>
      <c r="CV9" s="28">
        <v>2</v>
      </c>
      <c r="CW9" s="1">
        <f t="shared" ca="1" si="302"/>
        <v>269</v>
      </c>
      <c r="CX9" s="1">
        <f t="shared" ca="1" si="303"/>
        <v>37</v>
      </c>
      <c r="CY9" s="1">
        <f t="shared" ca="1" si="304"/>
        <v>48499</v>
      </c>
      <c r="CZ9" s="30">
        <f t="shared" ca="1" si="305"/>
        <v>5.6338028169014088E-4</v>
      </c>
      <c r="DA9" s="1">
        <f t="shared" ca="1" si="306"/>
        <v>280</v>
      </c>
      <c r="DB9" s="1">
        <f t="shared" ca="1" si="307"/>
        <v>210</v>
      </c>
      <c r="DC9" s="1">
        <f t="shared" ca="1" si="308"/>
        <v>8527</v>
      </c>
      <c r="DD9" s="1">
        <f t="shared" ca="1" si="309"/>
        <v>14</v>
      </c>
      <c r="DE9" s="1">
        <f t="shared" ca="1" si="310"/>
        <v>2</v>
      </c>
      <c r="DF9" s="1">
        <f t="shared" ca="1" si="311"/>
        <v>10350</v>
      </c>
      <c r="DG9" s="1">
        <f t="shared" ca="1" si="312"/>
        <v>8</v>
      </c>
      <c r="DH9" s="1">
        <f t="shared" ca="1" si="313"/>
        <v>473</v>
      </c>
      <c r="DI9" s="1">
        <f t="shared" ca="1" si="314"/>
        <v>12</v>
      </c>
      <c r="DJ9" s="28">
        <v>2</v>
      </c>
      <c r="DK9" s="1">
        <f t="shared" ca="1" si="315"/>
        <v>243</v>
      </c>
      <c r="DL9" s="1">
        <f t="shared" ca="1" si="316"/>
        <v>9</v>
      </c>
      <c r="DM9" s="1">
        <f t="shared" ca="1" si="317"/>
        <v>78812</v>
      </c>
      <c r="DN9" s="30">
        <f t="shared" ca="1" si="318"/>
        <v>6.8965517241379309E-3</v>
      </c>
      <c r="DO9" s="1">
        <f t="shared" ca="1" si="319"/>
        <v>1240</v>
      </c>
      <c r="DP9" s="1">
        <f t="shared" ca="1" si="320"/>
        <v>40</v>
      </c>
      <c r="DQ9" s="1">
        <f t="shared" ca="1" si="321"/>
        <v>5487</v>
      </c>
      <c r="DR9" s="1">
        <f t="shared" ca="1" si="322"/>
        <v>12</v>
      </c>
      <c r="DS9" s="1">
        <f t="shared" ca="1" si="323"/>
        <v>5</v>
      </c>
      <c r="DT9" s="1">
        <f t="shared" ca="1" si="324"/>
        <v>10790</v>
      </c>
      <c r="DU9" s="1">
        <f t="shared" ca="1" si="325"/>
        <v>11</v>
      </c>
      <c r="DV9" s="1">
        <f t="shared" ca="1" si="326"/>
        <v>199</v>
      </c>
      <c r="DW9" s="1">
        <f t="shared" ca="1" si="327"/>
        <v>15</v>
      </c>
      <c r="DX9" s="28">
        <v>2</v>
      </c>
      <c r="DY9" s="1">
        <f t="shared" ca="1" si="328"/>
        <v>244</v>
      </c>
      <c r="DZ9" s="1">
        <f t="shared" ca="1" si="329"/>
        <v>8</v>
      </c>
      <c r="EA9" s="1">
        <f t="shared" ca="1" si="330"/>
        <v>13923</v>
      </c>
      <c r="EB9" s="30">
        <f t="shared" ca="1" si="331"/>
        <v>1.1560693641618498E-3</v>
      </c>
      <c r="EC9" s="1">
        <f t="shared" ca="1" si="332"/>
        <v>1030</v>
      </c>
      <c r="ED9" s="1">
        <f t="shared" ca="1" si="333"/>
        <v>0</v>
      </c>
      <c r="EE9" s="1">
        <f t="shared" ca="1" si="334"/>
        <v>2091</v>
      </c>
      <c r="EF9" s="1">
        <f t="shared" ca="1" si="335"/>
        <v>7</v>
      </c>
      <c r="EG9" s="1">
        <f t="shared" ca="1" si="336"/>
        <v>8</v>
      </c>
      <c r="EH9" s="1">
        <f t="shared" ca="1" si="337"/>
        <v>6600</v>
      </c>
      <c r="EI9" s="1">
        <f t="shared" ca="1" si="338"/>
        <v>4</v>
      </c>
      <c r="EJ9" s="1">
        <f t="shared" ca="1" si="339"/>
        <v>917</v>
      </c>
      <c r="EK9" s="1">
        <f t="shared" ca="1" si="340"/>
        <v>16</v>
      </c>
      <c r="EL9" s="28">
        <v>2</v>
      </c>
      <c r="EM9" s="1">
        <f t="shared" ca="1" si="341"/>
        <v>236</v>
      </c>
      <c r="EN9" s="1">
        <f t="shared" ca="1" si="342"/>
        <v>31</v>
      </c>
      <c r="EO9" s="1">
        <f t="shared" ca="1" si="343"/>
        <v>51757</v>
      </c>
      <c r="EP9" s="30">
        <f t="shared" ca="1" si="344"/>
        <v>2.1881838074398249E-3</v>
      </c>
      <c r="EQ9" s="1">
        <f t="shared" ca="1" si="345"/>
        <v>1020</v>
      </c>
      <c r="ER9" s="1">
        <f t="shared" ca="1" si="346"/>
        <v>90</v>
      </c>
      <c r="ES9" s="1">
        <f t="shared" ca="1" si="347"/>
        <v>2375</v>
      </c>
      <c r="ET9" s="1">
        <f t="shared" ca="1" si="348"/>
        <v>8</v>
      </c>
      <c r="EU9" s="1">
        <f t="shared" ca="1" si="349"/>
        <v>3</v>
      </c>
      <c r="EV9" s="1">
        <f t="shared" ca="1" si="350"/>
        <v>14290</v>
      </c>
      <c r="EW9" s="1">
        <f t="shared" ca="1" si="351"/>
        <v>26</v>
      </c>
      <c r="EX9" s="1">
        <f t="shared" ca="1" si="352"/>
        <v>238</v>
      </c>
      <c r="EY9" s="1">
        <f t="shared" ca="1" si="353"/>
        <v>32</v>
      </c>
      <c r="EZ9" s="28">
        <v>2</v>
      </c>
      <c r="FA9" s="1">
        <f t="shared" ca="1" si="354"/>
        <v>232</v>
      </c>
      <c r="FB9" s="1">
        <f t="shared" ca="1" si="355"/>
        <v>14</v>
      </c>
      <c r="FC9" s="1">
        <f t="shared" ca="1" si="356"/>
        <v>28225</v>
      </c>
      <c r="FD9" s="30">
        <f t="shared" ca="1" si="357"/>
        <v>7.2674418604651162E-4</v>
      </c>
      <c r="FE9" s="1">
        <f t="shared" ca="1" si="358"/>
        <v>120</v>
      </c>
      <c r="FF9" s="1">
        <f t="shared" ca="1" si="359"/>
        <v>110</v>
      </c>
      <c r="FG9" s="1">
        <f t="shared" ca="1" si="360"/>
        <v>5244</v>
      </c>
      <c r="FH9" s="1">
        <f t="shared" ca="1" si="361"/>
        <v>2</v>
      </c>
      <c r="FI9" s="1">
        <f t="shared" ca="1" si="362"/>
        <v>0</v>
      </c>
      <c r="FJ9" s="1">
        <f t="shared" ca="1" si="363"/>
        <v>15580</v>
      </c>
      <c r="FK9" s="1">
        <f t="shared" ca="1" si="364"/>
        <v>9</v>
      </c>
      <c r="FL9" s="1">
        <f t="shared" ca="1" si="365"/>
        <v>141</v>
      </c>
      <c r="FM9" s="1">
        <f t="shared" ca="1" si="366"/>
        <v>34</v>
      </c>
      <c r="FN9" s="28">
        <v>2</v>
      </c>
      <c r="FO9" s="1">
        <f t="shared" ca="1" si="367"/>
        <v>264</v>
      </c>
      <c r="FP9" s="1">
        <f t="shared" ca="1" si="368"/>
        <v>63</v>
      </c>
      <c r="FQ9" s="1">
        <f t="shared" ca="1" si="369"/>
        <v>33671</v>
      </c>
      <c r="FR9" s="30">
        <f t="shared" ca="1" si="370"/>
        <v>1.5455950540958269E-3</v>
      </c>
      <c r="FS9" s="1">
        <f t="shared" ca="1" si="371"/>
        <v>1200</v>
      </c>
      <c r="FT9" s="1">
        <f t="shared" ca="1" si="372"/>
        <v>80</v>
      </c>
      <c r="FU9" s="1">
        <f t="shared" ca="1" si="373"/>
        <v>2956</v>
      </c>
      <c r="FV9" s="1">
        <f t="shared" ca="1" si="374"/>
        <v>0</v>
      </c>
      <c r="FW9" s="1">
        <f t="shared" ca="1" si="375"/>
        <v>0</v>
      </c>
      <c r="FX9" s="1">
        <f t="shared" ca="1" si="376"/>
        <v>4710</v>
      </c>
      <c r="FY9" s="1">
        <f t="shared" ca="1" si="377"/>
        <v>22</v>
      </c>
      <c r="FZ9" s="1">
        <f t="shared" ca="1" si="378"/>
        <v>664</v>
      </c>
      <c r="GA9" s="1">
        <f t="shared" ca="1" si="379"/>
        <v>32</v>
      </c>
      <c r="GB9" s="28">
        <v>2</v>
      </c>
      <c r="GC9" s="1">
        <f t="shared" ca="1" si="380"/>
        <v>293</v>
      </c>
      <c r="GD9" s="1">
        <f t="shared" ca="1" si="381"/>
        <v>43</v>
      </c>
      <c r="GE9" s="1">
        <f t="shared" ca="1" si="382"/>
        <v>50147</v>
      </c>
      <c r="GF9" s="30">
        <f t="shared" ca="1" si="383"/>
        <v>1.7730496453900709E-3</v>
      </c>
      <c r="GG9" s="1">
        <f t="shared" ca="1" si="384"/>
        <v>600</v>
      </c>
      <c r="GH9" s="1">
        <f t="shared" ca="1" si="385"/>
        <v>10</v>
      </c>
      <c r="GI9" s="1">
        <f t="shared" ca="1" si="386"/>
        <v>1392</v>
      </c>
      <c r="GJ9" s="1">
        <f t="shared" ca="1" si="387"/>
        <v>0</v>
      </c>
      <c r="GK9" s="1">
        <f t="shared" ca="1" si="388"/>
        <v>8</v>
      </c>
      <c r="GL9" s="1">
        <f t="shared" ca="1" si="389"/>
        <v>17280</v>
      </c>
      <c r="GM9" s="1">
        <f t="shared" ca="1" si="390"/>
        <v>24</v>
      </c>
      <c r="GN9" s="1">
        <f t="shared" ca="1" si="391"/>
        <v>192</v>
      </c>
      <c r="GO9" s="1">
        <f t="shared" ca="1" si="392"/>
        <v>1</v>
      </c>
      <c r="GP9" s="28">
        <v>2</v>
      </c>
      <c r="GQ9" s="1">
        <f t="shared" ca="1" si="393"/>
        <v>210</v>
      </c>
      <c r="GR9" s="1">
        <f t="shared" ca="1" si="394"/>
        <v>66</v>
      </c>
      <c r="GS9" s="1">
        <f t="shared" ca="1" si="395"/>
        <v>5053</v>
      </c>
      <c r="GT9" s="30">
        <f t="shared" ca="1" si="396"/>
        <v>7.874015748031496E-4</v>
      </c>
      <c r="GU9" s="1">
        <f t="shared" ca="1" si="397"/>
        <v>630</v>
      </c>
      <c r="GV9" s="1">
        <f t="shared" ca="1" si="398"/>
        <v>170</v>
      </c>
      <c r="GW9" s="1">
        <f t="shared" ca="1" si="399"/>
        <v>5462</v>
      </c>
      <c r="GX9" s="1">
        <f t="shared" ca="1" si="400"/>
        <v>3</v>
      </c>
      <c r="GY9" s="1">
        <f t="shared" ca="1" si="401"/>
        <v>0</v>
      </c>
      <c r="GZ9" s="1">
        <f t="shared" ca="1" si="402"/>
        <v>11330</v>
      </c>
      <c r="HA9" s="1">
        <f t="shared" ca="1" si="403"/>
        <v>7</v>
      </c>
      <c r="HB9" s="1">
        <f t="shared" ca="1" si="404"/>
        <v>824</v>
      </c>
      <c r="HC9" s="1">
        <f t="shared" ca="1" si="405"/>
        <v>15</v>
      </c>
      <c r="HD9" s="28">
        <v>2</v>
      </c>
      <c r="HE9" s="1">
        <f t="shared" ca="1" si="406"/>
        <v>248</v>
      </c>
      <c r="HF9" s="1">
        <f t="shared" ca="1" si="407"/>
        <v>45</v>
      </c>
      <c r="HG9" s="1">
        <f t="shared" ca="1" si="408"/>
        <v>52650</v>
      </c>
      <c r="HH9" s="30">
        <f t="shared" ca="1" si="409"/>
        <v>1.1695906432748538E-3</v>
      </c>
      <c r="HI9" s="1">
        <f t="shared" ca="1" si="410"/>
        <v>630</v>
      </c>
      <c r="HJ9" s="1">
        <f t="shared" ca="1" si="411"/>
        <v>190</v>
      </c>
      <c r="HK9" s="1">
        <f t="shared" ca="1" si="412"/>
        <v>6536</v>
      </c>
      <c r="HL9" s="1">
        <f t="shared" ca="1" si="413"/>
        <v>18</v>
      </c>
      <c r="HM9" s="1">
        <f t="shared" ca="1" si="414"/>
        <v>5</v>
      </c>
      <c r="HN9" s="1">
        <f t="shared" ca="1" si="415"/>
        <v>2140</v>
      </c>
      <c r="HO9" s="1">
        <f t="shared" ca="1" si="416"/>
        <v>45</v>
      </c>
      <c r="HP9" s="1">
        <f t="shared" ca="1" si="417"/>
        <v>751</v>
      </c>
      <c r="HQ9" s="1">
        <f t="shared" ca="1" si="418"/>
        <v>6</v>
      </c>
      <c r="HR9" s="28">
        <v>2</v>
      </c>
      <c r="HS9" s="1">
        <f t="shared" ca="1" si="419"/>
        <v>280</v>
      </c>
      <c r="HT9" s="1">
        <f t="shared" ca="1" si="420"/>
        <v>4</v>
      </c>
      <c r="HU9" s="1">
        <f t="shared" ca="1" si="421"/>
        <v>33419</v>
      </c>
      <c r="HV9" s="30">
        <f t="shared" ca="1" si="422"/>
        <v>1.3280212483399733E-3</v>
      </c>
      <c r="HW9" s="1">
        <f t="shared" ca="1" si="423"/>
        <v>1210</v>
      </c>
      <c r="HX9" s="1">
        <f t="shared" ca="1" si="424"/>
        <v>90</v>
      </c>
      <c r="HY9" s="1">
        <f t="shared" ca="1" si="425"/>
        <v>6776</v>
      </c>
      <c r="HZ9" s="1">
        <f t="shared" ca="1" si="426"/>
        <v>12</v>
      </c>
      <c r="IA9" s="1">
        <f t="shared" ca="1" si="427"/>
        <v>10</v>
      </c>
      <c r="IB9" s="1">
        <f t="shared" ca="1" si="428"/>
        <v>8730</v>
      </c>
      <c r="IC9" s="1">
        <f t="shared" ca="1" si="429"/>
        <v>7</v>
      </c>
      <c r="ID9" s="1">
        <f t="shared" ca="1" si="430"/>
        <v>590</v>
      </c>
      <c r="IE9" s="1">
        <f t="shared" ca="1" si="431"/>
        <v>30</v>
      </c>
      <c r="IF9" s="28">
        <v>2</v>
      </c>
      <c r="IG9" s="1">
        <f t="shared" ca="1" si="432"/>
        <v>267</v>
      </c>
      <c r="IH9" s="1">
        <f t="shared" ca="1" si="433"/>
        <v>63</v>
      </c>
      <c r="II9" s="1">
        <f t="shared" ca="1" si="434"/>
        <v>33764</v>
      </c>
      <c r="IJ9" s="30">
        <f t="shared" ca="1" si="435"/>
        <v>3.8314176245210726E-3</v>
      </c>
      <c r="IK9" s="1">
        <f t="shared" ca="1" si="436"/>
        <v>360</v>
      </c>
      <c r="IL9" s="1">
        <f t="shared" ca="1" si="437"/>
        <v>140</v>
      </c>
      <c r="IM9" s="1">
        <f t="shared" ca="1" si="438"/>
        <v>3354</v>
      </c>
      <c r="IN9" s="1">
        <f t="shared" ca="1" si="439"/>
        <v>2</v>
      </c>
      <c r="IO9" s="1">
        <f t="shared" ca="1" si="440"/>
        <v>8</v>
      </c>
      <c r="IP9" s="1">
        <f t="shared" ca="1" si="441"/>
        <v>17280</v>
      </c>
      <c r="IQ9" s="1">
        <f t="shared" ca="1" si="442"/>
        <v>28</v>
      </c>
      <c r="IR9" s="1">
        <f t="shared" ca="1" si="443"/>
        <v>221</v>
      </c>
      <c r="IS9" s="1">
        <f t="shared" ca="1" si="444"/>
        <v>40</v>
      </c>
      <c r="IT9" s="28">
        <v>2</v>
      </c>
      <c r="IU9" s="1">
        <f t="shared" ca="1" si="445"/>
        <v>242</v>
      </c>
      <c r="IV9" s="1">
        <f t="shared" ca="1" si="446"/>
        <v>22</v>
      </c>
      <c r="IW9" s="1">
        <f t="shared" ca="1" si="447"/>
        <v>19246</v>
      </c>
      <c r="IX9" s="30">
        <f t="shared" ca="1" si="448"/>
        <v>7.8308535630383712E-4</v>
      </c>
      <c r="IY9" s="1">
        <f t="shared" ca="1" si="449"/>
        <v>50</v>
      </c>
      <c r="IZ9" s="1">
        <f t="shared" ca="1" si="450"/>
        <v>70</v>
      </c>
      <c r="JA9" s="1">
        <f t="shared" ca="1" si="451"/>
        <v>6833</v>
      </c>
      <c r="JB9" s="1">
        <f t="shared" ca="1" si="452"/>
        <v>17</v>
      </c>
      <c r="JC9" s="1">
        <f t="shared" ca="1" si="453"/>
        <v>1</v>
      </c>
      <c r="JD9" s="1">
        <f t="shared" ca="1" si="454"/>
        <v>11590</v>
      </c>
      <c r="JE9" s="1">
        <f t="shared" ca="1" si="455"/>
        <v>10</v>
      </c>
      <c r="JF9" s="1">
        <f t="shared" ca="1" si="456"/>
        <v>752</v>
      </c>
      <c r="JG9" s="1">
        <f t="shared" ca="1" si="457"/>
        <v>40</v>
      </c>
      <c r="JH9" s="28">
        <v>2</v>
      </c>
      <c r="JI9" s="1">
        <f t="shared" ca="1" si="458"/>
        <v>265</v>
      </c>
      <c r="JJ9" s="1">
        <f t="shared" ca="1" si="459"/>
        <v>9</v>
      </c>
      <c r="JK9" s="1">
        <f t="shared" ca="1" si="460"/>
        <v>50189</v>
      </c>
      <c r="JL9" s="30">
        <f t="shared" ca="1" si="461"/>
        <v>1.5243902439024391E-3</v>
      </c>
      <c r="JM9" s="1">
        <f t="shared" ca="1" si="462"/>
        <v>1180</v>
      </c>
      <c r="JN9" s="1">
        <f t="shared" ca="1" si="463"/>
        <v>130</v>
      </c>
      <c r="JO9" s="1">
        <f t="shared" ca="1" si="464"/>
        <v>7166</v>
      </c>
      <c r="JP9" s="1">
        <f t="shared" ca="1" si="465"/>
        <v>2</v>
      </c>
      <c r="JQ9" s="1">
        <f t="shared" ca="1" si="466"/>
        <v>3</v>
      </c>
      <c r="JR9" s="1">
        <f t="shared" ca="1" si="467"/>
        <v>18080</v>
      </c>
      <c r="JS9" s="1">
        <f t="shared" ca="1" si="468"/>
        <v>3</v>
      </c>
      <c r="JT9" s="1">
        <f t="shared" ca="1" si="469"/>
        <v>98</v>
      </c>
      <c r="JU9" s="1">
        <f t="shared" ca="1" si="470"/>
        <v>40</v>
      </c>
      <c r="JV9" s="28">
        <v>2</v>
      </c>
      <c r="JW9" s="1">
        <f t="shared" ca="1" si="471"/>
        <v>221</v>
      </c>
      <c r="JX9" s="1">
        <f t="shared" ca="1" si="472"/>
        <v>55</v>
      </c>
      <c r="JY9" s="1">
        <f t="shared" ca="1" si="473"/>
        <v>14827</v>
      </c>
      <c r="JZ9" s="30">
        <f t="shared" ca="1" si="474"/>
        <v>2.8901734104046241E-3</v>
      </c>
      <c r="KA9" s="1">
        <f t="shared" ca="1" si="475"/>
        <v>800</v>
      </c>
      <c r="KB9" s="1">
        <f t="shared" ca="1" si="476"/>
        <v>120</v>
      </c>
      <c r="KC9" s="1">
        <f t="shared" ca="1" si="477"/>
        <v>7604</v>
      </c>
      <c r="KD9" s="1">
        <f t="shared" ca="1" si="478"/>
        <v>14</v>
      </c>
      <c r="KE9" s="1">
        <f t="shared" ca="1" si="479"/>
        <v>3</v>
      </c>
      <c r="KF9" s="1">
        <f t="shared" ca="1" si="480"/>
        <v>6620</v>
      </c>
      <c r="KG9" s="1">
        <f t="shared" ca="1" si="481"/>
        <v>25</v>
      </c>
      <c r="KH9" s="1">
        <f t="shared" ca="1" si="482"/>
        <v>493</v>
      </c>
      <c r="KI9" s="1">
        <f t="shared" ca="1" si="483"/>
        <v>32</v>
      </c>
      <c r="KJ9" s="28">
        <v>2</v>
      </c>
      <c r="KK9" s="1">
        <f t="shared" ca="1" si="484"/>
        <v>290</v>
      </c>
      <c r="KL9" s="1">
        <f t="shared" ca="1" si="485"/>
        <v>23</v>
      </c>
      <c r="KM9" s="1">
        <f t="shared" ca="1" si="486"/>
        <v>5725</v>
      </c>
      <c r="KN9" s="30">
        <f t="shared" ca="1" si="487"/>
        <v>7.0621468926553672E-4</v>
      </c>
      <c r="KO9" s="1">
        <f t="shared" ca="1" si="488"/>
        <v>1140</v>
      </c>
      <c r="KP9" s="1">
        <f t="shared" ca="1" si="489"/>
        <v>200</v>
      </c>
      <c r="KQ9" s="1">
        <f t="shared" ca="1" si="490"/>
        <v>8625</v>
      </c>
      <c r="KR9" s="1">
        <f t="shared" ca="1" si="491"/>
        <v>20</v>
      </c>
      <c r="KS9" s="1">
        <f t="shared" ca="1" si="492"/>
        <v>2</v>
      </c>
      <c r="KT9" s="1">
        <f t="shared" ca="1" si="493"/>
        <v>6970</v>
      </c>
      <c r="KU9" s="1">
        <f t="shared" ca="1" si="494"/>
        <v>50</v>
      </c>
      <c r="KV9" s="1">
        <f t="shared" ca="1" si="495"/>
        <v>784</v>
      </c>
      <c r="KW9" s="1">
        <f t="shared" ca="1" si="496"/>
        <v>11</v>
      </c>
      <c r="KX9" s="28">
        <v>2</v>
      </c>
      <c r="KY9" s="1">
        <f t="shared" ca="1" si="497"/>
        <v>260</v>
      </c>
      <c r="KZ9" s="1">
        <f t="shared" ca="1" si="498"/>
        <v>61</v>
      </c>
      <c r="LA9" s="1">
        <f t="shared" ca="1" si="499"/>
        <v>1132</v>
      </c>
      <c r="LB9" s="30">
        <f t="shared" ca="1" si="500"/>
        <v>6.4766839378238344E-4</v>
      </c>
      <c r="LC9" s="1">
        <f t="shared" ca="1" si="501"/>
        <v>470</v>
      </c>
      <c r="LD9" s="1">
        <f t="shared" ca="1" si="502"/>
        <v>210</v>
      </c>
      <c r="LE9" s="1">
        <f t="shared" ca="1" si="503"/>
        <v>6907</v>
      </c>
      <c r="LF9" s="1">
        <f t="shared" ca="1" si="504"/>
        <v>16</v>
      </c>
      <c r="LG9" s="1">
        <f t="shared" ca="1" si="505"/>
        <v>10</v>
      </c>
      <c r="LH9" s="1">
        <f t="shared" ca="1" si="506"/>
        <v>2380</v>
      </c>
      <c r="LI9" s="1">
        <f t="shared" ca="1" si="507"/>
        <v>19</v>
      </c>
      <c r="LJ9" s="1">
        <f t="shared" ca="1" si="508"/>
        <v>89</v>
      </c>
      <c r="LK9" s="1">
        <f t="shared" ca="1" si="509"/>
        <v>11</v>
      </c>
      <c r="LL9" s="28">
        <v>2</v>
      </c>
      <c r="LM9" s="1">
        <f t="shared" ca="1" si="510"/>
        <v>271</v>
      </c>
      <c r="LN9" s="1">
        <f t="shared" ca="1" si="511"/>
        <v>70</v>
      </c>
      <c r="LO9" s="1">
        <f t="shared" ca="1" si="512"/>
        <v>46738</v>
      </c>
      <c r="LP9" s="30">
        <f t="shared" ca="1" si="513"/>
        <v>1.6666666666666668E-3</v>
      </c>
      <c r="LQ9" s="1">
        <f t="shared" ca="1" si="514"/>
        <v>840</v>
      </c>
      <c r="LR9" s="1">
        <f t="shared" ca="1" si="515"/>
        <v>110</v>
      </c>
      <c r="LS9" s="1">
        <f t="shared" ca="1" si="516"/>
        <v>3175</v>
      </c>
      <c r="LT9" s="1">
        <f t="shared" ca="1" si="517"/>
        <v>16</v>
      </c>
      <c r="LU9" s="1">
        <f t="shared" ca="1" si="518"/>
        <v>0</v>
      </c>
      <c r="LV9" s="1">
        <f t="shared" ca="1" si="519"/>
        <v>4850</v>
      </c>
      <c r="LW9" s="1">
        <f t="shared" ca="1" si="520"/>
        <v>28</v>
      </c>
      <c r="LX9" s="1">
        <f t="shared" ca="1" si="521"/>
        <v>136</v>
      </c>
      <c r="LY9" s="1">
        <f t="shared" ca="1" si="522"/>
        <v>10</v>
      </c>
      <c r="LZ9" s="28">
        <v>2</v>
      </c>
      <c r="MA9" s="1">
        <f t="shared" ca="1" si="523"/>
        <v>239</v>
      </c>
      <c r="MB9" s="1">
        <f t="shared" ca="1" si="524"/>
        <v>53</v>
      </c>
      <c r="MC9" s="1">
        <f t="shared" ca="1" si="525"/>
        <v>73951</v>
      </c>
      <c r="MD9" s="30">
        <f t="shared" ca="1" si="526"/>
        <v>1.0471204188481676E-3</v>
      </c>
      <c r="ME9" s="1">
        <f t="shared" ca="1" si="527"/>
        <v>620</v>
      </c>
      <c r="MF9" s="1">
        <f t="shared" ca="1" si="528"/>
        <v>170</v>
      </c>
      <c r="MG9" s="1">
        <f t="shared" ca="1" si="529"/>
        <v>3538</v>
      </c>
      <c r="MH9" s="1">
        <f t="shared" ca="1" si="530"/>
        <v>10</v>
      </c>
      <c r="MI9" s="1">
        <f t="shared" ca="1" si="531"/>
        <v>7</v>
      </c>
      <c r="MJ9" s="1">
        <f t="shared" ca="1" si="532"/>
        <v>18720</v>
      </c>
      <c r="MK9" s="1">
        <f t="shared" ca="1" si="533"/>
        <v>7</v>
      </c>
      <c r="ML9" s="1">
        <f t="shared" ca="1" si="534"/>
        <v>646</v>
      </c>
      <c r="MM9" s="1">
        <f t="shared" ca="1" si="535"/>
        <v>39</v>
      </c>
      <c r="MN9" s="28">
        <v>2</v>
      </c>
      <c r="MO9" s="1">
        <f t="shared" ca="1" si="536"/>
        <v>230</v>
      </c>
      <c r="MP9" s="1">
        <f t="shared" ca="1" si="537"/>
        <v>57</v>
      </c>
      <c r="MQ9" s="1">
        <f t="shared" ca="1" si="538"/>
        <v>75947</v>
      </c>
      <c r="MR9" s="30">
        <f t="shared" ca="1" si="539"/>
        <v>5.5928411633109618E-4</v>
      </c>
      <c r="MS9" s="1">
        <f t="shared" ca="1" si="540"/>
        <v>930</v>
      </c>
      <c r="MT9" s="1">
        <f t="shared" ca="1" si="541"/>
        <v>40</v>
      </c>
      <c r="MU9" s="1">
        <f t="shared" ca="1" si="542"/>
        <v>8861</v>
      </c>
      <c r="MV9" s="1">
        <f t="shared" ca="1" si="543"/>
        <v>0</v>
      </c>
      <c r="MW9" s="1">
        <f t="shared" ca="1" si="544"/>
        <v>9</v>
      </c>
      <c r="MX9" s="1">
        <f t="shared" ca="1" si="545"/>
        <v>11260</v>
      </c>
      <c r="MY9" s="1">
        <f t="shared" ca="1" si="546"/>
        <v>28</v>
      </c>
      <c r="MZ9" s="1">
        <f t="shared" ca="1" si="547"/>
        <v>726</v>
      </c>
      <c r="NA9" s="1">
        <f t="shared" ca="1" si="548"/>
        <v>9</v>
      </c>
      <c r="NB9" s="28">
        <v>2</v>
      </c>
      <c r="NC9" s="1">
        <f t="shared" ca="1" si="549"/>
        <v>234</v>
      </c>
      <c r="ND9" s="1">
        <f t="shared" ca="1" si="550"/>
        <v>8</v>
      </c>
      <c r="NE9" s="1">
        <f t="shared" ca="1" si="551"/>
        <v>37849</v>
      </c>
      <c r="NF9" s="30">
        <f t="shared" ca="1" si="552"/>
        <v>7.9491255961844202E-4</v>
      </c>
      <c r="NG9" s="1">
        <f t="shared" ca="1" si="553"/>
        <v>150</v>
      </c>
      <c r="NH9" s="1">
        <f t="shared" ca="1" si="554"/>
        <v>60</v>
      </c>
      <c r="NI9" s="1">
        <f t="shared" ca="1" si="555"/>
        <v>5009</v>
      </c>
      <c r="NJ9" s="1">
        <f t="shared" ca="1" si="556"/>
        <v>16</v>
      </c>
      <c r="NK9" s="1">
        <f t="shared" ca="1" si="557"/>
        <v>6</v>
      </c>
      <c r="NL9" s="1">
        <f t="shared" ca="1" si="558"/>
        <v>6360</v>
      </c>
      <c r="NM9" s="1">
        <f t="shared" ca="1" si="559"/>
        <v>35</v>
      </c>
      <c r="NN9" s="1">
        <f t="shared" ca="1" si="560"/>
        <v>272</v>
      </c>
      <c r="NO9" s="1">
        <f t="shared" ca="1" si="561"/>
        <v>21</v>
      </c>
      <c r="NP9" s="28">
        <v>2</v>
      </c>
      <c r="NQ9" s="1">
        <f t="shared" ca="1" si="562"/>
        <v>269</v>
      </c>
      <c r="NR9" s="1">
        <f t="shared" ca="1" si="563"/>
        <v>14</v>
      </c>
      <c r="NS9" s="1">
        <f t="shared" ca="1" si="564"/>
        <v>32127</v>
      </c>
      <c r="NT9" s="30">
        <f t="shared" ca="1" si="565"/>
        <v>9.0744101633393826E-4</v>
      </c>
      <c r="NU9" s="1">
        <f t="shared" ca="1" si="566"/>
        <v>730</v>
      </c>
      <c r="NV9" s="1">
        <f t="shared" ca="1" si="567"/>
        <v>110</v>
      </c>
      <c r="NW9" s="1">
        <f t="shared" ca="1" si="568"/>
        <v>780</v>
      </c>
      <c r="NX9" s="1">
        <f t="shared" ca="1" si="569"/>
        <v>2</v>
      </c>
      <c r="NY9" s="1">
        <f t="shared" ca="1" si="570"/>
        <v>4</v>
      </c>
      <c r="NZ9" s="1">
        <f t="shared" ca="1" si="571"/>
        <v>19190</v>
      </c>
      <c r="OA9" s="1">
        <f t="shared" ca="1" si="572"/>
        <v>15</v>
      </c>
      <c r="OB9" s="1">
        <f t="shared" ca="1" si="573"/>
        <v>24</v>
      </c>
      <c r="OC9" s="1">
        <f t="shared" ca="1" si="574"/>
        <v>40</v>
      </c>
      <c r="OD9" s="28">
        <v>2</v>
      </c>
      <c r="OE9" s="1">
        <f t="shared" ca="1" si="575"/>
        <v>213</v>
      </c>
      <c r="OF9" s="1">
        <f t="shared" ca="1" si="576"/>
        <v>24</v>
      </c>
      <c r="OG9" s="1">
        <f t="shared" ca="1" si="577"/>
        <v>64865</v>
      </c>
      <c r="OH9" s="30">
        <f t="shared" ca="1" si="578"/>
        <v>1.3297872340425532E-3</v>
      </c>
      <c r="OI9" s="1">
        <f t="shared" ca="1" si="579"/>
        <v>50</v>
      </c>
      <c r="OJ9" s="1">
        <f t="shared" ca="1" si="580"/>
        <v>170</v>
      </c>
      <c r="OK9" s="1">
        <f t="shared" ca="1" si="581"/>
        <v>5018</v>
      </c>
      <c r="OL9" s="1">
        <f t="shared" ca="1" si="582"/>
        <v>8</v>
      </c>
      <c r="OM9" s="1">
        <f t="shared" ca="1" si="583"/>
        <v>6</v>
      </c>
      <c r="ON9" s="1">
        <f t="shared" ca="1" si="584"/>
        <v>14530</v>
      </c>
      <c r="OO9" s="1">
        <f t="shared" ca="1" si="585"/>
        <v>42</v>
      </c>
      <c r="OP9" s="1">
        <f t="shared" ca="1" si="586"/>
        <v>817</v>
      </c>
      <c r="OQ9" s="1">
        <f t="shared" ca="1" si="587"/>
        <v>16</v>
      </c>
      <c r="OR9" s="28">
        <v>2</v>
      </c>
      <c r="OS9" s="1">
        <f t="shared" ca="1" si="588"/>
        <v>288</v>
      </c>
      <c r="OT9" s="1">
        <f t="shared" ca="1" si="589"/>
        <v>10</v>
      </c>
      <c r="OU9" s="1">
        <f t="shared" ca="1" si="590"/>
        <v>5202</v>
      </c>
      <c r="OV9" s="30">
        <f t="shared" ca="1" si="591"/>
        <v>8.4817642069550466E-4</v>
      </c>
      <c r="OW9" s="1">
        <f t="shared" ca="1" si="592"/>
        <v>1020</v>
      </c>
      <c r="OX9" s="1">
        <f t="shared" ca="1" si="593"/>
        <v>70</v>
      </c>
      <c r="OY9" s="1">
        <f t="shared" ca="1" si="594"/>
        <v>4441</v>
      </c>
      <c r="OZ9" s="1">
        <f t="shared" ca="1" si="595"/>
        <v>15</v>
      </c>
      <c r="PA9" s="1">
        <f t="shared" ca="1" si="596"/>
        <v>7</v>
      </c>
      <c r="PB9" s="1">
        <f t="shared" ca="1" si="597"/>
        <v>3450</v>
      </c>
      <c r="PC9" s="1">
        <f t="shared" ca="1" si="598"/>
        <v>1</v>
      </c>
      <c r="PD9" s="1">
        <f t="shared" ca="1" si="599"/>
        <v>666</v>
      </c>
      <c r="PE9" s="1">
        <f t="shared" ca="1" si="600"/>
        <v>6</v>
      </c>
      <c r="PF9" s="28">
        <v>2</v>
      </c>
      <c r="PG9" s="1">
        <f t="shared" ca="1" si="601"/>
        <v>285</v>
      </c>
      <c r="PH9" s="1">
        <f t="shared" ca="1" si="602"/>
        <v>45</v>
      </c>
      <c r="PI9" s="1">
        <f t="shared" ca="1" si="603"/>
        <v>34012</v>
      </c>
      <c r="PJ9" s="30">
        <f t="shared" ca="1" si="604"/>
        <v>7.9744816586921851E-4</v>
      </c>
      <c r="PK9" s="1">
        <f t="shared" ca="1" si="605"/>
        <v>40</v>
      </c>
      <c r="PL9" s="1">
        <f t="shared" ca="1" si="606"/>
        <v>60</v>
      </c>
      <c r="PM9" s="1">
        <f t="shared" ca="1" si="607"/>
        <v>7786</v>
      </c>
      <c r="PN9" s="1">
        <f t="shared" ca="1" si="608"/>
        <v>11</v>
      </c>
      <c r="PO9" s="1">
        <f t="shared" ca="1" si="609"/>
        <v>6</v>
      </c>
      <c r="PP9" s="1">
        <f t="shared" ca="1" si="610"/>
        <v>7590</v>
      </c>
      <c r="PQ9" s="1">
        <f t="shared" ca="1" si="611"/>
        <v>21</v>
      </c>
      <c r="PR9" s="1">
        <f t="shared" ca="1" si="612"/>
        <v>331</v>
      </c>
      <c r="PS9" s="1">
        <f t="shared" ca="1" si="613"/>
        <v>32</v>
      </c>
      <c r="PT9" s="28">
        <v>2</v>
      </c>
      <c r="PU9" s="1">
        <f t="shared" ca="1" si="614"/>
        <v>202</v>
      </c>
      <c r="PV9" s="1">
        <f t="shared" ca="1" si="615"/>
        <v>7</v>
      </c>
      <c r="PW9" s="1">
        <f t="shared" ca="1" si="616"/>
        <v>21800</v>
      </c>
      <c r="PX9" s="30">
        <f t="shared" ca="1" si="617"/>
        <v>1.2594458438287153E-3</v>
      </c>
      <c r="PY9" s="1">
        <f t="shared" ca="1" si="618"/>
        <v>340</v>
      </c>
      <c r="PZ9" s="1">
        <f t="shared" ca="1" si="619"/>
        <v>90</v>
      </c>
      <c r="QA9" s="1">
        <f t="shared" ca="1" si="620"/>
        <v>8646</v>
      </c>
      <c r="QB9" s="1">
        <f t="shared" ca="1" si="621"/>
        <v>18</v>
      </c>
      <c r="QC9" s="1">
        <f t="shared" ca="1" si="622"/>
        <v>0</v>
      </c>
      <c r="QD9" s="1">
        <f t="shared" ca="1" si="623"/>
        <v>12150</v>
      </c>
      <c r="QE9" s="1">
        <f t="shared" ca="1" si="624"/>
        <v>22</v>
      </c>
      <c r="QF9" s="1">
        <f t="shared" ca="1" si="625"/>
        <v>728</v>
      </c>
      <c r="QG9" s="1">
        <f t="shared" ca="1" si="626"/>
        <v>14</v>
      </c>
      <c r="QH9" s="28">
        <v>2</v>
      </c>
      <c r="QI9" s="1">
        <f t="shared" ca="1" si="627"/>
        <v>264</v>
      </c>
      <c r="QJ9" s="1">
        <f t="shared" ca="1" si="628"/>
        <v>5</v>
      </c>
      <c r="QK9" s="1">
        <f t="shared" ca="1" si="629"/>
        <v>55779</v>
      </c>
      <c r="QL9" s="30">
        <f t="shared" ca="1" si="630"/>
        <v>3.472222222222222E-3</v>
      </c>
      <c r="QM9" s="1">
        <f t="shared" ca="1" si="631"/>
        <v>930</v>
      </c>
      <c r="QN9" s="1">
        <f t="shared" ca="1" si="632"/>
        <v>60</v>
      </c>
      <c r="QO9" s="1">
        <f t="shared" ca="1" si="633"/>
        <v>2596</v>
      </c>
      <c r="QP9" s="1">
        <f t="shared" ca="1" si="634"/>
        <v>8</v>
      </c>
      <c r="QQ9" s="1">
        <f t="shared" ca="1" si="635"/>
        <v>0</v>
      </c>
      <c r="QR9" s="1">
        <f t="shared" ca="1" si="636"/>
        <v>1090</v>
      </c>
      <c r="QS9" s="1">
        <f t="shared" ca="1" si="637"/>
        <v>15</v>
      </c>
      <c r="QT9" s="1">
        <f t="shared" ca="1" si="638"/>
        <v>696</v>
      </c>
      <c r="QU9" s="1">
        <f t="shared" ca="1" si="639"/>
        <v>38</v>
      </c>
      <c r="QV9" s="28">
        <v>2</v>
      </c>
      <c r="QW9" s="1">
        <f t="shared" ca="1" si="640"/>
        <v>217</v>
      </c>
      <c r="QX9" s="1">
        <f t="shared" ca="1" si="641"/>
        <v>62</v>
      </c>
      <c r="QY9" s="1">
        <f t="shared" ca="1" si="642"/>
        <v>7539</v>
      </c>
      <c r="QZ9" s="30">
        <f t="shared" ca="1" si="643"/>
        <v>6.7613252197430695E-4</v>
      </c>
      <c r="RA9" s="1">
        <f t="shared" ca="1" si="644"/>
        <v>880</v>
      </c>
      <c r="RB9" s="1">
        <f t="shared" ca="1" si="645"/>
        <v>210</v>
      </c>
      <c r="RC9" s="1">
        <f t="shared" ca="1" si="646"/>
        <v>3098</v>
      </c>
      <c r="RD9" s="1">
        <f t="shared" ca="1" si="647"/>
        <v>13</v>
      </c>
      <c r="RE9" s="1">
        <f t="shared" ca="1" si="648"/>
        <v>0</v>
      </c>
      <c r="RF9" s="1">
        <f t="shared" ca="1" si="649"/>
        <v>8910</v>
      </c>
      <c r="RG9" s="1">
        <f t="shared" ca="1" si="650"/>
        <v>42</v>
      </c>
      <c r="RH9" s="1">
        <f t="shared" ca="1" si="651"/>
        <v>914</v>
      </c>
      <c r="RI9" s="1">
        <f t="shared" ca="1" si="652"/>
        <v>1</v>
      </c>
      <c r="RJ9" s="28">
        <v>2</v>
      </c>
      <c r="RK9" s="1">
        <f t="shared" ca="1" si="653"/>
        <v>236</v>
      </c>
      <c r="RL9" s="1">
        <f t="shared" ca="1" si="654"/>
        <v>1</v>
      </c>
      <c r="RM9" s="1">
        <f t="shared" ca="1" si="655"/>
        <v>76411</v>
      </c>
      <c r="RN9" s="30">
        <f t="shared" ca="1" si="656"/>
        <v>6.6666666666666666E-2</v>
      </c>
      <c r="RO9" s="1">
        <f t="shared" ca="1" si="657"/>
        <v>1140</v>
      </c>
      <c r="RP9" s="1">
        <f t="shared" ca="1" si="658"/>
        <v>70</v>
      </c>
      <c r="RQ9" s="1">
        <f t="shared" ca="1" si="659"/>
        <v>3855</v>
      </c>
      <c r="RR9" s="1">
        <f t="shared" ca="1" si="660"/>
        <v>17</v>
      </c>
      <c r="RS9" s="1">
        <f t="shared" ca="1" si="661"/>
        <v>5</v>
      </c>
      <c r="RT9" s="1">
        <f t="shared" ca="1" si="662"/>
        <v>19740</v>
      </c>
      <c r="RU9" s="1">
        <f t="shared" ca="1" si="663"/>
        <v>48</v>
      </c>
      <c r="RV9" s="1">
        <f t="shared" ca="1" si="664"/>
        <v>274</v>
      </c>
      <c r="RW9" s="1">
        <f t="shared" ca="1" si="665"/>
        <v>39</v>
      </c>
      <c r="RX9" s="28">
        <v>2</v>
      </c>
      <c r="RY9" s="1">
        <f t="shared" ca="1" si="666"/>
        <v>269</v>
      </c>
      <c r="RZ9" s="1">
        <f t="shared" ca="1" si="667"/>
        <v>21</v>
      </c>
      <c r="SA9" s="1">
        <f t="shared" ca="1" si="668"/>
        <v>10585</v>
      </c>
      <c r="SB9" s="30">
        <f t="shared" ca="1" si="669"/>
        <v>8.8261253309797002E-4</v>
      </c>
      <c r="SC9" s="1">
        <f t="shared" ca="1" si="670"/>
        <v>130</v>
      </c>
      <c r="SD9" s="1">
        <f t="shared" ca="1" si="671"/>
        <v>130</v>
      </c>
      <c r="SE9" s="1">
        <f t="shared" ca="1" si="672"/>
        <v>6517</v>
      </c>
      <c r="SF9" s="1">
        <f t="shared" ca="1" si="673"/>
        <v>4</v>
      </c>
      <c r="SG9" s="1">
        <f t="shared" ca="1" si="674"/>
        <v>4</v>
      </c>
      <c r="SH9" s="1">
        <f t="shared" ca="1" si="675"/>
        <v>14930</v>
      </c>
      <c r="SI9" s="1">
        <f t="shared" ca="1" si="676"/>
        <v>9</v>
      </c>
      <c r="SJ9" s="1">
        <f t="shared" ca="1" si="677"/>
        <v>910</v>
      </c>
      <c r="SK9" s="1">
        <f t="shared" ca="1" si="678"/>
        <v>9</v>
      </c>
      <c r="SL9" s="28">
        <v>2</v>
      </c>
      <c r="SM9" s="1">
        <f t="shared" ca="1" si="679"/>
        <v>291</v>
      </c>
      <c r="SN9" s="1">
        <f t="shared" ca="1" si="680"/>
        <v>32</v>
      </c>
      <c r="SO9" s="1">
        <f t="shared" ca="1" si="681"/>
        <v>13994</v>
      </c>
      <c r="SP9" s="30">
        <f t="shared" ca="1" si="682"/>
        <v>1.0449320794148381E-3</v>
      </c>
      <c r="SQ9" s="1">
        <f t="shared" ca="1" si="683"/>
        <v>0</v>
      </c>
      <c r="SR9" s="1">
        <f t="shared" ca="1" si="684"/>
        <v>80</v>
      </c>
      <c r="SS9" s="1">
        <f t="shared" ca="1" si="685"/>
        <v>5846</v>
      </c>
      <c r="ST9" s="1">
        <f t="shared" ca="1" si="686"/>
        <v>18</v>
      </c>
      <c r="SU9" s="1">
        <f t="shared" ca="1" si="687"/>
        <v>6</v>
      </c>
      <c r="SV9" s="1">
        <f t="shared" ca="1" si="688"/>
        <v>790</v>
      </c>
      <c r="SW9" s="1">
        <f t="shared" ca="1" si="689"/>
        <v>12</v>
      </c>
      <c r="SX9" s="1">
        <f t="shared" ca="1" si="690"/>
        <v>478</v>
      </c>
      <c r="SY9" s="1">
        <f t="shared" ca="1" si="691"/>
        <v>36</v>
      </c>
      <c r="SZ9" s="28">
        <v>2</v>
      </c>
      <c r="TA9" s="1">
        <f t="shared" ca="1" si="692"/>
        <v>262</v>
      </c>
      <c r="TB9" s="1">
        <f t="shared" ca="1" si="693"/>
        <v>9</v>
      </c>
      <c r="TC9" s="1">
        <f t="shared" ca="1" si="694"/>
        <v>38469</v>
      </c>
      <c r="TD9" s="30">
        <f t="shared" ca="1" si="695"/>
        <v>6.3291139240506328E-3</v>
      </c>
      <c r="TE9" s="1">
        <f t="shared" ca="1" si="696"/>
        <v>900</v>
      </c>
      <c r="TF9" s="1">
        <f t="shared" ca="1" si="697"/>
        <v>60</v>
      </c>
      <c r="TG9" s="1">
        <f t="shared" ca="1" si="698"/>
        <v>5625</v>
      </c>
      <c r="TH9" s="1">
        <f t="shared" ca="1" si="699"/>
        <v>20</v>
      </c>
      <c r="TI9" s="1">
        <f t="shared" ca="1" si="700"/>
        <v>8</v>
      </c>
      <c r="TJ9" s="1">
        <f t="shared" ca="1" si="701"/>
        <v>3450</v>
      </c>
      <c r="TK9" s="1">
        <f t="shared" ca="1" si="702"/>
        <v>45</v>
      </c>
      <c r="TL9" s="1">
        <f t="shared" ca="1" si="703"/>
        <v>202</v>
      </c>
      <c r="TM9" s="1">
        <f t="shared" ca="1" si="704"/>
        <v>40</v>
      </c>
      <c r="TN9" s="28">
        <v>2</v>
      </c>
      <c r="TO9" s="1">
        <f t="shared" ca="1" si="705"/>
        <v>233</v>
      </c>
      <c r="TP9" s="1">
        <f t="shared" ca="1" si="706"/>
        <v>55</v>
      </c>
      <c r="TQ9" s="1">
        <f t="shared" ca="1" si="707"/>
        <v>54728</v>
      </c>
      <c r="TR9" s="30">
        <f t="shared" ca="1" si="708"/>
        <v>3.6496350364963502E-3</v>
      </c>
      <c r="TS9" s="1">
        <f t="shared" ca="1" si="709"/>
        <v>20</v>
      </c>
      <c r="TT9" s="1">
        <f t="shared" ca="1" si="710"/>
        <v>130</v>
      </c>
      <c r="TU9" s="1">
        <f t="shared" ca="1" si="711"/>
        <v>3033</v>
      </c>
      <c r="TV9" s="1">
        <f t="shared" ca="1" si="712"/>
        <v>11</v>
      </c>
      <c r="TW9" s="1">
        <f t="shared" ca="1" si="713"/>
        <v>3</v>
      </c>
      <c r="TX9" s="1">
        <f t="shared" ca="1" si="714"/>
        <v>17040</v>
      </c>
      <c r="TY9" s="1">
        <f t="shared" ca="1" si="715"/>
        <v>31</v>
      </c>
      <c r="TZ9" s="1">
        <f t="shared" ca="1" si="716"/>
        <v>913</v>
      </c>
      <c r="UA9" s="1">
        <f t="shared" ca="1" si="717"/>
        <v>39</v>
      </c>
      <c r="UB9" s="28">
        <v>2</v>
      </c>
      <c r="UC9" s="1">
        <f t="shared" ca="1" si="718"/>
        <v>290</v>
      </c>
      <c r="UD9" s="1">
        <f t="shared" ca="1" si="719"/>
        <v>53</v>
      </c>
      <c r="UE9" s="1">
        <f t="shared" ca="1" si="720"/>
        <v>79442</v>
      </c>
      <c r="UF9" s="30">
        <f t="shared" ca="1" si="721"/>
        <v>1.0395010395010396E-3</v>
      </c>
      <c r="UG9" s="1">
        <f t="shared" ca="1" si="722"/>
        <v>740</v>
      </c>
      <c r="UH9" s="1">
        <f t="shared" ca="1" si="723"/>
        <v>80</v>
      </c>
      <c r="UI9" s="1">
        <f t="shared" ca="1" si="724"/>
        <v>773</v>
      </c>
      <c r="UJ9" s="1">
        <f t="shared" ca="1" si="725"/>
        <v>20</v>
      </c>
      <c r="UK9" s="1">
        <f t="shared" ca="1" si="726"/>
        <v>0</v>
      </c>
      <c r="UL9" s="1">
        <f t="shared" ca="1" si="727"/>
        <v>8960</v>
      </c>
      <c r="UM9" s="1">
        <f t="shared" ca="1" si="728"/>
        <v>47</v>
      </c>
      <c r="UN9" s="1">
        <f t="shared" ca="1" si="729"/>
        <v>59</v>
      </c>
      <c r="UO9" s="1">
        <f t="shared" ca="1" si="730"/>
        <v>5</v>
      </c>
      <c r="UP9" s="28">
        <v>2</v>
      </c>
      <c r="UQ9" s="1">
        <f t="shared" ca="1" si="731"/>
        <v>200</v>
      </c>
      <c r="UR9" s="1">
        <f t="shared" ca="1" si="732"/>
        <v>20</v>
      </c>
      <c r="US9" s="1">
        <f t="shared" ca="1" si="733"/>
        <v>77507</v>
      </c>
      <c r="UT9" s="30">
        <f t="shared" ca="1" si="734"/>
        <v>5.2631578947368418E-2</v>
      </c>
      <c r="UU9" s="1">
        <f t="shared" ca="1" si="735"/>
        <v>1270</v>
      </c>
      <c r="UV9" s="1">
        <f t="shared" ca="1" si="736"/>
        <v>210</v>
      </c>
      <c r="UW9" s="1">
        <f t="shared" ca="1" si="737"/>
        <v>6370</v>
      </c>
      <c r="UX9" s="1">
        <f t="shared" ca="1" si="738"/>
        <v>4</v>
      </c>
      <c r="UY9" s="1">
        <f t="shared" ca="1" si="739"/>
        <v>10</v>
      </c>
      <c r="UZ9" s="1">
        <f t="shared" ca="1" si="740"/>
        <v>13710</v>
      </c>
      <c r="VA9" s="1">
        <f t="shared" ca="1" si="741"/>
        <v>47</v>
      </c>
      <c r="VB9" s="1">
        <f t="shared" ca="1" si="742"/>
        <v>257</v>
      </c>
      <c r="VC9" s="1">
        <f t="shared" ca="1" si="743"/>
        <v>12</v>
      </c>
      <c r="VD9" s="28">
        <v>2</v>
      </c>
      <c r="VE9" s="1">
        <f t="shared" ca="1" si="744"/>
        <v>269</v>
      </c>
      <c r="VF9" s="1">
        <f t="shared" ca="1" si="745"/>
        <v>8</v>
      </c>
      <c r="VG9" s="1">
        <f t="shared" ca="1" si="746"/>
        <v>33436</v>
      </c>
      <c r="VH9" s="30">
        <f t="shared" ca="1" si="747"/>
        <v>1.0660980810234541E-3</v>
      </c>
      <c r="VI9" s="1">
        <f t="shared" ca="1" si="748"/>
        <v>90</v>
      </c>
      <c r="VJ9" s="1">
        <f t="shared" ca="1" si="749"/>
        <v>190</v>
      </c>
      <c r="VK9" s="1">
        <f t="shared" ca="1" si="750"/>
        <v>3960</v>
      </c>
      <c r="VL9" s="1">
        <f t="shared" ca="1" si="751"/>
        <v>5</v>
      </c>
      <c r="VM9" s="1">
        <f t="shared" ca="1" si="752"/>
        <v>3</v>
      </c>
      <c r="VN9" s="1">
        <f t="shared" ca="1" si="753"/>
        <v>9420</v>
      </c>
      <c r="VO9" s="1">
        <f t="shared" ca="1" si="754"/>
        <v>41</v>
      </c>
      <c r="VP9" s="1">
        <f t="shared" ca="1" si="755"/>
        <v>444</v>
      </c>
      <c r="VQ9" s="1">
        <f t="shared" ca="1" si="756"/>
        <v>17</v>
      </c>
      <c r="VR9" s="28">
        <v>2</v>
      </c>
      <c r="VS9" s="1">
        <f t="shared" ca="1" si="757"/>
        <v>273</v>
      </c>
      <c r="VT9" s="1">
        <f t="shared" ca="1" si="758"/>
        <v>3</v>
      </c>
      <c r="VU9" s="1">
        <f t="shared" ca="1" si="759"/>
        <v>15555</v>
      </c>
      <c r="VV9" s="30">
        <f t="shared" ca="1" si="760"/>
        <v>1.0526315789473684E-2</v>
      </c>
      <c r="VW9" s="1">
        <f t="shared" ca="1" si="761"/>
        <v>1210</v>
      </c>
      <c r="VX9" s="1">
        <f t="shared" ca="1" si="762"/>
        <v>80</v>
      </c>
      <c r="VY9" s="1">
        <f t="shared" ca="1" si="763"/>
        <v>1238</v>
      </c>
      <c r="VZ9" s="1">
        <f t="shared" ca="1" si="764"/>
        <v>17</v>
      </c>
      <c r="WA9" s="1">
        <f t="shared" ca="1" si="765"/>
        <v>0</v>
      </c>
      <c r="WB9" s="1">
        <f t="shared" ca="1" si="766"/>
        <v>11460</v>
      </c>
      <c r="WC9" s="1">
        <f t="shared" ca="1" si="767"/>
        <v>8</v>
      </c>
      <c r="WD9" s="1">
        <f t="shared" ca="1" si="768"/>
        <v>177</v>
      </c>
      <c r="WE9" s="1">
        <f t="shared" ca="1" si="769"/>
        <v>26</v>
      </c>
      <c r="WF9" s="28">
        <v>2</v>
      </c>
      <c r="WG9" s="1">
        <f t="shared" ca="1" si="770"/>
        <v>220</v>
      </c>
      <c r="WH9" s="1">
        <f t="shared" ca="1" si="771"/>
        <v>41</v>
      </c>
      <c r="WI9" s="1">
        <f t="shared" ca="1" si="772"/>
        <v>23832</v>
      </c>
      <c r="WJ9" s="30">
        <f t="shared" ca="1" si="773"/>
        <v>1.5151515151515152E-3</v>
      </c>
      <c r="WK9" s="1">
        <f t="shared" ca="1" si="774"/>
        <v>1080</v>
      </c>
      <c r="WL9" s="1">
        <f t="shared" ca="1" si="775"/>
        <v>150</v>
      </c>
      <c r="WM9" s="1">
        <f t="shared" ca="1" si="776"/>
        <v>6926</v>
      </c>
      <c r="WN9" s="1">
        <f t="shared" ca="1" si="777"/>
        <v>16</v>
      </c>
      <c r="WO9" s="1">
        <f t="shared" ca="1" si="778"/>
        <v>9</v>
      </c>
      <c r="WP9" s="1">
        <f t="shared" ca="1" si="779"/>
        <v>6810</v>
      </c>
      <c r="WQ9" s="1">
        <f t="shared" ca="1" si="780"/>
        <v>47</v>
      </c>
      <c r="WR9" s="1">
        <f t="shared" ca="1" si="781"/>
        <v>565</v>
      </c>
      <c r="WS9" s="1">
        <f t="shared" ca="1" si="782"/>
        <v>27</v>
      </c>
      <c r="WT9" s="28">
        <v>2</v>
      </c>
      <c r="WU9" s="1">
        <f t="shared" ca="1" si="783"/>
        <v>300</v>
      </c>
      <c r="WV9" s="1">
        <f t="shared" ca="1" si="784"/>
        <v>9</v>
      </c>
      <c r="WW9" s="1">
        <f t="shared" ca="1" si="785"/>
        <v>60604</v>
      </c>
      <c r="WX9" s="30">
        <f t="shared" ca="1" si="786"/>
        <v>1.0090817356205853E-3</v>
      </c>
      <c r="WY9" s="1">
        <f t="shared" ca="1" si="787"/>
        <v>240</v>
      </c>
      <c r="WZ9" s="1">
        <f t="shared" ca="1" si="788"/>
        <v>10</v>
      </c>
      <c r="XA9" s="1">
        <f t="shared" ca="1" si="789"/>
        <v>6714</v>
      </c>
      <c r="XB9" s="1">
        <f t="shared" ca="1" si="790"/>
        <v>18</v>
      </c>
      <c r="XC9" s="1">
        <f t="shared" ca="1" si="791"/>
        <v>4</v>
      </c>
      <c r="XD9" s="1">
        <f t="shared" ca="1" si="792"/>
        <v>5750</v>
      </c>
      <c r="XE9" s="1">
        <f t="shared" ca="1" si="793"/>
        <v>4</v>
      </c>
      <c r="XF9" s="1">
        <f t="shared" ca="1" si="794"/>
        <v>486</v>
      </c>
      <c r="XG9" s="1">
        <f t="shared" ca="1" si="795"/>
        <v>3</v>
      </c>
      <c r="XH9" s="28">
        <v>2</v>
      </c>
      <c r="XI9" s="1">
        <f t="shared" ca="1" si="796"/>
        <v>291</v>
      </c>
      <c r="XJ9" s="1">
        <f t="shared" ca="1" si="797"/>
        <v>32</v>
      </c>
      <c r="XK9" s="1">
        <f t="shared" ca="1" si="798"/>
        <v>11111</v>
      </c>
      <c r="XL9" s="30">
        <f t="shared" ca="1" si="799"/>
        <v>4.3103448275862068E-3</v>
      </c>
      <c r="XM9" s="1">
        <f t="shared" ca="1" si="800"/>
        <v>480</v>
      </c>
      <c r="XN9" s="1">
        <f t="shared" ca="1" si="801"/>
        <v>90</v>
      </c>
      <c r="XO9" s="1">
        <f t="shared" ca="1" si="802"/>
        <v>8472</v>
      </c>
      <c r="XP9" s="1">
        <f t="shared" ca="1" si="803"/>
        <v>10</v>
      </c>
      <c r="XQ9" s="1">
        <f t="shared" ca="1" si="804"/>
        <v>7</v>
      </c>
      <c r="XR9" s="1">
        <f t="shared" ca="1" si="805"/>
        <v>18960</v>
      </c>
      <c r="XS9" s="1">
        <f t="shared" ca="1" si="806"/>
        <v>4</v>
      </c>
      <c r="XT9" s="1">
        <f t="shared" ca="1" si="807"/>
        <v>81</v>
      </c>
      <c r="XU9" s="1">
        <f t="shared" ca="1" si="808"/>
        <v>6</v>
      </c>
      <c r="XV9" s="28">
        <v>2</v>
      </c>
      <c r="XW9" s="1">
        <f t="shared" ca="1" si="809"/>
        <v>296</v>
      </c>
      <c r="XX9" s="1">
        <f t="shared" ca="1" si="810"/>
        <v>35</v>
      </c>
      <c r="XY9" s="1">
        <f t="shared" ca="1" si="811"/>
        <v>13588</v>
      </c>
      <c r="XZ9" s="30">
        <f t="shared" ca="1" si="812"/>
        <v>5.7636887608069167E-4</v>
      </c>
      <c r="YA9" s="1">
        <f t="shared" ca="1" si="813"/>
        <v>800</v>
      </c>
      <c r="YB9" s="1">
        <f t="shared" ca="1" si="814"/>
        <v>30</v>
      </c>
      <c r="YC9" s="1">
        <f t="shared" ca="1" si="815"/>
        <v>3735</v>
      </c>
      <c r="YD9" s="1">
        <f t="shared" ca="1" si="816"/>
        <v>5</v>
      </c>
      <c r="YE9" s="1">
        <f t="shared" ca="1" si="817"/>
        <v>3</v>
      </c>
      <c r="YF9" s="1">
        <f t="shared" ca="1" si="818"/>
        <v>2800</v>
      </c>
      <c r="YG9" s="1">
        <f t="shared" ca="1" si="819"/>
        <v>21</v>
      </c>
      <c r="YH9" s="1">
        <f t="shared" ca="1" si="820"/>
        <v>805</v>
      </c>
      <c r="YI9" s="1">
        <f t="shared" ca="1" si="821"/>
        <v>11</v>
      </c>
      <c r="YJ9" s="28">
        <v>2</v>
      </c>
      <c r="YK9" s="1">
        <f t="shared" ca="1" si="822"/>
        <v>211</v>
      </c>
      <c r="YL9" s="1">
        <f t="shared" ca="1" si="823"/>
        <v>65</v>
      </c>
      <c r="YM9" s="1">
        <f t="shared" ca="1" si="824"/>
        <v>13522</v>
      </c>
      <c r="YN9" s="30">
        <f t="shared" ca="1" si="825"/>
        <v>5.8173356602675972E-4</v>
      </c>
      <c r="YO9" s="1">
        <f t="shared" ca="1" si="826"/>
        <v>860</v>
      </c>
      <c r="YP9" s="1">
        <f t="shared" ca="1" si="827"/>
        <v>110</v>
      </c>
      <c r="YQ9" s="1">
        <f t="shared" ca="1" si="828"/>
        <v>6001</v>
      </c>
      <c r="YR9" s="1">
        <f t="shared" ca="1" si="829"/>
        <v>16</v>
      </c>
      <c r="YS9" s="1">
        <f t="shared" ca="1" si="830"/>
        <v>6</v>
      </c>
      <c r="YT9" s="1">
        <f t="shared" ca="1" si="831"/>
        <v>1640</v>
      </c>
      <c r="YU9" s="1">
        <f t="shared" ca="1" si="832"/>
        <v>20</v>
      </c>
      <c r="YV9" s="1">
        <f t="shared" ca="1" si="833"/>
        <v>351</v>
      </c>
      <c r="YW9" s="1">
        <f t="shared" ca="1" si="834"/>
        <v>11</v>
      </c>
      <c r="YX9" s="28"/>
      <c r="ZB9" s="30"/>
    </row>
    <row r="10" spans="1:678" x14ac:dyDescent="0.3">
      <c r="A10" s="28">
        <v>3</v>
      </c>
      <c r="B10" s="1">
        <v>260</v>
      </c>
      <c r="C10" s="1">
        <v>51</v>
      </c>
      <c r="D10" s="1">
        <v>34659</v>
      </c>
      <c r="E10" s="77">
        <v>0.33333333333333331</v>
      </c>
      <c r="F10" s="1">
        <v>1240</v>
      </c>
      <c r="G10" s="1">
        <v>30</v>
      </c>
      <c r="H10" s="1">
        <v>8235</v>
      </c>
      <c r="I10" s="1">
        <v>5</v>
      </c>
      <c r="J10" s="1">
        <v>0</v>
      </c>
      <c r="K10" s="1">
        <v>11840</v>
      </c>
      <c r="L10" s="1">
        <v>50</v>
      </c>
      <c r="M10" s="1">
        <v>618</v>
      </c>
      <c r="N10" s="1">
        <v>21</v>
      </c>
      <c r="O10" s="28">
        <v>3</v>
      </c>
      <c r="P10" s="1">
        <v>260</v>
      </c>
      <c r="Q10" s="1">
        <v>51</v>
      </c>
      <c r="R10" s="1">
        <v>34659</v>
      </c>
      <c r="S10" s="77">
        <v>0.33333333333333331</v>
      </c>
      <c r="T10" s="1">
        <v>1240</v>
      </c>
      <c r="U10" s="1">
        <v>30</v>
      </c>
      <c r="V10" s="1">
        <v>8235</v>
      </c>
      <c r="W10" s="1">
        <v>5</v>
      </c>
      <c r="X10" s="1">
        <v>0</v>
      </c>
      <c r="Y10" s="1">
        <v>11840</v>
      </c>
      <c r="Z10" s="1">
        <v>50</v>
      </c>
      <c r="AA10" s="1">
        <v>618</v>
      </c>
      <c r="AB10" s="1">
        <v>21</v>
      </c>
      <c r="AC10" s="28">
        <v>3</v>
      </c>
      <c r="AD10" s="1">
        <v>275</v>
      </c>
      <c r="AE10" s="1">
        <v>0</v>
      </c>
      <c r="AF10" s="1">
        <v>52600</v>
      </c>
      <c r="AG10" s="77">
        <v>1</v>
      </c>
      <c r="AH10" s="1">
        <v>1320</v>
      </c>
      <c r="AI10" s="1">
        <v>70</v>
      </c>
      <c r="AJ10" s="1">
        <v>8500</v>
      </c>
      <c r="AK10" s="1">
        <v>14</v>
      </c>
      <c r="AL10" s="1">
        <v>3</v>
      </c>
      <c r="AM10" s="1">
        <v>13400</v>
      </c>
      <c r="AN10" s="1">
        <v>47</v>
      </c>
      <c r="AO10" s="1">
        <v>430</v>
      </c>
      <c r="AR10" s="28">
        <v>3</v>
      </c>
      <c r="AS10" s="1">
        <f t="shared" ca="1" si="250"/>
        <v>272</v>
      </c>
      <c r="AT10" s="1">
        <f t="shared" ca="1" si="251"/>
        <v>29</v>
      </c>
      <c r="AU10" s="1">
        <f t="shared" ca="1" si="252"/>
        <v>12649</v>
      </c>
      <c r="AV10" s="30">
        <f t="shared" ca="1" si="253"/>
        <v>1.1111111111111112E-2</v>
      </c>
      <c r="AW10" s="1">
        <f t="shared" ca="1" si="254"/>
        <v>840</v>
      </c>
      <c r="AX10" s="1">
        <f t="shared" ca="1" si="255"/>
        <v>160</v>
      </c>
      <c r="AY10" s="1">
        <f t="shared" ca="1" si="256"/>
        <v>6590</v>
      </c>
      <c r="AZ10" s="1">
        <f t="shared" ca="1" si="257"/>
        <v>6</v>
      </c>
      <c r="BA10" s="1">
        <f t="shared" ca="1" si="258"/>
        <v>0</v>
      </c>
      <c r="BB10" s="1">
        <f t="shared" ca="1" si="259"/>
        <v>8110</v>
      </c>
      <c r="BC10" s="1">
        <f t="shared" ca="1" si="260"/>
        <v>8</v>
      </c>
      <c r="BD10" s="1">
        <f t="shared" ca="1" si="261"/>
        <v>239</v>
      </c>
      <c r="BE10" s="1">
        <f t="shared" ca="1" si="262"/>
        <v>26</v>
      </c>
      <c r="BF10" s="28">
        <v>3</v>
      </c>
      <c r="BG10" s="1">
        <f t="shared" ca="1" si="263"/>
        <v>242</v>
      </c>
      <c r="BH10" s="1">
        <f t="shared" ca="1" si="264"/>
        <v>69</v>
      </c>
      <c r="BI10" s="1">
        <f t="shared" ca="1" si="265"/>
        <v>67863</v>
      </c>
      <c r="BJ10" s="30">
        <f t="shared" ca="1" si="266"/>
        <v>1.4662756598240469E-3</v>
      </c>
      <c r="BK10" s="1">
        <f t="shared" ca="1" si="267"/>
        <v>190</v>
      </c>
      <c r="BL10" s="1">
        <f t="shared" ca="1" si="268"/>
        <v>160</v>
      </c>
      <c r="BM10" s="1">
        <f t="shared" ca="1" si="269"/>
        <v>3483</v>
      </c>
      <c r="BN10" s="1">
        <f t="shared" ca="1" si="270"/>
        <v>0</v>
      </c>
      <c r="BO10" s="1">
        <f t="shared" ca="1" si="271"/>
        <v>6</v>
      </c>
      <c r="BP10" s="1">
        <f t="shared" ca="1" si="272"/>
        <v>18650</v>
      </c>
      <c r="BQ10" s="1">
        <f t="shared" ca="1" si="273"/>
        <v>25</v>
      </c>
      <c r="BR10" s="1">
        <f t="shared" ca="1" si="274"/>
        <v>225</v>
      </c>
      <c r="BS10" s="1">
        <f t="shared" ca="1" si="275"/>
        <v>28</v>
      </c>
      <c r="BT10" s="28">
        <v>3</v>
      </c>
      <c r="BU10" s="1">
        <f t="shared" ca="1" si="276"/>
        <v>265</v>
      </c>
      <c r="BV10" s="1">
        <f t="shared" ca="1" si="277"/>
        <v>47</v>
      </c>
      <c r="BW10" s="1">
        <f t="shared" ca="1" si="278"/>
        <v>31680</v>
      </c>
      <c r="BX10" s="30">
        <f t="shared" ca="1" si="279"/>
        <v>5.7142857142857147E-4</v>
      </c>
      <c r="BY10" s="1">
        <f t="shared" ca="1" si="280"/>
        <v>580</v>
      </c>
      <c r="BZ10" s="1">
        <f t="shared" ca="1" si="281"/>
        <v>220</v>
      </c>
      <c r="CA10" s="1">
        <f t="shared" ca="1" si="282"/>
        <v>6848</v>
      </c>
      <c r="CB10" s="1">
        <f t="shared" ca="1" si="283"/>
        <v>5</v>
      </c>
      <c r="CC10" s="1">
        <f t="shared" ca="1" si="284"/>
        <v>1</v>
      </c>
      <c r="CD10" s="1">
        <f t="shared" ca="1" si="285"/>
        <v>8720</v>
      </c>
      <c r="CE10" s="1">
        <f t="shared" ca="1" si="286"/>
        <v>8</v>
      </c>
      <c r="CF10" s="1">
        <f t="shared" ca="1" si="287"/>
        <v>473</v>
      </c>
      <c r="CG10" s="1">
        <f t="shared" ca="1" si="288"/>
        <v>4</v>
      </c>
      <c r="CH10" s="28">
        <v>3</v>
      </c>
      <c r="CI10" s="1">
        <f t="shared" ca="1" si="289"/>
        <v>276</v>
      </c>
      <c r="CJ10" s="1">
        <f t="shared" ca="1" si="290"/>
        <v>65</v>
      </c>
      <c r="CK10" s="1">
        <f t="shared" ca="1" si="291"/>
        <v>61271</v>
      </c>
      <c r="CL10" s="30">
        <f t="shared" ca="1" si="292"/>
        <v>6.3411540900443881E-4</v>
      </c>
      <c r="CM10" s="1">
        <f t="shared" ca="1" si="293"/>
        <v>230</v>
      </c>
      <c r="CN10" s="1">
        <f t="shared" ca="1" si="294"/>
        <v>110</v>
      </c>
      <c r="CO10" s="1">
        <f t="shared" ca="1" si="295"/>
        <v>400</v>
      </c>
      <c r="CP10" s="1">
        <f t="shared" ca="1" si="296"/>
        <v>3</v>
      </c>
      <c r="CQ10" s="1">
        <f t="shared" ca="1" si="297"/>
        <v>7</v>
      </c>
      <c r="CR10" s="1">
        <f t="shared" ca="1" si="298"/>
        <v>8500</v>
      </c>
      <c r="CS10" s="1">
        <f t="shared" ca="1" si="299"/>
        <v>27</v>
      </c>
      <c r="CT10" s="1">
        <f t="shared" ca="1" si="300"/>
        <v>387</v>
      </c>
      <c r="CU10" s="1">
        <f t="shared" ca="1" si="301"/>
        <v>24</v>
      </c>
      <c r="CV10" s="28">
        <v>3</v>
      </c>
      <c r="CW10" s="1">
        <f t="shared" ca="1" si="302"/>
        <v>248</v>
      </c>
      <c r="CX10" s="1">
        <f t="shared" ca="1" si="303"/>
        <v>44</v>
      </c>
      <c r="CY10" s="1">
        <f t="shared" ca="1" si="304"/>
        <v>6047</v>
      </c>
      <c r="CZ10" s="30">
        <f t="shared" ca="1" si="305"/>
        <v>3.125E-2</v>
      </c>
      <c r="DA10" s="1">
        <f t="shared" ca="1" si="306"/>
        <v>780</v>
      </c>
      <c r="DB10" s="1">
        <f t="shared" ca="1" si="307"/>
        <v>170</v>
      </c>
      <c r="DC10" s="1">
        <f t="shared" ca="1" si="308"/>
        <v>1303</v>
      </c>
      <c r="DD10" s="1">
        <f t="shared" ca="1" si="309"/>
        <v>20</v>
      </c>
      <c r="DE10" s="1">
        <f t="shared" ca="1" si="310"/>
        <v>6</v>
      </c>
      <c r="DF10" s="1">
        <f t="shared" ca="1" si="311"/>
        <v>13590</v>
      </c>
      <c r="DG10" s="1">
        <f t="shared" ca="1" si="312"/>
        <v>4</v>
      </c>
      <c r="DH10" s="1">
        <f t="shared" ca="1" si="313"/>
        <v>854</v>
      </c>
      <c r="DI10" s="1">
        <f t="shared" ca="1" si="314"/>
        <v>23</v>
      </c>
      <c r="DJ10" s="28">
        <v>3</v>
      </c>
      <c r="DK10" s="1">
        <f t="shared" ca="1" si="315"/>
        <v>253</v>
      </c>
      <c r="DL10" s="1">
        <f t="shared" ca="1" si="316"/>
        <v>23</v>
      </c>
      <c r="DM10" s="1">
        <f t="shared" ca="1" si="317"/>
        <v>37048</v>
      </c>
      <c r="DN10" s="30">
        <f t="shared" ca="1" si="318"/>
        <v>5.6980056980056976E-4</v>
      </c>
      <c r="DO10" s="1">
        <f t="shared" ca="1" si="319"/>
        <v>700</v>
      </c>
      <c r="DP10" s="1">
        <f t="shared" ca="1" si="320"/>
        <v>190</v>
      </c>
      <c r="DQ10" s="1">
        <f t="shared" ca="1" si="321"/>
        <v>6712</v>
      </c>
      <c r="DR10" s="1">
        <f t="shared" ca="1" si="322"/>
        <v>8</v>
      </c>
      <c r="DS10" s="1">
        <f t="shared" ca="1" si="323"/>
        <v>8</v>
      </c>
      <c r="DT10" s="1">
        <f t="shared" ca="1" si="324"/>
        <v>19000</v>
      </c>
      <c r="DU10" s="1">
        <f t="shared" ca="1" si="325"/>
        <v>27</v>
      </c>
      <c r="DV10" s="1">
        <f t="shared" ca="1" si="326"/>
        <v>656</v>
      </c>
      <c r="DW10" s="1">
        <f t="shared" ca="1" si="327"/>
        <v>29</v>
      </c>
      <c r="DX10" s="28">
        <v>3</v>
      </c>
      <c r="DY10" s="1">
        <f t="shared" ca="1" si="328"/>
        <v>257</v>
      </c>
      <c r="DZ10" s="1">
        <f t="shared" ca="1" si="329"/>
        <v>24</v>
      </c>
      <c r="EA10" s="1">
        <f t="shared" ca="1" si="330"/>
        <v>35084</v>
      </c>
      <c r="EB10" s="30">
        <f t="shared" ca="1" si="331"/>
        <v>6.0753341433778852E-4</v>
      </c>
      <c r="EC10" s="1">
        <f t="shared" ca="1" si="332"/>
        <v>240</v>
      </c>
      <c r="ED10" s="1">
        <f t="shared" ca="1" si="333"/>
        <v>20</v>
      </c>
      <c r="EE10" s="1">
        <f t="shared" ca="1" si="334"/>
        <v>1782</v>
      </c>
      <c r="EF10" s="1">
        <f t="shared" ca="1" si="335"/>
        <v>20</v>
      </c>
      <c r="EG10" s="1">
        <f t="shared" ca="1" si="336"/>
        <v>7</v>
      </c>
      <c r="EH10" s="1">
        <f t="shared" ca="1" si="337"/>
        <v>4720</v>
      </c>
      <c r="EI10" s="1">
        <f t="shared" ca="1" si="338"/>
        <v>10</v>
      </c>
      <c r="EJ10" s="1">
        <f t="shared" ca="1" si="339"/>
        <v>210</v>
      </c>
      <c r="EK10" s="1">
        <f t="shared" ca="1" si="340"/>
        <v>31</v>
      </c>
      <c r="EL10" s="28">
        <v>3</v>
      </c>
      <c r="EM10" s="1">
        <f t="shared" ca="1" si="341"/>
        <v>225</v>
      </c>
      <c r="EN10" s="1">
        <f t="shared" ca="1" si="342"/>
        <v>62</v>
      </c>
      <c r="EO10" s="1">
        <f t="shared" ca="1" si="343"/>
        <v>42095</v>
      </c>
      <c r="EP10" s="30">
        <f t="shared" ca="1" si="344"/>
        <v>1.2690355329949238E-3</v>
      </c>
      <c r="EQ10" s="1">
        <f t="shared" ca="1" si="345"/>
        <v>70</v>
      </c>
      <c r="ER10" s="1">
        <f t="shared" ca="1" si="346"/>
        <v>30</v>
      </c>
      <c r="ES10" s="1">
        <f t="shared" ca="1" si="347"/>
        <v>3675</v>
      </c>
      <c r="ET10" s="1">
        <f t="shared" ca="1" si="348"/>
        <v>9</v>
      </c>
      <c r="EU10" s="1">
        <f t="shared" ca="1" si="349"/>
        <v>9</v>
      </c>
      <c r="EV10" s="1">
        <f t="shared" ca="1" si="350"/>
        <v>17700</v>
      </c>
      <c r="EW10" s="1">
        <f t="shared" ca="1" si="351"/>
        <v>32</v>
      </c>
      <c r="EX10" s="1">
        <f t="shared" ca="1" si="352"/>
        <v>583</v>
      </c>
      <c r="EY10" s="1">
        <f t="shared" ca="1" si="353"/>
        <v>40</v>
      </c>
      <c r="EZ10" s="28">
        <v>3</v>
      </c>
      <c r="FA10" s="1">
        <f t="shared" ca="1" si="354"/>
        <v>298</v>
      </c>
      <c r="FB10" s="1">
        <f t="shared" ca="1" si="355"/>
        <v>35</v>
      </c>
      <c r="FC10" s="1">
        <f t="shared" ca="1" si="356"/>
        <v>67706</v>
      </c>
      <c r="FD10" s="30">
        <f t="shared" ca="1" si="357"/>
        <v>1.4492753623188406E-3</v>
      </c>
      <c r="FE10" s="1">
        <f t="shared" ca="1" si="358"/>
        <v>100</v>
      </c>
      <c r="FF10" s="1">
        <f t="shared" ca="1" si="359"/>
        <v>10</v>
      </c>
      <c r="FG10" s="1">
        <f t="shared" ca="1" si="360"/>
        <v>7514</v>
      </c>
      <c r="FH10" s="1">
        <f t="shared" ca="1" si="361"/>
        <v>15</v>
      </c>
      <c r="FI10" s="1">
        <f t="shared" ca="1" si="362"/>
        <v>2</v>
      </c>
      <c r="FJ10" s="1">
        <f t="shared" ca="1" si="363"/>
        <v>370</v>
      </c>
      <c r="FK10" s="1">
        <f t="shared" ca="1" si="364"/>
        <v>12</v>
      </c>
      <c r="FL10" s="1">
        <f t="shared" ca="1" si="365"/>
        <v>160</v>
      </c>
      <c r="FM10" s="1">
        <f t="shared" ca="1" si="366"/>
        <v>27</v>
      </c>
      <c r="FN10" s="28">
        <v>3</v>
      </c>
      <c r="FO10" s="1">
        <f t="shared" ca="1" si="367"/>
        <v>285</v>
      </c>
      <c r="FP10" s="1">
        <f t="shared" ca="1" si="368"/>
        <v>4</v>
      </c>
      <c r="FQ10" s="1">
        <f t="shared" ca="1" si="369"/>
        <v>60615</v>
      </c>
      <c r="FR10" s="30">
        <f t="shared" ca="1" si="370"/>
        <v>6.8728522336769765E-4</v>
      </c>
      <c r="FS10" s="1">
        <f t="shared" ca="1" si="371"/>
        <v>1220</v>
      </c>
      <c r="FT10" s="1">
        <f t="shared" ca="1" si="372"/>
        <v>210</v>
      </c>
      <c r="FU10" s="1">
        <f t="shared" ca="1" si="373"/>
        <v>4683</v>
      </c>
      <c r="FV10" s="1">
        <f t="shared" ca="1" si="374"/>
        <v>2</v>
      </c>
      <c r="FW10" s="1">
        <f t="shared" ca="1" si="375"/>
        <v>7</v>
      </c>
      <c r="FX10" s="1">
        <f t="shared" ca="1" si="376"/>
        <v>18910</v>
      </c>
      <c r="FY10" s="1">
        <f t="shared" ca="1" si="377"/>
        <v>24</v>
      </c>
      <c r="FZ10" s="1">
        <f t="shared" ca="1" si="378"/>
        <v>250</v>
      </c>
      <c r="GA10" s="1">
        <f t="shared" ca="1" si="379"/>
        <v>8</v>
      </c>
      <c r="GB10" s="28">
        <v>3</v>
      </c>
      <c r="GC10" s="1">
        <f t="shared" ca="1" si="380"/>
        <v>207</v>
      </c>
      <c r="GD10" s="1">
        <f t="shared" ca="1" si="381"/>
        <v>54</v>
      </c>
      <c r="GE10" s="1">
        <f t="shared" ca="1" si="382"/>
        <v>59641</v>
      </c>
      <c r="GF10" s="30">
        <f t="shared" ca="1" si="383"/>
        <v>8.2918739635157548E-4</v>
      </c>
      <c r="GG10" s="1">
        <f t="shared" ca="1" si="384"/>
        <v>1230</v>
      </c>
      <c r="GH10" s="1">
        <f t="shared" ca="1" si="385"/>
        <v>110</v>
      </c>
      <c r="GI10" s="1">
        <f t="shared" ca="1" si="386"/>
        <v>2729</v>
      </c>
      <c r="GJ10" s="1">
        <f t="shared" ca="1" si="387"/>
        <v>19</v>
      </c>
      <c r="GK10" s="1">
        <f t="shared" ca="1" si="388"/>
        <v>1</v>
      </c>
      <c r="GL10" s="1">
        <f t="shared" ca="1" si="389"/>
        <v>1720</v>
      </c>
      <c r="GM10" s="1">
        <f t="shared" ca="1" si="390"/>
        <v>3</v>
      </c>
      <c r="GN10" s="1">
        <f t="shared" ca="1" si="391"/>
        <v>92</v>
      </c>
      <c r="GO10" s="1">
        <f t="shared" ca="1" si="392"/>
        <v>14</v>
      </c>
      <c r="GP10" s="28">
        <v>3</v>
      </c>
      <c r="GQ10" s="1">
        <f t="shared" ca="1" si="393"/>
        <v>212</v>
      </c>
      <c r="GR10" s="1">
        <f t="shared" ca="1" si="394"/>
        <v>36</v>
      </c>
      <c r="GS10" s="1">
        <f t="shared" ca="1" si="395"/>
        <v>19639</v>
      </c>
      <c r="GT10" s="30">
        <f t="shared" ca="1" si="396"/>
        <v>7.3964497041420117E-4</v>
      </c>
      <c r="GU10" s="1">
        <f t="shared" ca="1" si="397"/>
        <v>570</v>
      </c>
      <c r="GV10" s="1">
        <f t="shared" ca="1" si="398"/>
        <v>110</v>
      </c>
      <c r="GW10" s="1">
        <f t="shared" ca="1" si="399"/>
        <v>1917</v>
      </c>
      <c r="GX10" s="1">
        <f t="shared" ca="1" si="400"/>
        <v>4</v>
      </c>
      <c r="GY10" s="1">
        <f t="shared" ca="1" si="401"/>
        <v>0</v>
      </c>
      <c r="GZ10" s="1">
        <f t="shared" ca="1" si="402"/>
        <v>1060</v>
      </c>
      <c r="HA10" s="1">
        <f t="shared" ca="1" si="403"/>
        <v>16</v>
      </c>
      <c r="HB10" s="1">
        <f t="shared" ca="1" si="404"/>
        <v>550</v>
      </c>
      <c r="HC10" s="1">
        <f t="shared" ca="1" si="405"/>
        <v>39</v>
      </c>
      <c r="HD10" s="28">
        <v>3</v>
      </c>
      <c r="HE10" s="1">
        <f t="shared" ca="1" si="406"/>
        <v>248</v>
      </c>
      <c r="HF10" s="1">
        <f t="shared" ca="1" si="407"/>
        <v>8</v>
      </c>
      <c r="HG10" s="1">
        <f t="shared" ca="1" si="408"/>
        <v>52194</v>
      </c>
      <c r="HH10" s="30">
        <f t="shared" ca="1" si="409"/>
        <v>1.1363636363636363E-3</v>
      </c>
      <c r="HI10" s="1">
        <f t="shared" ca="1" si="410"/>
        <v>830</v>
      </c>
      <c r="HJ10" s="1">
        <f t="shared" ca="1" si="411"/>
        <v>70</v>
      </c>
      <c r="HK10" s="1">
        <f t="shared" ca="1" si="412"/>
        <v>6680</v>
      </c>
      <c r="HL10" s="1">
        <f t="shared" ca="1" si="413"/>
        <v>20</v>
      </c>
      <c r="HM10" s="1">
        <f t="shared" ca="1" si="414"/>
        <v>10</v>
      </c>
      <c r="HN10" s="1">
        <f t="shared" ca="1" si="415"/>
        <v>19500</v>
      </c>
      <c r="HO10" s="1">
        <f t="shared" ca="1" si="416"/>
        <v>5</v>
      </c>
      <c r="HP10" s="1">
        <f t="shared" ca="1" si="417"/>
        <v>661</v>
      </c>
      <c r="HQ10" s="1">
        <f t="shared" ca="1" si="418"/>
        <v>25</v>
      </c>
      <c r="HR10" s="28">
        <v>3</v>
      </c>
      <c r="HS10" s="1">
        <f t="shared" ca="1" si="419"/>
        <v>279</v>
      </c>
      <c r="HT10" s="1">
        <f t="shared" ca="1" si="420"/>
        <v>23</v>
      </c>
      <c r="HU10" s="1">
        <f t="shared" ca="1" si="421"/>
        <v>59574</v>
      </c>
      <c r="HV10" s="30">
        <f t="shared" ca="1" si="422"/>
        <v>7.1428571428571429E-4</v>
      </c>
      <c r="HW10" s="1">
        <f t="shared" ca="1" si="423"/>
        <v>820</v>
      </c>
      <c r="HX10" s="1">
        <f t="shared" ca="1" si="424"/>
        <v>70</v>
      </c>
      <c r="HY10" s="1">
        <f t="shared" ca="1" si="425"/>
        <v>6110</v>
      </c>
      <c r="HZ10" s="1">
        <f t="shared" ca="1" si="426"/>
        <v>2</v>
      </c>
      <c r="IA10" s="1">
        <f t="shared" ca="1" si="427"/>
        <v>5</v>
      </c>
      <c r="IB10" s="1">
        <f t="shared" ca="1" si="428"/>
        <v>10830</v>
      </c>
      <c r="IC10" s="1">
        <f t="shared" ca="1" si="429"/>
        <v>24</v>
      </c>
      <c r="ID10" s="1">
        <f t="shared" ca="1" si="430"/>
        <v>154</v>
      </c>
      <c r="IE10" s="1">
        <f t="shared" ca="1" si="431"/>
        <v>1</v>
      </c>
      <c r="IF10" s="28">
        <v>3</v>
      </c>
      <c r="IG10" s="1">
        <f t="shared" ca="1" si="432"/>
        <v>284</v>
      </c>
      <c r="IH10" s="1">
        <f t="shared" ca="1" si="433"/>
        <v>29</v>
      </c>
      <c r="II10" s="1">
        <f t="shared" ca="1" si="434"/>
        <v>25242</v>
      </c>
      <c r="IJ10" s="30">
        <f t="shared" ca="1" si="435"/>
        <v>5.5865921787709499E-3</v>
      </c>
      <c r="IK10" s="1">
        <f t="shared" ca="1" si="436"/>
        <v>390</v>
      </c>
      <c r="IL10" s="1">
        <f t="shared" ca="1" si="437"/>
        <v>40</v>
      </c>
      <c r="IM10" s="1">
        <f t="shared" ca="1" si="438"/>
        <v>693</v>
      </c>
      <c r="IN10" s="1">
        <f t="shared" ca="1" si="439"/>
        <v>20</v>
      </c>
      <c r="IO10" s="1">
        <f t="shared" ca="1" si="440"/>
        <v>9</v>
      </c>
      <c r="IP10" s="1">
        <f t="shared" ca="1" si="441"/>
        <v>18520</v>
      </c>
      <c r="IQ10" s="1">
        <f t="shared" ca="1" si="442"/>
        <v>25</v>
      </c>
      <c r="IR10" s="1">
        <f t="shared" ca="1" si="443"/>
        <v>829</v>
      </c>
      <c r="IS10" s="1">
        <f t="shared" ca="1" si="444"/>
        <v>3</v>
      </c>
      <c r="IT10" s="28">
        <v>3</v>
      </c>
      <c r="IU10" s="1">
        <f t="shared" ca="1" si="445"/>
        <v>257</v>
      </c>
      <c r="IV10" s="1">
        <f t="shared" ca="1" si="446"/>
        <v>55</v>
      </c>
      <c r="IW10" s="1">
        <f t="shared" ca="1" si="447"/>
        <v>2871</v>
      </c>
      <c r="IX10" s="30">
        <f t="shared" ca="1" si="448"/>
        <v>1.004016064257028E-3</v>
      </c>
      <c r="IY10" s="1">
        <f t="shared" ca="1" si="449"/>
        <v>140</v>
      </c>
      <c r="IZ10" s="1">
        <f t="shared" ca="1" si="450"/>
        <v>20</v>
      </c>
      <c r="JA10" s="1">
        <f t="shared" ca="1" si="451"/>
        <v>8710</v>
      </c>
      <c r="JB10" s="1">
        <f t="shared" ca="1" si="452"/>
        <v>16</v>
      </c>
      <c r="JC10" s="1">
        <f t="shared" ca="1" si="453"/>
        <v>4</v>
      </c>
      <c r="JD10" s="1">
        <f t="shared" ca="1" si="454"/>
        <v>9320</v>
      </c>
      <c r="JE10" s="1">
        <f t="shared" ca="1" si="455"/>
        <v>16</v>
      </c>
      <c r="JF10" s="1">
        <f t="shared" ca="1" si="456"/>
        <v>745</v>
      </c>
      <c r="JG10" s="1">
        <f t="shared" ca="1" si="457"/>
        <v>16</v>
      </c>
      <c r="JH10" s="28">
        <v>3</v>
      </c>
      <c r="JI10" s="1">
        <f t="shared" ca="1" si="458"/>
        <v>259</v>
      </c>
      <c r="JJ10" s="1">
        <f t="shared" ca="1" si="459"/>
        <v>7</v>
      </c>
      <c r="JK10" s="1">
        <f t="shared" ca="1" si="460"/>
        <v>73059</v>
      </c>
      <c r="JL10" s="30">
        <f t="shared" ca="1" si="461"/>
        <v>1.7513134851138354E-3</v>
      </c>
      <c r="JM10" s="1">
        <f t="shared" ca="1" si="462"/>
        <v>340</v>
      </c>
      <c r="JN10" s="1">
        <f t="shared" ca="1" si="463"/>
        <v>110</v>
      </c>
      <c r="JO10" s="1">
        <f t="shared" ca="1" si="464"/>
        <v>4751</v>
      </c>
      <c r="JP10" s="1">
        <f t="shared" ca="1" si="465"/>
        <v>11</v>
      </c>
      <c r="JQ10" s="1">
        <f t="shared" ca="1" si="466"/>
        <v>8</v>
      </c>
      <c r="JR10" s="1">
        <f t="shared" ca="1" si="467"/>
        <v>7690</v>
      </c>
      <c r="JS10" s="1">
        <f t="shared" ca="1" si="468"/>
        <v>40</v>
      </c>
      <c r="JT10" s="1">
        <f t="shared" ca="1" si="469"/>
        <v>366</v>
      </c>
      <c r="JU10" s="1">
        <f t="shared" ca="1" si="470"/>
        <v>38</v>
      </c>
      <c r="JV10" s="28">
        <v>3</v>
      </c>
      <c r="JW10" s="1">
        <f t="shared" ca="1" si="471"/>
        <v>268</v>
      </c>
      <c r="JX10" s="1">
        <f t="shared" ca="1" si="472"/>
        <v>41</v>
      </c>
      <c r="JY10" s="1">
        <f t="shared" ca="1" si="473"/>
        <v>53841</v>
      </c>
      <c r="JZ10" s="30">
        <f t="shared" ca="1" si="474"/>
        <v>5.9311981020166078E-4</v>
      </c>
      <c r="KA10" s="1">
        <f t="shared" ca="1" si="475"/>
        <v>250</v>
      </c>
      <c r="KB10" s="1">
        <f t="shared" ca="1" si="476"/>
        <v>10</v>
      </c>
      <c r="KC10" s="1">
        <f t="shared" ca="1" si="477"/>
        <v>5368</v>
      </c>
      <c r="KD10" s="1">
        <f t="shared" ca="1" si="478"/>
        <v>18</v>
      </c>
      <c r="KE10" s="1">
        <f t="shared" ca="1" si="479"/>
        <v>5</v>
      </c>
      <c r="KF10" s="1">
        <f t="shared" ca="1" si="480"/>
        <v>16020</v>
      </c>
      <c r="KG10" s="1">
        <f t="shared" ca="1" si="481"/>
        <v>21</v>
      </c>
      <c r="KH10" s="1">
        <f t="shared" ca="1" si="482"/>
        <v>617</v>
      </c>
      <c r="KI10" s="1">
        <f t="shared" ca="1" si="483"/>
        <v>23</v>
      </c>
      <c r="KJ10" s="28">
        <v>3</v>
      </c>
      <c r="KK10" s="1">
        <f t="shared" ca="1" si="484"/>
        <v>237</v>
      </c>
      <c r="KL10" s="1">
        <f t="shared" ca="1" si="485"/>
        <v>41</v>
      </c>
      <c r="KM10" s="1">
        <f t="shared" ca="1" si="486"/>
        <v>54821</v>
      </c>
      <c r="KN10" s="30">
        <f t="shared" ca="1" si="487"/>
        <v>6.7888662593346908E-4</v>
      </c>
      <c r="KO10" s="1">
        <f t="shared" ca="1" si="488"/>
        <v>270</v>
      </c>
      <c r="KP10" s="1">
        <f t="shared" ca="1" si="489"/>
        <v>110</v>
      </c>
      <c r="KQ10" s="1">
        <f t="shared" ca="1" si="490"/>
        <v>3295</v>
      </c>
      <c r="KR10" s="1">
        <f t="shared" ca="1" si="491"/>
        <v>16</v>
      </c>
      <c r="KS10" s="1">
        <f t="shared" ca="1" si="492"/>
        <v>3</v>
      </c>
      <c r="KT10" s="1">
        <f t="shared" ca="1" si="493"/>
        <v>12440</v>
      </c>
      <c r="KU10" s="1">
        <f t="shared" ca="1" si="494"/>
        <v>30</v>
      </c>
      <c r="KV10" s="1">
        <f t="shared" ca="1" si="495"/>
        <v>768</v>
      </c>
      <c r="KW10" s="1">
        <f t="shared" ca="1" si="496"/>
        <v>20</v>
      </c>
      <c r="KX10" s="28">
        <v>3</v>
      </c>
      <c r="KY10" s="1">
        <f t="shared" ca="1" si="497"/>
        <v>274</v>
      </c>
      <c r="KZ10" s="1">
        <f t="shared" ca="1" si="498"/>
        <v>9</v>
      </c>
      <c r="LA10" s="1">
        <f t="shared" ca="1" si="499"/>
        <v>26731</v>
      </c>
      <c r="LB10" s="30">
        <f t="shared" ca="1" si="500"/>
        <v>5.8892815076560655E-4</v>
      </c>
      <c r="LC10" s="1">
        <f t="shared" ca="1" si="501"/>
        <v>580</v>
      </c>
      <c r="LD10" s="1">
        <f t="shared" ca="1" si="502"/>
        <v>220</v>
      </c>
      <c r="LE10" s="1">
        <f t="shared" ca="1" si="503"/>
        <v>7510</v>
      </c>
      <c r="LF10" s="1">
        <f t="shared" ca="1" si="504"/>
        <v>4</v>
      </c>
      <c r="LG10" s="1">
        <f t="shared" ca="1" si="505"/>
        <v>5</v>
      </c>
      <c r="LH10" s="1">
        <f t="shared" ca="1" si="506"/>
        <v>15710</v>
      </c>
      <c r="LI10" s="1">
        <f t="shared" ca="1" si="507"/>
        <v>47</v>
      </c>
      <c r="LJ10" s="1">
        <f t="shared" ca="1" si="508"/>
        <v>820</v>
      </c>
      <c r="LK10" s="1">
        <f t="shared" ca="1" si="509"/>
        <v>1</v>
      </c>
      <c r="LL10" s="28">
        <v>3</v>
      </c>
      <c r="LM10" s="1">
        <f t="shared" ca="1" si="510"/>
        <v>212</v>
      </c>
      <c r="LN10" s="1">
        <f t="shared" ca="1" si="511"/>
        <v>68</v>
      </c>
      <c r="LO10" s="1">
        <f t="shared" ca="1" si="512"/>
        <v>41982</v>
      </c>
      <c r="LP10" s="30">
        <f t="shared" ca="1" si="513"/>
        <v>6.0496067755595891E-4</v>
      </c>
      <c r="LQ10" s="1">
        <f t="shared" ca="1" si="514"/>
        <v>1040</v>
      </c>
      <c r="LR10" s="1">
        <f t="shared" ca="1" si="515"/>
        <v>40</v>
      </c>
      <c r="LS10" s="1">
        <f t="shared" ca="1" si="516"/>
        <v>8712</v>
      </c>
      <c r="LT10" s="1">
        <f t="shared" ca="1" si="517"/>
        <v>16</v>
      </c>
      <c r="LU10" s="1">
        <f t="shared" ca="1" si="518"/>
        <v>10</v>
      </c>
      <c r="LV10" s="1">
        <f t="shared" ca="1" si="519"/>
        <v>8890</v>
      </c>
      <c r="LW10" s="1">
        <f t="shared" ca="1" si="520"/>
        <v>8</v>
      </c>
      <c r="LX10" s="1">
        <f t="shared" ca="1" si="521"/>
        <v>637</v>
      </c>
      <c r="LY10" s="1">
        <f t="shared" ca="1" si="522"/>
        <v>0</v>
      </c>
      <c r="LZ10" s="28">
        <v>3</v>
      </c>
      <c r="MA10" s="1">
        <f t="shared" ca="1" si="523"/>
        <v>274</v>
      </c>
      <c r="MB10" s="1">
        <f t="shared" ca="1" si="524"/>
        <v>19</v>
      </c>
      <c r="MC10" s="1">
        <f t="shared" ca="1" si="525"/>
        <v>74697</v>
      </c>
      <c r="MD10" s="30">
        <f t="shared" ca="1" si="526"/>
        <v>6.6489361702127658E-4</v>
      </c>
      <c r="ME10" s="1">
        <f t="shared" ca="1" si="527"/>
        <v>980</v>
      </c>
      <c r="MF10" s="1">
        <f t="shared" ca="1" si="528"/>
        <v>0</v>
      </c>
      <c r="MG10" s="1">
        <f t="shared" ca="1" si="529"/>
        <v>6383</v>
      </c>
      <c r="MH10" s="1">
        <f t="shared" ca="1" si="530"/>
        <v>16</v>
      </c>
      <c r="MI10" s="1">
        <f t="shared" ca="1" si="531"/>
        <v>10</v>
      </c>
      <c r="MJ10" s="1">
        <f t="shared" ca="1" si="532"/>
        <v>5600</v>
      </c>
      <c r="MK10" s="1">
        <f t="shared" ca="1" si="533"/>
        <v>5</v>
      </c>
      <c r="ML10" s="1">
        <f t="shared" ca="1" si="534"/>
        <v>769</v>
      </c>
      <c r="MM10" s="1">
        <f t="shared" ca="1" si="535"/>
        <v>24</v>
      </c>
      <c r="MN10" s="28">
        <v>3</v>
      </c>
      <c r="MO10" s="1">
        <f t="shared" ca="1" si="536"/>
        <v>268</v>
      </c>
      <c r="MP10" s="1">
        <f t="shared" ca="1" si="537"/>
        <v>63</v>
      </c>
      <c r="MQ10" s="1">
        <f t="shared" ca="1" si="538"/>
        <v>53384</v>
      </c>
      <c r="MR10" s="30">
        <f t="shared" ca="1" si="539"/>
        <v>9.5238095238095247E-3</v>
      </c>
      <c r="MS10" s="1">
        <f t="shared" ca="1" si="540"/>
        <v>1260</v>
      </c>
      <c r="MT10" s="1">
        <f t="shared" ca="1" si="541"/>
        <v>190</v>
      </c>
      <c r="MU10" s="1">
        <f t="shared" ca="1" si="542"/>
        <v>2034</v>
      </c>
      <c r="MV10" s="1">
        <f t="shared" ca="1" si="543"/>
        <v>0</v>
      </c>
      <c r="MW10" s="1">
        <f t="shared" ca="1" si="544"/>
        <v>3</v>
      </c>
      <c r="MX10" s="1">
        <f t="shared" ca="1" si="545"/>
        <v>17590</v>
      </c>
      <c r="MY10" s="1">
        <f t="shared" ca="1" si="546"/>
        <v>44</v>
      </c>
      <c r="MZ10" s="1">
        <f t="shared" ca="1" si="547"/>
        <v>125</v>
      </c>
      <c r="NA10" s="1">
        <f t="shared" ca="1" si="548"/>
        <v>40</v>
      </c>
      <c r="NB10" s="28">
        <v>3</v>
      </c>
      <c r="NC10" s="1">
        <f t="shared" ca="1" si="549"/>
        <v>269</v>
      </c>
      <c r="ND10" s="1">
        <f t="shared" ca="1" si="550"/>
        <v>16</v>
      </c>
      <c r="NE10" s="1">
        <f t="shared" ca="1" si="551"/>
        <v>35516</v>
      </c>
      <c r="NF10" s="30">
        <f t="shared" ca="1" si="552"/>
        <v>2.5000000000000001E-2</v>
      </c>
      <c r="NG10" s="1">
        <f t="shared" ca="1" si="553"/>
        <v>740</v>
      </c>
      <c r="NH10" s="1">
        <f t="shared" ca="1" si="554"/>
        <v>10</v>
      </c>
      <c r="NI10" s="1">
        <f t="shared" ca="1" si="555"/>
        <v>2321</v>
      </c>
      <c r="NJ10" s="1">
        <f t="shared" ca="1" si="556"/>
        <v>20</v>
      </c>
      <c r="NK10" s="1">
        <f t="shared" ca="1" si="557"/>
        <v>4</v>
      </c>
      <c r="NL10" s="1">
        <f t="shared" ca="1" si="558"/>
        <v>5300</v>
      </c>
      <c r="NM10" s="1">
        <f t="shared" ca="1" si="559"/>
        <v>49</v>
      </c>
      <c r="NN10" s="1">
        <f t="shared" ca="1" si="560"/>
        <v>672</v>
      </c>
      <c r="NO10" s="1">
        <f t="shared" ca="1" si="561"/>
        <v>28</v>
      </c>
      <c r="NP10" s="28">
        <v>3</v>
      </c>
      <c r="NQ10" s="1">
        <f t="shared" ca="1" si="562"/>
        <v>243</v>
      </c>
      <c r="NR10" s="1">
        <f t="shared" ca="1" si="563"/>
        <v>22</v>
      </c>
      <c r="NS10" s="1">
        <f t="shared" ca="1" si="564"/>
        <v>58767</v>
      </c>
      <c r="NT10" s="30">
        <f t="shared" ca="1" si="565"/>
        <v>5.8754406580493535E-4</v>
      </c>
      <c r="NU10" s="1">
        <f t="shared" ca="1" si="566"/>
        <v>1150</v>
      </c>
      <c r="NV10" s="1">
        <f t="shared" ca="1" si="567"/>
        <v>210</v>
      </c>
      <c r="NW10" s="1">
        <f t="shared" ca="1" si="568"/>
        <v>4653</v>
      </c>
      <c r="NX10" s="1">
        <f t="shared" ca="1" si="569"/>
        <v>2</v>
      </c>
      <c r="NY10" s="1">
        <f t="shared" ca="1" si="570"/>
        <v>4</v>
      </c>
      <c r="NZ10" s="1">
        <f t="shared" ca="1" si="571"/>
        <v>840</v>
      </c>
      <c r="OA10" s="1">
        <f t="shared" ca="1" si="572"/>
        <v>32</v>
      </c>
      <c r="OB10" s="1">
        <f t="shared" ca="1" si="573"/>
        <v>876</v>
      </c>
      <c r="OC10" s="1">
        <f t="shared" ca="1" si="574"/>
        <v>4</v>
      </c>
      <c r="OD10" s="28">
        <v>3</v>
      </c>
      <c r="OE10" s="1">
        <f t="shared" ca="1" si="575"/>
        <v>221</v>
      </c>
      <c r="OF10" s="1">
        <f t="shared" ca="1" si="576"/>
        <v>55</v>
      </c>
      <c r="OG10" s="1">
        <f t="shared" ca="1" si="577"/>
        <v>42900</v>
      </c>
      <c r="OH10" s="30">
        <f t="shared" ca="1" si="578"/>
        <v>7.6335877862595419E-4</v>
      </c>
      <c r="OI10" s="1">
        <f t="shared" ca="1" si="579"/>
        <v>380</v>
      </c>
      <c r="OJ10" s="1">
        <f t="shared" ca="1" si="580"/>
        <v>140</v>
      </c>
      <c r="OK10" s="1">
        <f t="shared" ca="1" si="581"/>
        <v>2311</v>
      </c>
      <c r="OL10" s="1">
        <f t="shared" ca="1" si="582"/>
        <v>18</v>
      </c>
      <c r="OM10" s="1">
        <f t="shared" ca="1" si="583"/>
        <v>4</v>
      </c>
      <c r="ON10" s="1">
        <f t="shared" ca="1" si="584"/>
        <v>14600</v>
      </c>
      <c r="OO10" s="1">
        <f t="shared" ca="1" si="585"/>
        <v>46</v>
      </c>
      <c r="OP10" s="1">
        <f t="shared" ca="1" si="586"/>
        <v>829</v>
      </c>
      <c r="OQ10" s="1">
        <f t="shared" ca="1" si="587"/>
        <v>8</v>
      </c>
      <c r="OR10" s="28">
        <v>3</v>
      </c>
      <c r="OS10" s="1">
        <f t="shared" ca="1" si="588"/>
        <v>244</v>
      </c>
      <c r="OT10" s="1">
        <f t="shared" ca="1" si="589"/>
        <v>18</v>
      </c>
      <c r="OU10" s="1">
        <f t="shared" ca="1" si="590"/>
        <v>67854</v>
      </c>
      <c r="OV10" s="30">
        <f t="shared" ca="1" si="591"/>
        <v>3.5714285714285712E-2</v>
      </c>
      <c r="OW10" s="1">
        <f t="shared" ca="1" si="592"/>
        <v>80</v>
      </c>
      <c r="OX10" s="1">
        <f t="shared" ca="1" si="593"/>
        <v>150</v>
      </c>
      <c r="OY10" s="1">
        <f t="shared" ca="1" si="594"/>
        <v>4061</v>
      </c>
      <c r="OZ10" s="1">
        <f t="shared" ca="1" si="595"/>
        <v>1</v>
      </c>
      <c r="PA10" s="1">
        <f t="shared" ca="1" si="596"/>
        <v>9</v>
      </c>
      <c r="PB10" s="1">
        <f t="shared" ca="1" si="597"/>
        <v>5600</v>
      </c>
      <c r="PC10" s="1">
        <f t="shared" ca="1" si="598"/>
        <v>3</v>
      </c>
      <c r="PD10" s="1">
        <f t="shared" ca="1" si="599"/>
        <v>934</v>
      </c>
      <c r="PE10" s="1">
        <f t="shared" ca="1" si="600"/>
        <v>27</v>
      </c>
      <c r="PF10" s="28">
        <v>3</v>
      </c>
      <c r="PG10" s="1">
        <f t="shared" ca="1" si="601"/>
        <v>244</v>
      </c>
      <c r="PH10" s="1">
        <f t="shared" ca="1" si="602"/>
        <v>69</v>
      </c>
      <c r="PI10" s="1">
        <f t="shared" ca="1" si="603"/>
        <v>79821</v>
      </c>
      <c r="PJ10" s="30">
        <f t="shared" ca="1" si="604"/>
        <v>1.5527950310559005E-3</v>
      </c>
      <c r="PK10" s="1">
        <f t="shared" ca="1" si="605"/>
        <v>1180</v>
      </c>
      <c r="PL10" s="1">
        <f t="shared" ca="1" si="606"/>
        <v>40</v>
      </c>
      <c r="PM10" s="1">
        <f t="shared" ca="1" si="607"/>
        <v>7914</v>
      </c>
      <c r="PN10" s="1">
        <f t="shared" ca="1" si="608"/>
        <v>11</v>
      </c>
      <c r="PO10" s="1">
        <f t="shared" ca="1" si="609"/>
        <v>5</v>
      </c>
      <c r="PP10" s="1">
        <f t="shared" ca="1" si="610"/>
        <v>13430</v>
      </c>
      <c r="PQ10" s="1">
        <f t="shared" ca="1" si="611"/>
        <v>6</v>
      </c>
      <c r="PR10" s="1">
        <f t="shared" ca="1" si="612"/>
        <v>540</v>
      </c>
      <c r="PS10" s="1">
        <f t="shared" ca="1" si="613"/>
        <v>21</v>
      </c>
      <c r="PT10" s="28">
        <v>3</v>
      </c>
      <c r="PU10" s="1">
        <f t="shared" ca="1" si="614"/>
        <v>282</v>
      </c>
      <c r="PV10" s="1">
        <f t="shared" ca="1" si="615"/>
        <v>61</v>
      </c>
      <c r="PW10" s="1">
        <f t="shared" ca="1" si="616"/>
        <v>15122</v>
      </c>
      <c r="PX10" s="30">
        <f t="shared" ca="1" si="617"/>
        <v>6.8587105624142656E-4</v>
      </c>
      <c r="PY10" s="1">
        <f t="shared" ca="1" si="618"/>
        <v>350</v>
      </c>
      <c r="PZ10" s="1">
        <f t="shared" ca="1" si="619"/>
        <v>100</v>
      </c>
      <c r="QA10" s="1">
        <f t="shared" ca="1" si="620"/>
        <v>4554</v>
      </c>
      <c r="QB10" s="1">
        <f t="shared" ca="1" si="621"/>
        <v>0</v>
      </c>
      <c r="QC10" s="1">
        <f t="shared" ca="1" si="622"/>
        <v>9</v>
      </c>
      <c r="QD10" s="1">
        <f t="shared" ca="1" si="623"/>
        <v>3890</v>
      </c>
      <c r="QE10" s="1">
        <f t="shared" ca="1" si="624"/>
        <v>24</v>
      </c>
      <c r="QF10" s="1">
        <f t="shared" ca="1" si="625"/>
        <v>782</v>
      </c>
      <c r="QG10" s="1">
        <f t="shared" ca="1" si="626"/>
        <v>11</v>
      </c>
      <c r="QH10" s="28">
        <v>3</v>
      </c>
      <c r="QI10" s="1">
        <f t="shared" ca="1" si="627"/>
        <v>202</v>
      </c>
      <c r="QJ10" s="1">
        <f t="shared" ca="1" si="628"/>
        <v>25</v>
      </c>
      <c r="QK10" s="1">
        <f t="shared" ca="1" si="629"/>
        <v>51573</v>
      </c>
      <c r="QL10" s="30">
        <f t="shared" ca="1" si="630"/>
        <v>5.3763440860215058E-3</v>
      </c>
      <c r="QM10" s="1">
        <f t="shared" ca="1" si="631"/>
        <v>310</v>
      </c>
      <c r="QN10" s="1">
        <f t="shared" ca="1" si="632"/>
        <v>190</v>
      </c>
      <c r="QO10" s="1">
        <f t="shared" ca="1" si="633"/>
        <v>8422</v>
      </c>
      <c r="QP10" s="1">
        <f t="shared" ca="1" si="634"/>
        <v>16</v>
      </c>
      <c r="QQ10" s="1">
        <f t="shared" ca="1" si="635"/>
        <v>7</v>
      </c>
      <c r="QR10" s="1">
        <f t="shared" ca="1" si="636"/>
        <v>7550</v>
      </c>
      <c r="QS10" s="1">
        <f t="shared" ca="1" si="637"/>
        <v>25</v>
      </c>
      <c r="QT10" s="1">
        <f t="shared" ca="1" si="638"/>
        <v>761</v>
      </c>
      <c r="QU10" s="1">
        <f t="shared" ca="1" si="639"/>
        <v>20</v>
      </c>
      <c r="QV10" s="28">
        <v>3</v>
      </c>
      <c r="QW10" s="1">
        <f t="shared" ca="1" si="640"/>
        <v>280</v>
      </c>
      <c r="QX10" s="1">
        <f t="shared" ca="1" si="641"/>
        <v>27</v>
      </c>
      <c r="QY10" s="1">
        <f t="shared" ca="1" si="642"/>
        <v>4322</v>
      </c>
      <c r="QZ10" s="30">
        <f t="shared" ca="1" si="643"/>
        <v>1.8975332068311196E-3</v>
      </c>
      <c r="RA10" s="1">
        <f t="shared" ca="1" si="644"/>
        <v>670</v>
      </c>
      <c r="RB10" s="1">
        <f t="shared" ca="1" si="645"/>
        <v>0</v>
      </c>
      <c r="RC10" s="1">
        <f t="shared" ca="1" si="646"/>
        <v>813</v>
      </c>
      <c r="RD10" s="1">
        <f t="shared" ca="1" si="647"/>
        <v>1</v>
      </c>
      <c r="RE10" s="1">
        <f t="shared" ca="1" si="648"/>
        <v>4</v>
      </c>
      <c r="RF10" s="1">
        <f t="shared" ca="1" si="649"/>
        <v>3920</v>
      </c>
      <c r="RG10" s="1">
        <f t="shared" ca="1" si="650"/>
        <v>13</v>
      </c>
      <c r="RH10" s="1">
        <f t="shared" ca="1" si="651"/>
        <v>713</v>
      </c>
      <c r="RI10" s="1">
        <f t="shared" ca="1" si="652"/>
        <v>20</v>
      </c>
      <c r="RJ10" s="28">
        <v>3</v>
      </c>
      <c r="RK10" s="1">
        <f t="shared" ca="1" si="653"/>
        <v>211</v>
      </c>
      <c r="RL10" s="1">
        <f t="shared" ca="1" si="654"/>
        <v>3</v>
      </c>
      <c r="RM10" s="1">
        <f t="shared" ca="1" si="655"/>
        <v>57104</v>
      </c>
      <c r="RN10" s="30">
        <f t="shared" ca="1" si="656"/>
        <v>1.2531328320802004E-3</v>
      </c>
      <c r="RO10" s="1">
        <f t="shared" ca="1" si="657"/>
        <v>510</v>
      </c>
      <c r="RP10" s="1">
        <f t="shared" ca="1" si="658"/>
        <v>0</v>
      </c>
      <c r="RQ10" s="1">
        <f t="shared" ca="1" si="659"/>
        <v>2838</v>
      </c>
      <c r="RR10" s="1">
        <f t="shared" ca="1" si="660"/>
        <v>15</v>
      </c>
      <c r="RS10" s="1">
        <f t="shared" ca="1" si="661"/>
        <v>9</v>
      </c>
      <c r="RT10" s="1">
        <f t="shared" ca="1" si="662"/>
        <v>5900</v>
      </c>
      <c r="RU10" s="1">
        <f t="shared" ca="1" si="663"/>
        <v>39</v>
      </c>
      <c r="RV10" s="1">
        <f t="shared" ca="1" si="664"/>
        <v>170</v>
      </c>
      <c r="RW10" s="1">
        <f t="shared" ca="1" si="665"/>
        <v>9</v>
      </c>
      <c r="RX10" s="28">
        <v>3</v>
      </c>
      <c r="RY10" s="1">
        <f t="shared" ca="1" si="666"/>
        <v>264</v>
      </c>
      <c r="RZ10" s="1">
        <f t="shared" ca="1" si="667"/>
        <v>35</v>
      </c>
      <c r="SA10" s="1">
        <f t="shared" ca="1" si="668"/>
        <v>50873</v>
      </c>
      <c r="SB10" s="30">
        <f t="shared" ca="1" si="669"/>
        <v>6.1614294516327791E-4</v>
      </c>
      <c r="SC10" s="1">
        <f t="shared" ca="1" si="670"/>
        <v>840</v>
      </c>
      <c r="SD10" s="1">
        <f t="shared" ca="1" si="671"/>
        <v>100</v>
      </c>
      <c r="SE10" s="1">
        <f t="shared" ca="1" si="672"/>
        <v>5649</v>
      </c>
      <c r="SF10" s="1">
        <f t="shared" ca="1" si="673"/>
        <v>14</v>
      </c>
      <c r="SG10" s="1">
        <f t="shared" ca="1" si="674"/>
        <v>6</v>
      </c>
      <c r="SH10" s="1">
        <f t="shared" ca="1" si="675"/>
        <v>10140</v>
      </c>
      <c r="SI10" s="1">
        <f t="shared" ca="1" si="676"/>
        <v>5</v>
      </c>
      <c r="SJ10" s="1">
        <f t="shared" ca="1" si="677"/>
        <v>330</v>
      </c>
      <c r="SK10" s="1">
        <f t="shared" ca="1" si="678"/>
        <v>22</v>
      </c>
      <c r="SL10" s="28">
        <v>3</v>
      </c>
      <c r="SM10" s="1">
        <f t="shared" ca="1" si="679"/>
        <v>219</v>
      </c>
      <c r="SN10" s="1">
        <f t="shared" ca="1" si="680"/>
        <v>18</v>
      </c>
      <c r="SO10" s="1">
        <f t="shared" ca="1" si="681"/>
        <v>76599</v>
      </c>
      <c r="SP10" s="30">
        <f t="shared" ca="1" si="682"/>
        <v>1.6393442622950821E-2</v>
      </c>
      <c r="SQ10" s="1">
        <f t="shared" ca="1" si="683"/>
        <v>420</v>
      </c>
      <c r="SR10" s="1">
        <f t="shared" ca="1" si="684"/>
        <v>50</v>
      </c>
      <c r="SS10" s="1">
        <f t="shared" ca="1" si="685"/>
        <v>7062</v>
      </c>
      <c r="ST10" s="1">
        <f t="shared" ca="1" si="686"/>
        <v>15</v>
      </c>
      <c r="SU10" s="1">
        <f t="shared" ca="1" si="687"/>
        <v>8</v>
      </c>
      <c r="SV10" s="1">
        <f t="shared" ca="1" si="688"/>
        <v>10280</v>
      </c>
      <c r="SW10" s="1">
        <f t="shared" ca="1" si="689"/>
        <v>20</v>
      </c>
      <c r="SX10" s="1">
        <f t="shared" ca="1" si="690"/>
        <v>524</v>
      </c>
      <c r="SY10" s="1">
        <f t="shared" ca="1" si="691"/>
        <v>25</v>
      </c>
      <c r="SZ10" s="28">
        <v>3</v>
      </c>
      <c r="TA10" s="1">
        <f t="shared" ca="1" si="692"/>
        <v>260</v>
      </c>
      <c r="TB10" s="1">
        <f t="shared" ca="1" si="693"/>
        <v>23</v>
      </c>
      <c r="TC10" s="1">
        <f t="shared" ca="1" si="694"/>
        <v>64113</v>
      </c>
      <c r="TD10" s="30">
        <f t="shared" ca="1" si="695"/>
        <v>1.4224751066856331E-3</v>
      </c>
      <c r="TE10" s="1">
        <f t="shared" ca="1" si="696"/>
        <v>1070</v>
      </c>
      <c r="TF10" s="1">
        <f t="shared" ca="1" si="697"/>
        <v>110</v>
      </c>
      <c r="TG10" s="1">
        <f t="shared" ca="1" si="698"/>
        <v>3087</v>
      </c>
      <c r="TH10" s="1">
        <f t="shared" ca="1" si="699"/>
        <v>3</v>
      </c>
      <c r="TI10" s="1">
        <f t="shared" ca="1" si="700"/>
        <v>4</v>
      </c>
      <c r="TJ10" s="1">
        <f t="shared" ca="1" si="701"/>
        <v>7150</v>
      </c>
      <c r="TK10" s="1">
        <f t="shared" ca="1" si="702"/>
        <v>12</v>
      </c>
      <c r="TL10" s="1">
        <f t="shared" ca="1" si="703"/>
        <v>832</v>
      </c>
      <c r="TM10" s="1">
        <f t="shared" ca="1" si="704"/>
        <v>22</v>
      </c>
      <c r="TN10" s="28">
        <v>3</v>
      </c>
      <c r="TO10" s="1">
        <f t="shared" ca="1" si="705"/>
        <v>276</v>
      </c>
      <c r="TP10" s="1">
        <f t="shared" ca="1" si="706"/>
        <v>49</v>
      </c>
      <c r="TQ10" s="1">
        <f t="shared" ca="1" si="707"/>
        <v>78270</v>
      </c>
      <c r="TR10" s="30">
        <f t="shared" ca="1" si="708"/>
        <v>6.3897763578274762E-4</v>
      </c>
      <c r="TS10" s="1">
        <f t="shared" ca="1" si="709"/>
        <v>380</v>
      </c>
      <c r="TT10" s="1">
        <f t="shared" ca="1" si="710"/>
        <v>50</v>
      </c>
      <c r="TU10" s="1">
        <f t="shared" ca="1" si="711"/>
        <v>3186</v>
      </c>
      <c r="TV10" s="1">
        <f t="shared" ca="1" si="712"/>
        <v>3</v>
      </c>
      <c r="TW10" s="1">
        <f t="shared" ca="1" si="713"/>
        <v>9</v>
      </c>
      <c r="TX10" s="1">
        <f t="shared" ca="1" si="714"/>
        <v>4460</v>
      </c>
      <c r="TY10" s="1">
        <f t="shared" ca="1" si="715"/>
        <v>16</v>
      </c>
      <c r="TZ10" s="1">
        <f t="shared" ca="1" si="716"/>
        <v>720</v>
      </c>
      <c r="UA10" s="1">
        <f t="shared" ca="1" si="717"/>
        <v>12</v>
      </c>
      <c r="UB10" s="28">
        <v>3</v>
      </c>
      <c r="UC10" s="1">
        <f t="shared" ca="1" si="718"/>
        <v>211</v>
      </c>
      <c r="UD10" s="1">
        <f t="shared" ca="1" si="719"/>
        <v>68</v>
      </c>
      <c r="UE10" s="1">
        <f t="shared" ca="1" si="720"/>
        <v>3664</v>
      </c>
      <c r="UF10" s="30">
        <f t="shared" ca="1" si="721"/>
        <v>6.3694267515923564E-4</v>
      </c>
      <c r="UG10" s="1">
        <f t="shared" ca="1" si="722"/>
        <v>240</v>
      </c>
      <c r="UH10" s="1">
        <f t="shared" ca="1" si="723"/>
        <v>220</v>
      </c>
      <c r="UI10" s="1">
        <f t="shared" ca="1" si="724"/>
        <v>7904</v>
      </c>
      <c r="UJ10" s="1">
        <f t="shared" ca="1" si="725"/>
        <v>15</v>
      </c>
      <c r="UK10" s="1">
        <f t="shared" ca="1" si="726"/>
        <v>5</v>
      </c>
      <c r="UL10" s="1">
        <f t="shared" ca="1" si="727"/>
        <v>3300</v>
      </c>
      <c r="UM10" s="1">
        <f t="shared" ca="1" si="728"/>
        <v>13</v>
      </c>
      <c r="UN10" s="1">
        <f t="shared" ca="1" si="729"/>
        <v>654</v>
      </c>
      <c r="UO10" s="1">
        <f t="shared" ca="1" si="730"/>
        <v>0</v>
      </c>
      <c r="UP10" s="28">
        <v>3</v>
      </c>
      <c r="UQ10" s="1">
        <f t="shared" ca="1" si="731"/>
        <v>210</v>
      </c>
      <c r="UR10" s="1">
        <f t="shared" ca="1" si="732"/>
        <v>2</v>
      </c>
      <c r="US10" s="1">
        <f t="shared" ca="1" si="733"/>
        <v>8361</v>
      </c>
      <c r="UT10" s="30">
        <f t="shared" ca="1" si="734"/>
        <v>9.3283582089552237E-4</v>
      </c>
      <c r="UU10" s="1">
        <f t="shared" ca="1" si="735"/>
        <v>80</v>
      </c>
      <c r="UV10" s="1">
        <f t="shared" ca="1" si="736"/>
        <v>140</v>
      </c>
      <c r="UW10" s="1">
        <f t="shared" ca="1" si="737"/>
        <v>6690</v>
      </c>
      <c r="UX10" s="1">
        <f t="shared" ca="1" si="738"/>
        <v>3</v>
      </c>
      <c r="UY10" s="1">
        <f t="shared" ca="1" si="739"/>
        <v>10</v>
      </c>
      <c r="UZ10" s="1">
        <f t="shared" ca="1" si="740"/>
        <v>14870</v>
      </c>
      <c r="VA10" s="1">
        <f t="shared" ca="1" si="741"/>
        <v>46</v>
      </c>
      <c r="VB10" s="1">
        <f t="shared" ca="1" si="742"/>
        <v>492</v>
      </c>
      <c r="VC10" s="1">
        <f t="shared" ca="1" si="743"/>
        <v>40</v>
      </c>
      <c r="VD10" s="28">
        <v>3</v>
      </c>
      <c r="VE10" s="1">
        <f t="shared" ca="1" si="744"/>
        <v>236</v>
      </c>
      <c r="VF10" s="1">
        <f t="shared" ca="1" si="745"/>
        <v>36</v>
      </c>
      <c r="VG10" s="1">
        <f t="shared" ca="1" si="746"/>
        <v>33396</v>
      </c>
      <c r="VH10" s="30">
        <f t="shared" ca="1" si="747"/>
        <v>1.0438413361169101E-3</v>
      </c>
      <c r="VI10" s="1">
        <f t="shared" ca="1" si="748"/>
        <v>680</v>
      </c>
      <c r="VJ10" s="1">
        <f t="shared" ca="1" si="749"/>
        <v>150</v>
      </c>
      <c r="VK10" s="1">
        <f t="shared" ca="1" si="750"/>
        <v>2828</v>
      </c>
      <c r="VL10" s="1">
        <f t="shared" ca="1" si="751"/>
        <v>15</v>
      </c>
      <c r="VM10" s="1">
        <f t="shared" ca="1" si="752"/>
        <v>10</v>
      </c>
      <c r="VN10" s="1">
        <f t="shared" ca="1" si="753"/>
        <v>10460</v>
      </c>
      <c r="VO10" s="1">
        <f t="shared" ca="1" si="754"/>
        <v>40</v>
      </c>
      <c r="VP10" s="1">
        <f t="shared" ca="1" si="755"/>
        <v>476</v>
      </c>
      <c r="VQ10" s="1">
        <f t="shared" ca="1" si="756"/>
        <v>32</v>
      </c>
      <c r="VR10" s="28">
        <v>3</v>
      </c>
      <c r="VS10" s="1">
        <f t="shared" ca="1" si="757"/>
        <v>275</v>
      </c>
      <c r="VT10" s="1">
        <f t="shared" ca="1" si="758"/>
        <v>63</v>
      </c>
      <c r="VU10" s="1">
        <f t="shared" ca="1" si="759"/>
        <v>58918</v>
      </c>
      <c r="VV10" s="30">
        <f t="shared" ca="1" si="760"/>
        <v>8.8261253309797002E-4</v>
      </c>
      <c r="VW10" s="1">
        <f t="shared" ca="1" si="761"/>
        <v>660</v>
      </c>
      <c r="VX10" s="1">
        <f t="shared" ca="1" si="762"/>
        <v>50</v>
      </c>
      <c r="VY10" s="1">
        <f t="shared" ca="1" si="763"/>
        <v>4653</v>
      </c>
      <c r="VZ10" s="1">
        <f t="shared" ca="1" si="764"/>
        <v>11</v>
      </c>
      <c r="WA10" s="1">
        <f t="shared" ca="1" si="765"/>
        <v>4</v>
      </c>
      <c r="WB10" s="1">
        <f t="shared" ca="1" si="766"/>
        <v>19950</v>
      </c>
      <c r="WC10" s="1">
        <f t="shared" ca="1" si="767"/>
        <v>41</v>
      </c>
      <c r="WD10" s="1">
        <f t="shared" ca="1" si="768"/>
        <v>194</v>
      </c>
      <c r="WE10" s="1">
        <f t="shared" ca="1" si="769"/>
        <v>26</v>
      </c>
      <c r="WF10" s="28">
        <v>3</v>
      </c>
      <c r="WG10" s="1">
        <f t="shared" ca="1" si="770"/>
        <v>300</v>
      </c>
      <c r="WH10" s="1">
        <f t="shared" ca="1" si="771"/>
        <v>17</v>
      </c>
      <c r="WI10" s="1">
        <f t="shared" ca="1" si="772"/>
        <v>72645</v>
      </c>
      <c r="WJ10" s="30">
        <f t="shared" ca="1" si="773"/>
        <v>5.9171597633136095E-4</v>
      </c>
      <c r="WK10" s="1">
        <f t="shared" ca="1" si="774"/>
        <v>280</v>
      </c>
      <c r="WL10" s="1">
        <f t="shared" ca="1" si="775"/>
        <v>50</v>
      </c>
      <c r="WM10" s="1">
        <f t="shared" ca="1" si="776"/>
        <v>5615</v>
      </c>
      <c r="WN10" s="1">
        <f t="shared" ca="1" si="777"/>
        <v>2</v>
      </c>
      <c r="WO10" s="1">
        <f t="shared" ca="1" si="778"/>
        <v>10</v>
      </c>
      <c r="WP10" s="1">
        <f t="shared" ca="1" si="779"/>
        <v>12240</v>
      </c>
      <c r="WQ10" s="1">
        <f t="shared" ca="1" si="780"/>
        <v>12</v>
      </c>
      <c r="WR10" s="1">
        <f t="shared" ca="1" si="781"/>
        <v>257</v>
      </c>
      <c r="WS10" s="1">
        <f t="shared" ca="1" si="782"/>
        <v>11</v>
      </c>
      <c r="WT10" s="28">
        <v>3</v>
      </c>
      <c r="WU10" s="1">
        <f t="shared" ca="1" si="783"/>
        <v>285</v>
      </c>
      <c r="WV10" s="1">
        <f t="shared" ca="1" si="784"/>
        <v>36</v>
      </c>
      <c r="WW10" s="1">
        <f t="shared" ca="1" si="785"/>
        <v>2921</v>
      </c>
      <c r="WX10" s="30">
        <f t="shared" ca="1" si="786"/>
        <v>6.2460961898813238E-4</v>
      </c>
      <c r="WY10" s="1">
        <f t="shared" ca="1" si="787"/>
        <v>190</v>
      </c>
      <c r="WZ10" s="1">
        <f t="shared" ca="1" si="788"/>
        <v>40</v>
      </c>
      <c r="XA10" s="1">
        <f t="shared" ca="1" si="789"/>
        <v>2098</v>
      </c>
      <c r="XB10" s="1">
        <f t="shared" ca="1" si="790"/>
        <v>19</v>
      </c>
      <c r="XC10" s="1">
        <f t="shared" ca="1" si="791"/>
        <v>6</v>
      </c>
      <c r="XD10" s="1">
        <f t="shared" ca="1" si="792"/>
        <v>6360</v>
      </c>
      <c r="XE10" s="1">
        <f t="shared" ca="1" si="793"/>
        <v>50</v>
      </c>
      <c r="XF10" s="1">
        <f t="shared" ca="1" si="794"/>
        <v>752</v>
      </c>
      <c r="XG10" s="1">
        <f t="shared" ca="1" si="795"/>
        <v>0</v>
      </c>
      <c r="XH10" s="28">
        <v>3</v>
      </c>
      <c r="XI10" s="1">
        <f t="shared" ca="1" si="796"/>
        <v>219</v>
      </c>
      <c r="XJ10" s="1">
        <f t="shared" ca="1" si="797"/>
        <v>57</v>
      </c>
      <c r="XK10" s="1">
        <f t="shared" ca="1" si="798"/>
        <v>75929</v>
      </c>
      <c r="XL10" s="30">
        <f t="shared" ca="1" si="799"/>
        <v>5.9523809523809529E-4</v>
      </c>
      <c r="XM10" s="1">
        <f t="shared" ca="1" si="800"/>
        <v>1160</v>
      </c>
      <c r="XN10" s="1">
        <f t="shared" ca="1" si="801"/>
        <v>180</v>
      </c>
      <c r="XO10" s="1">
        <f t="shared" ca="1" si="802"/>
        <v>2183</v>
      </c>
      <c r="XP10" s="1">
        <f t="shared" ca="1" si="803"/>
        <v>4</v>
      </c>
      <c r="XQ10" s="1">
        <f t="shared" ca="1" si="804"/>
        <v>8</v>
      </c>
      <c r="XR10" s="1">
        <f t="shared" ca="1" si="805"/>
        <v>380</v>
      </c>
      <c r="XS10" s="1">
        <f t="shared" ca="1" si="806"/>
        <v>41</v>
      </c>
      <c r="XT10" s="1">
        <f t="shared" ca="1" si="807"/>
        <v>95</v>
      </c>
      <c r="XU10" s="1">
        <f t="shared" ca="1" si="808"/>
        <v>37</v>
      </c>
      <c r="XV10" s="28">
        <v>3</v>
      </c>
      <c r="XW10" s="1">
        <f t="shared" ca="1" si="809"/>
        <v>201</v>
      </c>
      <c r="XX10" s="1">
        <f t="shared" ca="1" si="810"/>
        <v>46</v>
      </c>
      <c r="XY10" s="1">
        <f t="shared" ca="1" si="811"/>
        <v>7441</v>
      </c>
      <c r="XZ10" s="30">
        <f t="shared" ca="1" si="812"/>
        <v>8.576329331046312E-4</v>
      </c>
      <c r="YA10" s="1">
        <f t="shared" ca="1" si="813"/>
        <v>200</v>
      </c>
      <c r="YB10" s="1">
        <f t="shared" ca="1" si="814"/>
        <v>190</v>
      </c>
      <c r="YC10" s="1">
        <f t="shared" ca="1" si="815"/>
        <v>954</v>
      </c>
      <c r="YD10" s="1">
        <f t="shared" ca="1" si="816"/>
        <v>6</v>
      </c>
      <c r="YE10" s="1">
        <f t="shared" ca="1" si="817"/>
        <v>7</v>
      </c>
      <c r="YF10" s="1">
        <f t="shared" ca="1" si="818"/>
        <v>5070</v>
      </c>
      <c r="YG10" s="1">
        <f t="shared" ca="1" si="819"/>
        <v>18</v>
      </c>
      <c r="YH10" s="1">
        <f t="shared" ca="1" si="820"/>
        <v>918</v>
      </c>
      <c r="YI10" s="1">
        <f t="shared" ca="1" si="821"/>
        <v>7</v>
      </c>
      <c r="YJ10" s="28">
        <v>3</v>
      </c>
      <c r="YK10" s="1">
        <f t="shared" ca="1" si="822"/>
        <v>205</v>
      </c>
      <c r="YL10" s="1">
        <f t="shared" ca="1" si="823"/>
        <v>1</v>
      </c>
      <c r="YM10" s="1">
        <f t="shared" ca="1" si="824"/>
        <v>60308</v>
      </c>
      <c r="YN10" s="30">
        <f t="shared" ca="1" si="825"/>
        <v>7.2886297376093293E-4</v>
      </c>
      <c r="YO10" s="1">
        <f t="shared" ca="1" si="826"/>
        <v>660</v>
      </c>
      <c r="YP10" s="1">
        <f t="shared" ca="1" si="827"/>
        <v>70</v>
      </c>
      <c r="YQ10" s="1">
        <f t="shared" ca="1" si="828"/>
        <v>3319</v>
      </c>
      <c r="YR10" s="1">
        <f t="shared" ca="1" si="829"/>
        <v>15</v>
      </c>
      <c r="YS10" s="1">
        <f t="shared" ca="1" si="830"/>
        <v>7</v>
      </c>
      <c r="YT10" s="1">
        <f t="shared" ca="1" si="831"/>
        <v>15170</v>
      </c>
      <c r="YU10" s="1">
        <f t="shared" ca="1" si="832"/>
        <v>19</v>
      </c>
      <c r="YV10" s="1">
        <f t="shared" ca="1" si="833"/>
        <v>357</v>
      </c>
      <c r="YW10" s="1">
        <f t="shared" ca="1" si="834"/>
        <v>22</v>
      </c>
      <c r="YX10" s="28"/>
      <c r="ZB10" s="30"/>
    </row>
    <row r="11" spans="1:678" x14ac:dyDescent="0.3">
      <c r="A11" s="28">
        <v>4</v>
      </c>
      <c r="B11" s="1">
        <v>260</v>
      </c>
      <c r="C11" s="1">
        <v>55</v>
      </c>
      <c r="D11" s="1">
        <v>40182</v>
      </c>
      <c r="E11" s="77">
        <v>1</v>
      </c>
      <c r="F11" s="1">
        <v>1320</v>
      </c>
      <c r="G11" s="1">
        <v>30</v>
      </c>
      <c r="H11" s="1">
        <v>8106</v>
      </c>
      <c r="I11" s="1">
        <v>8</v>
      </c>
      <c r="J11" s="1">
        <v>4</v>
      </c>
      <c r="K11" s="1">
        <v>15070</v>
      </c>
      <c r="L11" s="1">
        <v>50</v>
      </c>
      <c r="M11" s="1">
        <v>455</v>
      </c>
      <c r="N11" s="1">
        <v>26</v>
      </c>
      <c r="O11" s="28">
        <v>4</v>
      </c>
      <c r="P11" s="1">
        <v>260</v>
      </c>
      <c r="Q11" s="1">
        <v>55</v>
      </c>
      <c r="R11" s="1">
        <v>40182</v>
      </c>
      <c r="S11" s="77">
        <v>1</v>
      </c>
      <c r="T11" s="1">
        <v>1320</v>
      </c>
      <c r="U11" s="1">
        <v>30</v>
      </c>
      <c r="V11" s="1">
        <v>8106</v>
      </c>
      <c r="W11" s="1">
        <v>8</v>
      </c>
      <c r="X11" s="1">
        <v>4</v>
      </c>
      <c r="Y11" s="1">
        <v>15070</v>
      </c>
      <c r="Z11" s="1">
        <v>50</v>
      </c>
      <c r="AA11" s="1">
        <v>455</v>
      </c>
      <c r="AB11" s="1">
        <v>26</v>
      </c>
      <c r="AC11" s="28">
        <v>4</v>
      </c>
      <c r="AD11" s="1">
        <v>275</v>
      </c>
      <c r="AE11" s="1">
        <v>55</v>
      </c>
      <c r="AF11" s="1">
        <v>48000</v>
      </c>
      <c r="AG11" s="77">
        <v>0.1</v>
      </c>
      <c r="AH11" s="1">
        <v>1320</v>
      </c>
      <c r="AI11" s="1">
        <v>70</v>
      </c>
      <c r="AJ11" s="1">
        <v>8250</v>
      </c>
      <c r="AK11" s="1">
        <v>6</v>
      </c>
      <c r="AL11" s="1">
        <v>2</v>
      </c>
      <c r="AN11" s="1">
        <v>50</v>
      </c>
      <c r="AR11" s="28">
        <v>4</v>
      </c>
      <c r="AS11" s="1">
        <f t="shared" ca="1" si="250"/>
        <v>248</v>
      </c>
      <c r="AT11" s="1">
        <f t="shared" ca="1" si="251"/>
        <v>53</v>
      </c>
      <c r="AU11" s="1">
        <f t="shared" ca="1" si="252"/>
        <v>26734</v>
      </c>
      <c r="AV11" s="30">
        <f t="shared" ca="1" si="253"/>
        <v>7.6923076923076927E-2</v>
      </c>
      <c r="AW11" s="1">
        <f t="shared" ca="1" si="254"/>
        <v>460</v>
      </c>
      <c r="AX11" s="1">
        <f t="shared" ca="1" si="255"/>
        <v>140</v>
      </c>
      <c r="AY11" s="1">
        <f t="shared" ca="1" si="256"/>
        <v>7652</v>
      </c>
      <c r="AZ11" s="1">
        <f t="shared" ca="1" si="257"/>
        <v>5</v>
      </c>
      <c r="BA11" s="1">
        <f t="shared" ca="1" si="258"/>
        <v>5</v>
      </c>
      <c r="BB11" s="1">
        <f t="shared" ca="1" si="259"/>
        <v>12220</v>
      </c>
      <c r="BC11" s="1">
        <f t="shared" ca="1" si="260"/>
        <v>34</v>
      </c>
      <c r="BD11" s="1">
        <f t="shared" ca="1" si="261"/>
        <v>122</v>
      </c>
      <c r="BE11" s="1">
        <f t="shared" ca="1" si="262"/>
        <v>6</v>
      </c>
      <c r="BF11" s="28">
        <v>4</v>
      </c>
      <c r="BG11" s="1">
        <f t="shared" ca="1" si="263"/>
        <v>223</v>
      </c>
      <c r="BH11" s="1">
        <f t="shared" ca="1" si="264"/>
        <v>29</v>
      </c>
      <c r="BI11" s="1">
        <f t="shared" ca="1" si="265"/>
        <v>54411</v>
      </c>
      <c r="BJ11" s="30">
        <f t="shared" ca="1" si="266"/>
        <v>1.1890606420927466E-3</v>
      </c>
      <c r="BK11" s="1">
        <f t="shared" ca="1" si="267"/>
        <v>1320</v>
      </c>
      <c r="BL11" s="1">
        <f t="shared" ca="1" si="268"/>
        <v>210</v>
      </c>
      <c r="BM11" s="1">
        <f t="shared" ca="1" si="269"/>
        <v>1744</v>
      </c>
      <c r="BN11" s="1">
        <f t="shared" ca="1" si="270"/>
        <v>2</v>
      </c>
      <c r="BO11" s="1">
        <f t="shared" ca="1" si="271"/>
        <v>5</v>
      </c>
      <c r="BP11" s="1">
        <f t="shared" ca="1" si="272"/>
        <v>2580</v>
      </c>
      <c r="BQ11" s="1">
        <f t="shared" ca="1" si="273"/>
        <v>46</v>
      </c>
      <c r="BR11" s="1">
        <f t="shared" ca="1" si="274"/>
        <v>416</v>
      </c>
      <c r="BS11" s="1">
        <f t="shared" ca="1" si="275"/>
        <v>3</v>
      </c>
      <c r="BT11" s="28">
        <v>4</v>
      </c>
      <c r="BU11" s="1">
        <f t="shared" ca="1" si="276"/>
        <v>242</v>
      </c>
      <c r="BV11" s="1">
        <f t="shared" ca="1" si="277"/>
        <v>47</v>
      </c>
      <c r="BW11" s="1">
        <f t="shared" ca="1" si="278"/>
        <v>13630</v>
      </c>
      <c r="BX11" s="30">
        <f t="shared" ca="1" si="279"/>
        <v>2.8735632183908046E-3</v>
      </c>
      <c r="BY11" s="1">
        <f t="shared" ca="1" si="280"/>
        <v>100</v>
      </c>
      <c r="BZ11" s="1">
        <f t="shared" ca="1" si="281"/>
        <v>70</v>
      </c>
      <c r="CA11" s="1">
        <f t="shared" ca="1" si="282"/>
        <v>679</v>
      </c>
      <c r="CB11" s="1">
        <f t="shared" ca="1" si="283"/>
        <v>1</v>
      </c>
      <c r="CC11" s="1">
        <f t="shared" ca="1" si="284"/>
        <v>7</v>
      </c>
      <c r="CD11" s="1">
        <f t="shared" ca="1" si="285"/>
        <v>8870</v>
      </c>
      <c r="CE11" s="1">
        <f t="shared" ca="1" si="286"/>
        <v>9</v>
      </c>
      <c r="CF11" s="1">
        <f t="shared" ca="1" si="287"/>
        <v>715</v>
      </c>
      <c r="CG11" s="1">
        <f t="shared" ca="1" si="288"/>
        <v>25</v>
      </c>
      <c r="CH11" s="28">
        <v>4</v>
      </c>
      <c r="CI11" s="1">
        <f t="shared" ca="1" si="289"/>
        <v>230</v>
      </c>
      <c r="CJ11" s="1">
        <f t="shared" ca="1" si="290"/>
        <v>63</v>
      </c>
      <c r="CK11" s="1">
        <f t="shared" ca="1" si="291"/>
        <v>62580</v>
      </c>
      <c r="CL11" s="30">
        <f t="shared" ca="1" si="292"/>
        <v>9.8814229249011851E-4</v>
      </c>
      <c r="CM11" s="1">
        <f t="shared" ca="1" si="293"/>
        <v>470</v>
      </c>
      <c r="CN11" s="1">
        <f t="shared" ca="1" si="294"/>
        <v>10</v>
      </c>
      <c r="CO11" s="1">
        <f t="shared" ca="1" si="295"/>
        <v>4669</v>
      </c>
      <c r="CP11" s="1">
        <f t="shared" ca="1" si="296"/>
        <v>0</v>
      </c>
      <c r="CQ11" s="1">
        <f t="shared" ca="1" si="297"/>
        <v>9</v>
      </c>
      <c r="CR11" s="1">
        <f t="shared" ca="1" si="298"/>
        <v>10490</v>
      </c>
      <c r="CS11" s="1">
        <f t="shared" ca="1" si="299"/>
        <v>13</v>
      </c>
      <c r="CT11" s="1">
        <f t="shared" ca="1" si="300"/>
        <v>505</v>
      </c>
      <c r="CU11" s="1">
        <f t="shared" ca="1" si="301"/>
        <v>29</v>
      </c>
      <c r="CV11" s="28">
        <v>4</v>
      </c>
      <c r="CW11" s="1">
        <f t="shared" ca="1" si="302"/>
        <v>212</v>
      </c>
      <c r="CX11" s="1">
        <f t="shared" ca="1" si="303"/>
        <v>61</v>
      </c>
      <c r="CY11" s="1">
        <f t="shared" ca="1" si="304"/>
        <v>31390</v>
      </c>
      <c r="CZ11" s="30">
        <f t="shared" ca="1" si="305"/>
        <v>1.3477088948787063E-3</v>
      </c>
      <c r="DA11" s="1">
        <f t="shared" ca="1" si="306"/>
        <v>770</v>
      </c>
      <c r="DB11" s="1">
        <f t="shared" ca="1" si="307"/>
        <v>110</v>
      </c>
      <c r="DC11" s="1">
        <f t="shared" ca="1" si="308"/>
        <v>7218</v>
      </c>
      <c r="DD11" s="1">
        <f t="shared" ca="1" si="309"/>
        <v>13</v>
      </c>
      <c r="DE11" s="1">
        <f t="shared" ca="1" si="310"/>
        <v>10</v>
      </c>
      <c r="DF11" s="1">
        <f t="shared" ca="1" si="311"/>
        <v>7150</v>
      </c>
      <c r="DG11" s="1">
        <f t="shared" ca="1" si="312"/>
        <v>44</v>
      </c>
      <c r="DH11" s="1">
        <f t="shared" ca="1" si="313"/>
        <v>171</v>
      </c>
      <c r="DI11" s="1">
        <f t="shared" ca="1" si="314"/>
        <v>13</v>
      </c>
      <c r="DJ11" s="28">
        <v>4</v>
      </c>
      <c r="DK11" s="1">
        <f t="shared" ca="1" si="315"/>
        <v>244</v>
      </c>
      <c r="DL11" s="1">
        <f t="shared" ca="1" si="316"/>
        <v>7</v>
      </c>
      <c r="DM11" s="1">
        <f t="shared" ca="1" si="317"/>
        <v>53973</v>
      </c>
      <c r="DN11" s="30">
        <f t="shared" ca="1" si="318"/>
        <v>1.6556291390728477E-3</v>
      </c>
      <c r="DO11" s="1">
        <f t="shared" ca="1" si="319"/>
        <v>700</v>
      </c>
      <c r="DP11" s="1">
        <f t="shared" ca="1" si="320"/>
        <v>220</v>
      </c>
      <c r="DQ11" s="1">
        <f t="shared" ca="1" si="321"/>
        <v>5587</v>
      </c>
      <c r="DR11" s="1">
        <f t="shared" ca="1" si="322"/>
        <v>3</v>
      </c>
      <c r="DS11" s="1">
        <f t="shared" ca="1" si="323"/>
        <v>5</v>
      </c>
      <c r="DT11" s="1">
        <f t="shared" ca="1" si="324"/>
        <v>640</v>
      </c>
      <c r="DU11" s="1">
        <f t="shared" ca="1" si="325"/>
        <v>37</v>
      </c>
      <c r="DV11" s="1">
        <f t="shared" ca="1" si="326"/>
        <v>500</v>
      </c>
      <c r="DW11" s="1">
        <f t="shared" ca="1" si="327"/>
        <v>15</v>
      </c>
      <c r="DX11" s="28">
        <v>4</v>
      </c>
      <c r="DY11" s="1">
        <f t="shared" ca="1" si="328"/>
        <v>253</v>
      </c>
      <c r="DZ11" s="1">
        <f t="shared" ca="1" si="329"/>
        <v>1</v>
      </c>
      <c r="EA11" s="1">
        <f t="shared" ca="1" si="330"/>
        <v>58954</v>
      </c>
      <c r="EB11" s="30">
        <f t="shared" ca="1" si="331"/>
        <v>6.711409395973154E-4</v>
      </c>
      <c r="EC11" s="1">
        <f t="shared" ca="1" si="332"/>
        <v>1290</v>
      </c>
      <c r="ED11" s="1">
        <f t="shared" ca="1" si="333"/>
        <v>80</v>
      </c>
      <c r="EE11" s="1">
        <f t="shared" ca="1" si="334"/>
        <v>7963</v>
      </c>
      <c r="EF11" s="1">
        <f t="shared" ca="1" si="335"/>
        <v>15</v>
      </c>
      <c r="EG11" s="1">
        <f t="shared" ca="1" si="336"/>
        <v>4</v>
      </c>
      <c r="EH11" s="1">
        <f t="shared" ca="1" si="337"/>
        <v>17330</v>
      </c>
      <c r="EI11" s="1">
        <f t="shared" ca="1" si="338"/>
        <v>38</v>
      </c>
      <c r="EJ11" s="1">
        <f t="shared" ca="1" si="339"/>
        <v>331</v>
      </c>
      <c r="EK11" s="1">
        <f t="shared" ca="1" si="340"/>
        <v>26</v>
      </c>
      <c r="EL11" s="28">
        <v>4</v>
      </c>
      <c r="EM11" s="1">
        <f t="shared" ca="1" si="341"/>
        <v>235</v>
      </c>
      <c r="EN11" s="1">
        <f t="shared" ca="1" si="342"/>
        <v>57</v>
      </c>
      <c r="EO11" s="1">
        <f t="shared" ca="1" si="343"/>
        <v>27534</v>
      </c>
      <c r="EP11" s="30">
        <f t="shared" ca="1" si="344"/>
        <v>7.1942446043165471E-3</v>
      </c>
      <c r="EQ11" s="1">
        <f t="shared" ca="1" si="345"/>
        <v>880</v>
      </c>
      <c r="ER11" s="1">
        <f t="shared" ca="1" si="346"/>
        <v>220</v>
      </c>
      <c r="ES11" s="1">
        <f t="shared" ca="1" si="347"/>
        <v>3122</v>
      </c>
      <c r="ET11" s="1">
        <f t="shared" ca="1" si="348"/>
        <v>7</v>
      </c>
      <c r="EU11" s="1">
        <f t="shared" ca="1" si="349"/>
        <v>3</v>
      </c>
      <c r="EV11" s="1">
        <f t="shared" ca="1" si="350"/>
        <v>1670</v>
      </c>
      <c r="EW11" s="1">
        <f t="shared" ca="1" si="351"/>
        <v>33</v>
      </c>
      <c r="EX11" s="1">
        <f t="shared" ca="1" si="352"/>
        <v>521</v>
      </c>
      <c r="EY11" s="1">
        <f t="shared" ca="1" si="353"/>
        <v>39</v>
      </c>
      <c r="EZ11" s="28">
        <v>4</v>
      </c>
      <c r="FA11" s="1">
        <f t="shared" ca="1" si="354"/>
        <v>262</v>
      </c>
      <c r="FB11" s="1">
        <f t="shared" ca="1" si="355"/>
        <v>10</v>
      </c>
      <c r="FC11" s="1">
        <f t="shared" ca="1" si="356"/>
        <v>57114</v>
      </c>
      <c r="FD11" s="30">
        <f t="shared" ca="1" si="357"/>
        <v>1.6286644951140066E-3</v>
      </c>
      <c r="FE11" s="1">
        <f t="shared" ca="1" si="358"/>
        <v>1010</v>
      </c>
      <c r="FF11" s="1">
        <f t="shared" ca="1" si="359"/>
        <v>180</v>
      </c>
      <c r="FG11" s="1">
        <f t="shared" ca="1" si="360"/>
        <v>5127</v>
      </c>
      <c r="FH11" s="1">
        <f t="shared" ca="1" si="361"/>
        <v>16</v>
      </c>
      <c r="FI11" s="1">
        <f t="shared" ca="1" si="362"/>
        <v>1</v>
      </c>
      <c r="FJ11" s="1">
        <f t="shared" ca="1" si="363"/>
        <v>8170</v>
      </c>
      <c r="FK11" s="1">
        <f t="shared" ca="1" si="364"/>
        <v>48</v>
      </c>
      <c r="FL11" s="1">
        <f t="shared" ca="1" si="365"/>
        <v>412</v>
      </c>
      <c r="FM11" s="1">
        <f t="shared" ca="1" si="366"/>
        <v>6</v>
      </c>
      <c r="FN11" s="28">
        <v>4</v>
      </c>
      <c r="FO11" s="1">
        <f t="shared" ca="1" si="367"/>
        <v>283</v>
      </c>
      <c r="FP11" s="1">
        <f t="shared" ca="1" si="368"/>
        <v>17</v>
      </c>
      <c r="FQ11" s="1">
        <f t="shared" ca="1" si="369"/>
        <v>78239</v>
      </c>
      <c r="FR11" s="30">
        <f t="shared" ca="1" si="370"/>
        <v>6.4020486555697821E-4</v>
      </c>
      <c r="FS11" s="1">
        <f t="shared" ca="1" si="371"/>
        <v>540</v>
      </c>
      <c r="FT11" s="1">
        <f t="shared" ca="1" si="372"/>
        <v>140</v>
      </c>
      <c r="FU11" s="1">
        <f t="shared" ca="1" si="373"/>
        <v>7496</v>
      </c>
      <c r="FV11" s="1">
        <f t="shared" ca="1" si="374"/>
        <v>1</v>
      </c>
      <c r="FW11" s="1">
        <f t="shared" ca="1" si="375"/>
        <v>6</v>
      </c>
      <c r="FX11" s="1">
        <f t="shared" ca="1" si="376"/>
        <v>17540</v>
      </c>
      <c r="FY11" s="1">
        <f t="shared" ca="1" si="377"/>
        <v>37</v>
      </c>
      <c r="FZ11" s="1">
        <f t="shared" ca="1" si="378"/>
        <v>512</v>
      </c>
      <c r="GA11" s="1">
        <f t="shared" ca="1" si="379"/>
        <v>19</v>
      </c>
      <c r="GB11" s="28">
        <v>4</v>
      </c>
      <c r="GC11" s="1">
        <f t="shared" ca="1" si="380"/>
        <v>202</v>
      </c>
      <c r="GD11" s="1">
        <f t="shared" ca="1" si="381"/>
        <v>42</v>
      </c>
      <c r="GE11" s="1">
        <f t="shared" ca="1" si="382"/>
        <v>78871</v>
      </c>
      <c r="GF11" s="30">
        <f t="shared" ca="1" si="383"/>
        <v>3.4482758620689655E-3</v>
      </c>
      <c r="GG11" s="1">
        <f t="shared" ca="1" si="384"/>
        <v>980</v>
      </c>
      <c r="GH11" s="1">
        <f t="shared" ca="1" si="385"/>
        <v>110</v>
      </c>
      <c r="GI11" s="1">
        <f t="shared" ca="1" si="386"/>
        <v>8903</v>
      </c>
      <c r="GJ11" s="1">
        <f t="shared" ca="1" si="387"/>
        <v>3</v>
      </c>
      <c r="GK11" s="1">
        <f t="shared" ca="1" si="388"/>
        <v>0</v>
      </c>
      <c r="GL11" s="1">
        <f t="shared" ca="1" si="389"/>
        <v>17140</v>
      </c>
      <c r="GM11" s="1">
        <f t="shared" ca="1" si="390"/>
        <v>25</v>
      </c>
      <c r="GN11" s="1">
        <f t="shared" ca="1" si="391"/>
        <v>191</v>
      </c>
      <c r="GO11" s="1">
        <f t="shared" ca="1" si="392"/>
        <v>12</v>
      </c>
      <c r="GP11" s="28">
        <v>4</v>
      </c>
      <c r="GQ11" s="1">
        <f t="shared" ca="1" si="393"/>
        <v>274</v>
      </c>
      <c r="GR11" s="1">
        <f t="shared" ca="1" si="394"/>
        <v>61</v>
      </c>
      <c r="GS11" s="1">
        <f t="shared" ca="1" si="395"/>
        <v>51557</v>
      </c>
      <c r="GT11" s="30">
        <f t="shared" ca="1" si="396"/>
        <v>6.3131313131313137E-4</v>
      </c>
      <c r="GU11" s="1">
        <f t="shared" ca="1" si="397"/>
        <v>440</v>
      </c>
      <c r="GV11" s="1">
        <f t="shared" ca="1" si="398"/>
        <v>190</v>
      </c>
      <c r="GW11" s="1">
        <f t="shared" ca="1" si="399"/>
        <v>2376</v>
      </c>
      <c r="GX11" s="1">
        <f t="shared" ca="1" si="400"/>
        <v>1</v>
      </c>
      <c r="GY11" s="1">
        <f t="shared" ca="1" si="401"/>
        <v>9</v>
      </c>
      <c r="GZ11" s="1">
        <f t="shared" ca="1" si="402"/>
        <v>9040</v>
      </c>
      <c r="HA11" s="1">
        <f t="shared" ca="1" si="403"/>
        <v>34</v>
      </c>
      <c r="HB11" s="1">
        <f t="shared" ca="1" si="404"/>
        <v>62</v>
      </c>
      <c r="HC11" s="1">
        <f t="shared" ca="1" si="405"/>
        <v>31</v>
      </c>
      <c r="HD11" s="28">
        <v>4</v>
      </c>
      <c r="HE11" s="1">
        <f t="shared" ca="1" si="406"/>
        <v>248</v>
      </c>
      <c r="HF11" s="1">
        <f t="shared" ca="1" si="407"/>
        <v>16</v>
      </c>
      <c r="HG11" s="1">
        <f t="shared" ca="1" si="408"/>
        <v>34788</v>
      </c>
      <c r="HH11" s="30">
        <f t="shared" ca="1" si="409"/>
        <v>6.6401062416998667E-4</v>
      </c>
      <c r="HI11" s="1">
        <f t="shared" ca="1" si="410"/>
        <v>690</v>
      </c>
      <c r="HJ11" s="1">
        <f t="shared" ca="1" si="411"/>
        <v>70</v>
      </c>
      <c r="HK11" s="1">
        <f t="shared" ca="1" si="412"/>
        <v>620</v>
      </c>
      <c r="HL11" s="1">
        <f t="shared" ca="1" si="413"/>
        <v>17</v>
      </c>
      <c r="HM11" s="1">
        <f t="shared" ca="1" si="414"/>
        <v>1</v>
      </c>
      <c r="HN11" s="1">
        <f t="shared" ca="1" si="415"/>
        <v>19620</v>
      </c>
      <c r="HO11" s="1">
        <f t="shared" ca="1" si="416"/>
        <v>13</v>
      </c>
      <c r="HP11" s="1">
        <f t="shared" ca="1" si="417"/>
        <v>234</v>
      </c>
      <c r="HQ11" s="1">
        <f t="shared" ca="1" si="418"/>
        <v>29</v>
      </c>
      <c r="HR11" s="28">
        <v>4</v>
      </c>
      <c r="HS11" s="1">
        <f t="shared" ca="1" si="419"/>
        <v>265</v>
      </c>
      <c r="HT11" s="1">
        <f t="shared" ca="1" si="420"/>
        <v>70</v>
      </c>
      <c r="HU11" s="1">
        <f t="shared" ca="1" si="421"/>
        <v>17286</v>
      </c>
      <c r="HV11" s="30">
        <f t="shared" ca="1" si="422"/>
        <v>7.9872204472843447E-4</v>
      </c>
      <c r="HW11" s="1">
        <f t="shared" ca="1" si="423"/>
        <v>1320</v>
      </c>
      <c r="HX11" s="1">
        <f t="shared" ca="1" si="424"/>
        <v>10</v>
      </c>
      <c r="HY11" s="1">
        <f t="shared" ca="1" si="425"/>
        <v>2674</v>
      </c>
      <c r="HZ11" s="1">
        <f t="shared" ca="1" si="426"/>
        <v>7</v>
      </c>
      <c r="IA11" s="1">
        <f t="shared" ca="1" si="427"/>
        <v>5</v>
      </c>
      <c r="IB11" s="1">
        <f t="shared" ca="1" si="428"/>
        <v>19950</v>
      </c>
      <c r="IC11" s="1">
        <f t="shared" ca="1" si="429"/>
        <v>49</v>
      </c>
      <c r="ID11" s="1">
        <f t="shared" ca="1" si="430"/>
        <v>654</v>
      </c>
      <c r="IE11" s="1">
        <f t="shared" ca="1" si="431"/>
        <v>35</v>
      </c>
      <c r="IF11" s="28">
        <v>4</v>
      </c>
      <c r="IG11" s="1">
        <f t="shared" ca="1" si="432"/>
        <v>206</v>
      </c>
      <c r="IH11" s="1">
        <f t="shared" ca="1" si="433"/>
        <v>25</v>
      </c>
      <c r="II11" s="1">
        <f t="shared" ca="1" si="434"/>
        <v>49143</v>
      </c>
      <c r="IJ11" s="30">
        <f t="shared" ca="1" si="435"/>
        <v>6.0975609756097563E-3</v>
      </c>
      <c r="IK11" s="1">
        <f t="shared" ca="1" si="436"/>
        <v>190</v>
      </c>
      <c r="IL11" s="1">
        <f t="shared" ca="1" si="437"/>
        <v>180</v>
      </c>
      <c r="IM11" s="1">
        <f t="shared" ca="1" si="438"/>
        <v>1127</v>
      </c>
      <c r="IN11" s="1">
        <f t="shared" ca="1" si="439"/>
        <v>2</v>
      </c>
      <c r="IO11" s="1">
        <f t="shared" ca="1" si="440"/>
        <v>3</v>
      </c>
      <c r="IP11" s="1">
        <f t="shared" ca="1" si="441"/>
        <v>4730</v>
      </c>
      <c r="IQ11" s="1">
        <f t="shared" ca="1" si="442"/>
        <v>38</v>
      </c>
      <c r="IR11" s="1">
        <f t="shared" ca="1" si="443"/>
        <v>776</v>
      </c>
      <c r="IS11" s="1">
        <f t="shared" ca="1" si="444"/>
        <v>20</v>
      </c>
      <c r="IT11" s="28">
        <v>4</v>
      </c>
      <c r="IU11" s="1">
        <f t="shared" ca="1" si="445"/>
        <v>283</v>
      </c>
      <c r="IV11" s="1">
        <f t="shared" ca="1" si="446"/>
        <v>4</v>
      </c>
      <c r="IW11" s="1">
        <f t="shared" ca="1" si="447"/>
        <v>75790</v>
      </c>
      <c r="IX11" s="30">
        <f t="shared" ca="1" si="448"/>
        <v>3.0487804878048782E-3</v>
      </c>
      <c r="IY11" s="1">
        <f t="shared" ca="1" si="449"/>
        <v>430</v>
      </c>
      <c r="IZ11" s="1">
        <f t="shared" ca="1" si="450"/>
        <v>170</v>
      </c>
      <c r="JA11" s="1">
        <f t="shared" ca="1" si="451"/>
        <v>4289</v>
      </c>
      <c r="JB11" s="1">
        <f t="shared" ca="1" si="452"/>
        <v>3</v>
      </c>
      <c r="JC11" s="1">
        <f t="shared" ca="1" si="453"/>
        <v>6</v>
      </c>
      <c r="JD11" s="1">
        <f t="shared" ca="1" si="454"/>
        <v>19970</v>
      </c>
      <c r="JE11" s="1">
        <f t="shared" ca="1" si="455"/>
        <v>29</v>
      </c>
      <c r="JF11" s="1">
        <f t="shared" ca="1" si="456"/>
        <v>836</v>
      </c>
      <c r="JG11" s="1">
        <f t="shared" ca="1" si="457"/>
        <v>30</v>
      </c>
      <c r="JH11" s="28">
        <v>4</v>
      </c>
      <c r="JI11" s="1">
        <f t="shared" ca="1" si="458"/>
        <v>271</v>
      </c>
      <c r="JJ11" s="1">
        <f t="shared" ca="1" si="459"/>
        <v>24</v>
      </c>
      <c r="JK11" s="1">
        <f t="shared" ca="1" si="460"/>
        <v>32658</v>
      </c>
      <c r="JL11" s="30">
        <f t="shared" ca="1" si="461"/>
        <v>1.5290519877675841E-3</v>
      </c>
      <c r="JM11" s="1">
        <f t="shared" ca="1" si="462"/>
        <v>1050</v>
      </c>
      <c r="JN11" s="1">
        <f t="shared" ca="1" si="463"/>
        <v>100</v>
      </c>
      <c r="JO11" s="1">
        <f t="shared" ca="1" si="464"/>
        <v>5840</v>
      </c>
      <c r="JP11" s="1">
        <f t="shared" ca="1" si="465"/>
        <v>3</v>
      </c>
      <c r="JQ11" s="1">
        <f t="shared" ca="1" si="466"/>
        <v>1</v>
      </c>
      <c r="JR11" s="1">
        <f t="shared" ca="1" si="467"/>
        <v>10240</v>
      </c>
      <c r="JS11" s="1">
        <f t="shared" ca="1" si="468"/>
        <v>13</v>
      </c>
      <c r="JT11" s="1">
        <f t="shared" ca="1" si="469"/>
        <v>508</v>
      </c>
      <c r="JU11" s="1">
        <f t="shared" ca="1" si="470"/>
        <v>8</v>
      </c>
      <c r="JV11" s="28">
        <v>4</v>
      </c>
      <c r="JW11" s="1">
        <f t="shared" ca="1" si="471"/>
        <v>215</v>
      </c>
      <c r="JX11" s="1">
        <f t="shared" ca="1" si="472"/>
        <v>67</v>
      </c>
      <c r="JY11" s="1">
        <f t="shared" ca="1" si="473"/>
        <v>36323</v>
      </c>
      <c r="JZ11" s="30">
        <f t="shared" ca="1" si="474"/>
        <v>6.4935064935064939E-3</v>
      </c>
      <c r="KA11" s="1">
        <f t="shared" ca="1" si="475"/>
        <v>160</v>
      </c>
      <c r="KB11" s="1">
        <f t="shared" ca="1" si="476"/>
        <v>80</v>
      </c>
      <c r="KC11" s="1">
        <f t="shared" ca="1" si="477"/>
        <v>519</v>
      </c>
      <c r="KD11" s="1">
        <f t="shared" ca="1" si="478"/>
        <v>12</v>
      </c>
      <c r="KE11" s="1">
        <f t="shared" ca="1" si="479"/>
        <v>10</v>
      </c>
      <c r="KF11" s="1">
        <f t="shared" ca="1" si="480"/>
        <v>18500</v>
      </c>
      <c r="KG11" s="1">
        <f t="shared" ca="1" si="481"/>
        <v>47</v>
      </c>
      <c r="KH11" s="1">
        <f t="shared" ca="1" si="482"/>
        <v>780</v>
      </c>
      <c r="KI11" s="1">
        <f t="shared" ca="1" si="483"/>
        <v>11</v>
      </c>
      <c r="KJ11" s="28">
        <v>4</v>
      </c>
      <c r="KK11" s="1">
        <f t="shared" ca="1" si="484"/>
        <v>240</v>
      </c>
      <c r="KL11" s="1">
        <f t="shared" ca="1" si="485"/>
        <v>18</v>
      </c>
      <c r="KM11" s="1">
        <f t="shared" ca="1" si="486"/>
        <v>22928</v>
      </c>
      <c r="KN11" s="30">
        <f t="shared" ca="1" si="487"/>
        <v>1.30718954248366E-3</v>
      </c>
      <c r="KO11" s="1">
        <f t="shared" ca="1" si="488"/>
        <v>240</v>
      </c>
      <c r="KP11" s="1">
        <f t="shared" ca="1" si="489"/>
        <v>0</v>
      </c>
      <c r="KQ11" s="1">
        <f t="shared" ca="1" si="490"/>
        <v>4024</v>
      </c>
      <c r="KR11" s="1">
        <f t="shared" ca="1" si="491"/>
        <v>13</v>
      </c>
      <c r="KS11" s="1">
        <f t="shared" ca="1" si="492"/>
        <v>9</v>
      </c>
      <c r="KT11" s="1">
        <f t="shared" ca="1" si="493"/>
        <v>15880</v>
      </c>
      <c r="KU11" s="1">
        <f t="shared" ca="1" si="494"/>
        <v>17</v>
      </c>
      <c r="KV11" s="1">
        <f t="shared" ca="1" si="495"/>
        <v>393</v>
      </c>
      <c r="KW11" s="1">
        <f t="shared" ca="1" si="496"/>
        <v>28</v>
      </c>
      <c r="KX11" s="28">
        <v>4</v>
      </c>
      <c r="KY11" s="1">
        <f t="shared" ca="1" si="497"/>
        <v>261</v>
      </c>
      <c r="KZ11" s="1">
        <f t="shared" ca="1" si="498"/>
        <v>58</v>
      </c>
      <c r="LA11" s="1">
        <f t="shared" ca="1" si="499"/>
        <v>50734</v>
      </c>
      <c r="LB11" s="30">
        <f t="shared" ca="1" si="500"/>
        <v>6.5019505851755528E-4</v>
      </c>
      <c r="LC11" s="1">
        <f t="shared" ca="1" si="501"/>
        <v>790</v>
      </c>
      <c r="LD11" s="1">
        <f t="shared" ca="1" si="502"/>
        <v>140</v>
      </c>
      <c r="LE11" s="1">
        <f t="shared" ca="1" si="503"/>
        <v>8222</v>
      </c>
      <c r="LF11" s="1">
        <f t="shared" ca="1" si="504"/>
        <v>17</v>
      </c>
      <c r="LG11" s="1">
        <f t="shared" ca="1" si="505"/>
        <v>10</v>
      </c>
      <c r="LH11" s="1">
        <f t="shared" ca="1" si="506"/>
        <v>2070</v>
      </c>
      <c r="LI11" s="1">
        <f t="shared" ca="1" si="507"/>
        <v>35</v>
      </c>
      <c r="LJ11" s="1">
        <f t="shared" ca="1" si="508"/>
        <v>928</v>
      </c>
      <c r="LK11" s="1">
        <f t="shared" ca="1" si="509"/>
        <v>5</v>
      </c>
      <c r="LL11" s="28">
        <v>4</v>
      </c>
      <c r="LM11" s="1">
        <f t="shared" ca="1" si="510"/>
        <v>200</v>
      </c>
      <c r="LN11" s="1">
        <f t="shared" ca="1" si="511"/>
        <v>21</v>
      </c>
      <c r="LO11" s="1">
        <f t="shared" ca="1" si="512"/>
        <v>728</v>
      </c>
      <c r="LP11" s="30">
        <f t="shared" ca="1" si="513"/>
        <v>4.3668122270742356E-3</v>
      </c>
      <c r="LQ11" s="1">
        <f t="shared" ca="1" si="514"/>
        <v>1260</v>
      </c>
      <c r="LR11" s="1">
        <f t="shared" ca="1" si="515"/>
        <v>220</v>
      </c>
      <c r="LS11" s="1">
        <f t="shared" ca="1" si="516"/>
        <v>7971</v>
      </c>
      <c r="LT11" s="1">
        <f t="shared" ca="1" si="517"/>
        <v>7</v>
      </c>
      <c r="LU11" s="1">
        <f t="shared" ca="1" si="518"/>
        <v>1</v>
      </c>
      <c r="LV11" s="1">
        <f t="shared" ca="1" si="519"/>
        <v>16010</v>
      </c>
      <c r="LW11" s="1">
        <f t="shared" ca="1" si="520"/>
        <v>24</v>
      </c>
      <c r="LX11" s="1">
        <f t="shared" ca="1" si="521"/>
        <v>177</v>
      </c>
      <c r="LY11" s="1">
        <f t="shared" ca="1" si="522"/>
        <v>8</v>
      </c>
      <c r="LZ11" s="28">
        <v>4</v>
      </c>
      <c r="MA11" s="1">
        <f t="shared" ca="1" si="523"/>
        <v>292</v>
      </c>
      <c r="MB11" s="1">
        <f t="shared" ca="1" si="524"/>
        <v>51</v>
      </c>
      <c r="MC11" s="1">
        <f t="shared" ca="1" si="525"/>
        <v>70337</v>
      </c>
      <c r="MD11" s="30">
        <f t="shared" ca="1" si="526"/>
        <v>1.3513513513513514E-2</v>
      </c>
      <c r="ME11" s="1">
        <f t="shared" ca="1" si="527"/>
        <v>300</v>
      </c>
      <c r="MF11" s="1">
        <f t="shared" ca="1" si="528"/>
        <v>160</v>
      </c>
      <c r="MG11" s="1">
        <f t="shared" ca="1" si="529"/>
        <v>6107</v>
      </c>
      <c r="MH11" s="1">
        <f t="shared" ca="1" si="530"/>
        <v>3</v>
      </c>
      <c r="MI11" s="1">
        <f t="shared" ca="1" si="531"/>
        <v>7</v>
      </c>
      <c r="MJ11" s="1">
        <f t="shared" ca="1" si="532"/>
        <v>500</v>
      </c>
      <c r="MK11" s="1">
        <f t="shared" ca="1" si="533"/>
        <v>22</v>
      </c>
      <c r="ML11" s="1">
        <f t="shared" ca="1" si="534"/>
        <v>828</v>
      </c>
      <c r="MM11" s="1">
        <f t="shared" ca="1" si="535"/>
        <v>24</v>
      </c>
      <c r="MN11" s="28">
        <v>4</v>
      </c>
      <c r="MO11" s="1">
        <f t="shared" ca="1" si="536"/>
        <v>248</v>
      </c>
      <c r="MP11" s="1">
        <f t="shared" ca="1" si="537"/>
        <v>62</v>
      </c>
      <c r="MQ11" s="1">
        <f t="shared" ca="1" si="538"/>
        <v>30900</v>
      </c>
      <c r="MR11" s="30">
        <f t="shared" ca="1" si="539"/>
        <v>8.7873462214411243E-4</v>
      </c>
      <c r="MS11" s="1">
        <f t="shared" ca="1" si="540"/>
        <v>1210</v>
      </c>
      <c r="MT11" s="1">
        <f t="shared" ca="1" si="541"/>
        <v>220</v>
      </c>
      <c r="MU11" s="1">
        <f t="shared" ca="1" si="542"/>
        <v>8727</v>
      </c>
      <c r="MV11" s="1">
        <f t="shared" ca="1" si="543"/>
        <v>16</v>
      </c>
      <c r="MW11" s="1">
        <f t="shared" ca="1" si="544"/>
        <v>10</v>
      </c>
      <c r="MX11" s="1">
        <f t="shared" ca="1" si="545"/>
        <v>2450</v>
      </c>
      <c r="MY11" s="1">
        <f t="shared" ca="1" si="546"/>
        <v>17</v>
      </c>
      <c r="MZ11" s="1">
        <f t="shared" ca="1" si="547"/>
        <v>333</v>
      </c>
      <c r="NA11" s="1">
        <f t="shared" ca="1" si="548"/>
        <v>12</v>
      </c>
      <c r="NB11" s="28">
        <v>4</v>
      </c>
      <c r="NC11" s="1">
        <f t="shared" ca="1" si="549"/>
        <v>245</v>
      </c>
      <c r="ND11" s="1">
        <f t="shared" ca="1" si="550"/>
        <v>64</v>
      </c>
      <c r="NE11" s="1">
        <f t="shared" ca="1" si="551"/>
        <v>37386</v>
      </c>
      <c r="NF11" s="30">
        <f t="shared" ca="1" si="552"/>
        <v>1.7793594306049821E-3</v>
      </c>
      <c r="NG11" s="1">
        <f t="shared" ca="1" si="553"/>
        <v>750</v>
      </c>
      <c r="NH11" s="1">
        <f t="shared" ca="1" si="554"/>
        <v>70</v>
      </c>
      <c r="NI11" s="1">
        <f t="shared" ca="1" si="555"/>
        <v>7436</v>
      </c>
      <c r="NJ11" s="1">
        <f t="shared" ca="1" si="556"/>
        <v>10</v>
      </c>
      <c r="NK11" s="1">
        <f t="shared" ca="1" si="557"/>
        <v>6</v>
      </c>
      <c r="NL11" s="1">
        <f t="shared" ca="1" si="558"/>
        <v>10250</v>
      </c>
      <c r="NM11" s="1">
        <f t="shared" ca="1" si="559"/>
        <v>44</v>
      </c>
      <c r="NN11" s="1">
        <f t="shared" ca="1" si="560"/>
        <v>354</v>
      </c>
      <c r="NO11" s="1">
        <f t="shared" ca="1" si="561"/>
        <v>3</v>
      </c>
      <c r="NP11" s="28">
        <v>4</v>
      </c>
      <c r="NQ11" s="1">
        <f t="shared" ca="1" si="562"/>
        <v>264</v>
      </c>
      <c r="NR11" s="1">
        <f t="shared" ca="1" si="563"/>
        <v>20</v>
      </c>
      <c r="NS11" s="1">
        <f t="shared" ca="1" si="564"/>
        <v>76740</v>
      </c>
      <c r="NT11" s="30">
        <f t="shared" ca="1" si="565"/>
        <v>1.1641443538998836E-3</v>
      </c>
      <c r="NU11" s="1">
        <f t="shared" ca="1" si="566"/>
        <v>1170</v>
      </c>
      <c r="NV11" s="1">
        <f t="shared" ca="1" si="567"/>
        <v>190</v>
      </c>
      <c r="NW11" s="1">
        <f t="shared" ca="1" si="568"/>
        <v>1032</v>
      </c>
      <c r="NX11" s="1">
        <f t="shared" ca="1" si="569"/>
        <v>9</v>
      </c>
      <c r="NY11" s="1">
        <f t="shared" ca="1" si="570"/>
        <v>7</v>
      </c>
      <c r="NZ11" s="1">
        <f t="shared" ca="1" si="571"/>
        <v>6880</v>
      </c>
      <c r="OA11" s="1">
        <f t="shared" ca="1" si="572"/>
        <v>10</v>
      </c>
      <c r="OB11" s="1">
        <f t="shared" ca="1" si="573"/>
        <v>210</v>
      </c>
      <c r="OC11" s="1">
        <f t="shared" ca="1" si="574"/>
        <v>0</v>
      </c>
      <c r="OD11" s="28">
        <v>4</v>
      </c>
      <c r="OE11" s="1">
        <f t="shared" ca="1" si="575"/>
        <v>271</v>
      </c>
      <c r="OF11" s="1">
        <f t="shared" ca="1" si="576"/>
        <v>60</v>
      </c>
      <c r="OG11" s="1">
        <f t="shared" ca="1" si="577"/>
        <v>55108</v>
      </c>
      <c r="OH11" s="30">
        <f t="shared" ca="1" si="578"/>
        <v>5.5741360089186175E-4</v>
      </c>
      <c r="OI11" s="1">
        <f t="shared" ca="1" si="579"/>
        <v>350</v>
      </c>
      <c r="OJ11" s="1">
        <f t="shared" ca="1" si="580"/>
        <v>200</v>
      </c>
      <c r="OK11" s="1">
        <f t="shared" ca="1" si="581"/>
        <v>4585</v>
      </c>
      <c r="OL11" s="1">
        <f t="shared" ca="1" si="582"/>
        <v>20</v>
      </c>
      <c r="OM11" s="1">
        <f t="shared" ca="1" si="583"/>
        <v>5</v>
      </c>
      <c r="ON11" s="1">
        <f t="shared" ca="1" si="584"/>
        <v>17670</v>
      </c>
      <c r="OO11" s="1">
        <f t="shared" ca="1" si="585"/>
        <v>3</v>
      </c>
      <c r="OP11" s="1">
        <f t="shared" ca="1" si="586"/>
        <v>186</v>
      </c>
      <c r="OQ11" s="1">
        <f t="shared" ca="1" si="587"/>
        <v>5</v>
      </c>
      <c r="OR11" s="28">
        <v>4</v>
      </c>
      <c r="OS11" s="1">
        <f t="shared" ca="1" si="588"/>
        <v>276</v>
      </c>
      <c r="OT11" s="1">
        <f t="shared" ca="1" si="589"/>
        <v>40</v>
      </c>
      <c r="OU11" s="1">
        <f t="shared" ca="1" si="590"/>
        <v>67051</v>
      </c>
      <c r="OV11" s="30">
        <f t="shared" ca="1" si="591"/>
        <v>7.0175438596491223E-4</v>
      </c>
      <c r="OW11" s="1">
        <f t="shared" ca="1" si="592"/>
        <v>1280</v>
      </c>
      <c r="OX11" s="1">
        <f t="shared" ca="1" si="593"/>
        <v>60</v>
      </c>
      <c r="OY11" s="1">
        <f t="shared" ca="1" si="594"/>
        <v>4483</v>
      </c>
      <c r="OZ11" s="1">
        <f t="shared" ca="1" si="595"/>
        <v>17</v>
      </c>
      <c r="PA11" s="1">
        <f t="shared" ca="1" si="596"/>
        <v>5</v>
      </c>
      <c r="PB11" s="1">
        <f t="shared" ca="1" si="597"/>
        <v>1330</v>
      </c>
      <c r="PC11" s="1">
        <f t="shared" ca="1" si="598"/>
        <v>31</v>
      </c>
      <c r="PD11" s="1">
        <f t="shared" ca="1" si="599"/>
        <v>333</v>
      </c>
      <c r="PE11" s="1">
        <f t="shared" ca="1" si="600"/>
        <v>23</v>
      </c>
      <c r="PF11" s="28">
        <v>4</v>
      </c>
      <c r="PG11" s="1">
        <f t="shared" ca="1" si="601"/>
        <v>267</v>
      </c>
      <c r="PH11" s="1">
        <f t="shared" ca="1" si="602"/>
        <v>57</v>
      </c>
      <c r="PI11" s="1">
        <f t="shared" ca="1" si="603"/>
        <v>48827</v>
      </c>
      <c r="PJ11" s="30">
        <f t="shared" ca="1" si="604"/>
        <v>7.4128984432913266E-4</v>
      </c>
      <c r="PK11" s="1">
        <f t="shared" ca="1" si="605"/>
        <v>90</v>
      </c>
      <c r="PL11" s="1">
        <f t="shared" ca="1" si="606"/>
        <v>150</v>
      </c>
      <c r="PM11" s="1">
        <f t="shared" ca="1" si="607"/>
        <v>7823</v>
      </c>
      <c r="PN11" s="1">
        <f t="shared" ca="1" si="608"/>
        <v>19</v>
      </c>
      <c r="PO11" s="1">
        <f t="shared" ca="1" si="609"/>
        <v>2</v>
      </c>
      <c r="PP11" s="1">
        <f t="shared" ca="1" si="610"/>
        <v>6130</v>
      </c>
      <c r="PQ11" s="1">
        <f t="shared" ca="1" si="611"/>
        <v>47</v>
      </c>
      <c r="PR11" s="1">
        <f t="shared" ca="1" si="612"/>
        <v>154</v>
      </c>
      <c r="PS11" s="1">
        <f t="shared" ca="1" si="613"/>
        <v>5</v>
      </c>
      <c r="PT11" s="28">
        <v>4</v>
      </c>
      <c r="PU11" s="1">
        <f t="shared" ca="1" si="614"/>
        <v>203</v>
      </c>
      <c r="PV11" s="1">
        <f t="shared" ca="1" si="615"/>
        <v>26</v>
      </c>
      <c r="PW11" s="1">
        <f t="shared" ca="1" si="616"/>
        <v>47600</v>
      </c>
      <c r="PX11" s="30">
        <f t="shared" ca="1" si="617"/>
        <v>8.6206896551724137E-4</v>
      </c>
      <c r="PY11" s="1">
        <f t="shared" ca="1" si="618"/>
        <v>350</v>
      </c>
      <c r="PZ11" s="1">
        <f t="shared" ca="1" si="619"/>
        <v>170</v>
      </c>
      <c r="QA11" s="1">
        <f t="shared" ca="1" si="620"/>
        <v>859</v>
      </c>
      <c r="QB11" s="1">
        <f t="shared" ca="1" si="621"/>
        <v>17</v>
      </c>
      <c r="QC11" s="1">
        <f t="shared" ca="1" si="622"/>
        <v>4</v>
      </c>
      <c r="QD11" s="1">
        <f t="shared" ca="1" si="623"/>
        <v>210</v>
      </c>
      <c r="QE11" s="1">
        <f t="shared" ca="1" si="624"/>
        <v>38</v>
      </c>
      <c r="QF11" s="1">
        <f t="shared" ca="1" si="625"/>
        <v>230</v>
      </c>
      <c r="QG11" s="1">
        <f t="shared" ca="1" si="626"/>
        <v>17</v>
      </c>
      <c r="QH11" s="28">
        <v>4</v>
      </c>
      <c r="QI11" s="1">
        <f t="shared" ca="1" si="627"/>
        <v>242</v>
      </c>
      <c r="QJ11" s="1">
        <f t="shared" ca="1" si="628"/>
        <v>1</v>
      </c>
      <c r="QK11" s="1">
        <f t="shared" ca="1" si="629"/>
        <v>38348</v>
      </c>
      <c r="QL11" s="30">
        <f t="shared" ca="1" si="630"/>
        <v>3.2679738562091504E-3</v>
      </c>
      <c r="QM11" s="1">
        <f t="shared" ca="1" si="631"/>
        <v>190</v>
      </c>
      <c r="QN11" s="1">
        <f t="shared" ca="1" si="632"/>
        <v>10</v>
      </c>
      <c r="QO11" s="1">
        <f t="shared" ca="1" si="633"/>
        <v>2944</v>
      </c>
      <c r="QP11" s="1">
        <f t="shared" ca="1" si="634"/>
        <v>16</v>
      </c>
      <c r="QQ11" s="1">
        <f t="shared" ca="1" si="635"/>
        <v>5</v>
      </c>
      <c r="QR11" s="1">
        <f t="shared" ca="1" si="636"/>
        <v>2450</v>
      </c>
      <c r="QS11" s="1">
        <f t="shared" ca="1" si="637"/>
        <v>19</v>
      </c>
      <c r="QT11" s="1">
        <f t="shared" ca="1" si="638"/>
        <v>364</v>
      </c>
      <c r="QU11" s="1">
        <f t="shared" ca="1" si="639"/>
        <v>25</v>
      </c>
      <c r="QV11" s="28">
        <v>4</v>
      </c>
      <c r="QW11" s="1">
        <f t="shared" ca="1" si="640"/>
        <v>258</v>
      </c>
      <c r="QX11" s="1">
        <f t="shared" ca="1" si="641"/>
        <v>57</v>
      </c>
      <c r="QY11" s="1">
        <f t="shared" ca="1" si="642"/>
        <v>42047</v>
      </c>
      <c r="QZ11" s="30">
        <f t="shared" ca="1" si="643"/>
        <v>8.2850041425020708E-4</v>
      </c>
      <c r="RA11" s="1">
        <f t="shared" ca="1" si="644"/>
        <v>250</v>
      </c>
      <c r="RB11" s="1">
        <f t="shared" ca="1" si="645"/>
        <v>90</v>
      </c>
      <c r="RC11" s="1">
        <f t="shared" ca="1" si="646"/>
        <v>3104</v>
      </c>
      <c r="RD11" s="1">
        <f t="shared" ca="1" si="647"/>
        <v>10</v>
      </c>
      <c r="RE11" s="1">
        <f t="shared" ca="1" si="648"/>
        <v>4</v>
      </c>
      <c r="RF11" s="1">
        <f t="shared" ca="1" si="649"/>
        <v>18810</v>
      </c>
      <c r="RG11" s="1">
        <f t="shared" ca="1" si="650"/>
        <v>46</v>
      </c>
      <c r="RH11" s="1">
        <f t="shared" ca="1" si="651"/>
        <v>915</v>
      </c>
      <c r="RI11" s="1">
        <f t="shared" ca="1" si="652"/>
        <v>7</v>
      </c>
      <c r="RJ11" s="28">
        <v>4</v>
      </c>
      <c r="RK11" s="1">
        <f t="shared" ca="1" si="653"/>
        <v>232</v>
      </c>
      <c r="RL11" s="1">
        <f t="shared" ca="1" si="654"/>
        <v>11</v>
      </c>
      <c r="RM11" s="1">
        <f t="shared" ca="1" si="655"/>
        <v>50015</v>
      </c>
      <c r="RN11" s="30">
        <f t="shared" ca="1" si="656"/>
        <v>9.765625E-4</v>
      </c>
      <c r="RO11" s="1">
        <f t="shared" ca="1" si="657"/>
        <v>1110</v>
      </c>
      <c r="RP11" s="1">
        <f t="shared" ca="1" si="658"/>
        <v>10</v>
      </c>
      <c r="RQ11" s="1">
        <f t="shared" ca="1" si="659"/>
        <v>4722</v>
      </c>
      <c r="RR11" s="1">
        <f t="shared" ca="1" si="660"/>
        <v>1</v>
      </c>
      <c r="RS11" s="1">
        <f t="shared" ca="1" si="661"/>
        <v>6</v>
      </c>
      <c r="RT11" s="1">
        <f t="shared" ca="1" si="662"/>
        <v>10</v>
      </c>
      <c r="RU11" s="1">
        <f t="shared" ca="1" si="663"/>
        <v>21</v>
      </c>
      <c r="RV11" s="1">
        <f t="shared" ca="1" si="664"/>
        <v>40</v>
      </c>
      <c r="RW11" s="1">
        <f t="shared" ca="1" si="665"/>
        <v>35</v>
      </c>
      <c r="RX11" s="28">
        <v>4</v>
      </c>
      <c r="RY11" s="1">
        <f t="shared" ca="1" si="666"/>
        <v>227</v>
      </c>
      <c r="RZ11" s="1">
        <f t="shared" ca="1" si="667"/>
        <v>28</v>
      </c>
      <c r="SA11" s="1">
        <f t="shared" ca="1" si="668"/>
        <v>27161</v>
      </c>
      <c r="SB11" s="30">
        <f t="shared" ca="1" si="669"/>
        <v>7.0921985815602842E-4</v>
      </c>
      <c r="SC11" s="1">
        <f t="shared" ca="1" si="670"/>
        <v>190</v>
      </c>
      <c r="SD11" s="1">
        <f t="shared" ca="1" si="671"/>
        <v>10</v>
      </c>
      <c r="SE11" s="1">
        <f t="shared" ca="1" si="672"/>
        <v>8787</v>
      </c>
      <c r="SF11" s="1">
        <f t="shared" ca="1" si="673"/>
        <v>1</v>
      </c>
      <c r="SG11" s="1">
        <f t="shared" ca="1" si="674"/>
        <v>6</v>
      </c>
      <c r="SH11" s="1">
        <f t="shared" ca="1" si="675"/>
        <v>7120</v>
      </c>
      <c r="SI11" s="1">
        <f t="shared" ca="1" si="676"/>
        <v>48</v>
      </c>
      <c r="SJ11" s="1">
        <f t="shared" ca="1" si="677"/>
        <v>685</v>
      </c>
      <c r="SK11" s="1">
        <f t="shared" ca="1" si="678"/>
        <v>8</v>
      </c>
      <c r="SL11" s="28">
        <v>4</v>
      </c>
      <c r="SM11" s="1">
        <f t="shared" ca="1" si="679"/>
        <v>204</v>
      </c>
      <c r="SN11" s="1">
        <f t="shared" ca="1" si="680"/>
        <v>0</v>
      </c>
      <c r="SO11" s="1">
        <f t="shared" ca="1" si="681"/>
        <v>35961</v>
      </c>
      <c r="SP11" s="30">
        <f t="shared" ca="1" si="682"/>
        <v>6.3171193935565378E-4</v>
      </c>
      <c r="SQ11" s="1">
        <f t="shared" ca="1" si="683"/>
        <v>830</v>
      </c>
      <c r="SR11" s="1">
        <f t="shared" ca="1" si="684"/>
        <v>200</v>
      </c>
      <c r="SS11" s="1">
        <f t="shared" ca="1" si="685"/>
        <v>4460</v>
      </c>
      <c r="ST11" s="1">
        <f t="shared" ca="1" si="686"/>
        <v>4</v>
      </c>
      <c r="SU11" s="1">
        <f t="shared" ca="1" si="687"/>
        <v>3</v>
      </c>
      <c r="SV11" s="1">
        <f t="shared" ca="1" si="688"/>
        <v>6980</v>
      </c>
      <c r="SW11" s="1">
        <f t="shared" ca="1" si="689"/>
        <v>25</v>
      </c>
      <c r="SX11" s="1">
        <f t="shared" ca="1" si="690"/>
        <v>721</v>
      </c>
      <c r="SY11" s="1">
        <f t="shared" ca="1" si="691"/>
        <v>24</v>
      </c>
      <c r="SZ11" s="28">
        <v>4</v>
      </c>
      <c r="TA11" s="1">
        <f t="shared" ca="1" si="692"/>
        <v>249</v>
      </c>
      <c r="TB11" s="1">
        <f t="shared" ca="1" si="693"/>
        <v>60</v>
      </c>
      <c r="TC11" s="1">
        <f t="shared" ca="1" si="694"/>
        <v>68300</v>
      </c>
      <c r="TD11" s="30">
        <f t="shared" ca="1" si="695"/>
        <v>6.131207847946045E-4</v>
      </c>
      <c r="TE11" s="1">
        <f t="shared" ca="1" si="696"/>
        <v>1140</v>
      </c>
      <c r="TF11" s="1">
        <f t="shared" ca="1" si="697"/>
        <v>160</v>
      </c>
      <c r="TG11" s="1">
        <f t="shared" ca="1" si="698"/>
        <v>5616</v>
      </c>
      <c r="TH11" s="1">
        <f t="shared" ca="1" si="699"/>
        <v>2</v>
      </c>
      <c r="TI11" s="1">
        <f t="shared" ca="1" si="700"/>
        <v>5</v>
      </c>
      <c r="TJ11" s="1">
        <f t="shared" ca="1" si="701"/>
        <v>11220</v>
      </c>
      <c r="TK11" s="1">
        <f t="shared" ca="1" si="702"/>
        <v>22</v>
      </c>
      <c r="TL11" s="1">
        <f t="shared" ca="1" si="703"/>
        <v>778</v>
      </c>
      <c r="TM11" s="1">
        <f t="shared" ca="1" si="704"/>
        <v>31</v>
      </c>
      <c r="TN11" s="28">
        <v>4</v>
      </c>
      <c r="TO11" s="1">
        <f t="shared" ca="1" si="705"/>
        <v>208</v>
      </c>
      <c r="TP11" s="1">
        <f t="shared" ca="1" si="706"/>
        <v>25</v>
      </c>
      <c r="TQ11" s="1">
        <f t="shared" ca="1" si="707"/>
        <v>73509</v>
      </c>
      <c r="TR11" s="30">
        <f t="shared" ca="1" si="708"/>
        <v>7.6219512195121954E-4</v>
      </c>
      <c r="TS11" s="1">
        <f t="shared" ca="1" si="709"/>
        <v>580</v>
      </c>
      <c r="TT11" s="1">
        <f t="shared" ca="1" si="710"/>
        <v>170</v>
      </c>
      <c r="TU11" s="1">
        <f t="shared" ca="1" si="711"/>
        <v>618</v>
      </c>
      <c r="TV11" s="1">
        <f t="shared" ca="1" si="712"/>
        <v>3</v>
      </c>
      <c r="TW11" s="1">
        <f t="shared" ca="1" si="713"/>
        <v>0</v>
      </c>
      <c r="TX11" s="1">
        <f t="shared" ca="1" si="714"/>
        <v>11230</v>
      </c>
      <c r="TY11" s="1">
        <f t="shared" ca="1" si="715"/>
        <v>19</v>
      </c>
      <c r="TZ11" s="1">
        <f t="shared" ca="1" si="716"/>
        <v>226</v>
      </c>
      <c r="UA11" s="1">
        <f t="shared" ca="1" si="717"/>
        <v>3</v>
      </c>
      <c r="UB11" s="28">
        <v>4</v>
      </c>
      <c r="UC11" s="1">
        <f t="shared" ca="1" si="718"/>
        <v>281</v>
      </c>
      <c r="UD11" s="1">
        <f t="shared" ca="1" si="719"/>
        <v>17</v>
      </c>
      <c r="UE11" s="1">
        <f t="shared" ca="1" si="720"/>
        <v>53272</v>
      </c>
      <c r="UF11" s="30">
        <f t="shared" ca="1" si="721"/>
        <v>1.7543859649122806E-2</v>
      </c>
      <c r="UG11" s="1">
        <f t="shared" ca="1" si="722"/>
        <v>780</v>
      </c>
      <c r="UH11" s="1">
        <f t="shared" ca="1" si="723"/>
        <v>180</v>
      </c>
      <c r="UI11" s="1">
        <f t="shared" ca="1" si="724"/>
        <v>4930</v>
      </c>
      <c r="UJ11" s="1">
        <f t="shared" ca="1" si="725"/>
        <v>20</v>
      </c>
      <c r="UK11" s="1">
        <f t="shared" ca="1" si="726"/>
        <v>7</v>
      </c>
      <c r="UL11" s="1">
        <f t="shared" ca="1" si="727"/>
        <v>2530</v>
      </c>
      <c r="UM11" s="1">
        <f t="shared" ca="1" si="728"/>
        <v>45</v>
      </c>
      <c r="UN11" s="1">
        <f t="shared" ca="1" si="729"/>
        <v>367</v>
      </c>
      <c r="UO11" s="1">
        <f t="shared" ca="1" si="730"/>
        <v>0</v>
      </c>
      <c r="UP11" s="28">
        <v>4</v>
      </c>
      <c r="UQ11" s="1">
        <f t="shared" ca="1" si="731"/>
        <v>276</v>
      </c>
      <c r="UR11" s="1">
        <f t="shared" ca="1" si="732"/>
        <v>32</v>
      </c>
      <c r="US11" s="1">
        <f t="shared" ca="1" si="733"/>
        <v>19514</v>
      </c>
      <c r="UT11" s="30">
        <f t="shared" ca="1" si="734"/>
        <v>8.4745762711864406E-3</v>
      </c>
      <c r="UU11" s="1">
        <f t="shared" ca="1" si="735"/>
        <v>1130</v>
      </c>
      <c r="UV11" s="1">
        <f t="shared" ca="1" si="736"/>
        <v>60</v>
      </c>
      <c r="UW11" s="1">
        <f t="shared" ca="1" si="737"/>
        <v>365</v>
      </c>
      <c r="UX11" s="1">
        <f t="shared" ca="1" si="738"/>
        <v>15</v>
      </c>
      <c r="UY11" s="1">
        <f t="shared" ca="1" si="739"/>
        <v>3</v>
      </c>
      <c r="UZ11" s="1">
        <f t="shared" ca="1" si="740"/>
        <v>660</v>
      </c>
      <c r="VA11" s="1">
        <f t="shared" ca="1" si="741"/>
        <v>6</v>
      </c>
      <c r="VB11" s="1">
        <f t="shared" ca="1" si="742"/>
        <v>782</v>
      </c>
      <c r="VC11" s="1">
        <f t="shared" ca="1" si="743"/>
        <v>31</v>
      </c>
      <c r="VD11" s="28">
        <v>4</v>
      </c>
      <c r="VE11" s="1">
        <f t="shared" ca="1" si="744"/>
        <v>284</v>
      </c>
      <c r="VF11" s="1">
        <f t="shared" ca="1" si="745"/>
        <v>19</v>
      </c>
      <c r="VG11" s="1">
        <f t="shared" ca="1" si="746"/>
        <v>69888</v>
      </c>
      <c r="VH11" s="30">
        <f t="shared" ca="1" si="747"/>
        <v>5.5586436909394106E-4</v>
      </c>
      <c r="VI11" s="1">
        <f t="shared" ca="1" si="748"/>
        <v>350</v>
      </c>
      <c r="VJ11" s="1">
        <f t="shared" ca="1" si="749"/>
        <v>10</v>
      </c>
      <c r="VK11" s="1">
        <f t="shared" ca="1" si="750"/>
        <v>967</v>
      </c>
      <c r="VL11" s="1">
        <f t="shared" ca="1" si="751"/>
        <v>5</v>
      </c>
      <c r="VM11" s="1">
        <f t="shared" ca="1" si="752"/>
        <v>10</v>
      </c>
      <c r="VN11" s="1">
        <f t="shared" ca="1" si="753"/>
        <v>18120</v>
      </c>
      <c r="VO11" s="1">
        <f t="shared" ca="1" si="754"/>
        <v>20</v>
      </c>
      <c r="VP11" s="1">
        <f t="shared" ca="1" si="755"/>
        <v>814</v>
      </c>
      <c r="VQ11" s="1">
        <f t="shared" ca="1" si="756"/>
        <v>29</v>
      </c>
      <c r="VR11" s="28">
        <v>4</v>
      </c>
      <c r="VS11" s="1">
        <f t="shared" ca="1" si="757"/>
        <v>240</v>
      </c>
      <c r="VT11" s="1">
        <f t="shared" ca="1" si="758"/>
        <v>33</v>
      </c>
      <c r="VU11" s="1">
        <f t="shared" ca="1" si="759"/>
        <v>74323</v>
      </c>
      <c r="VV11" s="30">
        <f t="shared" ca="1" si="760"/>
        <v>1.0570824524312897E-3</v>
      </c>
      <c r="VW11" s="1">
        <f t="shared" ca="1" si="761"/>
        <v>280</v>
      </c>
      <c r="VX11" s="1">
        <f t="shared" ca="1" si="762"/>
        <v>40</v>
      </c>
      <c r="VY11" s="1">
        <f t="shared" ca="1" si="763"/>
        <v>476</v>
      </c>
      <c r="VZ11" s="1">
        <f t="shared" ca="1" si="764"/>
        <v>20</v>
      </c>
      <c r="WA11" s="1">
        <f t="shared" ca="1" si="765"/>
        <v>0</v>
      </c>
      <c r="WB11" s="1">
        <f t="shared" ca="1" si="766"/>
        <v>14130</v>
      </c>
      <c r="WC11" s="1">
        <f t="shared" ca="1" si="767"/>
        <v>45</v>
      </c>
      <c r="WD11" s="1">
        <f t="shared" ca="1" si="768"/>
        <v>393</v>
      </c>
      <c r="WE11" s="1">
        <f t="shared" ca="1" si="769"/>
        <v>12</v>
      </c>
      <c r="WF11" s="28">
        <v>4</v>
      </c>
      <c r="WG11" s="1">
        <f t="shared" ca="1" si="770"/>
        <v>250</v>
      </c>
      <c r="WH11" s="1">
        <f t="shared" ca="1" si="771"/>
        <v>13</v>
      </c>
      <c r="WI11" s="1">
        <f t="shared" ca="1" si="772"/>
        <v>44229</v>
      </c>
      <c r="WJ11" s="30">
        <f t="shared" ca="1" si="773"/>
        <v>3.1746031746031746E-3</v>
      </c>
      <c r="WK11" s="1">
        <f t="shared" ca="1" si="774"/>
        <v>890</v>
      </c>
      <c r="WL11" s="1">
        <f t="shared" ca="1" si="775"/>
        <v>100</v>
      </c>
      <c r="WM11" s="1">
        <f t="shared" ca="1" si="776"/>
        <v>2012</v>
      </c>
      <c r="WN11" s="1">
        <f t="shared" ca="1" si="777"/>
        <v>17</v>
      </c>
      <c r="WO11" s="1">
        <f t="shared" ca="1" si="778"/>
        <v>9</v>
      </c>
      <c r="WP11" s="1">
        <f t="shared" ca="1" si="779"/>
        <v>14620</v>
      </c>
      <c r="WQ11" s="1">
        <f t="shared" ca="1" si="780"/>
        <v>36</v>
      </c>
      <c r="WR11" s="1">
        <f t="shared" ca="1" si="781"/>
        <v>661</v>
      </c>
      <c r="WS11" s="1">
        <f t="shared" ca="1" si="782"/>
        <v>17</v>
      </c>
      <c r="WT11" s="28">
        <v>4</v>
      </c>
      <c r="WU11" s="1">
        <f t="shared" ca="1" si="783"/>
        <v>225</v>
      </c>
      <c r="WV11" s="1">
        <f t="shared" ca="1" si="784"/>
        <v>47</v>
      </c>
      <c r="WW11" s="1">
        <f t="shared" ca="1" si="785"/>
        <v>61427</v>
      </c>
      <c r="WX11" s="30">
        <f t="shared" ca="1" si="786"/>
        <v>1.5037593984962407E-3</v>
      </c>
      <c r="WY11" s="1">
        <f t="shared" ca="1" si="787"/>
        <v>230</v>
      </c>
      <c r="WZ11" s="1">
        <f t="shared" ca="1" si="788"/>
        <v>130</v>
      </c>
      <c r="XA11" s="1">
        <f t="shared" ca="1" si="789"/>
        <v>8495</v>
      </c>
      <c r="XB11" s="1">
        <f t="shared" ca="1" si="790"/>
        <v>13</v>
      </c>
      <c r="XC11" s="1">
        <f t="shared" ca="1" si="791"/>
        <v>10</v>
      </c>
      <c r="XD11" s="1">
        <f t="shared" ca="1" si="792"/>
        <v>13510</v>
      </c>
      <c r="XE11" s="1">
        <f t="shared" ca="1" si="793"/>
        <v>4</v>
      </c>
      <c r="XF11" s="1">
        <f t="shared" ca="1" si="794"/>
        <v>709</v>
      </c>
      <c r="XG11" s="1">
        <f t="shared" ca="1" si="795"/>
        <v>24</v>
      </c>
      <c r="XH11" s="28">
        <v>4</v>
      </c>
      <c r="XI11" s="1">
        <f t="shared" ca="1" si="796"/>
        <v>278</v>
      </c>
      <c r="XJ11" s="1">
        <f t="shared" ca="1" si="797"/>
        <v>54</v>
      </c>
      <c r="XK11" s="1">
        <f t="shared" ca="1" si="798"/>
        <v>40944</v>
      </c>
      <c r="XL11" s="30">
        <f t="shared" ca="1" si="799"/>
        <v>7.429420505200594E-4</v>
      </c>
      <c r="XM11" s="1">
        <f t="shared" ca="1" si="800"/>
        <v>960</v>
      </c>
      <c r="XN11" s="1">
        <f t="shared" ca="1" si="801"/>
        <v>160</v>
      </c>
      <c r="XO11" s="1">
        <f t="shared" ca="1" si="802"/>
        <v>6214</v>
      </c>
      <c r="XP11" s="1">
        <f t="shared" ca="1" si="803"/>
        <v>13</v>
      </c>
      <c r="XQ11" s="1">
        <f t="shared" ca="1" si="804"/>
        <v>4</v>
      </c>
      <c r="XR11" s="1">
        <f t="shared" ca="1" si="805"/>
        <v>8880</v>
      </c>
      <c r="XS11" s="1">
        <f t="shared" ca="1" si="806"/>
        <v>46</v>
      </c>
      <c r="XT11" s="1">
        <f t="shared" ca="1" si="807"/>
        <v>157</v>
      </c>
      <c r="XU11" s="1">
        <f t="shared" ca="1" si="808"/>
        <v>33</v>
      </c>
      <c r="XV11" s="28">
        <v>4</v>
      </c>
      <c r="XW11" s="1">
        <f t="shared" ca="1" si="809"/>
        <v>267</v>
      </c>
      <c r="XX11" s="1">
        <f t="shared" ca="1" si="810"/>
        <v>48</v>
      </c>
      <c r="XY11" s="1">
        <f t="shared" ca="1" si="811"/>
        <v>44431</v>
      </c>
      <c r="XZ11" s="30">
        <f t="shared" ca="1" si="812"/>
        <v>9.0909090909090912E-2</v>
      </c>
      <c r="YA11" s="1">
        <f t="shared" ca="1" si="813"/>
        <v>1250</v>
      </c>
      <c r="YB11" s="1">
        <f t="shared" ca="1" si="814"/>
        <v>220</v>
      </c>
      <c r="YC11" s="1">
        <f t="shared" ca="1" si="815"/>
        <v>4775</v>
      </c>
      <c r="YD11" s="1">
        <f t="shared" ca="1" si="816"/>
        <v>8</v>
      </c>
      <c r="YE11" s="1">
        <f t="shared" ca="1" si="817"/>
        <v>9</v>
      </c>
      <c r="YF11" s="1">
        <f t="shared" ca="1" si="818"/>
        <v>1780</v>
      </c>
      <c r="YG11" s="1">
        <f t="shared" ca="1" si="819"/>
        <v>12</v>
      </c>
      <c r="YH11" s="1">
        <f t="shared" ca="1" si="820"/>
        <v>916</v>
      </c>
      <c r="YI11" s="1">
        <f t="shared" ca="1" si="821"/>
        <v>20</v>
      </c>
      <c r="YJ11" s="28">
        <v>4</v>
      </c>
      <c r="YK11" s="1">
        <f t="shared" ca="1" si="822"/>
        <v>278</v>
      </c>
      <c r="YL11" s="1">
        <f t="shared" ca="1" si="823"/>
        <v>54</v>
      </c>
      <c r="YM11" s="1">
        <f t="shared" ca="1" si="824"/>
        <v>69839</v>
      </c>
      <c r="YN11" s="30">
        <f t="shared" ca="1" si="825"/>
        <v>1.9193857965451055E-3</v>
      </c>
      <c r="YO11" s="1">
        <f t="shared" ca="1" si="826"/>
        <v>1320</v>
      </c>
      <c r="YP11" s="1">
        <f t="shared" ca="1" si="827"/>
        <v>60</v>
      </c>
      <c r="YQ11" s="1">
        <f t="shared" ca="1" si="828"/>
        <v>4154</v>
      </c>
      <c r="YR11" s="1">
        <f t="shared" ca="1" si="829"/>
        <v>20</v>
      </c>
      <c r="YS11" s="1">
        <f t="shared" ca="1" si="830"/>
        <v>9</v>
      </c>
      <c r="YT11" s="1">
        <f t="shared" ca="1" si="831"/>
        <v>16520</v>
      </c>
      <c r="YU11" s="1">
        <f t="shared" ca="1" si="832"/>
        <v>33</v>
      </c>
      <c r="YV11" s="1">
        <f t="shared" ca="1" si="833"/>
        <v>525</v>
      </c>
      <c r="YW11" s="1">
        <f t="shared" ca="1" si="834"/>
        <v>17</v>
      </c>
      <c r="YX11" s="28"/>
      <c r="ZB11" s="30"/>
    </row>
    <row r="12" spans="1:678" x14ac:dyDescent="0.3">
      <c r="A12" s="28">
        <v>5</v>
      </c>
      <c r="B12" s="1">
        <v>253</v>
      </c>
      <c r="C12" s="1">
        <v>53</v>
      </c>
      <c r="D12" s="1">
        <v>35534</v>
      </c>
      <c r="E12" s="77">
        <v>1</v>
      </c>
      <c r="F12" s="1">
        <v>1320</v>
      </c>
      <c r="G12" s="1">
        <v>0</v>
      </c>
      <c r="H12" s="1">
        <v>8082</v>
      </c>
      <c r="I12" s="1">
        <v>2</v>
      </c>
      <c r="J12" s="1">
        <v>1</v>
      </c>
      <c r="K12" s="1">
        <v>10120</v>
      </c>
      <c r="L12" s="1">
        <v>47</v>
      </c>
      <c r="M12" s="1">
        <v>405</v>
      </c>
      <c r="N12" s="1">
        <v>7</v>
      </c>
      <c r="O12" s="28">
        <v>5</v>
      </c>
      <c r="P12" s="1">
        <v>253</v>
      </c>
      <c r="Q12" s="1">
        <v>53</v>
      </c>
      <c r="R12" s="1">
        <v>35534</v>
      </c>
      <c r="S12" s="77">
        <v>1</v>
      </c>
      <c r="T12" s="1">
        <v>1320</v>
      </c>
      <c r="U12" s="1">
        <v>0</v>
      </c>
      <c r="V12" s="1">
        <v>8082</v>
      </c>
      <c r="W12" s="1">
        <v>2</v>
      </c>
      <c r="X12" s="1">
        <v>1</v>
      </c>
      <c r="Y12" s="1">
        <v>10120</v>
      </c>
      <c r="Z12" s="1">
        <v>47</v>
      </c>
      <c r="AA12" s="1">
        <v>405</v>
      </c>
      <c r="AB12" s="1">
        <v>7</v>
      </c>
      <c r="AC12" s="28">
        <v>5</v>
      </c>
      <c r="AD12" s="1">
        <v>275</v>
      </c>
      <c r="AE12" s="1">
        <v>56</v>
      </c>
      <c r="AF12" s="1">
        <v>50300</v>
      </c>
      <c r="AG12" s="77">
        <v>0.25</v>
      </c>
      <c r="AH12" s="1">
        <v>1320</v>
      </c>
      <c r="AI12" s="1">
        <v>70</v>
      </c>
      <c r="AJ12" s="1">
        <v>8192</v>
      </c>
      <c r="AK12" s="1">
        <v>4</v>
      </c>
      <c r="AL12" s="1">
        <v>2</v>
      </c>
      <c r="AM12" s="1">
        <v>14720</v>
      </c>
      <c r="AN12" s="1">
        <v>47</v>
      </c>
      <c r="AO12" s="1">
        <v>518</v>
      </c>
      <c r="AR12" s="28">
        <v>5</v>
      </c>
      <c r="AS12" s="1">
        <f t="shared" ca="1" si="250"/>
        <v>260</v>
      </c>
      <c r="AT12" s="1">
        <f t="shared" ca="1" si="251"/>
        <v>42</v>
      </c>
      <c r="AU12" s="1">
        <f t="shared" ca="1" si="252"/>
        <v>43373</v>
      </c>
      <c r="AV12" s="30">
        <f t="shared" ca="1" si="253"/>
        <v>7.5075075075075074E-4</v>
      </c>
      <c r="AW12" s="1">
        <f t="shared" ca="1" si="254"/>
        <v>1030</v>
      </c>
      <c r="AX12" s="1">
        <f t="shared" ca="1" si="255"/>
        <v>80</v>
      </c>
      <c r="AY12" s="1">
        <f t="shared" ca="1" si="256"/>
        <v>1380</v>
      </c>
      <c r="AZ12" s="1">
        <f t="shared" ca="1" si="257"/>
        <v>14</v>
      </c>
      <c r="BA12" s="1">
        <f t="shared" ca="1" si="258"/>
        <v>5</v>
      </c>
      <c r="BB12" s="1">
        <f t="shared" ca="1" si="259"/>
        <v>16300</v>
      </c>
      <c r="BC12" s="1">
        <f t="shared" ca="1" si="260"/>
        <v>41</v>
      </c>
      <c r="BD12" s="1">
        <f t="shared" ca="1" si="261"/>
        <v>643</v>
      </c>
      <c r="BE12" s="1">
        <f t="shared" ca="1" si="262"/>
        <v>12</v>
      </c>
      <c r="BF12" s="28">
        <v>5</v>
      </c>
      <c r="BG12" s="1">
        <f t="shared" ca="1" si="263"/>
        <v>245</v>
      </c>
      <c r="BH12" s="1">
        <f t="shared" ca="1" si="264"/>
        <v>20</v>
      </c>
      <c r="BI12" s="1">
        <f t="shared" ca="1" si="265"/>
        <v>70462</v>
      </c>
      <c r="BJ12" s="30">
        <f t="shared" ca="1" si="266"/>
        <v>5.076142131979695E-3</v>
      </c>
      <c r="BK12" s="1">
        <f t="shared" ca="1" si="267"/>
        <v>490</v>
      </c>
      <c r="BL12" s="1">
        <f t="shared" ca="1" si="268"/>
        <v>10</v>
      </c>
      <c r="BM12" s="1">
        <f t="shared" ca="1" si="269"/>
        <v>4841</v>
      </c>
      <c r="BN12" s="1">
        <f t="shared" ca="1" si="270"/>
        <v>18</v>
      </c>
      <c r="BO12" s="1">
        <f t="shared" ca="1" si="271"/>
        <v>8</v>
      </c>
      <c r="BP12" s="1">
        <f t="shared" ca="1" si="272"/>
        <v>14120</v>
      </c>
      <c r="BQ12" s="1">
        <f t="shared" ca="1" si="273"/>
        <v>29</v>
      </c>
      <c r="BR12" s="1">
        <f t="shared" ca="1" si="274"/>
        <v>573</v>
      </c>
      <c r="BS12" s="1">
        <f t="shared" ca="1" si="275"/>
        <v>16</v>
      </c>
      <c r="BT12" s="28">
        <v>5</v>
      </c>
      <c r="BU12" s="1">
        <f t="shared" ca="1" si="276"/>
        <v>296</v>
      </c>
      <c r="BV12" s="1">
        <f t="shared" ca="1" si="277"/>
        <v>23</v>
      </c>
      <c r="BW12" s="1">
        <f t="shared" ca="1" si="278"/>
        <v>58954</v>
      </c>
      <c r="BX12" s="30">
        <f t="shared" ca="1" si="279"/>
        <v>4.1493775933609959E-3</v>
      </c>
      <c r="BY12" s="1">
        <f t="shared" ca="1" si="280"/>
        <v>670</v>
      </c>
      <c r="BZ12" s="1">
        <f t="shared" ca="1" si="281"/>
        <v>180</v>
      </c>
      <c r="CA12" s="1">
        <f t="shared" ca="1" si="282"/>
        <v>8045</v>
      </c>
      <c r="CB12" s="1">
        <f t="shared" ca="1" si="283"/>
        <v>9</v>
      </c>
      <c r="CC12" s="1">
        <f t="shared" ca="1" si="284"/>
        <v>7</v>
      </c>
      <c r="CD12" s="1">
        <f t="shared" ca="1" si="285"/>
        <v>18690</v>
      </c>
      <c r="CE12" s="1">
        <f t="shared" ca="1" si="286"/>
        <v>4</v>
      </c>
      <c r="CF12" s="1">
        <f t="shared" ca="1" si="287"/>
        <v>344</v>
      </c>
      <c r="CG12" s="1">
        <f t="shared" ca="1" si="288"/>
        <v>30</v>
      </c>
      <c r="CH12" s="28">
        <v>5</v>
      </c>
      <c r="CI12" s="1">
        <f t="shared" ca="1" si="289"/>
        <v>215</v>
      </c>
      <c r="CJ12" s="1">
        <f t="shared" ca="1" si="290"/>
        <v>13</v>
      </c>
      <c r="CK12" s="1">
        <f t="shared" ca="1" si="291"/>
        <v>11876</v>
      </c>
      <c r="CL12" s="30">
        <f t="shared" ca="1" si="292"/>
        <v>6.2344139650872816E-4</v>
      </c>
      <c r="CM12" s="1">
        <f t="shared" ca="1" si="293"/>
        <v>700</v>
      </c>
      <c r="CN12" s="1">
        <f t="shared" ca="1" si="294"/>
        <v>20</v>
      </c>
      <c r="CO12" s="1">
        <f t="shared" ca="1" si="295"/>
        <v>4489</v>
      </c>
      <c r="CP12" s="1">
        <f t="shared" ca="1" si="296"/>
        <v>0</v>
      </c>
      <c r="CQ12" s="1">
        <f t="shared" ca="1" si="297"/>
        <v>10</v>
      </c>
      <c r="CR12" s="1">
        <f t="shared" ca="1" si="298"/>
        <v>9380</v>
      </c>
      <c r="CS12" s="1">
        <f t="shared" ca="1" si="299"/>
        <v>9</v>
      </c>
      <c r="CT12" s="1">
        <f t="shared" ca="1" si="300"/>
        <v>330</v>
      </c>
      <c r="CU12" s="1">
        <f t="shared" ca="1" si="301"/>
        <v>9</v>
      </c>
      <c r="CV12" s="28">
        <v>5</v>
      </c>
      <c r="CW12" s="1">
        <f t="shared" ca="1" si="302"/>
        <v>291</v>
      </c>
      <c r="CX12" s="1">
        <f t="shared" ca="1" si="303"/>
        <v>16</v>
      </c>
      <c r="CY12" s="1">
        <f t="shared" ca="1" si="304"/>
        <v>31220</v>
      </c>
      <c r="CZ12" s="30">
        <f t="shared" ca="1" si="305"/>
        <v>1.5151515151515152E-3</v>
      </c>
      <c r="DA12" s="1">
        <f t="shared" ca="1" si="306"/>
        <v>200</v>
      </c>
      <c r="DB12" s="1">
        <f t="shared" ca="1" si="307"/>
        <v>10</v>
      </c>
      <c r="DC12" s="1">
        <f t="shared" ca="1" si="308"/>
        <v>801</v>
      </c>
      <c r="DD12" s="1">
        <f t="shared" ca="1" si="309"/>
        <v>9</v>
      </c>
      <c r="DE12" s="1">
        <f t="shared" ca="1" si="310"/>
        <v>8</v>
      </c>
      <c r="DF12" s="1">
        <f t="shared" ca="1" si="311"/>
        <v>17900</v>
      </c>
      <c r="DG12" s="1">
        <f t="shared" ca="1" si="312"/>
        <v>29</v>
      </c>
      <c r="DH12" s="1">
        <f t="shared" ca="1" si="313"/>
        <v>398</v>
      </c>
      <c r="DI12" s="1">
        <f t="shared" ca="1" si="314"/>
        <v>0</v>
      </c>
      <c r="DJ12" s="28">
        <v>5</v>
      </c>
      <c r="DK12" s="1">
        <f t="shared" ca="1" si="315"/>
        <v>237</v>
      </c>
      <c r="DL12" s="1">
        <f t="shared" ca="1" si="316"/>
        <v>44</v>
      </c>
      <c r="DM12" s="1">
        <f t="shared" ca="1" si="317"/>
        <v>64332</v>
      </c>
      <c r="DN12" s="30">
        <f t="shared" ca="1" si="318"/>
        <v>6.6312997347480103E-4</v>
      </c>
      <c r="DO12" s="1">
        <f t="shared" ca="1" si="319"/>
        <v>360</v>
      </c>
      <c r="DP12" s="1">
        <f t="shared" ca="1" si="320"/>
        <v>140</v>
      </c>
      <c r="DQ12" s="1">
        <f t="shared" ca="1" si="321"/>
        <v>8753</v>
      </c>
      <c r="DR12" s="1">
        <f t="shared" ca="1" si="322"/>
        <v>3</v>
      </c>
      <c r="DS12" s="1">
        <f t="shared" ca="1" si="323"/>
        <v>4</v>
      </c>
      <c r="DT12" s="1">
        <f t="shared" ca="1" si="324"/>
        <v>1910</v>
      </c>
      <c r="DU12" s="1">
        <f t="shared" ca="1" si="325"/>
        <v>2</v>
      </c>
      <c r="DV12" s="1">
        <f t="shared" ca="1" si="326"/>
        <v>450</v>
      </c>
      <c r="DW12" s="1">
        <f t="shared" ca="1" si="327"/>
        <v>26</v>
      </c>
      <c r="DX12" s="28">
        <v>5</v>
      </c>
      <c r="DY12" s="1">
        <f t="shared" ca="1" si="328"/>
        <v>242</v>
      </c>
      <c r="DZ12" s="1">
        <f t="shared" ca="1" si="329"/>
        <v>42</v>
      </c>
      <c r="EA12" s="1">
        <f t="shared" ca="1" si="330"/>
        <v>70821</v>
      </c>
      <c r="EB12" s="30">
        <f t="shared" ca="1" si="331"/>
        <v>1.639344262295082E-3</v>
      </c>
      <c r="EC12" s="1">
        <f t="shared" ca="1" si="332"/>
        <v>100</v>
      </c>
      <c r="ED12" s="1">
        <f t="shared" ca="1" si="333"/>
        <v>180</v>
      </c>
      <c r="EE12" s="1">
        <f t="shared" ca="1" si="334"/>
        <v>3716</v>
      </c>
      <c r="EF12" s="1">
        <f t="shared" ca="1" si="335"/>
        <v>5</v>
      </c>
      <c r="EG12" s="1">
        <f t="shared" ca="1" si="336"/>
        <v>2</v>
      </c>
      <c r="EH12" s="1">
        <f t="shared" ca="1" si="337"/>
        <v>19460</v>
      </c>
      <c r="EI12" s="1">
        <f t="shared" ca="1" si="338"/>
        <v>15</v>
      </c>
      <c r="EJ12" s="1">
        <f t="shared" ca="1" si="339"/>
        <v>662</v>
      </c>
      <c r="EK12" s="1">
        <f t="shared" ca="1" si="340"/>
        <v>16</v>
      </c>
      <c r="EL12" s="28">
        <v>5</v>
      </c>
      <c r="EM12" s="1">
        <f t="shared" ca="1" si="341"/>
        <v>294</v>
      </c>
      <c r="EN12" s="1">
        <f t="shared" ca="1" si="342"/>
        <v>30</v>
      </c>
      <c r="EO12" s="1">
        <f t="shared" ca="1" si="343"/>
        <v>49865</v>
      </c>
      <c r="EP12" s="30">
        <f t="shared" ca="1" si="344"/>
        <v>2.7624309392265192E-3</v>
      </c>
      <c r="EQ12" s="1">
        <f t="shared" ca="1" si="345"/>
        <v>840</v>
      </c>
      <c r="ER12" s="1">
        <f t="shared" ca="1" si="346"/>
        <v>220</v>
      </c>
      <c r="ES12" s="1">
        <f t="shared" ca="1" si="347"/>
        <v>8313</v>
      </c>
      <c r="ET12" s="1">
        <f t="shared" ca="1" si="348"/>
        <v>2</v>
      </c>
      <c r="EU12" s="1">
        <f t="shared" ca="1" si="349"/>
        <v>3</v>
      </c>
      <c r="EV12" s="1">
        <f t="shared" ca="1" si="350"/>
        <v>17680</v>
      </c>
      <c r="EW12" s="1">
        <f t="shared" ca="1" si="351"/>
        <v>19</v>
      </c>
      <c r="EX12" s="1">
        <f t="shared" ca="1" si="352"/>
        <v>852</v>
      </c>
      <c r="EY12" s="1">
        <f t="shared" ca="1" si="353"/>
        <v>37</v>
      </c>
      <c r="EZ12" s="28">
        <v>5</v>
      </c>
      <c r="FA12" s="1">
        <f t="shared" ca="1" si="354"/>
        <v>266</v>
      </c>
      <c r="FB12" s="1">
        <f t="shared" ca="1" si="355"/>
        <v>43</v>
      </c>
      <c r="FC12" s="1">
        <f t="shared" ca="1" si="356"/>
        <v>50183</v>
      </c>
      <c r="FD12" s="30">
        <f t="shared" ca="1" si="357"/>
        <v>1.2077294685990338E-3</v>
      </c>
      <c r="FE12" s="1">
        <f t="shared" ca="1" si="358"/>
        <v>880</v>
      </c>
      <c r="FF12" s="1">
        <f t="shared" ca="1" si="359"/>
        <v>140</v>
      </c>
      <c r="FG12" s="1">
        <f t="shared" ca="1" si="360"/>
        <v>4096</v>
      </c>
      <c r="FH12" s="1">
        <f t="shared" ca="1" si="361"/>
        <v>18</v>
      </c>
      <c r="FI12" s="1">
        <f t="shared" ca="1" si="362"/>
        <v>10</v>
      </c>
      <c r="FJ12" s="1">
        <f t="shared" ca="1" si="363"/>
        <v>13130</v>
      </c>
      <c r="FK12" s="1">
        <f t="shared" ca="1" si="364"/>
        <v>0</v>
      </c>
      <c r="FL12" s="1">
        <f t="shared" ca="1" si="365"/>
        <v>195</v>
      </c>
      <c r="FM12" s="1">
        <f t="shared" ca="1" si="366"/>
        <v>18</v>
      </c>
      <c r="FN12" s="28">
        <v>5</v>
      </c>
      <c r="FO12" s="1">
        <f t="shared" ca="1" si="367"/>
        <v>276</v>
      </c>
      <c r="FP12" s="1">
        <f t="shared" ca="1" si="368"/>
        <v>52</v>
      </c>
      <c r="FQ12" s="1">
        <f t="shared" ca="1" si="369"/>
        <v>4610</v>
      </c>
      <c r="FR12" s="30">
        <f t="shared" ca="1" si="370"/>
        <v>3.6496350364963502E-3</v>
      </c>
      <c r="FS12" s="1">
        <f t="shared" ca="1" si="371"/>
        <v>1220</v>
      </c>
      <c r="FT12" s="1">
        <f t="shared" ca="1" si="372"/>
        <v>40</v>
      </c>
      <c r="FU12" s="1">
        <f t="shared" ca="1" si="373"/>
        <v>5156</v>
      </c>
      <c r="FV12" s="1">
        <f t="shared" ca="1" si="374"/>
        <v>18</v>
      </c>
      <c r="FW12" s="1">
        <f t="shared" ca="1" si="375"/>
        <v>7</v>
      </c>
      <c r="FX12" s="1">
        <f t="shared" ca="1" si="376"/>
        <v>6510</v>
      </c>
      <c r="FY12" s="1">
        <f t="shared" ca="1" si="377"/>
        <v>27</v>
      </c>
      <c r="FZ12" s="1">
        <f t="shared" ca="1" si="378"/>
        <v>606</v>
      </c>
      <c r="GA12" s="1">
        <f t="shared" ca="1" si="379"/>
        <v>9</v>
      </c>
      <c r="GB12" s="28">
        <v>5</v>
      </c>
      <c r="GC12" s="1">
        <f t="shared" ca="1" si="380"/>
        <v>222</v>
      </c>
      <c r="GD12" s="1">
        <f t="shared" ca="1" si="381"/>
        <v>53</v>
      </c>
      <c r="GE12" s="1">
        <f t="shared" ca="1" si="382"/>
        <v>21572</v>
      </c>
      <c r="GF12" s="30">
        <f t="shared" ca="1" si="383"/>
        <v>1.4814814814814814E-3</v>
      </c>
      <c r="GG12" s="1">
        <f t="shared" ca="1" si="384"/>
        <v>750</v>
      </c>
      <c r="GH12" s="1">
        <f t="shared" ca="1" si="385"/>
        <v>150</v>
      </c>
      <c r="GI12" s="1">
        <f t="shared" ca="1" si="386"/>
        <v>1191</v>
      </c>
      <c r="GJ12" s="1">
        <f t="shared" ca="1" si="387"/>
        <v>11</v>
      </c>
      <c r="GK12" s="1">
        <f t="shared" ca="1" si="388"/>
        <v>8</v>
      </c>
      <c r="GL12" s="1">
        <f t="shared" ca="1" si="389"/>
        <v>17220</v>
      </c>
      <c r="GM12" s="1">
        <f t="shared" ca="1" si="390"/>
        <v>26</v>
      </c>
      <c r="GN12" s="1">
        <f t="shared" ca="1" si="391"/>
        <v>491</v>
      </c>
      <c r="GO12" s="1">
        <f t="shared" ca="1" si="392"/>
        <v>29</v>
      </c>
      <c r="GP12" s="28">
        <v>5</v>
      </c>
      <c r="GQ12" s="1">
        <f t="shared" ca="1" si="393"/>
        <v>218</v>
      </c>
      <c r="GR12" s="1">
        <f t="shared" ca="1" si="394"/>
        <v>40</v>
      </c>
      <c r="GS12" s="1">
        <f t="shared" ca="1" si="395"/>
        <v>2348</v>
      </c>
      <c r="GT12" s="30">
        <f t="shared" ca="1" si="396"/>
        <v>7.2727272727272723E-4</v>
      </c>
      <c r="GU12" s="1">
        <f t="shared" ca="1" si="397"/>
        <v>910</v>
      </c>
      <c r="GV12" s="1">
        <f t="shared" ca="1" si="398"/>
        <v>140</v>
      </c>
      <c r="GW12" s="1">
        <f t="shared" ca="1" si="399"/>
        <v>2589</v>
      </c>
      <c r="GX12" s="1">
        <f t="shared" ca="1" si="400"/>
        <v>5</v>
      </c>
      <c r="GY12" s="1">
        <f t="shared" ca="1" si="401"/>
        <v>2</v>
      </c>
      <c r="GZ12" s="1">
        <f t="shared" ca="1" si="402"/>
        <v>18060</v>
      </c>
      <c r="HA12" s="1">
        <f t="shared" ca="1" si="403"/>
        <v>28</v>
      </c>
      <c r="HB12" s="1">
        <f t="shared" ca="1" si="404"/>
        <v>243</v>
      </c>
      <c r="HC12" s="1">
        <f t="shared" ca="1" si="405"/>
        <v>31</v>
      </c>
      <c r="HD12" s="28">
        <v>5</v>
      </c>
      <c r="HE12" s="1">
        <f t="shared" ca="1" si="406"/>
        <v>296</v>
      </c>
      <c r="HF12" s="1">
        <f t="shared" ca="1" si="407"/>
        <v>13</v>
      </c>
      <c r="HG12" s="1">
        <f t="shared" ca="1" si="408"/>
        <v>45903</v>
      </c>
      <c r="HH12" s="30">
        <f t="shared" ca="1" si="409"/>
        <v>0.2</v>
      </c>
      <c r="HI12" s="1">
        <f t="shared" ca="1" si="410"/>
        <v>1240</v>
      </c>
      <c r="HJ12" s="1">
        <f t="shared" ca="1" si="411"/>
        <v>200</v>
      </c>
      <c r="HK12" s="1">
        <f t="shared" ca="1" si="412"/>
        <v>2906</v>
      </c>
      <c r="HL12" s="1">
        <f t="shared" ca="1" si="413"/>
        <v>5</v>
      </c>
      <c r="HM12" s="1">
        <f t="shared" ca="1" si="414"/>
        <v>3</v>
      </c>
      <c r="HN12" s="1">
        <f t="shared" ca="1" si="415"/>
        <v>17890</v>
      </c>
      <c r="HO12" s="1">
        <f t="shared" ca="1" si="416"/>
        <v>43</v>
      </c>
      <c r="HP12" s="1">
        <f t="shared" ca="1" si="417"/>
        <v>297</v>
      </c>
      <c r="HQ12" s="1">
        <f t="shared" ca="1" si="418"/>
        <v>15</v>
      </c>
      <c r="HR12" s="28">
        <v>5</v>
      </c>
      <c r="HS12" s="1">
        <f t="shared" ca="1" si="419"/>
        <v>286</v>
      </c>
      <c r="HT12" s="1">
        <f t="shared" ca="1" si="420"/>
        <v>54</v>
      </c>
      <c r="HU12" s="1">
        <f t="shared" ca="1" si="421"/>
        <v>31311</v>
      </c>
      <c r="HV12" s="30">
        <f t="shared" ca="1" si="422"/>
        <v>8.0000000000000004E-4</v>
      </c>
      <c r="HW12" s="1">
        <f t="shared" ca="1" si="423"/>
        <v>1240</v>
      </c>
      <c r="HX12" s="1">
        <f t="shared" ca="1" si="424"/>
        <v>90</v>
      </c>
      <c r="HY12" s="1">
        <f t="shared" ca="1" si="425"/>
        <v>8346</v>
      </c>
      <c r="HZ12" s="1">
        <f t="shared" ca="1" si="426"/>
        <v>7</v>
      </c>
      <c r="IA12" s="1">
        <f t="shared" ca="1" si="427"/>
        <v>5</v>
      </c>
      <c r="IB12" s="1">
        <f t="shared" ca="1" si="428"/>
        <v>10270</v>
      </c>
      <c r="IC12" s="1">
        <f t="shared" ca="1" si="429"/>
        <v>6</v>
      </c>
      <c r="ID12" s="1">
        <f t="shared" ca="1" si="430"/>
        <v>375</v>
      </c>
      <c r="IE12" s="1">
        <f t="shared" ca="1" si="431"/>
        <v>10</v>
      </c>
      <c r="IF12" s="28">
        <v>5</v>
      </c>
      <c r="IG12" s="1">
        <f t="shared" ca="1" si="432"/>
        <v>244</v>
      </c>
      <c r="IH12" s="1">
        <f t="shared" ca="1" si="433"/>
        <v>19</v>
      </c>
      <c r="II12" s="1">
        <f t="shared" ca="1" si="434"/>
        <v>3852</v>
      </c>
      <c r="IJ12" s="30">
        <f t="shared" ca="1" si="435"/>
        <v>5.5679287305122492E-4</v>
      </c>
      <c r="IK12" s="1">
        <f t="shared" ca="1" si="436"/>
        <v>1140</v>
      </c>
      <c r="IL12" s="1">
        <f t="shared" ca="1" si="437"/>
        <v>30</v>
      </c>
      <c r="IM12" s="1">
        <f t="shared" ca="1" si="438"/>
        <v>1655</v>
      </c>
      <c r="IN12" s="1">
        <f t="shared" ca="1" si="439"/>
        <v>1</v>
      </c>
      <c r="IO12" s="1">
        <f t="shared" ca="1" si="440"/>
        <v>1</v>
      </c>
      <c r="IP12" s="1">
        <f t="shared" ca="1" si="441"/>
        <v>520</v>
      </c>
      <c r="IQ12" s="1">
        <f t="shared" ca="1" si="442"/>
        <v>19</v>
      </c>
      <c r="IR12" s="1">
        <f t="shared" ca="1" si="443"/>
        <v>297</v>
      </c>
      <c r="IS12" s="1">
        <f t="shared" ca="1" si="444"/>
        <v>17</v>
      </c>
      <c r="IT12" s="28">
        <v>5</v>
      </c>
      <c r="IU12" s="1">
        <f t="shared" ca="1" si="445"/>
        <v>214</v>
      </c>
      <c r="IV12" s="1">
        <f t="shared" ca="1" si="446"/>
        <v>69</v>
      </c>
      <c r="IW12" s="1">
        <f t="shared" ca="1" si="447"/>
        <v>63019</v>
      </c>
      <c r="IX12" s="30">
        <f t="shared" ca="1" si="448"/>
        <v>6.7204301075268823E-4</v>
      </c>
      <c r="IY12" s="1">
        <f t="shared" ca="1" si="449"/>
        <v>1290</v>
      </c>
      <c r="IZ12" s="1">
        <f t="shared" ca="1" si="450"/>
        <v>50</v>
      </c>
      <c r="JA12" s="1">
        <f t="shared" ca="1" si="451"/>
        <v>5391</v>
      </c>
      <c r="JB12" s="1">
        <f t="shared" ca="1" si="452"/>
        <v>19</v>
      </c>
      <c r="JC12" s="1">
        <f t="shared" ca="1" si="453"/>
        <v>3</v>
      </c>
      <c r="JD12" s="1">
        <f t="shared" ca="1" si="454"/>
        <v>7760</v>
      </c>
      <c r="JE12" s="1">
        <f t="shared" ca="1" si="455"/>
        <v>10</v>
      </c>
      <c r="JF12" s="1">
        <f t="shared" ca="1" si="456"/>
        <v>64</v>
      </c>
      <c r="JG12" s="1">
        <f t="shared" ca="1" si="457"/>
        <v>27</v>
      </c>
      <c r="JH12" s="28">
        <v>5</v>
      </c>
      <c r="JI12" s="1">
        <f t="shared" ca="1" si="458"/>
        <v>217</v>
      </c>
      <c r="JJ12" s="1">
        <f t="shared" ca="1" si="459"/>
        <v>49</v>
      </c>
      <c r="JK12" s="1">
        <f t="shared" ca="1" si="460"/>
        <v>45820</v>
      </c>
      <c r="JL12" s="30">
        <f t="shared" ca="1" si="461"/>
        <v>6.131207847946045E-4</v>
      </c>
      <c r="JM12" s="1">
        <f t="shared" ca="1" si="462"/>
        <v>280</v>
      </c>
      <c r="JN12" s="1">
        <f t="shared" ca="1" si="463"/>
        <v>120</v>
      </c>
      <c r="JO12" s="1">
        <f t="shared" ca="1" si="464"/>
        <v>4159</v>
      </c>
      <c r="JP12" s="1">
        <f t="shared" ca="1" si="465"/>
        <v>8</v>
      </c>
      <c r="JQ12" s="1">
        <f t="shared" ca="1" si="466"/>
        <v>9</v>
      </c>
      <c r="JR12" s="1">
        <f t="shared" ca="1" si="467"/>
        <v>3070</v>
      </c>
      <c r="JS12" s="1">
        <f t="shared" ca="1" si="468"/>
        <v>32</v>
      </c>
      <c r="JT12" s="1">
        <f t="shared" ca="1" si="469"/>
        <v>598</v>
      </c>
      <c r="JU12" s="1">
        <f t="shared" ca="1" si="470"/>
        <v>21</v>
      </c>
      <c r="JV12" s="28">
        <v>5</v>
      </c>
      <c r="JW12" s="1">
        <f t="shared" ca="1" si="471"/>
        <v>228</v>
      </c>
      <c r="JX12" s="1">
        <f t="shared" ca="1" si="472"/>
        <v>10</v>
      </c>
      <c r="JY12" s="1">
        <f t="shared" ca="1" si="473"/>
        <v>76884</v>
      </c>
      <c r="JZ12" s="30">
        <f t="shared" ca="1" si="474"/>
        <v>1.3123359580052493E-3</v>
      </c>
      <c r="KA12" s="1">
        <f t="shared" ca="1" si="475"/>
        <v>250</v>
      </c>
      <c r="KB12" s="1">
        <f t="shared" ca="1" si="476"/>
        <v>20</v>
      </c>
      <c r="KC12" s="1">
        <f t="shared" ca="1" si="477"/>
        <v>4854</v>
      </c>
      <c r="KD12" s="1">
        <f t="shared" ca="1" si="478"/>
        <v>17</v>
      </c>
      <c r="KE12" s="1">
        <f t="shared" ca="1" si="479"/>
        <v>3</v>
      </c>
      <c r="KF12" s="1">
        <f t="shared" ca="1" si="480"/>
        <v>15280</v>
      </c>
      <c r="KG12" s="1">
        <f t="shared" ca="1" si="481"/>
        <v>1</v>
      </c>
      <c r="KH12" s="1">
        <f t="shared" ca="1" si="482"/>
        <v>645</v>
      </c>
      <c r="KI12" s="1">
        <f t="shared" ca="1" si="483"/>
        <v>12</v>
      </c>
      <c r="KJ12" s="28">
        <v>5</v>
      </c>
      <c r="KK12" s="1">
        <f t="shared" ca="1" si="484"/>
        <v>282</v>
      </c>
      <c r="KL12" s="1">
        <f t="shared" ca="1" si="485"/>
        <v>50</v>
      </c>
      <c r="KM12" s="1">
        <f t="shared" ca="1" si="486"/>
        <v>79478</v>
      </c>
      <c r="KN12" s="30">
        <f t="shared" ca="1" si="487"/>
        <v>6.925207756232687E-4</v>
      </c>
      <c r="KO12" s="1">
        <f t="shared" ca="1" si="488"/>
        <v>660</v>
      </c>
      <c r="KP12" s="1">
        <f t="shared" ca="1" si="489"/>
        <v>110</v>
      </c>
      <c r="KQ12" s="1">
        <f t="shared" ca="1" si="490"/>
        <v>574</v>
      </c>
      <c r="KR12" s="1">
        <f t="shared" ca="1" si="491"/>
        <v>8</v>
      </c>
      <c r="KS12" s="1">
        <f t="shared" ca="1" si="492"/>
        <v>3</v>
      </c>
      <c r="KT12" s="1">
        <f t="shared" ca="1" si="493"/>
        <v>3640</v>
      </c>
      <c r="KU12" s="1">
        <f t="shared" ca="1" si="494"/>
        <v>11</v>
      </c>
      <c r="KV12" s="1">
        <f t="shared" ca="1" si="495"/>
        <v>719</v>
      </c>
      <c r="KW12" s="1">
        <f t="shared" ca="1" si="496"/>
        <v>12</v>
      </c>
      <c r="KX12" s="28">
        <v>5</v>
      </c>
      <c r="KY12" s="1">
        <f t="shared" ca="1" si="497"/>
        <v>209</v>
      </c>
      <c r="KZ12" s="1">
        <f t="shared" ca="1" si="498"/>
        <v>60</v>
      </c>
      <c r="LA12" s="1">
        <f t="shared" ca="1" si="499"/>
        <v>16814</v>
      </c>
      <c r="LB12" s="30">
        <f t="shared" ca="1" si="500"/>
        <v>1.3698630136986301E-2</v>
      </c>
      <c r="LC12" s="1">
        <f t="shared" ca="1" si="501"/>
        <v>1170</v>
      </c>
      <c r="LD12" s="1">
        <f t="shared" ca="1" si="502"/>
        <v>210</v>
      </c>
      <c r="LE12" s="1">
        <f t="shared" ca="1" si="503"/>
        <v>2456</v>
      </c>
      <c r="LF12" s="1">
        <f t="shared" ca="1" si="504"/>
        <v>0</v>
      </c>
      <c r="LG12" s="1">
        <f t="shared" ca="1" si="505"/>
        <v>5</v>
      </c>
      <c r="LH12" s="1">
        <f t="shared" ca="1" si="506"/>
        <v>4140</v>
      </c>
      <c r="LI12" s="1">
        <f t="shared" ca="1" si="507"/>
        <v>37</v>
      </c>
      <c r="LJ12" s="1">
        <f t="shared" ca="1" si="508"/>
        <v>113</v>
      </c>
      <c r="LK12" s="1">
        <f t="shared" ca="1" si="509"/>
        <v>6</v>
      </c>
      <c r="LL12" s="28">
        <v>5</v>
      </c>
      <c r="LM12" s="1">
        <f t="shared" ca="1" si="510"/>
        <v>279</v>
      </c>
      <c r="LN12" s="1">
        <f t="shared" ca="1" si="511"/>
        <v>50</v>
      </c>
      <c r="LO12" s="1">
        <f t="shared" ca="1" si="512"/>
        <v>48211</v>
      </c>
      <c r="LP12" s="30">
        <f t="shared" ca="1" si="513"/>
        <v>7.4128984432913266E-4</v>
      </c>
      <c r="LQ12" s="1">
        <f t="shared" ca="1" si="514"/>
        <v>890</v>
      </c>
      <c r="LR12" s="1">
        <f t="shared" ca="1" si="515"/>
        <v>130</v>
      </c>
      <c r="LS12" s="1">
        <f t="shared" ca="1" si="516"/>
        <v>897</v>
      </c>
      <c r="LT12" s="1">
        <f t="shared" ca="1" si="517"/>
        <v>18</v>
      </c>
      <c r="LU12" s="1">
        <f t="shared" ca="1" si="518"/>
        <v>4</v>
      </c>
      <c r="LV12" s="1">
        <f t="shared" ca="1" si="519"/>
        <v>18770</v>
      </c>
      <c r="LW12" s="1">
        <f t="shared" ca="1" si="520"/>
        <v>20</v>
      </c>
      <c r="LX12" s="1">
        <f t="shared" ca="1" si="521"/>
        <v>86</v>
      </c>
      <c r="LY12" s="1">
        <f t="shared" ca="1" si="522"/>
        <v>12</v>
      </c>
      <c r="LZ12" s="28">
        <v>5</v>
      </c>
      <c r="MA12" s="1">
        <f t="shared" ca="1" si="523"/>
        <v>221</v>
      </c>
      <c r="MB12" s="1">
        <f t="shared" ca="1" si="524"/>
        <v>30</v>
      </c>
      <c r="MC12" s="1">
        <f t="shared" ca="1" si="525"/>
        <v>20246</v>
      </c>
      <c r="MD12" s="30">
        <f t="shared" ca="1" si="526"/>
        <v>8.1967213114754098E-4</v>
      </c>
      <c r="ME12" s="1">
        <f t="shared" ca="1" si="527"/>
        <v>700</v>
      </c>
      <c r="MF12" s="1">
        <f t="shared" ca="1" si="528"/>
        <v>100</v>
      </c>
      <c r="MG12" s="1">
        <f t="shared" ca="1" si="529"/>
        <v>4670</v>
      </c>
      <c r="MH12" s="1">
        <f t="shared" ca="1" si="530"/>
        <v>6</v>
      </c>
      <c r="MI12" s="1">
        <f t="shared" ca="1" si="531"/>
        <v>10</v>
      </c>
      <c r="MJ12" s="1">
        <f t="shared" ca="1" si="532"/>
        <v>3050</v>
      </c>
      <c r="MK12" s="1">
        <f t="shared" ca="1" si="533"/>
        <v>36</v>
      </c>
      <c r="ML12" s="1">
        <f t="shared" ca="1" si="534"/>
        <v>558</v>
      </c>
      <c r="MM12" s="1">
        <f t="shared" ca="1" si="535"/>
        <v>27</v>
      </c>
      <c r="MN12" s="28">
        <v>5</v>
      </c>
      <c r="MO12" s="1">
        <f t="shared" ca="1" si="536"/>
        <v>281</v>
      </c>
      <c r="MP12" s="1">
        <f t="shared" ca="1" si="537"/>
        <v>2</v>
      </c>
      <c r="MQ12" s="1">
        <f t="shared" ca="1" si="538"/>
        <v>8407</v>
      </c>
      <c r="MR12" s="30">
        <f t="shared" ca="1" si="539"/>
        <v>1.6666666666666668E-3</v>
      </c>
      <c r="MS12" s="1">
        <f t="shared" ca="1" si="540"/>
        <v>310</v>
      </c>
      <c r="MT12" s="1">
        <f t="shared" ca="1" si="541"/>
        <v>110</v>
      </c>
      <c r="MU12" s="1">
        <f t="shared" ca="1" si="542"/>
        <v>471</v>
      </c>
      <c r="MV12" s="1">
        <f t="shared" ca="1" si="543"/>
        <v>15</v>
      </c>
      <c r="MW12" s="1">
        <f t="shared" ca="1" si="544"/>
        <v>10</v>
      </c>
      <c r="MX12" s="1">
        <f t="shared" ca="1" si="545"/>
        <v>11230</v>
      </c>
      <c r="MY12" s="1">
        <f t="shared" ca="1" si="546"/>
        <v>37</v>
      </c>
      <c r="MZ12" s="1">
        <f t="shared" ca="1" si="547"/>
        <v>630</v>
      </c>
      <c r="NA12" s="1">
        <f t="shared" ca="1" si="548"/>
        <v>34</v>
      </c>
      <c r="NB12" s="28">
        <v>5</v>
      </c>
      <c r="NC12" s="1">
        <f t="shared" ca="1" si="549"/>
        <v>281</v>
      </c>
      <c r="ND12" s="1">
        <f t="shared" ca="1" si="550"/>
        <v>35</v>
      </c>
      <c r="NE12" s="1">
        <f t="shared" ca="1" si="551"/>
        <v>21274</v>
      </c>
      <c r="NF12" s="30">
        <f t="shared" ca="1" si="552"/>
        <v>7.1073205401563609E-4</v>
      </c>
      <c r="NG12" s="1">
        <f t="shared" ca="1" si="553"/>
        <v>480</v>
      </c>
      <c r="NH12" s="1">
        <f t="shared" ca="1" si="554"/>
        <v>80</v>
      </c>
      <c r="NI12" s="1">
        <f t="shared" ca="1" si="555"/>
        <v>7559</v>
      </c>
      <c r="NJ12" s="1">
        <f t="shared" ca="1" si="556"/>
        <v>10</v>
      </c>
      <c r="NK12" s="1">
        <f t="shared" ca="1" si="557"/>
        <v>8</v>
      </c>
      <c r="NL12" s="1">
        <f t="shared" ca="1" si="558"/>
        <v>480</v>
      </c>
      <c r="NM12" s="1">
        <f t="shared" ca="1" si="559"/>
        <v>19</v>
      </c>
      <c r="NN12" s="1">
        <f t="shared" ca="1" si="560"/>
        <v>294</v>
      </c>
      <c r="NO12" s="1">
        <f t="shared" ca="1" si="561"/>
        <v>39</v>
      </c>
      <c r="NP12" s="28">
        <v>5</v>
      </c>
      <c r="NQ12" s="1">
        <f t="shared" ca="1" si="562"/>
        <v>243</v>
      </c>
      <c r="NR12" s="1">
        <f t="shared" ca="1" si="563"/>
        <v>50</v>
      </c>
      <c r="NS12" s="1">
        <f t="shared" ca="1" si="564"/>
        <v>37023</v>
      </c>
      <c r="NT12" s="30">
        <f t="shared" ca="1" si="565"/>
        <v>1.7452006980802793E-3</v>
      </c>
      <c r="NU12" s="1">
        <f t="shared" ca="1" si="566"/>
        <v>190</v>
      </c>
      <c r="NV12" s="1">
        <f t="shared" ca="1" si="567"/>
        <v>90</v>
      </c>
      <c r="NW12" s="1">
        <f t="shared" ca="1" si="568"/>
        <v>3255</v>
      </c>
      <c r="NX12" s="1">
        <f t="shared" ca="1" si="569"/>
        <v>20</v>
      </c>
      <c r="NY12" s="1">
        <f t="shared" ca="1" si="570"/>
        <v>3</v>
      </c>
      <c r="NZ12" s="1">
        <f t="shared" ca="1" si="571"/>
        <v>210</v>
      </c>
      <c r="OA12" s="1">
        <f t="shared" ca="1" si="572"/>
        <v>32</v>
      </c>
      <c r="OB12" s="1">
        <f t="shared" ca="1" si="573"/>
        <v>891</v>
      </c>
      <c r="OC12" s="1">
        <f t="shared" ca="1" si="574"/>
        <v>7</v>
      </c>
      <c r="OD12" s="28">
        <v>5</v>
      </c>
      <c r="OE12" s="1">
        <f t="shared" ca="1" si="575"/>
        <v>270</v>
      </c>
      <c r="OF12" s="1">
        <f t="shared" ca="1" si="576"/>
        <v>1</v>
      </c>
      <c r="OG12" s="1">
        <f t="shared" ca="1" si="577"/>
        <v>22242</v>
      </c>
      <c r="OH12" s="30">
        <f t="shared" ca="1" si="578"/>
        <v>1.4326647564469914E-3</v>
      </c>
      <c r="OI12" s="1">
        <f t="shared" ca="1" si="579"/>
        <v>1220</v>
      </c>
      <c r="OJ12" s="1">
        <f t="shared" ca="1" si="580"/>
        <v>110</v>
      </c>
      <c r="OK12" s="1">
        <f t="shared" ca="1" si="581"/>
        <v>1054</v>
      </c>
      <c r="OL12" s="1">
        <f t="shared" ca="1" si="582"/>
        <v>5</v>
      </c>
      <c r="OM12" s="1">
        <f t="shared" ca="1" si="583"/>
        <v>10</v>
      </c>
      <c r="ON12" s="1">
        <f t="shared" ca="1" si="584"/>
        <v>5410</v>
      </c>
      <c r="OO12" s="1">
        <f t="shared" ca="1" si="585"/>
        <v>48</v>
      </c>
      <c r="OP12" s="1">
        <f t="shared" ca="1" si="586"/>
        <v>631</v>
      </c>
      <c r="OQ12" s="1">
        <f t="shared" ca="1" si="587"/>
        <v>9</v>
      </c>
      <c r="OR12" s="28">
        <v>5</v>
      </c>
      <c r="OS12" s="1">
        <f t="shared" ca="1" si="588"/>
        <v>238</v>
      </c>
      <c r="OT12" s="1">
        <f t="shared" ca="1" si="589"/>
        <v>35</v>
      </c>
      <c r="OU12" s="1">
        <f t="shared" ca="1" si="590"/>
        <v>48297</v>
      </c>
      <c r="OV12" s="30">
        <f t="shared" ca="1" si="591"/>
        <v>1.6949152542372881E-3</v>
      </c>
      <c r="OW12" s="1">
        <f t="shared" ca="1" si="592"/>
        <v>330</v>
      </c>
      <c r="OX12" s="1">
        <f t="shared" ca="1" si="593"/>
        <v>120</v>
      </c>
      <c r="OY12" s="1">
        <f t="shared" ca="1" si="594"/>
        <v>2501</v>
      </c>
      <c r="OZ12" s="1">
        <f t="shared" ca="1" si="595"/>
        <v>10</v>
      </c>
      <c r="PA12" s="1">
        <f t="shared" ca="1" si="596"/>
        <v>7</v>
      </c>
      <c r="PB12" s="1">
        <f t="shared" ca="1" si="597"/>
        <v>15260</v>
      </c>
      <c r="PC12" s="1">
        <f t="shared" ca="1" si="598"/>
        <v>46</v>
      </c>
      <c r="PD12" s="1">
        <f t="shared" ca="1" si="599"/>
        <v>27</v>
      </c>
      <c r="PE12" s="1">
        <f t="shared" ca="1" si="600"/>
        <v>13</v>
      </c>
      <c r="PF12" s="28">
        <v>5</v>
      </c>
      <c r="PG12" s="1">
        <f t="shared" ca="1" si="601"/>
        <v>225</v>
      </c>
      <c r="PH12" s="1">
        <f t="shared" ca="1" si="602"/>
        <v>19</v>
      </c>
      <c r="PI12" s="1">
        <f t="shared" ca="1" si="603"/>
        <v>44943</v>
      </c>
      <c r="PJ12" s="30">
        <f t="shared" ca="1" si="604"/>
        <v>8.0971659919028337E-4</v>
      </c>
      <c r="PK12" s="1">
        <f t="shared" ca="1" si="605"/>
        <v>740</v>
      </c>
      <c r="PL12" s="1">
        <f t="shared" ca="1" si="606"/>
        <v>100</v>
      </c>
      <c r="PM12" s="1">
        <f t="shared" ca="1" si="607"/>
        <v>6680</v>
      </c>
      <c r="PN12" s="1">
        <f t="shared" ca="1" si="608"/>
        <v>7</v>
      </c>
      <c r="PO12" s="1">
        <f t="shared" ca="1" si="609"/>
        <v>0</v>
      </c>
      <c r="PP12" s="1">
        <f t="shared" ca="1" si="610"/>
        <v>4180</v>
      </c>
      <c r="PQ12" s="1">
        <f t="shared" ca="1" si="611"/>
        <v>36</v>
      </c>
      <c r="PR12" s="1">
        <f t="shared" ca="1" si="612"/>
        <v>253</v>
      </c>
      <c r="PS12" s="1">
        <f t="shared" ca="1" si="613"/>
        <v>13</v>
      </c>
      <c r="PT12" s="28">
        <v>5</v>
      </c>
      <c r="PU12" s="1">
        <f t="shared" ca="1" si="614"/>
        <v>291</v>
      </c>
      <c r="PV12" s="1">
        <f t="shared" ca="1" si="615"/>
        <v>4</v>
      </c>
      <c r="PW12" s="1">
        <f t="shared" ca="1" si="616"/>
        <v>26298</v>
      </c>
      <c r="PX12" s="30">
        <f t="shared" ca="1" si="617"/>
        <v>8.547008547008547E-4</v>
      </c>
      <c r="PY12" s="1">
        <f t="shared" ca="1" si="618"/>
        <v>770</v>
      </c>
      <c r="PZ12" s="1">
        <f t="shared" ca="1" si="619"/>
        <v>130</v>
      </c>
      <c r="QA12" s="1">
        <f t="shared" ca="1" si="620"/>
        <v>4079</v>
      </c>
      <c r="QB12" s="1">
        <f t="shared" ca="1" si="621"/>
        <v>16</v>
      </c>
      <c r="QC12" s="1">
        <f t="shared" ca="1" si="622"/>
        <v>5</v>
      </c>
      <c r="QD12" s="1">
        <f t="shared" ca="1" si="623"/>
        <v>9270</v>
      </c>
      <c r="QE12" s="1">
        <f t="shared" ca="1" si="624"/>
        <v>29</v>
      </c>
      <c r="QF12" s="1">
        <f t="shared" ca="1" si="625"/>
        <v>791</v>
      </c>
      <c r="QG12" s="1">
        <f t="shared" ca="1" si="626"/>
        <v>18</v>
      </c>
      <c r="QH12" s="28">
        <v>5</v>
      </c>
      <c r="QI12" s="1">
        <f t="shared" ca="1" si="627"/>
        <v>267</v>
      </c>
      <c r="QJ12" s="1">
        <f t="shared" ca="1" si="628"/>
        <v>21</v>
      </c>
      <c r="QK12" s="1">
        <f t="shared" ca="1" si="629"/>
        <v>46080</v>
      </c>
      <c r="QL12" s="30">
        <f t="shared" ca="1" si="630"/>
        <v>1.7064846416382253E-3</v>
      </c>
      <c r="QM12" s="1">
        <f t="shared" ca="1" si="631"/>
        <v>1080</v>
      </c>
      <c r="QN12" s="1">
        <f t="shared" ca="1" si="632"/>
        <v>170</v>
      </c>
      <c r="QO12" s="1">
        <f t="shared" ca="1" si="633"/>
        <v>6297</v>
      </c>
      <c r="QP12" s="1">
        <f t="shared" ca="1" si="634"/>
        <v>1</v>
      </c>
      <c r="QQ12" s="1">
        <f t="shared" ca="1" si="635"/>
        <v>4</v>
      </c>
      <c r="QR12" s="1">
        <f t="shared" ca="1" si="636"/>
        <v>11430</v>
      </c>
      <c r="QS12" s="1">
        <f t="shared" ca="1" si="637"/>
        <v>30</v>
      </c>
      <c r="QT12" s="1">
        <f t="shared" ca="1" si="638"/>
        <v>618</v>
      </c>
      <c r="QU12" s="1">
        <f t="shared" ca="1" si="639"/>
        <v>20</v>
      </c>
      <c r="QV12" s="28">
        <v>5</v>
      </c>
      <c r="QW12" s="1">
        <f t="shared" ca="1" si="640"/>
        <v>219</v>
      </c>
      <c r="QX12" s="1">
        <f t="shared" ca="1" si="641"/>
        <v>7</v>
      </c>
      <c r="QY12" s="1">
        <f t="shared" ca="1" si="642"/>
        <v>29187</v>
      </c>
      <c r="QZ12" s="30">
        <f t="shared" ca="1" si="643"/>
        <v>1.026694045174538E-3</v>
      </c>
      <c r="RA12" s="1">
        <f t="shared" ca="1" si="644"/>
        <v>20</v>
      </c>
      <c r="RB12" s="1">
        <f t="shared" ca="1" si="645"/>
        <v>50</v>
      </c>
      <c r="RC12" s="1">
        <f t="shared" ca="1" si="646"/>
        <v>4607</v>
      </c>
      <c r="RD12" s="1">
        <f t="shared" ca="1" si="647"/>
        <v>10</v>
      </c>
      <c r="RE12" s="1">
        <f t="shared" ca="1" si="648"/>
        <v>8</v>
      </c>
      <c r="RF12" s="1">
        <f t="shared" ca="1" si="649"/>
        <v>7470</v>
      </c>
      <c r="RG12" s="1">
        <f t="shared" ca="1" si="650"/>
        <v>25</v>
      </c>
      <c r="RH12" s="1">
        <f t="shared" ca="1" si="651"/>
        <v>159</v>
      </c>
      <c r="RI12" s="1">
        <f t="shared" ca="1" si="652"/>
        <v>9</v>
      </c>
      <c r="RJ12" s="28">
        <v>5</v>
      </c>
      <c r="RK12" s="1">
        <f t="shared" ca="1" si="653"/>
        <v>216</v>
      </c>
      <c r="RL12" s="1">
        <f t="shared" ca="1" si="654"/>
        <v>41</v>
      </c>
      <c r="RM12" s="1">
        <f t="shared" ca="1" si="655"/>
        <v>19280</v>
      </c>
      <c r="RN12" s="30">
        <f t="shared" ca="1" si="656"/>
        <v>6.1087354917532073E-4</v>
      </c>
      <c r="RO12" s="1">
        <f t="shared" ca="1" si="657"/>
        <v>660</v>
      </c>
      <c r="RP12" s="1">
        <f t="shared" ca="1" si="658"/>
        <v>10</v>
      </c>
      <c r="RQ12" s="1">
        <f t="shared" ca="1" si="659"/>
        <v>4197</v>
      </c>
      <c r="RR12" s="1">
        <f t="shared" ca="1" si="660"/>
        <v>1</v>
      </c>
      <c r="RS12" s="1">
        <f t="shared" ca="1" si="661"/>
        <v>8</v>
      </c>
      <c r="RT12" s="1">
        <f t="shared" ca="1" si="662"/>
        <v>19760</v>
      </c>
      <c r="RU12" s="1">
        <f t="shared" ca="1" si="663"/>
        <v>46</v>
      </c>
      <c r="RV12" s="1">
        <f t="shared" ca="1" si="664"/>
        <v>896</v>
      </c>
      <c r="RW12" s="1">
        <f t="shared" ca="1" si="665"/>
        <v>39</v>
      </c>
      <c r="RX12" s="28">
        <v>5</v>
      </c>
      <c r="RY12" s="1">
        <f t="shared" ca="1" si="666"/>
        <v>269</v>
      </c>
      <c r="RZ12" s="1">
        <f t="shared" ca="1" si="667"/>
        <v>5</v>
      </c>
      <c r="SA12" s="1">
        <f t="shared" ca="1" si="668"/>
        <v>46694</v>
      </c>
      <c r="SB12" s="30">
        <f t="shared" ca="1" si="669"/>
        <v>9.1996320147194111E-4</v>
      </c>
      <c r="SC12" s="1">
        <f t="shared" ca="1" si="670"/>
        <v>40</v>
      </c>
      <c r="SD12" s="1">
        <f t="shared" ca="1" si="671"/>
        <v>40</v>
      </c>
      <c r="SE12" s="1">
        <f t="shared" ca="1" si="672"/>
        <v>4233</v>
      </c>
      <c r="SF12" s="1">
        <f t="shared" ca="1" si="673"/>
        <v>10</v>
      </c>
      <c r="SG12" s="1">
        <f t="shared" ca="1" si="674"/>
        <v>8</v>
      </c>
      <c r="SH12" s="1">
        <f t="shared" ca="1" si="675"/>
        <v>2610</v>
      </c>
      <c r="SI12" s="1">
        <f t="shared" ca="1" si="676"/>
        <v>26</v>
      </c>
      <c r="SJ12" s="1">
        <f t="shared" ca="1" si="677"/>
        <v>91</v>
      </c>
      <c r="SK12" s="1">
        <f t="shared" ca="1" si="678"/>
        <v>37</v>
      </c>
      <c r="SL12" s="28">
        <v>5</v>
      </c>
      <c r="SM12" s="1">
        <f t="shared" ca="1" si="679"/>
        <v>285</v>
      </c>
      <c r="SN12" s="1">
        <f t="shared" ca="1" si="680"/>
        <v>17</v>
      </c>
      <c r="SO12" s="1">
        <f t="shared" ca="1" si="681"/>
        <v>5558</v>
      </c>
      <c r="SP12" s="30">
        <f t="shared" ca="1" si="682"/>
        <v>6.4350064350064348E-4</v>
      </c>
      <c r="SQ12" s="1">
        <f t="shared" ca="1" si="683"/>
        <v>890</v>
      </c>
      <c r="SR12" s="1">
        <f t="shared" ca="1" si="684"/>
        <v>10</v>
      </c>
      <c r="SS12" s="1">
        <f t="shared" ca="1" si="685"/>
        <v>713</v>
      </c>
      <c r="ST12" s="1">
        <f t="shared" ca="1" si="686"/>
        <v>11</v>
      </c>
      <c r="SU12" s="1">
        <f t="shared" ca="1" si="687"/>
        <v>3</v>
      </c>
      <c r="SV12" s="1">
        <f t="shared" ca="1" si="688"/>
        <v>600</v>
      </c>
      <c r="SW12" s="1">
        <f t="shared" ca="1" si="689"/>
        <v>8</v>
      </c>
      <c r="SX12" s="1">
        <f t="shared" ca="1" si="690"/>
        <v>61</v>
      </c>
      <c r="SY12" s="1">
        <f t="shared" ca="1" si="691"/>
        <v>19</v>
      </c>
      <c r="SZ12" s="28">
        <v>5</v>
      </c>
      <c r="TA12" s="1">
        <f t="shared" ca="1" si="692"/>
        <v>237</v>
      </c>
      <c r="TB12" s="1">
        <f t="shared" ca="1" si="693"/>
        <v>34</v>
      </c>
      <c r="TC12" s="1">
        <f t="shared" ca="1" si="694"/>
        <v>46731</v>
      </c>
      <c r="TD12" s="30">
        <f t="shared" ca="1" si="695"/>
        <v>6.5104166666666663E-4</v>
      </c>
      <c r="TE12" s="1">
        <f t="shared" ca="1" si="696"/>
        <v>980</v>
      </c>
      <c r="TF12" s="1">
        <f t="shared" ca="1" si="697"/>
        <v>120</v>
      </c>
      <c r="TG12" s="1">
        <f t="shared" ca="1" si="698"/>
        <v>8487</v>
      </c>
      <c r="TH12" s="1">
        <f t="shared" ca="1" si="699"/>
        <v>17</v>
      </c>
      <c r="TI12" s="1">
        <f t="shared" ca="1" si="700"/>
        <v>10</v>
      </c>
      <c r="TJ12" s="1">
        <f t="shared" ca="1" si="701"/>
        <v>3890</v>
      </c>
      <c r="TK12" s="1">
        <f t="shared" ca="1" si="702"/>
        <v>29</v>
      </c>
      <c r="TL12" s="1">
        <f t="shared" ca="1" si="703"/>
        <v>446</v>
      </c>
      <c r="TM12" s="1">
        <f t="shared" ca="1" si="704"/>
        <v>9</v>
      </c>
      <c r="TN12" s="28">
        <v>5</v>
      </c>
      <c r="TO12" s="1">
        <f t="shared" ca="1" si="705"/>
        <v>295</v>
      </c>
      <c r="TP12" s="1">
        <f t="shared" ca="1" si="706"/>
        <v>18</v>
      </c>
      <c r="TQ12" s="1">
        <f t="shared" ca="1" si="707"/>
        <v>78130</v>
      </c>
      <c r="TR12" s="30">
        <f t="shared" ca="1" si="708"/>
        <v>1.7921146953405018E-3</v>
      </c>
      <c r="TS12" s="1">
        <f t="shared" ca="1" si="709"/>
        <v>1010</v>
      </c>
      <c r="TT12" s="1">
        <f t="shared" ca="1" si="710"/>
        <v>70</v>
      </c>
      <c r="TU12" s="1">
        <f t="shared" ca="1" si="711"/>
        <v>7271</v>
      </c>
      <c r="TV12" s="1">
        <f t="shared" ca="1" si="712"/>
        <v>10</v>
      </c>
      <c r="TW12" s="1">
        <f t="shared" ca="1" si="713"/>
        <v>9</v>
      </c>
      <c r="TX12" s="1">
        <f t="shared" ca="1" si="714"/>
        <v>4190</v>
      </c>
      <c r="TY12" s="1">
        <f t="shared" ca="1" si="715"/>
        <v>35</v>
      </c>
      <c r="TZ12" s="1">
        <f t="shared" ca="1" si="716"/>
        <v>269</v>
      </c>
      <c r="UA12" s="1">
        <f t="shared" ca="1" si="717"/>
        <v>26</v>
      </c>
      <c r="UB12" s="28">
        <v>5</v>
      </c>
      <c r="UC12" s="1">
        <f t="shared" ca="1" si="718"/>
        <v>222</v>
      </c>
      <c r="UD12" s="1">
        <f t="shared" ca="1" si="719"/>
        <v>56</v>
      </c>
      <c r="UE12" s="1">
        <f t="shared" ca="1" si="720"/>
        <v>37447</v>
      </c>
      <c r="UF12" s="30">
        <f t="shared" ca="1" si="721"/>
        <v>6.9881201956673651E-4</v>
      </c>
      <c r="UG12" s="1">
        <f t="shared" ca="1" si="722"/>
        <v>530</v>
      </c>
      <c r="UH12" s="1">
        <f t="shared" ca="1" si="723"/>
        <v>120</v>
      </c>
      <c r="UI12" s="1">
        <f t="shared" ca="1" si="724"/>
        <v>7703</v>
      </c>
      <c r="UJ12" s="1">
        <f t="shared" ca="1" si="725"/>
        <v>16</v>
      </c>
      <c r="UK12" s="1">
        <f t="shared" ca="1" si="726"/>
        <v>7</v>
      </c>
      <c r="UL12" s="1">
        <f t="shared" ca="1" si="727"/>
        <v>6510</v>
      </c>
      <c r="UM12" s="1">
        <f t="shared" ca="1" si="728"/>
        <v>35</v>
      </c>
      <c r="UN12" s="1">
        <f t="shared" ca="1" si="729"/>
        <v>264</v>
      </c>
      <c r="UO12" s="1">
        <f t="shared" ca="1" si="730"/>
        <v>21</v>
      </c>
      <c r="UP12" s="28">
        <v>5</v>
      </c>
      <c r="UQ12" s="1">
        <f t="shared" ca="1" si="731"/>
        <v>209</v>
      </c>
      <c r="UR12" s="1">
        <f t="shared" ca="1" si="732"/>
        <v>64</v>
      </c>
      <c r="US12" s="1">
        <f t="shared" ca="1" si="733"/>
        <v>35919</v>
      </c>
      <c r="UT12" s="30">
        <f t="shared" ca="1" si="734"/>
        <v>5.208333333333333E-3</v>
      </c>
      <c r="UU12" s="1">
        <f t="shared" ca="1" si="735"/>
        <v>880</v>
      </c>
      <c r="UV12" s="1">
        <f t="shared" ca="1" si="736"/>
        <v>100</v>
      </c>
      <c r="UW12" s="1">
        <f t="shared" ca="1" si="737"/>
        <v>5560</v>
      </c>
      <c r="UX12" s="1">
        <f t="shared" ca="1" si="738"/>
        <v>13</v>
      </c>
      <c r="UY12" s="1">
        <f t="shared" ca="1" si="739"/>
        <v>3</v>
      </c>
      <c r="UZ12" s="1">
        <f t="shared" ca="1" si="740"/>
        <v>5040</v>
      </c>
      <c r="VA12" s="1">
        <f t="shared" ca="1" si="741"/>
        <v>34</v>
      </c>
      <c r="VB12" s="1">
        <f t="shared" ca="1" si="742"/>
        <v>115</v>
      </c>
      <c r="VC12" s="1">
        <f t="shared" ca="1" si="743"/>
        <v>0</v>
      </c>
      <c r="VD12" s="28">
        <v>5</v>
      </c>
      <c r="VE12" s="1">
        <f t="shared" ca="1" si="744"/>
        <v>250</v>
      </c>
      <c r="VF12" s="1">
        <f t="shared" ca="1" si="745"/>
        <v>2</v>
      </c>
      <c r="VG12" s="1">
        <f t="shared" ca="1" si="746"/>
        <v>14118</v>
      </c>
      <c r="VH12" s="30">
        <f t="shared" ca="1" si="747"/>
        <v>3.7037037037037038E-3</v>
      </c>
      <c r="VI12" s="1">
        <f t="shared" ca="1" si="748"/>
        <v>250</v>
      </c>
      <c r="VJ12" s="1">
        <f t="shared" ca="1" si="749"/>
        <v>130</v>
      </c>
      <c r="VK12" s="1">
        <f t="shared" ca="1" si="750"/>
        <v>5354</v>
      </c>
      <c r="VL12" s="1">
        <f t="shared" ca="1" si="751"/>
        <v>10</v>
      </c>
      <c r="VM12" s="1">
        <f t="shared" ca="1" si="752"/>
        <v>2</v>
      </c>
      <c r="VN12" s="1">
        <f t="shared" ca="1" si="753"/>
        <v>4170</v>
      </c>
      <c r="VO12" s="1">
        <f t="shared" ca="1" si="754"/>
        <v>15</v>
      </c>
      <c r="VP12" s="1">
        <f t="shared" ca="1" si="755"/>
        <v>180</v>
      </c>
      <c r="VQ12" s="1">
        <f t="shared" ca="1" si="756"/>
        <v>16</v>
      </c>
      <c r="VR12" s="28">
        <v>5</v>
      </c>
      <c r="VS12" s="1">
        <f t="shared" ca="1" si="757"/>
        <v>273</v>
      </c>
      <c r="VT12" s="1">
        <f t="shared" ca="1" si="758"/>
        <v>31</v>
      </c>
      <c r="VU12" s="1">
        <f t="shared" ca="1" si="759"/>
        <v>14065</v>
      </c>
      <c r="VV12" s="30">
        <f t="shared" ca="1" si="760"/>
        <v>6.6934404283801872E-4</v>
      </c>
      <c r="VW12" s="1">
        <f t="shared" ca="1" si="761"/>
        <v>40</v>
      </c>
      <c r="VX12" s="1">
        <f t="shared" ca="1" si="762"/>
        <v>40</v>
      </c>
      <c r="VY12" s="1">
        <f t="shared" ca="1" si="763"/>
        <v>4472</v>
      </c>
      <c r="VZ12" s="1">
        <f t="shared" ca="1" si="764"/>
        <v>1</v>
      </c>
      <c r="WA12" s="1">
        <f t="shared" ca="1" si="765"/>
        <v>5</v>
      </c>
      <c r="WB12" s="1">
        <f t="shared" ca="1" si="766"/>
        <v>15340</v>
      </c>
      <c r="WC12" s="1">
        <f t="shared" ca="1" si="767"/>
        <v>2</v>
      </c>
      <c r="WD12" s="1">
        <f t="shared" ca="1" si="768"/>
        <v>512</v>
      </c>
      <c r="WE12" s="1">
        <f t="shared" ca="1" si="769"/>
        <v>21</v>
      </c>
      <c r="WF12" s="28">
        <v>5</v>
      </c>
      <c r="WG12" s="1">
        <f t="shared" ca="1" si="770"/>
        <v>240</v>
      </c>
      <c r="WH12" s="1">
        <f t="shared" ca="1" si="771"/>
        <v>21</v>
      </c>
      <c r="WI12" s="1">
        <f t="shared" ca="1" si="772"/>
        <v>40165</v>
      </c>
      <c r="WJ12" s="30">
        <f t="shared" ca="1" si="773"/>
        <v>8.2781456953642384E-4</v>
      </c>
      <c r="WK12" s="1">
        <f t="shared" ca="1" si="774"/>
        <v>660</v>
      </c>
      <c r="WL12" s="1">
        <f t="shared" ca="1" si="775"/>
        <v>110</v>
      </c>
      <c r="WM12" s="1">
        <f t="shared" ca="1" si="776"/>
        <v>742</v>
      </c>
      <c r="WN12" s="1">
        <f t="shared" ca="1" si="777"/>
        <v>15</v>
      </c>
      <c r="WO12" s="1">
        <f t="shared" ca="1" si="778"/>
        <v>2</v>
      </c>
      <c r="WP12" s="1">
        <f t="shared" ca="1" si="779"/>
        <v>14910</v>
      </c>
      <c r="WQ12" s="1">
        <f t="shared" ca="1" si="780"/>
        <v>49</v>
      </c>
      <c r="WR12" s="1">
        <f t="shared" ca="1" si="781"/>
        <v>374</v>
      </c>
      <c r="WS12" s="1">
        <f t="shared" ca="1" si="782"/>
        <v>0</v>
      </c>
      <c r="WT12" s="28">
        <v>5</v>
      </c>
      <c r="WU12" s="1">
        <f t="shared" ca="1" si="783"/>
        <v>266</v>
      </c>
      <c r="WV12" s="1">
        <f t="shared" ca="1" si="784"/>
        <v>16</v>
      </c>
      <c r="WW12" s="1">
        <f t="shared" ca="1" si="785"/>
        <v>48817</v>
      </c>
      <c r="WX12" s="30">
        <f t="shared" ca="1" si="786"/>
        <v>1.0504201680672268E-3</v>
      </c>
      <c r="WY12" s="1">
        <f t="shared" ca="1" si="787"/>
        <v>460</v>
      </c>
      <c r="WZ12" s="1">
        <f t="shared" ca="1" si="788"/>
        <v>210</v>
      </c>
      <c r="XA12" s="1">
        <f t="shared" ca="1" si="789"/>
        <v>3422</v>
      </c>
      <c r="XB12" s="1">
        <f t="shared" ca="1" si="790"/>
        <v>16</v>
      </c>
      <c r="XC12" s="1">
        <f t="shared" ca="1" si="791"/>
        <v>3</v>
      </c>
      <c r="XD12" s="1">
        <f t="shared" ca="1" si="792"/>
        <v>10470</v>
      </c>
      <c r="XE12" s="1">
        <f t="shared" ca="1" si="793"/>
        <v>14</v>
      </c>
      <c r="XF12" s="1">
        <f t="shared" ca="1" si="794"/>
        <v>841</v>
      </c>
      <c r="XG12" s="1">
        <f t="shared" ca="1" si="795"/>
        <v>14</v>
      </c>
      <c r="XH12" s="28">
        <v>5</v>
      </c>
      <c r="XI12" s="1">
        <f t="shared" ca="1" si="796"/>
        <v>284</v>
      </c>
      <c r="XJ12" s="1">
        <f t="shared" ca="1" si="797"/>
        <v>38</v>
      </c>
      <c r="XK12" s="1">
        <f t="shared" ca="1" si="798"/>
        <v>77724</v>
      </c>
      <c r="XL12" s="30">
        <f t="shared" ca="1" si="799"/>
        <v>0.2</v>
      </c>
      <c r="XM12" s="1">
        <f t="shared" ca="1" si="800"/>
        <v>1030</v>
      </c>
      <c r="XN12" s="1">
        <f t="shared" ca="1" si="801"/>
        <v>160</v>
      </c>
      <c r="XO12" s="1">
        <f t="shared" ca="1" si="802"/>
        <v>5671</v>
      </c>
      <c r="XP12" s="1">
        <f t="shared" ca="1" si="803"/>
        <v>10</v>
      </c>
      <c r="XQ12" s="1">
        <f t="shared" ca="1" si="804"/>
        <v>0</v>
      </c>
      <c r="XR12" s="1">
        <f t="shared" ca="1" si="805"/>
        <v>17290</v>
      </c>
      <c r="XS12" s="1">
        <f t="shared" ca="1" si="806"/>
        <v>16</v>
      </c>
      <c r="XT12" s="1">
        <f t="shared" ca="1" si="807"/>
        <v>932</v>
      </c>
      <c r="XU12" s="1">
        <f t="shared" ca="1" si="808"/>
        <v>1</v>
      </c>
      <c r="XV12" s="28">
        <v>5</v>
      </c>
      <c r="XW12" s="1">
        <f t="shared" ca="1" si="809"/>
        <v>208</v>
      </c>
      <c r="XX12" s="1">
        <f t="shared" ca="1" si="810"/>
        <v>36</v>
      </c>
      <c r="XY12" s="1">
        <f t="shared" ca="1" si="811"/>
        <v>7997</v>
      </c>
      <c r="XZ12" s="30">
        <f t="shared" ca="1" si="812"/>
        <v>2.4509803921568627E-3</v>
      </c>
      <c r="YA12" s="1">
        <f t="shared" ca="1" si="813"/>
        <v>730</v>
      </c>
      <c r="YB12" s="1">
        <f t="shared" ca="1" si="814"/>
        <v>150</v>
      </c>
      <c r="YC12" s="1">
        <f t="shared" ca="1" si="815"/>
        <v>77</v>
      </c>
      <c r="YD12" s="1">
        <f t="shared" ca="1" si="816"/>
        <v>11</v>
      </c>
      <c r="YE12" s="1">
        <f t="shared" ca="1" si="817"/>
        <v>2</v>
      </c>
      <c r="YF12" s="1">
        <f t="shared" ca="1" si="818"/>
        <v>110</v>
      </c>
      <c r="YG12" s="1">
        <f t="shared" ca="1" si="819"/>
        <v>20</v>
      </c>
      <c r="YH12" s="1">
        <f t="shared" ca="1" si="820"/>
        <v>742</v>
      </c>
      <c r="YI12" s="1">
        <f t="shared" ca="1" si="821"/>
        <v>0</v>
      </c>
      <c r="YJ12" s="28">
        <v>5</v>
      </c>
      <c r="YK12" s="1">
        <f t="shared" ca="1" si="822"/>
        <v>271</v>
      </c>
      <c r="YL12" s="1">
        <f t="shared" ca="1" si="823"/>
        <v>1</v>
      </c>
      <c r="YM12" s="1">
        <f t="shared" ca="1" si="824"/>
        <v>69065</v>
      </c>
      <c r="YN12" s="30">
        <f t="shared" ca="1" si="825"/>
        <v>1.4347202295552368E-3</v>
      </c>
      <c r="YO12" s="1">
        <f t="shared" ca="1" si="826"/>
        <v>1120</v>
      </c>
      <c r="YP12" s="1">
        <f t="shared" ca="1" si="827"/>
        <v>190</v>
      </c>
      <c r="YQ12" s="1">
        <f t="shared" ca="1" si="828"/>
        <v>3871</v>
      </c>
      <c r="YR12" s="1">
        <f t="shared" ca="1" si="829"/>
        <v>14</v>
      </c>
      <c r="YS12" s="1">
        <f t="shared" ca="1" si="830"/>
        <v>8</v>
      </c>
      <c r="YT12" s="1">
        <f t="shared" ca="1" si="831"/>
        <v>17150</v>
      </c>
      <c r="YU12" s="1">
        <f t="shared" ca="1" si="832"/>
        <v>40</v>
      </c>
      <c r="YV12" s="1">
        <f t="shared" ca="1" si="833"/>
        <v>123</v>
      </c>
      <c r="YW12" s="1">
        <f t="shared" ca="1" si="834"/>
        <v>8</v>
      </c>
      <c r="YX12" s="28"/>
      <c r="ZB12" s="30"/>
    </row>
    <row r="13" spans="1:678" x14ac:dyDescent="0.3">
      <c r="A13" s="28">
        <v>6</v>
      </c>
      <c r="B13" s="1">
        <v>250</v>
      </c>
      <c r="C13" s="1">
        <v>49</v>
      </c>
      <c r="D13" s="1">
        <v>29837</v>
      </c>
      <c r="E13" s="77">
        <v>0.1</v>
      </c>
      <c r="F13" s="1">
        <v>1200</v>
      </c>
      <c r="G13" s="1">
        <v>0</v>
      </c>
      <c r="H13" s="1">
        <v>7350</v>
      </c>
      <c r="I13" s="1">
        <v>0</v>
      </c>
      <c r="J13" s="1">
        <v>0</v>
      </c>
      <c r="L13" s="1">
        <v>41</v>
      </c>
      <c r="M13" s="1">
        <v>350</v>
      </c>
      <c r="N13" s="1">
        <v>16</v>
      </c>
      <c r="O13" s="28">
        <v>6</v>
      </c>
      <c r="P13" s="1">
        <v>250</v>
      </c>
      <c r="Q13" s="1">
        <v>49</v>
      </c>
      <c r="R13" s="1">
        <v>29837</v>
      </c>
      <c r="S13" s="77">
        <v>0.1</v>
      </c>
      <c r="T13" s="1">
        <v>1200</v>
      </c>
      <c r="U13" s="1">
        <v>0</v>
      </c>
      <c r="V13" s="1">
        <v>7350</v>
      </c>
      <c r="W13" s="1">
        <v>0</v>
      </c>
      <c r="X13" s="1">
        <v>0</v>
      </c>
      <c r="Z13" s="1">
        <v>41</v>
      </c>
      <c r="AA13" s="1">
        <v>350</v>
      </c>
      <c r="AB13" s="1">
        <v>16</v>
      </c>
      <c r="AC13" s="28">
        <v>6</v>
      </c>
      <c r="AD13" s="1">
        <v>274</v>
      </c>
      <c r="AE13" s="1">
        <v>55</v>
      </c>
      <c r="AF13" s="1">
        <v>44500</v>
      </c>
      <c r="AG13" s="77">
        <v>0.1</v>
      </c>
      <c r="AH13" s="1">
        <v>1320</v>
      </c>
      <c r="AI13" s="1">
        <v>70</v>
      </c>
      <c r="AJ13" s="1">
        <v>8100</v>
      </c>
      <c r="AK13" s="1">
        <v>2</v>
      </c>
      <c r="AL13" s="1">
        <v>1</v>
      </c>
      <c r="AM13" s="1">
        <v>10120</v>
      </c>
      <c r="AN13" s="1">
        <v>47</v>
      </c>
      <c r="AO13" s="1">
        <v>602</v>
      </c>
      <c r="AR13" s="28">
        <v>6</v>
      </c>
      <c r="AS13" s="1">
        <f t="shared" ca="1" si="250"/>
        <v>280</v>
      </c>
      <c r="AT13" s="1">
        <f t="shared" ca="1" si="251"/>
        <v>54</v>
      </c>
      <c r="AU13" s="1">
        <f t="shared" ca="1" si="252"/>
        <v>75128</v>
      </c>
      <c r="AV13" s="30">
        <f t="shared" ca="1" si="253"/>
        <v>6.0679611650485432E-4</v>
      </c>
      <c r="AW13" s="1">
        <f t="shared" ca="1" si="254"/>
        <v>440</v>
      </c>
      <c r="AX13" s="1">
        <f t="shared" ca="1" si="255"/>
        <v>180</v>
      </c>
      <c r="AY13" s="1">
        <f t="shared" ca="1" si="256"/>
        <v>6275</v>
      </c>
      <c r="AZ13" s="1">
        <f t="shared" ca="1" si="257"/>
        <v>20</v>
      </c>
      <c r="BA13" s="1">
        <f t="shared" ca="1" si="258"/>
        <v>2</v>
      </c>
      <c r="BB13" s="1">
        <f t="shared" ca="1" si="259"/>
        <v>5910</v>
      </c>
      <c r="BC13" s="1">
        <f t="shared" ca="1" si="260"/>
        <v>23</v>
      </c>
      <c r="BD13" s="1">
        <f t="shared" ca="1" si="261"/>
        <v>600</v>
      </c>
      <c r="BE13" s="1">
        <f t="shared" ca="1" si="262"/>
        <v>25</v>
      </c>
      <c r="BF13" s="28">
        <v>6</v>
      </c>
      <c r="BG13" s="1">
        <f t="shared" ca="1" si="263"/>
        <v>290</v>
      </c>
      <c r="BH13" s="1">
        <f t="shared" ca="1" si="264"/>
        <v>30</v>
      </c>
      <c r="BI13" s="1">
        <f t="shared" ca="1" si="265"/>
        <v>32857</v>
      </c>
      <c r="BJ13" s="30">
        <f t="shared" ca="1" si="266"/>
        <v>6.4557779212395089E-4</v>
      </c>
      <c r="BK13" s="1">
        <f t="shared" ca="1" si="267"/>
        <v>630</v>
      </c>
      <c r="BL13" s="1">
        <f t="shared" ca="1" si="268"/>
        <v>70</v>
      </c>
      <c r="BM13" s="1">
        <f t="shared" ca="1" si="269"/>
        <v>6639</v>
      </c>
      <c r="BN13" s="1">
        <f t="shared" ca="1" si="270"/>
        <v>6</v>
      </c>
      <c r="BO13" s="1">
        <f t="shared" ca="1" si="271"/>
        <v>10</v>
      </c>
      <c r="BP13" s="1">
        <f t="shared" ca="1" si="272"/>
        <v>4350</v>
      </c>
      <c r="BQ13" s="1">
        <f t="shared" ca="1" si="273"/>
        <v>34</v>
      </c>
      <c r="BR13" s="1">
        <f t="shared" ca="1" si="274"/>
        <v>16</v>
      </c>
      <c r="BS13" s="1">
        <f t="shared" ca="1" si="275"/>
        <v>4</v>
      </c>
      <c r="BT13" s="28">
        <v>6</v>
      </c>
      <c r="BU13" s="1">
        <f t="shared" ca="1" si="276"/>
        <v>204</v>
      </c>
      <c r="BV13" s="1">
        <f t="shared" ca="1" si="277"/>
        <v>70</v>
      </c>
      <c r="BW13" s="1">
        <f t="shared" ca="1" si="278"/>
        <v>38669</v>
      </c>
      <c r="BX13" s="30">
        <f t="shared" ca="1" si="279"/>
        <v>1.2406947890818859E-3</v>
      </c>
      <c r="BY13" s="1">
        <f t="shared" ca="1" si="280"/>
        <v>680</v>
      </c>
      <c r="BZ13" s="1">
        <f t="shared" ca="1" si="281"/>
        <v>130</v>
      </c>
      <c r="CA13" s="1">
        <f t="shared" ca="1" si="282"/>
        <v>137</v>
      </c>
      <c r="CB13" s="1">
        <f t="shared" ca="1" si="283"/>
        <v>11</v>
      </c>
      <c r="CC13" s="1">
        <f t="shared" ca="1" si="284"/>
        <v>5</v>
      </c>
      <c r="CD13" s="1">
        <f t="shared" ca="1" si="285"/>
        <v>2390</v>
      </c>
      <c r="CE13" s="1">
        <f t="shared" ca="1" si="286"/>
        <v>31</v>
      </c>
      <c r="CF13" s="1">
        <f t="shared" ca="1" si="287"/>
        <v>62</v>
      </c>
      <c r="CG13" s="1">
        <f t="shared" ca="1" si="288"/>
        <v>28</v>
      </c>
      <c r="CH13" s="28">
        <v>6</v>
      </c>
      <c r="CI13" s="1">
        <f t="shared" ca="1" si="289"/>
        <v>205</v>
      </c>
      <c r="CJ13" s="1">
        <f t="shared" ca="1" si="290"/>
        <v>5</v>
      </c>
      <c r="CK13" s="1">
        <f t="shared" ca="1" si="291"/>
        <v>3906</v>
      </c>
      <c r="CL13" s="30">
        <f t="shared" ca="1" si="292"/>
        <v>5.5959709009513155E-4</v>
      </c>
      <c r="CM13" s="1">
        <f t="shared" ca="1" si="293"/>
        <v>350</v>
      </c>
      <c r="CN13" s="1">
        <f t="shared" ca="1" si="294"/>
        <v>190</v>
      </c>
      <c r="CO13" s="1">
        <f t="shared" ca="1" si="295"/>
        <v>347</v>
      </c>
      <c r="CP13" s="1">
        <f t="shared" ca="1" si="296"/>
        <v>4</v>
      </c>
      <c r="CQ13" s="1">
        <f t="shared" ca="1" si="297"/>
        <v>5</v>
      </c>
      <c r="CR13" s="1">
        <f t="shared" ca="1" si="298"/>
        <v>17840</v>
      </c>
      <c r="CS13" s="1">
        <f t="shared" ca="1" si="299"/>
        <v>45</v>
      </c>
      <c r="CT13" s="1">
        <f t="shared" ca="1" si="300"/>
        <v>48</v>
      </c>
      <c r="CU13" s="1">
        <f t="shared" ca="1" si="301"/>
        <v>39</v>
      </c>
      <c r="CV13" s="28">
        <v>6</v>
      </c>
      <c r="CW13" s="1">
        <f t="shared" ca="1" si="302"/>
        <v>258</v>
      </c>
      <c r="CX13" s="1">
        <f t="shared" ca="1" si="303"/>
        <v>20</v>
      </c>
      <c r="CY13" s="1">
        <f t="shared" ca="1" si="304"/>
        <v>19444</v>
      </c>
      <c r="CZ13" s="30">
        <f t="shared" ca="1" si="305"/>
        <v>2.7472527472527475E-3</v>
      </c>
      <c r="DA13" s="1">
        <f t="shared" ca="1" si="306"/>
        <v>30</v>
      </c>
      <c r="DB13" s="1">
        <f t="shared" ca="1" si="307"/>
        <v>90</v>
      </c>
      <c r="DC13" s="1">
        <f t="shared" ca="1" si="308"/>
        <v>233</v>
      </c>
      <c r="DD13" s="1">
        <f t="shared" ca="1" si="309"/>
        <v>18</v>
      </c>
      <c r="DE13" s="1">
        <f t="shared" ca="1" si="310"/>
        <v>10</v>
      </c>
      <c r="DF13" s="1">
        <f t="shared" ca="1" si="311"/>
        <v>19970</v>
      </c>
      <c r="DG13" s="1">
        <f t="shared" ca="1" si="312"/>
        <v>33</v>
      </c>
      <c r="DH13" s="1">
        <f t="shared" ca="1" si="313"/>
        <v>521</v>
      </c>
      <c r="DI13" s="1">
        <f t="shared" ca="1" si="314"/>
        <v>5</v>
      </c>
      <c r="DJ13" s="28">
        <v>6</v>
      </c>
      <c r="DK13" s="1">
        <f t="shared" ca="1" si="315"/>
        <v>201</v>
      </c>
      <c r="DL13" s="1">
        <f t="shared" ca="1" si="316"/>
        <v>38</v>
      </c>
      <c r="DM13" s="1">
        <f t="shared" ca="1" si="317"/>
        <v>72909</v>
      </c>
      <c r="DN13" s="30">
        <f t="shared" ca="1" si="318"/>
        <v>1.0384215991692627E-3</v>
      </c>
      <c r="DO13" s="1">
        <f t="shared" ca="1" si="319"/>
        <v>620</v>
      </c>
      <c r="DP13" s="1">
        <f t="shared" ca="1" si="320"/>
        <v>210</v>
      </c>
      <c r="DQ13" s="1">
        <f t="shared" ca="1" si="321"/>
        <v>469</v>
      </c>
      <c r="DR13" s="1">
        <f t="shared" ca="1" si="322"/>
        <v>18</v>
      </c>
      <c r="DS13" s="1">
        <f t="shared" ca="1" si="323"/>
        <v>4</v>
      </c>
      <c r="DT13" s="1">
        <f t="shared" ca="1" si="324"/>
        <v>1230</v>
      </c>
      <c r="DU13" s="1">
        <f t="shared" ca="1" si="325"/>
        <v>9</v>
      </c>
      <c r="DV13" s="1">
        <f t="shared" ca="1" si="326"/>
        <v>729</v>
      </c>
      <c r="DW13" s="1">
        <f t="shared" ca="1" si="327"/>
        <v>20</v>
      </c>
      <c r="DX13" s="28">
        <v>6</v>
      </c>
      <c r="DY13" s="1">
        <f t="shared" ca="1" si="328"/>
        <v>286</v>
      </c>
      <c r="DZ13" s="1">
        <f t="shared" ca="1" si="329"/>
        <v>31</v>
      </c>
      <c r="EA13" s="1">
        <f t="shared" ca="1" si="330"/>
        <v>22891</v>
      </c>
      <c r="EB13" s="30">
        <f t="shared" ca="1" si="331"/>
        <v>5.7770075101097628E-4</v>
      </c>
      <c r="EC13" s="1">
        <f t="shared" ca="1" si="332"/>
        <v>80</v>
      </c>
      <c r="ED13" s="1">
        <f t="shared" ca="1" si="333"/>
        <v>50</v>
      </c>
      <c r="EE13" s="1">
        <f t="shared" ca="1" si="334"/>
        <v>3986</v>
      </c>
      <c r="EF13" s="1">
        <f t="shared" ca="1" si="335"/>
        <v>20</v>
      </c>
      <c r="EG13" s="1">
        <f t="shared" ca="1" si="336"/>
        <v>5</v>
      </c>
      <c r="EH13" s="1">
        <f t="shared" ca="1" si="337"/>
        <v>6060</v>
      </c>
      <c r="EI13" s="1">
        <f t="shared" ca="1" si="338"/>
        <v>19</v>
      </c>
      <c r="EJ13" s="1">
        <f t="shared" ca="1" si="339"/>
        <v>166</v>
      </c>
      <c r="EK13" s="1">
        <f t="shared" ca="1" si="340"/>
        <v>40</v>
      </c>
      <c r="EL13" s="28">
        <v>6</v>
      </c>
      <c r="EM13" s="1">
        <f t="shared" ca="1" si="341"/>
        <v>246</v>
      </c>
      <c r="EN13" s="1">
        <f t="shared" ca="1" si="342"/>
        <v>14</v>
      </c>
      <c r="EO13" s="1">
        <f t="shared" ca="1" si="343"/>
        <v>5753</v>
      </c>
      <c r="EP13" s="30">
        <f t="shared" ca="1" si="344"/>
        <v>7.7881619937694702E-4</v>
      </c>
      <c r="EQ13" s="1">
        <f t="shared" ca="1" si="345"/>
        <v>950</v>
      </c>
      <c r="ER13" s="1">
        <f t="shared" ca="1" si="346"/>
        <v>180</v>
      </c>
      <c r="ES13" s="1">
        <f t="shared" ca="1" si="347"/>
        <v>210</v>
      </c>
      <c r="ET13" s="1">
        <f t="shared" ca="1" si="348"/>
        <v>5</v>
      </c>
      <c r="EU13" s="1">
        <f t="shared" ca="1" si="349"/>
        <v>5</v>
      </c>
      <c r="EV13" s="1">
        <f t="shared" ca="1" si="350"/>
        <v>11470</v>
      </c>
      <c r="EW13" s="1">
        <f t="shared" ca="1" si="351"/>
        <v>26</v>
      </c>
      <c r="EX13" s="1">
        <f t="shared" ca="1" si="352"/>
        <v>137</v>
      </c>
      <c r="EY13" s="1">
        <f t="shared" ca="1" si="353"/>
        <v>38</v>
      </c>
      <c r="EZ13" s="28">
        <v>6</v>
      </c>
      <c r="FA13" s="1">
        <f t="shared" ca="1" si="354"/>
        <v>211</v>
      </c>
      <c r="FB13" s="1">
        <f t="shared" ca="1" si="355"/>
        <v>6</v>
      </c>
      <c r="FC13" s="1">
        <f t="shared" ca="1" si="356"/>
        <v>78319</v>
      </c>
      <c r="FD13" s="30">
        <f t="shared" ca="1" si="357"/>
        <v>1.3192612137203166E-3</v>
      </c>
      <c r="FE13" s="1">
        <f t="shared" ca="1" si="358"/>
        <v>230</v>
      </c>
      <c r="FF13" s="1">
        <f t="shared" ca="1" si="359"/>
        <v>0</v>
      </c>
      <c r="FG13" s="1">
        <f t="shared" ca="1" si="360"/>
        <v>5394</v>
      </c>
      <c r="FH13" s="1">
        <f t="shared" ca="1" si="361"/>
        <v>0</v>
      </c>
      <c r="FI13" s="1">
        <f t="shared" ca="1" si="362"/>
        <v>0</v>
      </c>
      <c r="FJ13" s="1">
        <f t="shared" ca="1" si="363"/>
        <v>4800</v>
      </c>
      <c r="FK13" s="1">
        <f t="shared" ca="1" si="364"/>
        <v>20</v>
      </c>
      <c r="FL13" s="1">
        <f t="shared" ca="1" si="365"/>
        <v>845</v>
      </c>
      <c r="FM13" s="1">
        <f t="shared" ca="1" si="366"/>
        <v>30</v>
      </c>
      <c r="FN13" s="28">
        <v>6</v>
      </c>
      <c r="FO13" s="1">
        <f t="shared" ca="1" si="367"/>
        <v>203</v>
      </c>
      <c r="FP13" s="1">
        <f t="shared" ca="1" si="368"/>
        <v>22</v>
      </c>
      <c r="FQ13" s="1">
        <f t="shared" ca="1" si="369"/>
        <v>30120</v>
      </c>
      <c r="FR13" s="30">
        <f t="shared" ca="1" si="370"/>
        <v>9.6899224806201549E-4</v>
      </c>
      <c r="FS13" s="1">
        <f t="shared" ca="1" si="371"/>
        <v>410</v>
      </c>
      <c r="FT13" s="1">
        <f t="shared" ca="1" si="372"/>
        <v>120</v>
      </c>
      <c r="FU13" s="1">
        <f t="shared" ca="1" si="373"/>
        <v>8645</v>
      </c>
      <c r="FV13" s="1">
        <f t="shared" ca="1" si="374"/>
        <v>2</v>
      </c>
      <c r="FW13" s="1">
        <f t="shared" ca="1" si="375"/>
        <v>3</v>
      </c>
      <c r="FX13" s="1">
        <f t="shared" ca="1" si="376"/>
        <v>12880</v>
      </c>
      <c r="FY13" s="1">
        <f t="shared" ca="1" si="377"/>
        <v>32</v>
      </c>
      <c r="FZ13" s="1">
        <f t="shared" ca="1" si="378"/>
        <v>642</v>
      </c>
      <c r="GA13" s="1">
        <f t="shared" ca="1" si="379"/>
        <v>2</v>
      </c>
      <c r="GB13" s="28">
        <v>6</v>
      </c>
      <c r="GC13" s="1">
        <f t="shared" ca="1" si="380"/>
        <v>265</v>
      </c>
      <c r="GD13" s="1">
        <f t="shared" ca="1" si="381"/>
        <v>56</v>
      </c>
      <c r="GE13" s="1">
        <f t="shared" ca="1" si="382"/>
        <v>820</v>
      </c>
      <c r="GF13" s="30">
        <f t="shared" ca="1" si="383"/>
        <v>8.4033613445378156E-4</v>
      </c>
      <c r="GG13" s="1">
        <f t="shared" ca="1" si="384"/>
        <v>690</v>
      </c>
      <c r="GH13" s="1">
        <f t="shared" ca="1" si="385"/>
        <v>140</v>
      </c>
      <c r="GI13" s="1">
        <f t="shared" ca="1" si="386"/>
        <v>940</v>
      </c>
      <c r="GJ13" s="1">
        <f t="shared" ca="1" si="387"/>
        <v>14</v>
      </c>
      <c r="GK13" s="1">
        <f t="shared" ca="1" si="388"/>
        <v>1</v>
      </c>
      <c r="GL13" s="1">
        <f t="shared" ca="1" si="389"/>
        <v>15190</v>
      </c>
      <c r="GM13" s="1">
        <f t="shared" ca="1" si="390"/>
        <v>39</v>
      </c>
      <c r="GN13" s="1">
        <f t="shared" ca="1" si="391"/>
        <v>755</v>
      </c>
      <c r="GO13" s="1">
        <f t="shared" ca="1" si="392"/>
        <v>2</v>
      </c>
      <c r="GP13" s="28">
        <v>6</v>
      </c>
      <c r="GQ13" s="1">
        <f t="shared" ca="1" si="393"/>
        <v>293</v>
      </c>
      <c r="GR13" s="1">
        <f t="shared" ca="1" si="394"/>
        <v>43</v>
      </c>
      <c r="GS13" s="1">
        <f t="shared" ca="1" si="395"/>
        <v>27313</v>
      </c>
      <c r="GT13" s="30">
        <f t="shared" ca="1" si="396"/>
        <v>6.583278472679394E-4</v>
      </c>
      <c r="GU13" s="1">
        <f t="shared" ca="1" si="397"/>
        <v>770</v>
      </c>
      <c r="GV13" s="1">
        <f t="shared" ca="1" si="398"/>
        <v>100</v>
      </c>
      <c r="GW13" s="1">
        <f t="shared" ca="1" si="399"/>
        <v>860</v>
      </c>
      <c r="GX13" s="1">
        <f t="shared" ca="1" si="400"/>
        <v>7</v>
      </c>
      <c r="GY13" s="1">
        <f t="shared" ca="1" si="401"/>
        <v>0</v>
      </c>
      <c r="GZ13" s="1">
        <f t="shared" ca="1" si="402"/>
        <v>19040</v>
      </c>
      <c r="HA13" s="1">
        <f t="shared" ca="1" si="403"/>
        <v>32</v>
      </c>
      <c r="HB13" s="1">
        <f t="shared" ca="1" si="404"/>
        <v>28</v>
      </c>
      <c r="HC13" s="1">
        <f t="shared" ca="1" si="405"/>
        <v>33</v>
      </c>
      <c r="HD13" s="28">
        <v>6</v>
      </c>
      <c r="HE13" s="1">
        <f t="shared" ca="1" si="406"/>
        <v>282</v>
      </c>
      <c r="HF13" s="1">
        <f t="shared" ca="1" si="407"/>
        <v>30</v>
      </c>
      <c r="HG13" s="1">
        <f t="shared" ca="1" si="408"/>
        <v>1397</v>
      </c>
      <c r="HH13" s="30">
        <f t="shared" ca="1" si="409"/>
        <v>2.0325203252032522E-3</v>
      </c>
      <c r="HI13" s="1">
        <f t="shared" ca="1" si="410"/>
        <v>490</v>
      </c>
      <c r="HJ13" s="1">
        <f t="shared" ca="1" si="411"/>
        <v>0</v>
      </c>
      <c r="HK13" s="1">
        <f t="shared" ca="1" si="412"/>
        <v>2733</v>
      </c>
      <c r="HL13" s="1">
        <f t="shared" ca="1" si="413"/>
        <v>10</v>
      </c>
      <c r="HM13" s="1">
        <f t="shared" ca="1" si="414"/>
        <v>3</v>
      </c>
      <c r="HN13" s="1">
        <f t="shared" ca="1" si="415"/>
        <v>19000</v>
      </c>
      <c r="HO13" s="1">
        <f t="shared" ca="1" si="416"/>
        <v>45</v>
      </c>
      <c r="HP13" s="1">
        <f t="shared" ca="1" si="417"/>
        <v>677</v>
      </c>
      <c r="HQ13" s="1">
        <f t="shared" ca="1" si="418"/>
        <v>35</v>
      </c>
      <c r="HR13" s="28">
        <v>6</v>
      </c>
      <c r="HS13" s="1">
        <f t="shared" ca="1" si="419"/>
        <v>270</v>
      </c>
      <c r="HT13" s="1">
        <f t="shared" ca="1" si="420"/>
        <v>57</v>
      </c>
      <c r="HU13" s="1">
        <f t="shared" ca="1" si="421"/>
        <v>49363</v>
      </c>
      <c r="HV13" s="30">
        <f t="shared" ca="1" si="422"/>
        <v>8.0000000000000004E-4</v>
      </c>
      <c r="HW13" s="1">
        <f t="shared" ca="1" si="423"/>
        <v>1180</v>
      </c>
      <c r="HX13" s="1">
        <f t="shared" ca="1" si="424"/>
        <v>150</v>
      </c>
      <c r="HY13" s="1">
        <f t="shared" ca="1" si="425"/>
        <v>3055</v>
      </c>
      <c r="HZ13" s="1">
        <f t="shared" ca="1" si="426"/>
        <v>3</v>
      </c>
      <c r="IA13" s="1">
        <f t="shared" ca="1" si="427"/>
        <v>4</v>
      </c>
      <c r="IB13" s="1">
        <f t="shared" ca="1" si="428"/>
        <v>8920</v>
      </c>
      <c r="IC13" s="1">
        <f t="shared" ca="1" si="429"/>
        <v>41</v>
      </c>
      <c r="ID13" s="1">
        <f t="shared" ca="1" si="430"/>
        <v>434</v>
      </c>
      <c r="IE13" s="1">
        <f t="shared" ca="1" si="431"/>
        <v>15</v>
      </c>
      <c r="IF13" s="28">
        <v>6</v>
      </c>
      <c r="IG13" s="1">
        <f t="shared" ca="1" si="432"/>
        <v>277</v>
      </c>
      <c r="IH13" s="1">
        <f t="shared" ca="1" si="433"/>
        <v>70</v>
      </c>
      <c r="II13" s="1">
        <f t="shared" ca="1" si="434"/>
        <v>61200</v>
      </c>
      <c r="IJ13" s="30">
        <f t="shared" ca="1" si="435"/>
        <v>1.1086474501108647E-3</v>
      </c>
      <c r="IK13" s="1">
        <f t="shared" ca="1" si="436"/>
        <v>1150</v>
      </c>
      <c r="IL13" s="1">
        <f t="shared" ca="1" si="437"/>
        <v>140</v>
      </c>
      <c r="IM13" s="1">
        <f t="shared" ca="1" si="438"/>
        <v>922</v>
      </c>
      <c r="IN13" s="1">
        <f t="shared" ca="1" si="439"/>
        <v>0</v>
      </c>
      <c r="IO13" s="1">
        <f t="shared" ca="1" si="440"/>
        <v>2</v>
      </c>
      <c r="IP13" s="1">
        <f t="shared" ca="1" si="441"/>
        <v>13840</v>
      </c>
      <c r="IQ13" s="1">
        <f t="shared" ca="1" si="442"/>
        <v>49</v>
      </c>
      <c r="IR13" s="1">
        <f t="shared" ca="1" si="443"/>
        <v>879</v>
      </c>
      <c r="IS13" s="1">
        <f t="shared" ca="1" si="444"/>
        <v>2</v>
      </c>
      <c r="IT13" s="28">
        <v>6</v>
      </c>
      <c r="IU13" s="1">
        <f t="shared" ca="1" si="445"/>
        <v>211</v>
      </c>
      <c r="IV13" s="1">
        <f t="shared" ca="1" si="446"/>
        <v>62</v>
      </c>
      <c r="IW13" s="1">
        <f t="shared" ca="1" si="447"/>
        <v>70579</v>
      </c>
      <c r="IX13" s="30">
        <f t="shared" ca="1" si="448"/>
        <v>5.9594755661501785E-4</v>
      </c>
      <c r="IY13" s="1">
        <f t="shared" ca="1" si="449"/>
        <v>430</v>
      </c>
      <c r="IZ13" s="1">
        <f t="shared" ca="1" si="450"/>
        <v>180</v>
      </c>
      <c r="JA13" s="1">
        <f t="shared" ca="1" si="451"/>
        <v>5201</v>
      </c>
      <c r="JB13" s="1">
        <f t="shared" ca="1" si="452"/>
        <v>20</v>
      </c>
      <c r="JC13" s="1">
        <f t="shared" ca="1" si="453"/>
        <v>4</v>
      </c>
      <c r="JD13" s="1">
        <f t="shared" ca="1" si="454"/>
        <v>6150</v>
      </c>
      <c r="JE13" s="1">
        <f t="shared" ca="1" si="455"/>
        <v>38</v>
      </c>
      <c r="JF13" s="1">
        <f t="shared" ca="1" si="456"/>
        <v>455</v>
      </c>
      <c r="JG13" s="1">
        <f t="shared" ca="1" si="457"/>
        <v>16</v>
      </c>
      <c r="JH13" s="28">
        <v>6</v>
      </c>
      <c r="JI13" s="1">
        <f t="shared" ca="1" si="458"/>
        <v>253</v>
      </c>
      <c r="JJ13" s="1">
        <f t="shared" ca="1" si="459"/>
        <v>33</v>
      </c>
      <c r="JK13" s="1">
        <f t="shared" ca="1" si="460"/>
        <v>23665</v>
      </c>
      <c r="JL13" s="30">
        <f t="shared" ca="1" si="461"/>
        <v>5.7438253877082138E-4</v>
      </c>
      <c r="JM13" s="1">
        <f t="shared" ca="1" si="462"/>
        <v>540</v>
      </c>
      <c r="JN13" s="1">
        <f t="shared" ca="1" si="463"/>
        <v>110</v>
      </c>
      <c r="JO13" s="1">
        <f t="shared" ca="1" si="464"/>
        <v>3562</v>
      </c>
      <c r="JP13" s="1">
        <f t="shared" ca="1" si="465"/>
        <v>6</v>
      </c>
      <c r="JQ13" s="1">
        <f t="shared" ca="1" si="466"/>
        <v>7</v>
      </c>
      <c r="JR13" s="1">
        <f t="shared" ca="1" si="467"/>
        <v>19220</v>
      </c>
      <c r="JS13" s="1">
        <f t="shared" ca="1" si="468"/>
        <v>6</v>
      </c>
      <c r="JT13" s="1">
        <f t="shared" ca="1" si="469"/>
        <v>853</v>
      </c>
      <c r="JU13" s="1">
        <f t="shared" ca="1" si="470"/>
        <v>6</v>
      </c>
      <c r="JV13" s="28">
        <v>6</v>
      </c>
      <c r="JW13" s="1">
        <f t="shared" ca="1" si="471"/>
        <v>267</v>
      </c>
      <c r="JX13" s="1">
        <f t="shared" ca="1" si="472"/>
        <v>0</v>
      </c>
      <c r="JY13" s="1">
        <f t="shared" ca="1" si="473"/>
        <v>64059</v>
      </c>
      <c r="JZ13" s="30">
        <f t="shared" ca="1" si="474"/>
        <v>2.2883295194508009E-3</v>
      </c>
      <c r="KA13" s="1">
        <f t="shared" ca="1" si="475"/>
        <v>950</v>
      </c>
      <c r="KB13" s="1">
        <f t="shared" ca="1" si="476"/>
        <v>170</v>
      </c>
      <c r="KC13" s="1">
        <f t="shared" ca="1" si="477"/>
        <v>6596</v>
      </c>
      <c r="KD13" s="1">
        <f t="shared" ca="1" si="478"/>
        <v>14</v>
      </c>
      <c r="KE13" s="1">
        <f t="shared" ca="1" si="479"/>
        <v>2</v>
      </c>
      <c r="KF13" s="1">
        <f t="shared" ca="1" si="480"/>
        <v>10100</v>
      </c>
      <c r="KG13" s="1">
        <f t="shared" ca="1" si="481"/>
        <v>31</v>
      </c>
      <c r="KH13" s="1">
        <f t="shared" ca="1" si="482"/>
        <v>467</v>
      </c>
      <c r="KI13" s="1">
        <f t="shared" ca="1" si="483"/>
        <v>5</v>
      </c>
      <c r="KJ13" s="28">
        <v>6</v>
      </c>
      <c r="KK13" s="1">
        <f t="shared" ca="1" si="484"/>
        <v>230</v>
      </c>
      <c r="KL13" s="1">
        <f t="shared" ca="1" si="485"/>
        <v>2</v>
      </c>
      <c r="KM13" s="1">
        <f t="shared" ca="1" si="486"/>
        <v>52594</v>
      </c>
      <c r="KN13" s="30">
        <f t="shared" ca="1" si="487"/>
        <v>8.2440230832646333E-4</v>
      </c>
      <c r="KO13" s="1">
        <f t="shared" ca="1" si="488"/>
        <v>220</v>
      </c>
      <c r="KP13" s="1">
        <f t="shared" ca="1" si="489"/>
        <v>40</v>
      </c>
      <c r="KQ13" s="1">
        <f t="shared" ca="1" si="490"/>
        <v>361</v>
      </c>
      <c r="KR13" s="1">
        <f t="shared" ca="1" si="491"/>
        <v>14</v>
      </c>
      <c r="KS13" s="1">
        <f t="shared" ca="1" si="492"/>
        <v>1</v>
      </c>
      <c r="KT13" s="1">
        <f t="shared" ca="1" si="493"/>
        <v>12430</v>
      </c>
      <c r="KU13" s="1">
        <f t="shared" ca="1" si="494"/>
        <v>37</v>
      </c>
      <c r="KV13" s="1">
        <f t="shared" ca="1" si="495"/>
        <v>383</v>
      </c>
      <c r="KW13" s="1">
        <f t="shared" ca="1" si="496"/>
        <v>6</v>
      </c>
      <c r="KX13" s="28">
        <v>6</v>
      </c>
      <c r="KY13" s="1">
        <f t="shared" ca="1" si="497"/>
        <v>237</v>
      </c>
      <c r="KZ13" s="1">
        <f t="shared" ca="1" si="498"/>
        <v>14</v>
      </c>
      <c r="LA13" s="1">
        <f t="shared" ca="1" si="499"/>
        <v>54067</v>
      </c>
      <c r="LB13" s="30">
        <f t="shared" ca="1" si="500"/>
        <v>7.8064012490241998E-4</v>
      </c>
      <c r="LC13" s="1">
        <f t="shared" ca="1" si="501"/>
        <v>80</v>
      </c>
      <c r="LD13" s="1">
        <f t="shared" ca="1" si="502"/>
        <v>80</v>
      </c>
      <c r="LE13" s="1">
        <f t="shared" ca="1" si="503"/>
        <v>6252</v>
      </c>
      <c r="LF13" s="1">
        <f t="shared" ca="1" si="504"/>
        <v>2</v>
      </c>
      <c r="LG13" s="1">
        <f t="shared" ca="1" si="505"/>
        <v>9</v>
      </c>
      <c r="LH13" s="1">
        <f t="shared" ca="1" si="506"/>
        <v>18970</v>
      </c>
      <c r="LI13" s="1">
        <f t="shared" ca="1" si="507"/>
        <v>47</v>
      </c>
      <c r="LJ13" s="1">
        <f t="shared" ca="1" si="508"/>
        <v>586</v>
      </c>
      <c r="LK13" s="1">
        <f t="shared" ca="1" si="509"/>
        <v>5</v>
      </c>
      <c r="LL13" s="28">
        <v>6</v>
      </c>
      <c r="LM13" s="1">
        <f t="shared" ca="1" si="510"/>
        <v>249</v>
      </c>
      <c r="LN13" s="1">
        <f t="shared" ca="1" si="511"/>
        <v>3</v>
      </c>
      <c r="LO13" s="1">
        <f t="shared" ca="1" si="512"/>
        <v>33691</v>
      </c>
      <c r="LP13" s="30">
        <f t="shared" ca="1" si="513"/>
        <v>6.2266500622665006E-4</v>
      </c>
      <c r="LQ13" s="1">
        <f t="shared" ca="1" si="514"/>
        <v>430</v>
      </c>
      <c r="LR13" s="1">
        <f t="shared" ca="1" si="515"/>
        <v>70</v>
      </c>
      <c r="LS13" s="1">
        <f t="shared" ca="1" si="516"/>
        <v>3072</v>
      </c>
      <c r="LT13" s="1">
        <f t="shared" ca="1" si="517"/>
        <v>16</v>
      </c>
      <c r="LU13" s="1">
        <f t="shared" ca="1" si="518"/>
        <v>4</v>
      </c>
      <c r="LV13" s="1">
        <f t="shared" ca="1" si="519"/>
        <v>1270</v>
      </c>
      <c r="LW13" s="1">
        <f t="shared" ca="1" si="520"/>
        <v>27</v>
      </c>
      <c r="LX13" s="1">
        <f t="shared" ca="1" si="521"/>
        <v>46</v>
      </c>
      <c r="LY13" s="1">
        <f t="shared" ca="1" si="522"/>
        <v>16</v>
      </c>
      <c r="LZ13" s="28">
        <v>6</v>
      </c>
      <c r="MA13" s="1">
        <f t="shared" ca="1" si="523"/>
        <v>260</v>
      </c>
      <c r="MB13" s="1">
        <f t="shared" ca="1" si="524"/>
        <v>1</v>
      </c>
      <c r="MC13" s="1">
        <f t="shared" ca="1" si="525"/>
        <v>68292</v>
      </c>
      <c r="MD13" s="30">
        <f t="shared" ca="1" si="526"/>
        <v>6.2383031815346226E-4</v>
      </c>
      <c r="ME13" s="1">
        <f t="shared" ca="1" si="527"/>
        <v>850</v>
      </c>
      <c r="MF13" s="1">
        <f t="shared" ca="1" si="528"/>
        <v>140</v>
      </c>
      <c r="MG13" s="1">
        <f t="shared" ca="1" si="529"/>
        <v>7362</v>
      </c>
      <c r="MH13" s="1">
        <f t="shared" ca="1" si="530"/>
        <v>7</v>
      </c>
      <c r="MI13" s="1">
        <f t="shared" ca="1" si="531"/>
        <v>3</v>
      </c>
      <c r="MJ13" s="1">
        <f t="shared" ca="1" si="532"/>
        <v>18340</v>
      </c>
      <c r="MK13" s="1">
        <f t="shared" ca="1" si="533"/>
        <v>23</v>
      </c>
      <c r="ML13" s="1">
        <f t="shared" ca="1" si="534"/>
        <v>200</v>
      </c>
      <c r="MM13" s="1">
        <f t="shared" ca="1" si="535"/>
        <v>3</v>
      </c>
      <c r="MN13" s="28">
        <v>6</v>
      </c>
      <c r="MO13" s="1">
        <f t="shared" ca="1" si="536"/>
        <v>214</v>
      </c>
      <c r="MP13" s="1">
        <f t="shared" ca="1" si="537"/>
        <v>42</v>
      </c>
      <c r="MQ13" s="1">
        <f t="shared" ca="1" si="538"/>
        <v>38392</v>
      </c>
      <c r="MR13" s="30">
        <f t="shared" ca="1" si="539"/>
        <v>1.277139208173691E-3</v>
      </c>
      <c r="MS13" s="1">
        <f t="shared" ca="1" si="540"/>
        <v>320</v>
      </c>
      <c r="MT13" s="1">
        <f t="shared" ca="1" si="541"/>
        <v>210</v>
      </c>
      <c r="MU13" s="1">
        <f t="shared" ca="1" si="542"/>
        <v>7914</v>
      </c>
      <c r="MV13" s="1">
        <f t="shared" ca="1" si="543"/>
        <v>15</v>
      </c>
      <c r="MW13" s="1">
        <f t="shared" ca="1" si="544"/>
        <v>3</v>
      </c>
      <c r="MX13" s="1">
        <f t="shared" ca="1" si="545"/>
        <v>13510</v>
      </c>
      <c r="MY13" s="1">
        <f t="shared" ca="1" si="546"/>
        <v>12</v>
      </c>
      <c r="MZ13" s="1">
        <f t="shared" ca="1" si="547"/>
        <v>353</v>
      </c>
      <c r="NA13" s="1">
        <f t="shared" ca="1" si="548"/>
        <v>4</v>
      </c>
      <c r="NB13" s="28">
        <v>6</v>
      </c>
      <c r="NC13" s="1">
        <f t="shared" ca="1" si="549"/>
        <v>209</v>
      </c>
      <c r="ND13" s="1">
        <f t="shared" ca="1" si="550"/>
        <v>67</v>
      </c>
      <c r="NE13" s="1">
        <f t="shared" ca="1" si="551"/>
        <v>17591</v>
      </c>
      <c r="NF13" s="30">
        <f t="shared" ca="1" si="552"/>
        <v>5.7770075101097628E-4</v>
      </c>
      <c r="NG13" s="1">
        <f t="shared" ca="1" si="553"/>
        <v>390</v>
      </c>
      <c r="NH13" s="1">
        <f t="shared" ca="1" si="554"/>
        <v>180</v>
      </c>
      <c r="NI13" s="1">
        <f t="shared" ca="1" si="555"/>
        <v>5002</v>
      </c>
      <c r="NJ13" s="1">
        <f t="shared" ca="1" si="556"/>
        <v>3</v>
      </c>
      <c r="NK13" s="1">
        <f t="shared" ca="1" si="557"/>
        <v>8</v>
      </c>
      <c r="NL13" s="1">
        <f t="shared" ca="1" si="558"/>
        <v>11060</v>
      </c>
      <c r="NM13" s="1">
        <f t="shared" ca="1" si="559"/>
        <v>1</v>
      </c>
      <c r="NN13" s="1">
        <f t="shared" ca="1" si="560"/>
        <v>209</v>
      </c>
      <c r="NO13" s="1">
        <f t="shared" ca="1" si="561"/>
        <v>23</v>
      </c>
      <c r="NP13" s="28">
        <v>6</v>
      </c>
      <c r="NQ13" s="1">
        <f t="shared" ca="1" si="562"/>
        <v>281</v>
      </c>
      <c r="NR13" s="1">
        <f t="shared" ca="1" si="563"/>
        <v>37</v>
      </c>
      <c r="NS13" s="1">
        <f t="shared" ca="1" si="564"/>
        <v>15893</v>
      </c>
      <c r="NT13" s="30">
        <f t="shared" ca="1" si="565"/>
        <v>1.002004008016032E-3</v>
      </c>
      <c r="NU13" s="1">
        <f t="shared" ca="1" si="566"/>
        <v>430</v>
      </c>
      <c r="NV13" s="1">
        <f t="shared" ca="1" si="567"/>
        <v>30</v>
      </c>
      <c r="NW13" s="1">
        <f t="shared" ca="1" si="568"/>
        <v>4839</v>
      </c>
      <c r="NX13" s="1">
        <f t="shared" ca="1" si="569"/>
        <v>4</v>
      </c>
      <c r="NY13" s="1">
        <f t="shared" ca="1" si="570"/>
        <v>9</v>
      </c>
      <c r="NZ13" s="1">
        <f t="shared" ca="1" si="571"/>
        <v>6970</v>
      </c>
      <c r="OA13" s="1">
        <f t="shared" ca="1" si="572"/>
        <v>25</v>
      </c>
      <c r="OB13" s="1">
        <f t="shared" ca="1" si="573"/>
        <v>433</v>
      </c>
      <c r="OC13" s="1">
        <f t="shared" ca="1" si="574"/>
        <v>31</v>
      </c>
      <c r="OD13" s="28">
        <v>6</v>
      </c>
      <c r="OE13" s="1">
        <f t="shared" ca="1" si="575"/>
        <v>241</v>
      </c>
      <c r="OF13" s="1">
        <f t="shared" ca="1" si="576"/>
        <v>55</v>
      </c>
      <c r="OG13" s="1">
        <f t="shared" ca="1" si="577"/>
        <v>77136</v>
      </c>
      <c r="OH13" s="30">
        <f t="shared" ca="1" si="578"/>
        <v>1.4992503748125937E-3</v>
      </c>
      <c r="OI13" s="1">
        <f t="shared" ca="1" si="579"/>
        <v>310</v>
      </c>
      <c r="OJ13" s="1">
        <f t="shared" ca="1" si="580"/>
        <v>160</v>
      </c>
      <c r="OK13" s="1">
        <f t="shared" ca="1" si="581"/>
        <v>8104</v>
      </c>
      <c r="OL13" s="1">
        <f t="shared" ca="1" si="582"/>
        <v>5</v>
      </c>
      <c r="OM13" s="1">
        <f t="shared" ca="1" si="583"/>
        <v>0</v>
      </c>
      <c r="ON13" s="1">
        <f t="shared" ca="1" si="584"/>
        <v>6760</v>
      </c>
      <c r="OO13" s="1">
        <f t="shared" ca="1" si="585"/>
        <v>1</v>
      </c>
      <c r="OP13" s="1">
        <f t="shared" ca="1" si="586"/>
        <v>34</v>
      </c>
      <c r="OQ13" s="1">
        <f t="shared" ca="1" si="587"/>
        <v>31</v>
      </c>
      <c r="OR13" s="28">
        <v>6</v>
      </c>
      <c r="OS13" s="1">
        <f t="shared" ca="1" si="588"/>
        <v>208</v>
      </c>
      <c r="OT13" s="1">
        <f t="shared" ca="1" si="589"/>
        <v>66</v>
      </c>
      <c r="OU13" s="1">
        <f t="shared" ca="1" si="590"/>
        <v>23158</v>
      </c>
      <c r="OV13" s="30">
        <f t="shared" ca="1" si="591"/>
        <v>1.5384615384615385E-2</v>
      </c>
      <c r="OW13" s="1">
        <f t="shared" ca="1" si="592"/>
        <v>1000</v>
      </c>
      <c r="OX13" s="1">
        <f t="shared" ca="1" si="593"/>
        <v>120</v>
      </c>
      <c r="OY13" s="1">
        <f t="shared" ca="1" si="594"/>
        <v>915</v>
      </c>
      <c r="OZ13" s="1">
        <f t="shared" ca="1" si="595"/>
        <v>12</v>
      </c>
      <c r="PA13" s="1">
        <f t="shared" ca="1" si="596"/>
        <v>1</v>
      </c>
      <c r="PB13" s="1">
        <f t="shared" ca="1" si="597"/>
        <v>5860</v>
      </c>
      <c r="PC13" s="1">
        <f t="shared" ca="1" si="598"/>
        <v>9</v>
      </c>
      <c r="PD13" s="1">
        <f t="shared" ca="1" si="599"/>
        <v>94</v>
      </c>
      <c r="PE13" s="1">
        <f t="shared" ca="1" si="600"/>
        <v>28</v>
      </c>
      <c r="PF13" s="28">
        <v>6</v>
      </c>
      <c r="PG13" s="1">
        <f t="shared" ca="1" si="601"/>
        <v>211</v>
      </c>
      <c r="PH13" s="1">
        <f t="shared" ca="1" si="602"/>
        <v>33</v>
      </c>
      <c r="PI13" s="1">
        <f t="shared" ca="1" si="603"/>
        <v>52748</v>
      </c>
      <c r="PJ13" s="30">
        <f t="shared" ca="1" si="604"/>
        <v>1.7921146953405018E-3</v>
      </c>
      <c r="PK13" s="1">
        <f t="shared" ca="1" si="605"/>
        <v>970</v>
      </c>
      <c r="PL13" s="1">
        <f t="shared" ca="1" si="606"/>
        <v>90</v>
      </c>
      <c r="PM13" s="1">
        <f t="shared" ca="1" si="607"/>
        <v>6451</v>
      </c>
      <c r="PN13" s="1">
        <f t="shared" ca="1" si="608"/>
        <v>9</v>
      </c>
      <c r="PO13" s="1">
        <f t="shared" ca="1" si="609"/>
        <v>2</v>
      </c>
      <c r="PP13" s="1">
        <f t="shared" ca="1" si="610"/>
        <v>6300</v>
      </c>
      <c r="PQ13" s="1">
        <f t="shared" ca="1" si="611"/>
        <v>12</v>
      </c>
      <c r="PR13" s="1">
        <f t="shared" ca="1" si="612"/>
        <v>319</v>
      </c>
      <c r="PS13" s="1">
        <f t="shared" ca="1" si="613"/>
        <v>31</v>
      </c>
      <c r="PT13" s="28">
        <v>6</v>
      </c>
      <c r="PU13" s="1">
        <f t="shared" ca="1" si="614"/>
        <v>274</v>
      </c>
      <c r="PV13" s="1">
        <f t="shared" ca="1" si="615"/>
        <v>46</v>
      </c>
      <c r="PW13" s="1">
        <f t="shared" ca="1" si="616"/>
        <v>57850</v>
      </c>
      <c r="PX13" s="30">
        <f t="shared" ca="1" si="617"/>
        <v>9.1240875912408756E-4</v>
      </c>
      <c r="PY13" s="1">
        <f t="shared" ca="1" si="618"/>
        <v>910</v>
      </c>
      <c r="PZ13" s="1">
        <f t="shared" ca="1" si="619"/>
        <v>0</v>
      </c>
      <c r="QA13" s="1">
        <f t="shared" ca="1" si="620"/>
        <v>4190</v>
      </c>
      <c r="QB13" s="1">
        <f t="shared" ca="1" si="621"/>
        <v>16</v>
      </c>
      <c r="QC13" s="1">
        <f t="shared" ca="1" si="622"/>
        <v>8</v>
      </c>
      <c r="QD13" s="1">
        <f t="shared" ca="1" si="623"/>
        <v>13610</v>
      </c>
      <c r="QE13" s="1">
        <f t="shared" ca="1" si="624"/>
        <v>27</v>
      </c>
      <c r="QF13" s="1">
        <f t="shared" ca="1" si="625"/>
        <v>148</v>
      </c>
      <c r="QG13" s="1">
        <f t="shared" ca="1" si="626"/>
        <v>4</v>
      </c>
      <c r="QH13" s="28">
        <v>6</v>
      </c>
      <c r="QI13" s="1">
        <f t="shared" ca="1" si="627"/>
        <v>284</v>
      </c>
      <c r="QJ13" s="1">
        <f t="shared" ca="1" si="628"/>
        <v>43</v>
      </c>
      <c r="QK13" s="1">
        <f t="shared" ca="1" si="629"/>
        <v>8268</v>
      </c>
      <c r="QL13" s="30">
        <f t="shared" ca="1" si="630"/>
        <v>1.6447368421052631E-3</v>
      </c>
      <c r="QM13" s="1">
        <f t="shared" ca="1" si="631"/>
        <v>430</v>
      </c>
      <c r="QN13" s="1">
        <f t="shared" ca="1" si="632"/>
        <v>60</v>
      </c>
      <c r="QO13" s="1">
        <f t="shared" ca="1" si="633"/>
        <v>4159</v>
      </c>
      <c r="QP13" s="1">
        <f t="shared" ca="1" si="634"/>
        <v>16</v>
      </c>
      <c r="QQ13" s="1">
        <f t="shared" ca="1" si="635"/>
        <v>10</v>
      </c>
      <c r="QR13" s="1">
        <f t="shared" ca="1" si="636"/>
        <v>11710</v>
      </c>
      <c r="QS13" s="1">
        <f t="shared" ca="1" si="637"/>
        <v>50</v>
      </c>
      <c r="QT13" s="1">
        <f t="shared" ca="1" si="638"/>
        <v>362</v>
      </c>
      <c r="QU13" s="1">
        <f t="shared" ca="1" si="639"/>
        <v>11</v>
      </c>
      <c r="QV13" s="28">
        <v>6</v>
      </c>
      <c r="QW13" s="1">
        <f t="shared" ca="1" si="640"/>
        <v>231</v>
      </c>
      <c r="QX13" s="1">
        <f t="shared" ca="1" si="641"/>
        <v>30</v>
      </c>
      <c r="QY13" s="1">
        <f t="shared" ca="1" si="642"/>
        <v>68185</v>
      </c>
      <c r="QZ13" s="30">
        <f t="shared" ca="1" si="643"/>
        <v>7.6335877862595419E-4</v>
      </c>
      <c r="RA13" s="1">
        <f t="shared" ca="1" si="644"/>
        <v>780</v>
      </c>
      <c r="RB13" s="1">
        <f t="shared" ca="1" si="645"/>
        <v>160</v>
      </c>
      <c r="RC13" s="1">
        <f t="shared" ca="1" si="646"/>
        <v>7491</v>
      </c>
      <c r="RD13" s="1">
        <f t="shared" ca="1" si="647"/>
        <v>14</v>
      </c>
      <c r="RE13" s="1">
        <f t="shared" ca="1" si="648"/>
        <v>4</v>
      </c>
      <c r="RF13" s="1">
        <f t="shared" ca="1" si="649"/>
        <v>17620</v>
      </c>
      <c r="RG13" s="1">
        <f t="shared" ca="1" si="650"/>
        <v>39</v>
      </c>
      <c r="RH13" s="1">
        <f t="shared" ca="1" si="651"/>
        <v>43</v>
      </c>
      <c r="RI13" s="1">
        <f t="shared" ca="1" si="652"/>
        <v>20</v>
      </c>
      <c r="RJ13" s="28">
        <v>6</v>
      </c>
      <c r="RK13" s="1">
        <f t="shared" ca="1" si="653"/>
        <v>236</v>
      </c>
      <c r="RL13" s="1">
        <f t="shared" ca="1" si="654"/>
        <v>15</v>
      </c>
      <c r="RM13" s="1">
        <f t="shared" ca="1" si="655"/>
        <v>1969</v>
      </c>
      <c r="RN13" s="30">
        <f t="shared" ca="1" si="656"/>
        <v>9.9206349206349201E-4</v>
      </c>
      <c r="RO13" s="1">
        <f t="shared" ca="1" si="657"/>
        <v>880</v>
      </c>
      <c r="RP13" s="1">
        <f t="shared" ca="1" si="658"/>
        <v>0</v>
      </c>
      <c r="RQ13" s="1">
        <f t="shared" ca="1" si="659"/>
        <v>5026</v>
      </c>
      <c r="RR13" s="1">
        <f t="shared" ca="1" si="660"/>
        <v>9</v>
      </c>
      <c r="RS13" s="1">
        <f t="shared" ca="1" si="661"/>
        <v>4</v>
      </c>
      <c r="RT13" s="1">
        <f t="shared" ca="1" si="662"/>
        <v>10530</v>
      </c>
      <c r="RU13" s="1">
        <f t="shared" ca="1" si="663"/>
        <v>31</v>
      </c>
      <c r="RV13" s="1">
        <f t="shared" ca="1" si="664"/>
        <v>47</v>
      </c>
      <c r="RW13" s="1">
        <f t="shared" ca="1" si="665"/>
        <v>27</v>
      </c>
      <c r="RX13" s="28">
        <v>6</v>
      </c>
      <c r="RY13" s="1">
        <f t="shared" ca="1" si="666"/>
        <v>240</v>
      </c>
      <c r="RZ13" s="1">
        <f t="shared" ca="1" si="667"/>
        <v>63</v>
      </c>
      <c r="SA13" s="1">
        <f t="shared" ca="1" si="668"/>
        <v>44330</v>
      </c>
      <c r="SB13" s="30">
        <f t="shared" ca="1" si="669"/>
        <v>1.0893246187363835E-3</v>
      </c>
      <c r="SC13" s="1">
        <f t="shared" ca="1" si="670"/>
        <v>730</v>
      </c>
      <c r="SD13" s="1">
        <f t="shared" ca="1" si="671"/>
        <v>90</v>
      </c>
      <c r="SE13" s="1">
        <f t="shared" ca="1" si="672"/>
        <v>744</v>
      </c>
      <c r="SF13" s="1">
        <f t="shared" ca="1" si="673"/>
        <v>1</v>
      </c>
      <c r="SG13" s="1">
        <f t="shared" ca="1" si="674"/>
        <v>5</v>
      </c>
      <c r="SH13" s="1">
        <f t="shared" ca="1" si="675"/>
        <v>8200</v>
      </c>
      <c r="SI13" s="1">
        <f t="shared" ca="1" si="676"/>
        <v>19</v>
      </c>
      <c r="SJ13" s="1">
        <f t="shared" ca="1" si="677"/>
        <v>250</v>
      </c>
      <c r="SK13" s="1">
        <f t="shared" ca="1" si="678"/>
        <v>25</v>
      </c>
      <c r="SL13" s="28">
        <v>6</v>
      </c>
      <c r="SM13" s="1">
        <f t="shared" ca="1" si="679"/>
        <v>291</v>
      </c>
      <c r="SN13" s="1">
        <f t="shared" ca="1" si="680"/>
        <v>54</v>
      </c>
      <c r="SO13" s="1">
        <f t="shared" ca="1" si="681"/>
        <v>40580</v>
      </c>
      <c r="SP13" s="30">
        <f t="shared" ca="1" si="682"/>
        <v>5.9206631142687976E-4</v>
      </c>
      <c r="SQ13" s="1">
        <f t="shared" ca="1" si="683"/>
        <v>0</v>
      </c>
      <c r="SR13" s="1">
        <f t="shared" ca="1" si="684"/>
        <v>130</v>
      </c>
      <c r="SS13" s="1">
        <f t="shared" ca="1" si="685"/>
        <v>6411</v>
      </c>
      <c r="ST13" s="1">
        <f t="shared" ca="1" si="686"/>
        <v>15</v>
      </c>
      <c r="SU13" s="1">
        <f t="shared" ca="1" si="687"/>
        <v>6</v>
      </c>
      <c r="SV13" s="1">
        <f t="shared" ca="1" si="688"/>
        <v>13440</v>
      </c>
      <c r="SW13" s="1">
        <f t="shared" ca="1" si="689"/>
        <v>16</v>
      </c>
      <c r="SX13" s="1">
        <f t="shared" ca="1" si="690"/>
        <v>350</v>
      </c>
      <c r="SY13" s="1">
        <f t="shared" ca="1" si="691"/>
        <v>21</v>
      </c>
      <c r="SZ13" s="28">
        <v>6</v>
      </c>
      <c r="TA13" s="1">
        <f t="shared" ca="1" si="692"/>
        <v>249</v>
      </c>
      <c r="TB13" s="1">
        <f t="shared" ca="1" si="693"/>
        <v>16</v>
      </c>
      <c r="TC13" s="1">
        <f t="shared" ca="1" si="694"/>
        <v>32331</v>
      </c>
      <c r="TD13" s="30">
        <f t="shared" ca="1" si="695"/>
        <v>7.4019245003700959E-4</v>
      </c>
      <c r="TE13" s="1">
        <f t="shared" ca="1" si="696"/>
        <v>610</v>
      </c>
      <c r="TF13" s="1">
        <f t="shared" ca="1" si="697"/>
        <v>200</v>
      </c>
      <c r="TG13" s="1">
        <f t="shared" ca="1" si="698"/>
        <v>5121</v>
      </c>
      <c r="TH13" s="1">
        <f t="shared" ca="1" si="699"/>
        <v>13</v>
      </c>
      <c r="TI13" s="1">
        <f t="shared" ca="1" si="700"/>
        <v>6</v>
      </c>
      <c r="TJ13" s="1">
        <f t="shared" ca="1" si="701"/>
        <v>8610</v>
      </c>
      <c r="TK13" s="1">
        <f t="shared" ca="1" si="702"/>
        <v>49</v>
      </c>
      <c r="TL13" s="1">
        <f t="shared" ca="1" si="703"/>
        <v>634</v>
      </c>
      <c r="TM13" s="1">
        <f t="shared" ca="1" si="704"/>
        <v>29</v>
      </c>
      <c r="TN13" s="28">
        <v>6</v>
      </c>
      <c r="TO13" s="1">
        <f t="shared" ca="1" si="705"/>
        <v>229</v>
      </c>
      <c r="TP13" s="1">
        <f t="shared" ca="1" si="706"/>
        <v>48</v>
      </c>
      <c r="TQ13" s="1">
        <f t="shared" ca="1" si="707"/>
        <v>15955</v>
      </c>
      <c r="TR13" s="30">
        <f t="shared" ca="1" si="708"/>
        <v>4.0816326530612249E-3</v>
      </c>
      <c r="TS13" s="1">
        <f t="shared" ca="1" si="709"/>
        <v>900</v>
      </c>
      <c r="TT13" s="1">
        <f t="shared" ca="1" si="710"/>
        <v>100</v>
      </c>
      <c r="TU13" s="1">
        <f t="shared" ca="1" si="711"/>
        <v>1266</v>
      </c>
      <c r="TV13" s="1">
        <f t="shared" ca="1" si="712"/>
        <v>8</v>
      </c>
      <c r="TW13" s="1">
        <f t="shared" ca="1" si="713"/>
        <v>10</v>
      </c>
      <c r="TX13" s="1">
        <f t="shared" ca="1" si="714"/>
        <v>9980</v>
      </c>
      <c r="TY13" s="1">
        <f t="shared" ca="1" si="715"/>
        <v>41</v>
      </c>
      <c r="TZ13" s="1">
        <f t="shared" ca="1" si="716"/>
        <v>858</v>
      </c>
      <c r="UA13" s="1">
        <f t="shared" ca="1" si="717"/>
        <v>27</v>
      </c>
      <c r="UB13" s="28">
        <v>6</v>
      </c>
      <c r="UC13" s="1">
        <f t="shared" ca="1" si="718"/>
        <v>225</v>
      </c>
      <c r="UD13" s="1">
        <f t="shared" ca="1" si="719"/>
        <v>66</v>
      </c>
      <c r="UE13" s="1">
        <f t="shared" ca="1" si="720"/>
        <v>43260</v>
      </c>
      <c r="UF13" s="30">
        <f t="shared" ca="1" si="721"/>
        <v>6.6050198150594452E-4</v>
      </c>
      <c r="UG13" s="1">
        <f t="shared" ca="1" si="722"/>
        <v>560</v>
      </c>
      <c r="UH13" s="1">
        <f t="shared" ca="1" si="723"/>
        <v>210</v>
      </c>
      <c r="UI13" s="1">
        <f t="shared" ca="1" si="724"/>
        <v>3302</v>
      </c>
      <c r="UJ13" s="1">
        <f t="shared" ca="1" si="725"/>
        <v>1</v>
      </c>
      <c r="UK13" s="1">
        <f t="shared" ca="1" si="726"/>
        <v>0</v>
      </c>
      <c r="UL13" s="1">
        <f t="shared" ca="1" si="727"/>
        <v>5830</v>
      </c>
      <c r="UM13" s="1">
        <f t="shared" ca="1" si="728"/>
        <v>2</v>
      </c>
      <c r="UN13" s="1">
        <f t="shared" ca="1" si="729"/>
        <v>667</v>
      </c>
      <c r="UO13" s="1">
        <f t="shared" ca="1" si="730"/>
        <v>21</v>
      </c>
      <c r="UP13" s="28">
        <v>6</v>
      </c>
      <c r="UQ13" s="1">
        <f t="shared" ca="1" si="731"/>
        <v>225</v>
      </c>
      <c r="UR13" s="1">
        <f t="shared" ca="1" si="732"/>
        <v>28</v>
      </c>
      <c r="US13" s="1">
        <f t="shared" ca="1" si="733"/>
        <v>12401</v>
      </c>
      <c r="UT13" s="30">
        <f t="shared" ca="1" si="734"/>
        <v>4.7846889952153108E-3</v>
      </c>
      <c r="UU13" s="1">
        <f t="shared" ca="1" si="735"/>
        <v>360</v>
      </c>
      <c r="UV13" s="1">
        <f t="shared" ca="1" si="736"/>
        <v>170</v>
      </c>
      <c r="UW13" s="1">
        <f t="shared" ca="1" si="737"/>
        <v>2703</v>
      </c>
      <c r="UX13" s="1">
        <f t="shared" ca="1" si="738"/>
        <v>6</v>
      </c>
      <c r="UY13" s="1">
        <f t="shared" ca="1" si="739"/>
        <v>2</v>
      </c>
      <c r="UZ13" s="1">
        <f t="shared" ca="1" si="740"/>
        <v>16740</v>
      </c>
      <c r="VA13" s="1">
        <f t="shared" ca="1" si="741"/>
        <v>18</v>
      </c>
      <c r="VB13" s="1">
        <f t="shared" ca="1" si="742"/>
        <v>344</v>
      </c>
      <c r="VC13" s="1">
        <f t="shared" ca="1" si="743"/>
        <v>27</v>
      </c>
      <c r="VD13" s="28">
        <v>6</v>
      </c>
      <c r="VE13" s="1">
        <f t="shared" ca="1" si="744"/>
        <v>241</v>
      </c>
      <c r="VF13" s="1">
        <f t="shared" ca="1" si="745"/>
        <v>50</v>
      </c>
      <c r="VG13" s="1">
        <f t="shared" ca="1" si="746"/>
        <v>42595</v>
      </c>
      <c r="VH13" s="30">
        <f t="shared" ca="1" si="747"/>
        <v>2.2271714922048997E-3</v>
      </c>
      <c r="VI13" s="1">
        <f t="shared" ca="1" si="748"/>
        <v>1310</v>
      </c>
      <c r="VJ13" s="1">
        <f t="shared" ca="1" si="749"/>
        <v>190</v>
      </c>
      <c r="VK13" s="1">
        <f t="shared" ca="1" si="750"/>
        <v>2130</v>
      </c>
      <c r="VL13" s="1">
        <f t="shared" ca="1" si="751"/>
        <v>16</v>
      </c>
      <c r="VM13" s="1">
        <f t="shared" ca="1" si="752"/>
        <v>10</v>
      </c>
      <c r="VN13" s="1">
        <f t="shared" ca="1" si="753"/>
        <v>16430</v>
      </c>
      <c r="VO13" s="1">
        <f t="shared" ca="1" si="754"/>
        <v>34</v>
      </c>
      <c r="VP13" s="1">
        <f t="shared" ca="1" si="755"/>
        <v>352</v>
      </c>
      <c r="VQ13" s="1">
        <f t="shared" ca="1" si="756"/>
        <v>4</v>
      </c>
      <c r="VR13" s="28">
        <v>6</v>
      </c>
      <c r="VS13" s="1">
        <f t="shared" ca="1" si="757"/>
        <v>278</v>
      </c>
      <c r="VT13" s="1">
        <f t="shared" ca="1" si="758"/>
        <v>26</v>
      </c>
      <c r="VU13" s="1">
        <f t="shared" ca="1" si="759"/>
        <v>46047</v>
      </c>
      <c r="VV13" s="30">
        <f t="shared" ca="1" si="760"/>
        <v>2.8735632183908046E-3</v>
      </c>
      <c r="VW13" s="1">
        <f t="shared" ca="1" si="761"/>
        <v>670</v>
      </c>
      <c r="VX13" s="1">
        <f t="shared" ca="1" si="762"/>
        <v>60</v>
      </c>
      <c r="VY13" s="1">
        <f t="shared" ca="1" si="763"/>
        <v>662</v>
      </c>
      <c r="VZ13" s="1">
        <f t="shared" ca="1" si="764"/>
        <v>19</v>
      </c>
      <c r="WA13" s="1">
        <f t="shared" ca="1" si="765"/>
        <v>3</v>
      </c>
      <c r="WB13" s="1">
        <f t="shared" ca="1" si="766"/>
        <v>14640</v>
      </c>
      <c r="WC13" s="1">
        <f t="shared" ca="1" si="767"/>
        <v>16</v>
      </c>
      <c r="WD13" s="1">
        <f t="shared" ca="1" si="768"/>
        <v>73</v>
      </c>
      <c r="WE13" s="1">
        <f t="shared" ca="1" si="769"/>
        <v>5</v>
      </c>
      <c r="WF13" s="28">
        <v>6</v>
      </c>
      <c r="WG13" s="1">
        <f t="shared" ca="1" si="770"/>
        <v>253</v>
      </c>
      <c r="WH13" s="1">
        <f t="shared" ca="1" si="771"/>
        <v>58</v>
      </c>
      <c r="WI13" s="1">
        <f t="shared" ca="1" si="772"/>
        <v>38799</v>
      </c>
      <c r="WJ13" s="30">
        <f t="shared" ca="1" si="773"/>
        <v>6.6533599467731206E-4</v>
      </c>
      <c r="WK13" s="1">
        <f t="shared" ca="1" si="774"/>
        <v>640</v>
      </c>
      <c r="WL13" s="1">
        <f t="shared" ca="1" si="775"/>
        <v>180</v>
      </c>
      <c r="WM13" s="1">
        <f t="shared" ca="1" si="776"/>
        <v>7917</v>
      </c>
      <c r="WN13" s="1">
        <f t="shared" ca="1" si="777"/>
        <v>7</v>
      </c>
      <c r="WO13" s="1">
        <f t="shared" ca="1" si="778"/>
        <v>6</v>
      </c>
      <c r="WP13" s="1">
        <f t="shared" ca="1" si="779"/>
        <v>2450</v>
      </c>
      <c r="WQ13" s="1">
        <f t="shared" ca="1" si="780"/>
        <v>0</v>
      </c>
      <c r="WR13" s="1">
        <f t="shared" ca="1" si="781"/>
        <v>154</v>
      </c>
      <c r="WS13" s="1">
        <f t="shared" ca="1" si="782"/>
        <v>30</v>
      </c>
      <c r="WT13" s="28">
        <v>6</v>
      </c>
      <c r="WU13" s="1">
        <f t="shared" ca="1" si="783"/>
        <v>215</v>
      </c>
      <c r="WV13" s="1">
        <f t="shared" ca="1" si="784"/>
        <v>15</v>
      </c>
      <c r="WW13" s="1">
        <f t="shared" ca="1" si="785"/>
        <v>49318</v>
      </c>
      <c r="WX13" s="30">
        <f t="shared" ca="1" si="786"/>
        <v>1.2562814070351759E-3</v>
      </c>
      <c r="WY13" s="1">
        <f t="shared" ca="1" si="787"/>
        <v>790</v>
      </c>
      <c r="WZ13" s="1">
        <f t="shared" ca="1" si="788"/>
        <v>10</v>
      </c>
      <c r="XA13" s="1">
        <f t="shared" ca="1" si="789"/>
        <v>4904</v>
      </c>
      <c r="XB13" s="1">
        <f t="shared" ca="1" si="790"/>
        <v>0</v>
      </c>
      <c r="XC13" s="1">
        <f t="shared" ca="1" si="791"/>
        <v>0</v>
      </c>
      <c r="XD13" s="1">
        <f t="shared" ca="1" si="792"/>
        <v>8730</v>
      </c>
      <c r="XE13" s="1">
        <f t="shared" ca="1" si="793"/>
        <v>31</v>
      </c>
      <c r="XF13" s="1">
        <f t="shared" ca="1" si="794"/>
        <v>422</v>
      </c>
      <c r="XG13" s="1">
        <f t="shared" ca="1" si="795"/>
        <v>9</v>
      </c>
      <c r="XH13" s="28">
        <v>6</v>
      </c>
      <c r="XI13" s="1">
        <f t="shared" ca="1" si="796"/>
        <v>236</v>
      </c>
      <c r="XJ13" s="1">
        <f t="shared" ca="1" si="797"/>
        <v>64</v>
      </c>
      <c r="XK13" s="1">
        <f t="shared" ca="1" si="798"/>
        <v>39165</v>
      </c>
      <c r="XL13" s="30">
        <f t="shared" ca="1" si="799"/>
        <v>6.7521944632005406E-4</v>
      </c>
      <c r="XM13" s="1">
        <f t="shared" ca="1" si="800"/>
        <v>1280</v>
      </c>
      <c r="XN13" s="1">
        <f t="shared" ca="1" si="801"/>
        <v>130</v>
      </c>
      <c r="XO13" s="1">
        <f t="shared" ca="1" si="802"/>
        <v>2653</v>
      </c>
      <c r="XP13" s="1">
        <f t="shared" ca="1" si="803"/>
        <v>18</v>
      </c>
      <c r="XQ13" s="1">
        <f t="shared" ca="1" si="804"/>
        <v>5</v>
      </c>
      <c r="XR13" s="1">
        <f t="shared" ca="1" si="805"/>
        <v>10250</v>
      </c>
      <c r="XS13" s="1">
        <f t="shared" ca="1" si="806"/>
        <v>2</v>
      </c>
      <c r="XT13" s="1">
        <f t="shared" ca="1" si="807"/>
        <v>312</v>
      </c>
      <c r="XU13" s="1">
        <f t="shared" ca="1" si="808"/>
        <v>5</v>
      </c>
      <c r="XV13" s="28">
        <v>6</v>
      </c>
      <c r="XW13" s="1">
        <f t="shared" ca="1" si="809"/>
        <v>234</v>
      </c>
      <c r="XX13" s="1">
        <f t="shared" ca="1" si="810"/>
        <v>69</v>
      </c>
      <c r="XY13" s="1">
        <f t="shared" ca="1" si="811"/>
        <v>41588</v>
      </c>
      <c r="XZ13" s="30">
        <f t="shared" ca="1" si="812"/>
        <v>6.6181336863004633E-4</v>
      </c>
      <c r="YA13" s="1">
        <f t="shared" ca="1" si="813"/>
        <v>1060</v>
      </c>
      <c r="YB13" s="1">
        <f t="shared" ca="1" si="814"/>
        <v>10</v>
      </c>
      <c r="YC13" s="1">
        <f t="shared" ca="1" si="815"/>
        <v>7240</v>
      </c>
      <c r="YD13" s="1">
        <f t="shared" ca="1" si="816"/>
        <v>19</v>
      </c>
      <c r="YE13" s="1">
        <f t="shared" ca="1" si="817"/>
        <v>9</v>
      </c>
      <c r="YF13" s="1">
        <f t="shared" ca="1" si="818"/>
        <v>9780</v>
      </c>
      <c r="YG13" s="1">
        <f t="shared" ca="1" si="819"/>
        <v>14</v>
      </c>
      <c r="YH13" s="1">
        <f t="shared" ca="1" si="820"/>
        <v>253</v>
      </c>
      <c r="YI13" s="1">
        <f t="shared" ca="1" si="821"/>
        <v>0</v>
      </c>
      <c r="YJ13" s="28">
        <v>6</v>
      </c>
      <c r="YK13" s="1">
        <f t="shared" ca="1" si="822"/>
        <v>242</v>
      </c>
      <c r="YL13" s="1">
        <f t="shared" ca="1" si="823"/>
        <v>2</v>
      </c>
      <c r="YM13" s="1">
        <f t="shared" ca="1" si="824"/>
        <v>2728</v>
      </c>
      <c r="YN13" s="30">
        <f t="shared" ca="1" si="825"/>
        <v>9.8911968348170125E-4</v>
      </c>
      <c r="YO13" s="1">
        <f t="shared" ca="1" si="826"/>
        <v>860</v>
      </c>
      <c r="YP13" s="1">
        <f t="shared" ca="1" si="827"/>
        <v>40</v>
      </c>
      <c r="YQ13" s="1">
        <f t="shared" ca="1" si="828"/>
        <v>3576</v>
      </c>
      <c r="YR13" s="1">
        <f t="shared" ca="1" si="829"/>
        <v>18</v>
      </c>
      <c r="YS13" s="1">
        <f t="shared" ca="1" si="830"/>
        <v>5</v>
      </c>
      <c r="YT13" s="1">
        <f t="shared" ca="1" si="831"/>
        <v>19620</v>
      </c>
      <c r="YU13" s="1">
        <f t="shared" ca="1" si="832"/>
        <v>0</v>
      </c>
      <c r="YV13" s="1">
        <f t="shared" ca="1" si="833"/>
        <v>11</v>
      </c>
      <c r="YW13" s="1">
        <f t="shared" ca="1" si="834"/>
        <v>38</v>
      </c>
      <c r="YX13" s="28"/>
      <c r="ZB13" s="30"/>
    </row>
    <row r="14" spans="1:678" x14ac:dyDescent="0.3">
      <c r="A14" s="28">
        <v>7</v>
      </c>
      <c r="B14" s="1">
        <v>246</v>
      </c>
      <c r="C14" s="1">
        <v>0</v>
      </c>
      <c r="D14" s="1">
        <v>27477</v>
      </c>
      <c r="E14" s="77">
        <v>0.1</v>
      </c>
      <c r="F14" s="1">
        <v>1100</v>
      </c>
      <c r="G14" s="1">
        <v>0</v>
      </c>
      <c r="H14" s="1">
        <v>7303</v>
      </c>
      <c r="I14" s="1">
        <v>0</v>
      </c>
      <c r="J14" s="1">
        <v>0</v>
      </c>
      <c r="K14" s="1">
        <v>7910</v>
      </c>
      <c r="N14" s="1">
        <v>11</v>
      </c>
      <c r="O14" s="28">
        <v>7</v>
      </c>
      <c r="P14" s="1">
        <v>246</v>
      </c>
      <c r="Q14" s="1">
        <v>0</v>
      </c>
      <c r="R14" s="1">
        <v>27477</v>
      </c>
      <c r="S14" s="77">
        <v>0.1</v>
      </c>
      <c r="T14" s="1">
        <v>1100</v>
      </c>
      <c r="U14" s="1">
        <v>0</v>
      </c>
      <c r="V14" s="1">
        <v>7303</v>
      </c>
      <c r="W14" s="1">
        <v>0</v>
      </c>
      <c r="X14" s="1">
        <v>0</v>
      </c>
      <c r="Y14" s="1">
        <v>7910</v>
      </c>
      <c r="AB14" s="1">
        <v>11</v>
      </c>
      <c r="AC14" s="28">
        <v>7</v>
      </c>
      <c r="AD14" s="1">
        <v>274</v>
      </c>
      <c r="AE14" s="1">
        <v>56</v>
      </c>
      <c r="AF14" s="1">
        <v>51000</v>
      </c>
      <c r="AG14" s="77">
        <v>0.5</v>
      </c>
      <c r="AH14" s="1">
        <v>1320</v>
      </c>
      <c r="AI14" s="1">
        <v>70</v>
      </c>
      <c r="AJ14" s="1">
        <v>8224</v>
      </c>
      <c r="AK14" s="1">
        <v>5</v>
      </c>
      <c r="AL14" s="1">
        <v>2</v>
      </c>
      <c r="AM14" s="1">
        <v>11170</v>
      </c>
      <c r="AN14" s="1">
        <v>48</v>
      </c>
      <c r="AO14" s="1">
        <v>420</v>
      </c>
      <c r="AR14" s="28">
        <v>7</v>
      </c>
      <c r="AS14" s="1">
        <f t="shared" ca="1" si="250"/>
        <v>284</v>
      </c>
      <c r="AT14" s="1">
        <f t="shared" ca="1" si="251"/>
        <v>63</v>
      </c>
      <c r="AU14" s="1">
        <f t="shared" ca="1" si="252"/>
        <v>63149</v>
      </c>
      <c r="AV14" s="30">
        <f t="shared" ca="1" si="253"/>
        <v>9.5785440613026815E-4</v>
      </c>
      <c r="AW14" s="1">
        <f t="shared" ca="1" si="254"/>
        <v>940</v>
      </c>
      <c r="AX14" s="1">
        <f t="shared" ca="1" si="255"/>
        <v>30</v>
      </c>
      <c r="AY14" s="1">
        <f t="shared" ca="1" si="256"/>
        <v>6618</v>
      </c>
      <c r="AZ14" s="1">
        <f t="shared" ca="1" si="257"/>
        <v>0</v>
      </c>
      <c r="BA14" s="1">
        <f t="shared" ca="1" si="258"/>
        <v>0</v>
      </c>
      <c r="BB14" s="1">
        <f t="shared" ca="1" si="259"/>
        <v>18120</v>
      </c>
      <c r="BC14" s="1">
        <f t="shared" ca="1" si="260"/>
        <v>24</v>
      </c>
      <c r="BD14" s="1">
        <f t="shared" ca="1" si="261"/>
        <v>915</v>
      </c>
      <c r="BE14" s="1">
        <f t="shared" ca="1" si="262"/>
        <v>12</v>
      </c>
      <c r="BF14" s="28">
        <v>7</v>
      </c>
      <c r="BG14" s="1">
        <f t="shared" ca="1" si="263"/>
        <v>231</v>
      </c>
      <c r="BH14" s="1">
        <f t="shared" ca="1" si="264"/>
        <v>52</v>
      </c>
      <c r="BI14" s="1">
        <f t="shared" ca="1" si="265"/>
        <v>6517</v>
      </c>
      <c r="BJ14" s="30">
        <f t="shared" ca="1" si="266"/>
        <v>6.8027210884353739E-3</v>
      </c>
      <c r="BK14" s="1">
        <f t="shared" ca="1" si="267"/>
        <v>1310</v>
      </c>
      <c r="BL14" s="1">
        <f t="shared" ca="1" si="268"/>
        <v>90</v>
      </c>
      <c r="BM14" s="1">
        <f t="shared" ca="1" si="269"/>
        <v>364</v>
      </c>
      <c r="BN14" s="1">
        <f t="shared" ca="1" si="270"/>
        <v>6</v>
      </c>
      <c r="BO14" s="1">
        <f t="shared" ca="1" si="271"/>
        <v>5</v>
      </c>
      <c r="BP14" s="1">
        <f t="shared" ca="1" si="272"/>
        <v>850</v>
      </c>
      <c r="BQ14" s="1">
        <f t="shared" ca="1" si="273"/>
        <v>33</v>
      </c>
      <c r="BR14" s="1">
        <f t="shared" ca="1" si="274"/>
        <v>905</v>
      </c>
      <c r="BS14" s="1">
        <f t="shared" ca="1" si="275"/>
        <v>28</v>
      </c>
      <c r="BT14" s="28">
        <v>7</v>
      </c>
      <c r="BU14" s="1">
        <f t="shared" ca="1" si="276"/>
        <v>256</v>
      </c>
      <c r="BV14" s="1">
        <f t="shared" ca="1" si="277"/>
        <v>69</v>
      </c>
      <c r="BW14" s="1">
        <f t="shared" ca="1" si="278"/>
        <v>9740</v>
      </c>
      <c r="BX14" s="30">
        <f t="shared" ca="1" si="279"/>
        <v>1.1764705882352941E-2</v>
      </c>
      <c r="BY14" s="1">
        <f t="shared" ca="1" si="280"/>
        <v>460</v>
      </c>
      <c r="BZ14" s="1">
        <f t="shared" ca="1" si="281"/>
        <v>90</v>
      </c>
      <c r="CA14" s="1">
        <f t="shared" ca="1" si="282"/>
        <v>6383</v>
      </c>
      <c r="CB14" s="1">
        <f t="shared" ca="1" si="283"/>
        <v>2</v>
      </c>
      <c r="CC14" s="1">
        <f t="shared" ca="1" si="284"/>
        <v>3</v>
      </c>
      <c r="CD14" s="1">
        <f t="shared" ca="1" si="285"/>
        <v>12420</v>
      </c>
      <c r="CE14" s="1">
        <f t="shared" ca="1" si="286"/>
        <v>6</v>
      </c>
      <c r="CF14" s="1">
        <f t="shared" ca="1" si="287"/>
        <v>354</v>
      </c>
      <c r="CG14" s="1">
        <f t="shared" ca="1" si="288"/>
        <v>16</v>
      </c>
      <c r="CH14" s="28">
        <v>7</v>
      </c>
      <c r="CI14" s="1">
        <f t="shared" ca="1" si="289"/>
        <v>229</v>
      </c>
      <c r="CJ14" s="1">
        <f t="shared" ca="1" si="290"/>
        <v>52</v>
      </c>
      <c r="CK14" s="1">
        <f t="shared" ca="1" si="291"/>
        <v>59314</v>
      </c>
      <c r="CL14" s="30">
        <f t="shared" ca="1" si="292"/>
        <v>4.5871559633027525E-3</v>
      </c>
      <c r="CM14" s="1">
        <f t="shared" ca="1" si="293"/>
        <v>280</v>
      </c>
      <c r="CN14" s="1">
        <f t="shared" ca="1" si="294"/>
        <v>90</v>
      </c>
      <c r="CO14" s="1">
        <f t="shared" ca="1" si="295"/>
        <v>7551</v>
      </c>
      <c r="CP14" s="1">
        <f t="shared" ca="1" si="296"/>
        <v>19</v>
      </c>
      <c r="CQ14" s="1">
        <f t="shared" ca="1" si="297"/>
        <v>2</v>
      </c>
      <c r="CR14" s="1">
        <f t="shared" ca="1" si="298"/>
        <v>870</v>
      </c>
      <c r="CS14" s="1">
        <f t="shared" ca="1" si="299"/>
        <v>1</v>
      </c>
      <c r="CT14" s="1">
        <f t="shared" ca="1" si="300"/>
        <v>522</v>
      </c>
      <c r="CU14" s="1">
        <f t="shared" ca="1" si="301"/>
        <v>3</v>
      </c>
      <c r="CV14" s="28">
        <v>7</v>
      </c>
      <c r="CW14" s="1">
        <f t="shared" ca="1" si="302"/>
        <v>289</v>
      </c>
      <c r="CX14" s="1">
        <f t="shared" ca="1" si="303"/>
        <v>62</v>
      </c>
      <c r="CY14" s="1">
        <f t="shared" ca="1" si="304"/>
        <v>65184</v>
      </c>
      <c r="CZ14" s="30">
        <f t="shared" ca="1" si="305"/>
        <v>3.6900369003690036E-3</v>
      </c>
      <c r="DA14" s="1">
        <f t="shared" ca="1" si="306"/>
        <v>850</v>
      </c>
      <c r="DB14" s="1">
        <f t="shared" ca="1" si="307"/>
        <v>100</v>
      </c>
      <c r="DC14" s="1">
        <f t="shared" ca="1" si="308"/>
        <v>3635</v>
      </c>
      <c r="DD14" s="1">
        <f t="shared" ca="1" si="309"/>
        <v>5</v>
      </c>
      <c r="DE14" s="1">
        <f t="shared" ca="1" si="310"/>
        <v>8</v>
      </c>
      <c r="DF14" s="1">
        <f t="shared" ca="1" si="311"/>
        <v>15740</v>
      </c>
      <c r="DG14" s="1">
        <f t="shared" ca="1" si="312"/>
        <v>39</v>
      </c>
      <c r="DH14" s="1">
        <f t="shared" ca="1" si="313"/>
        <v>720</v>
      </c>
      <c r="DI14" s="1">
        <f t="shared" ca="1" si="314"/>
        <v>12</v>
      </c>
      <c r="DJ14" s="28">
        <v>7</v>
      </c>
      <c r="DK14" s="1">
        <f t="shared" ca="1" si="315"/>
        <v>276</v>
      </c>
      <c r="DL14" s="1">
        <f t="shared" ca="1" si="316"/>
        <v>26</v>
      </c>
      <c r="DM14" s="1">
        <f t="shared" ca="1" si="317"/>
        <v>79754</v>
      </c>
      <c r="DN14" s="30">
        <f t="shared" ca="1" si="318"/>
        <v>1.7730496453900709E-3</v>
      </c>
      <c r="DO14" s="1">
        <f t="shared" ca="1" si="319"/>
        <v>960</v>
      </c>
      <c r="DP14" s="1">
        <f t="shared" ca="1" si="320"/>
        <v>210</v>
      </c>
      <c r="DQ14" s="1">
        <f t="shared" ca="1" si="321"/>
        <v>6560</v>
      </c>
      <c r="DR14" s="1">
        <f t="shared" ca="1" si="322"/>
        <v>8</v>
      </c>
      <c r="DS14" s="1">
        <f t="shared" ca="1" si="323"/>
        <v>5</v>
      </c>
      <c r="DT14" s="1">
        <f t="shared" ca="1" si="324"/>
        <v>4600</v>
      </c>
      <c r="DU14" s="1">
        <f t="shared" ca="1" si="325"/>
        <v>12</v>
      </c>
      <c r="DV14" s="1">
        <f t="shared" ca="1" si="326"/>
        <v>459</v>
      </c>
      <c r="DW14" s="1">
        <f t="shared" ca="1" si="327"/>
        <v>30</v>
      </c>
      <c r="DX14" s="28">
        <v>7</v>
      </c>
      <c r="DY14" s="1">
        <f t="shared" ca="1" si="328"/>
        <v>273</v>
      </c>
      <c r="DZ14" s="1">
        <f t="shared" ca="1" si="329"/>
        <v>20</v>
      </c>
      <c r="EA14" s="1">
        <f t="shared" ca="1" si="330"/>
        <v>58299</v>
      </c>
      <c r="EB14" s="30">
        <f t="shared" ca="1" si="331"/>
        <v>7.0521861777150916E-4</v>
      </c>
      <c r="EC14" s="1">
        <f t="shared" ca="1" si="332"/>
        <v>190</v>
      </c>
      <c r="ED14" s="1">
        <f t="shared" ca="1" si="333"/>
        <v>170</v>
      </c>
      <c r="EE14" s="1">
        <f t="shared" ca="1" si="334"/>
        <v>374</v>
      </c>
      <c r="EF14" s="1">
        <f t="shared" ca="1" si="335"/>
        <v>14</v>
      </c>
      <c r="EG14" s="1">
        <f t="shared" ca="1" si="336"/>
        <v>2</v>
      </c>
      <c r="EH14" s="1">
        <f t="shared" ca="1" si="337"/>
        <v>12800</v>
      </c>
      <c r="EI14" s="1">
        <f t="shared" ca="1" si="338"/>
        <v>50</v>
      </c>
      <c r="EJ14" s="1">
        <f t="shared" ca="1" si="339"/>
        <v>599</v>
      </c>
      <c r="EK14" s="1">
        <f t="shared" ca="1" si="340"/>
        <v>10</v>
      </c>
      <c r="EL14" s="28">
        <v>7</v>
      </c>
      <c r="EM14" s="1">
        <f t="shared" ca="1" si="341"/>
        <v>272</v>
      </c>
      <c r="EN14" s="1">
        <f t="shared" ca="1" si="342"/>
        <v>13</v>
      </c>
      <c r="EO14" s="1">
        <f t="shared" ca="1" si="343"/>
        <v>21604</v>
      </c>
      <c r="EP14" s="30">
        <f t="shared" ca="1" si="344"/>
        <v>1.3605442176870747E-3</v>
      </c>
      <c r="EQ14" s="1">
        <f t="shared" ca="1" si="345"/>
        <v>840</v>
      </c>
      <c r="ER14" s="1">
        <f t="shared" ca="1" si="346"/>
        <v>90</v>
      </c>
      <c r="ES14" s="1">
        <f t="shared" ca="1" si="347"/>
        <v>8970</v>
      </c>
      <c r="ET14" s="1">
        <f t="shared" ca="1" si="348"/>
        <v>0</v>
      </c>
      <c r="EU14" s="1">
        <f t="shared" ca="1" si="349"/>
        <v>1</v>
      </c>
      <c r="EV14" s="1">
        <f t="shared" ca="1" si="350"/>
        <v>3050</v>
      </c>
      <c r="EW14" s="1">
        <f t="shared" ca="1" si="351"/>
        <v>26</v>
      </c>
      <c r="EX14" s="1">
        <f t="shared" ca="1" si="352"/>
        <v>332</v>
      </c>
      <c r="EY14" s="1">
        <f t="shared" ca="1" si="353"/>
        <v>34</v>
      </c>
      <c r="EZ14" s="28">
        <v>7</v>
      </c>
      <c r="FA14" s="1">
        <f t="shared" ca="1" si="354"/>
        <v>298</v>
      </c>
      <c r="FB14" s="1">
        <f t="shared" ca="1" si="355"/>
        <v>23</v>
      </c>
      <c r="FC14" s="1">
        <f t="shared" ca="1" si="356"/>
        <v>15905</v>
      </c>
      <c r="FD14" s="30">
        <f t="shared" ca="1" si="357"/>
        <v>8.8495575221238937E-4</v>
      </c>
      <c r="FE14" s="1">
        <f t="shared" ca="1" si="358"/>
        <v>930</v>
      </c>
      <c r="FF14" s="1">
        <f t="shared" ca="1" si="359"/>
        <v>40</v>
      </c>
      <c r="FG14" s="1">
        <f t="shared" ca="1" si="360"/>
        <v>1799</v>
      </c>
      <c r="FH14" s="1">
        <f t="shared" ca="1" si="361"/>
        <v>5</v>
      </c>
      <c r="FI14" s="1">
        <f t="shared" ca="1" si="362"/>
        <v>5</v>
      </c>
      <c r="FJ14" s="1">
        <f t="shared" ca="1" si="363"/>
        <v>5630</v>
      </c>
      <c r="FK14" s="1">
        <f t="shared" ca="1" si="364"/>
        <v>34</v>
      </c>
      <c r="FL14" s="1">
        <f t="shared" ca="1" si="365"/>
        <v>708</v>
      </c>
      <c r="FM14" s="1">
        <f t="shared" ca="1" si="366"/>
        <v>7</v>
      </c>
      <c r="FN14" s="28">
        <v>7</v>
      </c>
      <c r="FO14" s="1">
        <f t="shared" ca="1" si="367"/>
        <v>241</v>
      </c>
      <c r="FP14" s="1">
        <f t="shared" ca="1" si="368"/>
        <v>4</v>
      </c>
      <c r="FQ14" s="1">
        <f t="shared" ca="1" si="369"/>
        <v>66830</v>
      </c>
      <c r="FR14" s="30">
        <f t="shared" ca="1" si="370"/>
        <v>1.8621973929236499E-3</v>
      </c>
      <c r="FS14" s="1">
        <f t="shared" ca="1" si="371"/>
        <v>1060</v>
      </c>
      <c r="FT14" s="1">
        <f t="shared" ca="1" si="372"/>
        <v>90</v>
      </c>
      <c r="FU14" s="1">
        <f t="shared" ca="1" si="373"/>
        <v>1748</v>
      </c>
      <c r="FV14" s="1">
        <f t="shared" ca="1" si="374"/>
        <v>6</v>
      </c>
      <c r="FW14" s="1">
        <f t="shared" ca="1" si="375"/>
        <v>2</v>
      </c>
      <c r="FX14" s="1">
        <f t="shared" ca="1" si="376"/>
        <v>7110</v>
      </c>
      <c r="FY14" s="1">
        <f t="shared" ca="1" si="377"/>
        <v>45</v>
      </c>
      <c r="FZ14" s="1">
        <f t="shared" ca="1" si="378"/>
        <v>669</v>
      </c>
      <c r="GA14" s="1">
        <f t="shared" ca="1" si="379"/>
        <v>2</v>
      </c>
      <c r="GB14" s="28">
        <v>7</v>
      </c>
      <c r="GC14" s="1">
        <f t="shared" ca="1" si="380"/>
        <v>205</v>
      </c>
      <c r="GD14" s="1">
        <f t="shared" ca="1" si="381"/>
        <v>51</v>
      </c>
      <c r="GE14" s="1">
        <f t="shared" ca="1" si="382"/>
        <v>79174</v>
      </c>
      <c r="GF14" s="30">
        <f t="shared" ca="1" si="383"/>
        <v>6.6666666666666664E-4</v>
      </c>
      <c r="GG14" s="1">
        <f t="shared" ca="1" si="384"/>
        <v>380</v>
      </c>
      <c r="GH14" s="1">
        <f t="shared" ca="1" si="385"/>
        <v>50</v>
      </c>
      <c r="GI14" s="1">
        <f t="shared" ca="1" si="386"/>
        <v>7723</v>
      </c>
      <c r="GJ14" s="1">
        <f t="shared" ca="1" si="387"/>
        <v>10</v>
      </c>
      <c r="GK14" s="1">
        <f t="shared" ca="1" si="388"/>
        <v>4</v>
      </c>
      <c r="GL14" s="1">
        <f t="shared" ca="1" si="389"/>
        <v>17200</v>
      </c>
      <c r="GM14" s="1">
        <f t="shared" ca="1" si="390"/>
        <v>39</v>
      </c>
      <c r="GN14" s="1">
        <f t="shared" ca="1" si="391"/>
        <v>447</v>
      </c>
      <c r="GO14" s="1">
        <f t="shared" ca="1" si="392"/>
        <v>24</v>
      </c>
      <c r="GP14" s="28">
        <v>7</v>
      </c>
      <c r="GQ14" s="1">
        <f t="shared" ca="1" si="393"/>
        <v>292</v>
      </c>
      <c r="GR14" s="1">
        <f t="shared" ca="1" si="394"/>
        <v>49</v>
      </c>
      <c r="GS14" s="1">
        <f t="shared" ca="1" si="395"/>
        <v>1814</v>
      </c>
      <c r="GT14" s="30">
        <f t="shared" ca="1" si="396"/>
        <v>8.8028169014084509E-4</v>
      </c>
      <c r="GU14" s="1">
        <f t="shared" ca="1" si="397"/>
        <v>1110</v>
      </c>
      <c r="GV14" s="1">
        <f t="shared" ca="1" si="398"/>
        <v>50</v>
      </c>
      <c r="GW14" s="1">
        <f t="shared" ca="1" si="399"/>
        <v>4165</v>
      </c>
      <c r="GX14" s="1">
        <f t="shared" ca="1" si="400"/>
        <v>6</v>
      </c>
      <c r="GY14" s="1">
        <f t="shared" ca="1" si="401"/>
        <v>9</v>
      </c>
      <c r="GZ14" s="1">
        <f t="shared" ca="1" si="402"/>
        <v>2610</v>
      </c>
      <c r="HA14" s="1">
        <f t="shared" ca="1" si="403"/>
        <v>43</v>
      </c>
      <c r="HB14" s="1">
        <f t="shared" ca="1" si="404"/>
        <v>242</v>
      </c>
      <c r="HC14" s="1">
        <f t="shared" ca="1" si="405"/>
        <v>28</v>
      </c>
      <c r="HD14" s="28">
        <v>7</v>
      </c>
      <c r="HE14" s="1">
        <f t="shared" ca="1" si="406"/>
        <v>257</v>
      </c>
      <c r="HF14" s="1">
        <f t="shared" ca="1" si="407"/>
        <v>15</v>
      </c>
      <c r="HG14" s="1">
        <f t="shared" ca="1" si="408"/>
        <v>13829</v>
      </c>
      <c r="HH14" s="30">
        <f t="shared" ca="1" si="409"/>
        <v>3.5842293906810036E-3</v>
      </c>
      <c r="HI14" s="1">
        <f t="shared" ca="1" si="410"/>
        <v>340</v>
      </c>
      <c r="HJ14" s="1">
        <f t="shared" ca="1" si="411"/>
        <v>200</v>
      </c>
      <c r="HK14" s="1">
        <f t="shared" ca="1" si="412"/>
        <v>4948</v>
      </c>
      <c r="HL14" s="1">
        <f t="shared" ca="1" si="413"/>
        <v>10</v>
      </c>
      <c r="HM14" s="1">
        <f t="shared" ca="1" si="414"/>
        <v>3</v>
      </c>
      <c r="HN14" s="1">
        <f t="shared" ca="1" si="415"/>
        <v>4930</v>
      </c>
      <c r="HO14" s="1">
        <f t="shared" ca="1" si="416"/>
        <v>31</v>
      </c>
      <c r="HP14" s="1">
        <f t="shared" ca="1" si="417"/>
        <v>33</v>
      </c>
      <c r="HQ14" s="1">
        <f t="shared" ca="1" si="418"/>
        <v>26</v>
      </c>
      <c r="HR14" s="28">
        <v>7</v>
      </c>
      <c r="HS14" s="1">
        <f t="shared" ca="1" si="419"/>
        <v>225</v>
      </c>
      <c r="HT14" s="1">
        <f t="shared" ca="1" si="420"/>
        <v>63</v>
      </c>
      <c r="HU14" s="1">
        <f t="shared" ca="1" si="421"/>
        <v>8647</v>
      </c>
      <c r="HV14" s="30">
        <f t="shared" ca="1" si="422"/>
        <v>1.1614401858304297E-3</v>
      </c>
      <c r="HW14" s="1">
        <f t="shared" ca="1" si="423"/>
        <v>1300</v>
      </c>
      <c r="HX14" s="1">
        <f t="shared" ca="1" si="424"/>
        <v>130</v>
      </c>
      <c r="HY14" s="1">
        <f t="shared" ca="1" si="425"/>
        <v>5572</v>
      </c>
      <c r="HZ14" s="1">
        <f t="shared" ca="1" si="426"/>
        <v>8</v>
      </c>
      <c r="IA14" s="1">
        <f t="shared" ca="1" si="427"/>
        <v>3</v>
      </c>
      <c r="IB14" s="1">
        <f t="shared" ca="1" si="428"/>
        <v>9490</v>
      </c>
      <c r="IC14" s="1">
        <f t="shared" ca="1" si="429"/>
        <v>45</v>
      </c>
      <c r="ID14" s="1">
        <f t="shared" ca="1" si="430"/>
        <v>815</v>
      </c>
      <c r="IE14" s="1">
        <f t="shared" ca="1" si="431"/>
        <v>21</v>
      </c>
      <c r="IF14" s="28">
        <v>7</v>
      </c>
      <c r="IG14" s="1">
        <f t="shared" ca="1" si="432"/>
        <v>239</v>
      </c>
      <c r="IH14" s="1">
        <f t="shared" ca="1" si="433"/>
        <v>59</v>
      </c>
      <c r="II14" s="1">
        <f t="shared" ca="1" si="434"/>
        <v>3494</v>
      </c>
      <c r="IJ14" s="30">
        <f t="shared" ca="1" si="435"/>
        <v>1.2106537530266344E-3</v>
      </c>
      <c r="IK14" s="1">
        <f t="shared" ca="1" si="436"/>
        <v>680</v>
      </c>
      <c r="IL14" s="1">
        <f t="shared" ca="1" si="437"/>
        <v>110</v>
      </c>
      <c r="IM14" s="1">
        <f t="shared" ca="1" si="438"/>
        <v>3933</v>
      </c>
      <c r="IN14" s="1">
        <f t="shared" ca="1" si="439"/>
        <v>5</v>
      </c>
      <c r="IO14" s="1">
        <f t="shared" ca="1" si="440"/>
        <v>10</v>
      </c>
      <c r="IP14" s="1">
        <f t="shared" ca="1" si="441"/>
        <v>6530</v>
      </c>
      <c r="IQ14" s="1">
        <f t="shared" ca="1" si="442"/>
        <v>42</v>
      </c>
      <c r="IR14" s="1">
        <f t="shared" ca="1" si="443"/>
        <v>839</v>
      </c>
      <c r="IS14" s="1">
        <f t="shared" ca="1" si="444"/>
        <v>32</v>
      </c>
      <c r="IT14" s="28">
        <v>7</v>
      </c>
      <c r="IU14" s="1">
        <f t="shared" ca="1" si="445"/>
        <v>295</v>
      </c>
      <c r="IV14" s="1">
        <f t="shared" ca="1" si="446"/>
        <v>69</v>
      </c>
      <c r="IW14" s="1">
        <f t="shared" ca="1" si="447"/>
        <v>55160</v>
      </c>
      <c r="IX14" s="30">
        <f t="shared" ca="1" si="448"/>
        <v>9.7087378640776691E-3</v>
      </c>
      <c r="IY14" s="1">
        <f t="shared" ca="1" si="449"/>
        <v>720</v>
      </c>
      <c r="IZ14" s="1">
        <f t="shared" ca="1" si="450"/>
        <v>20</v>
      </c>
      <c r="JA14" s="1">
        <f t="shared" ca="1" si="451"/>
        <v>7536</v>
      </c>
      <c r="JB14" s="1">
        <f t="shared" ca="1" si="452"/>
        <v>3</v>
      </c>
      <c r="JC14" s="1">
        <f t="shared" ca="1" si="453"/>
        <v>6</v>
      </c>
      <c r="JD14" s="1">
        <f t="shared" ca="1" si="454"/>
        <v>12850</v>
      </c>
      <c r="JE14" s="1">
        <f t="shared" ca="1" si="455"/>
        <v>3</v>
      </c>
      <c r="JF14" s="1">
        <f t="shared" ca="1" si="456"/>
        <v>875</v>
      </c>
      <c r="JG14" s="1">
        <f t="shared" ca="1" si="457"/>
        <v>3</v>
      </c>
      <c r="JH14" s="28">
        <v>7</v>
      </c>
      <c r="JI14" s="1">
        <f t="shared" ca="1" si="458"/>
        <v>297</v>
      </c>
      <c r="JJ14" s="1">
        <f t="shared" ca="1" si="459"/>
        <v>5</v>
      </c>
      <c r="JK14" s="1">
        <f t="shared" ca="1" si="460"/>
        <v>66760</v>
      </c>
      <c r="JL14" s="30">
        <f t="shared" ca="1" si="461"/>
        <v>1.0277492291880781E-3</v>
      </c>
      <c r="JM14" s="1">
        <f t="shared" ca="1" si="462"/>
        <v>1220</v>
      </c>
      <c r="JN14" s="1">
        <f t="shared" ca="1" si="463"/>
        <v>160</v>
      </c>
      <c r="JO14" s="1">
        <f t="shared" ca="1" si="464"/>
        <v>111</v>
      </c>
      <c r="JP14" s="1">
        <f t="shared" ca="1" si="465"/>
        <v>20</v>
      </c>
      <c r="JQ14" s="1">
        <f t="shared" ca="1" si="466"/>
        <v>5</v>
      </c>
      <c r="JR14" s="1">
        <f t="shared" ca="1" si="467"/>
        <v>7270</v>
      </c>
      <c r="JS14" s="1">
        <f t="shared" ca="1" si="468"/>
        <v>9</v>
      </c>
      <c r="JT14" s="1">
        <f t="shared" ca="1" si="469"/>
        <v>716</v>
      </c>
      <c r="JU14" s="1">
        <f t="shared" ca="1" si="470"/>
        <v>37</v>
      </c>
      <c r="JV14" s="28">
        <v>7</v>
      </c>
      <c r="JW14" s="1">
        <f t="shared" ca="1" si="471"/>
        <v>255</v>
      </c>
      <c r="JX14" s="1">
        <f t="shared" ca="1" si="472"/>
        <v>67</v>
      </c>
      <c r="JY14" s="1">
        <f t="shared" ca="1" si="473"/>
        <v>8745</v>
      </c>
      <c r="JZ14" s="30">
        <f t="shared" ca="1" si="474"/>
        <v>7.8125E-3</v>
      </c>
      <c r="KA14" s="1">
        <f t="shared" ca="1" si="475"/>
        <v>1000</v>
      </c>
      <c r="KB14" s="1">
        <f t="shared" ca="1" si="476"/>
        <v>60</v>
      </c>
      <c r="KC14" s="1">
        <f t="shared" ca="1" si="477"/>
        <v>7118</v>
      </c>
      <c r="KD14" s="1">
        <f t="shared" ca="1" si="478"/>
        <v>14</v>
      </c>
      <c r="KE14" s="1">
        <f t="shared" ca="1" si="479"/>
        <v>6</v>
      </c>
      <c r="KF14" s="1">
        <f t="shared" ca="1" si="480"/>
        <v>12650</v>
      </c>
      <c r="KG14" s="1">
        <f t="shared" ca="1" si="481"/>
        <v>34</v>
      </c>
      <c r="KH14" s="1">
        <f t="shared" ca="1" si="482"/>
        <v>547</v>
      </c>
      <c r="KI14" s="1">
        <f t="shared" ca="1" si="483"/>
        <v>25</v>
      </c>
      <c r="KJ14" s="28">
        <v>7</v>
      </c>
      <c r="KK14" s="1">
        <f t="shared" ca="1" si="484"/>
        <v>231</v>
      </c>
      <c r="KL14" s="1">
        <f t="shared" ca="1" si="485"/>
        <v>1</v>
      </c>
      <c r="KM14" s="1">
        <f t="shared" ca="1" si="486"/>
        <v>10218</v>
      </c>
      <c r="KN14" s="30">
        <f t="shared" ca="1" si="487"/>
        <v>9.5057034220532319E-4</v>
      </c>
      <c r="KO14" s="1">
        <f t="shared" ca="1" si="488"/>
        <v>280</v>
      </c>
      <c r="KP14" s="1">
        <f t="shared" ca="1" si="489"/>
        <v>120</v>
      </c>
      <c r="KQ14" s="1">
        <f t="shared" ca="1" si="490"/>
        <v>5568</v>
      </c>
      <c r="KR14" s="1">
        <f t="shared" ca="1" si="491"/>
        <v>7</v>
      </c>
      <c r="KS14" s="1">
        <f t="shared" ca="1" si="492"/>
        <v>1</v>
      </c>
      <c r="KT14" s="1">
        <f t="shared" ca="1" si="493"/>
        <v>1160</v>
      </c>
      <c r="KU14" s="1">
        <f t="shared" ca="1" si="494"/>
        <v>4</v>
      </c>
      <c r="KV14" s="1">
        <f t="shared" ca="1" si="495"/>
        <v>783</v>
      </c>
      <c r="KW14" s="1">
        <f t="shared" ca="1" si="496"/>
        <v>16</v>
      </c>
      <c r="KX14" s="28">
        <v>7</v>
      </c>
      <c r="KY14" s="1">
        <f t="shared" ca="1" si="497"/>
        <v>201</v>
      </c>
      <c r="KZ14" s="1">
        <f t="shared" ca="1" si="498"/>
        <v>61</v>
      </c>
      <c r="LA14" s="1">
        <f t="shared" ca="1" si="499"/>
        <v>38066</v>
      </c>
      <c r="LB14" s="30">
        <f t="shared" ca="1" si="500"/>
        <v>1.5220700152207001E-3</v>
      </c>
      <c r="LC14" s="1">
        <f t="shared" ca="1" si="501"/>
        <v>1290</v>
      </c>
      <c r="LD14" s="1">
        <f t="shared" ca="1" si="502"/>
        <v>90</v>
      </c>
      <c r="LE14" s="1">
        <f t="shared" ca="1" si="503"/>
        <v>980</v>
      </c>
      <c r="LF14" s="1">
        <f t="shared" ca="1" si="504"/>
        <v>18</v>
      </c>
      <c r="LG14" s="1">
        <f t="shared" ca="1" si="505"/>
        <v>1</v>
      </c>
      <c r="LH14" s="1">
        <f t="shared" ca="1" si="506"/>
        <v>10250</v>
      </c>
      <c r="LI14" s="1">
        <f t="shared" ca="1" si="507"/>
        <v>9</v>
      </c>
      <c r="LJ14" s="1">
        <f t="shared" ca="1" si="508"/>
        <v>865</v>
      </c>
      <c r="LK14" s="1">
        <f t="shared" ca="1" si="509"/>
        <v>5</v>
      </c>
      <c r="LL14" s="28">
        <v>7</v>
      </c>
      <c r="LM14" s="1">
        <f t="shared" ca="1" si="510"/>
        <v>280</v>
      </c>
      <c r="LN14" s="1">
        <f t="shared" ca="1" si="511"/>
        <v>13</v>
      </c>
      <c r="LO14" s="1">
        <f t="shared" ca="1" si="512"/>
        <v>643</v>
      </c>
      <c r="LP14" s="30">
        <f t="shared" ca="1" si="513"/>
        <v>7.77000777000777E-4</v>
      </c>
      <c r="LQ14" s="1">
        <f t="shared" ca="1" si="514"/>
        <v>1260</v>
      </c>
      <c r="LR14" s="1">
        <f t="shared" ca="1" si="515"/>
        <v>210</v>
      </c>
      <c r="LS14" s="1">
        <f t="shared" ca="1" si="516"/>
        <v>1313</v>
      </c>
      <c r="LT14" s="1">
        <f t="shared" ca="1" si="517"/>
        <v>7</v>
      </c>
      <c r="LU14" s="1">
        <f t="shared" ca="1" si="518"/>
        <v>2</v>
      </c>
      <c r="LV14" s="1">
        <f t="shared" ca="1" si="519"/>
        <v>16450</v>
      </c>
      <c r="LW14" s="1">
        <f t="shared" ca="1" si="520"/>
        <v>45</v>
      </c>
      <c r="LX14" s="1">
        <f t="shared" ca="1" si="521"/>
        <v>759</v>
      </c>
      <c r="LY14" s="1">
        <f t="shared" ca="1" si="522"/>
        <v>19</v>
      </c>
      <c r="LZ14" s="28">
        <v>7</v>
      </c>
      <c r="MA14" s="1">
        <f t="shared" ca="1" si="523"/>
        <v>270</v>
      </c>
      <c r="MB14" s="1">
        <f t="shared" ca="1" si="524"/>
        <v>12</v>
      </c>
      <c r="MC14" s="1">
        <f t="shared" ca="1" si="525"/>
        <v>32810</v>
      </c>
      <c r="MD14" s="30">
        <f t="shared" ca="1" si="526"/>
        <v>9.9502487562189048E-4</v>
      </c>
      <c r="ME14" s="1">
        <f t="shared" ca="1" si="527"/>
        <v>1230</v>
      </c>
      <c r="MF14" s="1">
        <f t="shared" ca="1" si="528"/>
        <v>20</v>
      </c>
      <c r="MG14" s="1">
        <f t="shared" ca="1" si="529"/>
        <v>3505</v>
      </c>
      <c r="MH14" s="1">
        <f t="shared" ca="1" si="530"/>
        <v>13</v>
      </c>
      <c r="MI14" s="1">
        <f t="shared" ca="1" si="531"/>
        <v>0</v>
      </c>
      <c r="MJ14" s="1">
        <f t="shared" ca="1" si="532"/>
        <v>19110</v>
      </c>
      <c r="MK14" s="1">
        <f t="shared" ca="1" si="533"/>
        <v>41</v>
      </c>
      <c r="ML14" s="1">
        <f t="shared" ca="1" si="534"/>
        <v>473</v>
      </c>
      <c r="MM14" s="1">
        <f t="shared" ca="1" si="535"/>
        <v>39</v>
      </c>
      <c r="MN14" s="28">
        <v>7</v>
      </c>
      <c r="MO14" s="1">
        <f t="shared" ca="1" si="536"/>
        <v>293</v>
      </c>
      <c r="MP14" s="1">
        <f t="shared" ca="1" si="537"/>
        <v>4</v>
      </c>
      <c r="MQ14" s="1">
        <f t="shared" ca="1" si="538"/>
        <v>19160</v>
      </c>
      <c r="MR14" s="30">
        <f t="shared" ca="1" si="539"/>
        <v>5.8479532163742687E-3</v>
      </c>
      <c r="MS14" s="1">
        <f t="shared" ca="1" si="540"/>
        <v>410</v>
      </c>
      <c r="MT14" s="1">
        <f t="shared" ca="1" si="541"/>
        <v>40</v>
      </c>
      <c r="MU14" s="1">
        <f t="shared" ca="1" si="542"/>
        <v>3380</v>
      </c>
      <c r="MV14" s="1">
        <f t="shared" ca="1" si="543"/>
        <v>15</v>
      </c>
      <c r="MW14" s="1">
        <f t="shared" ca="1" si="544"/>
        <v>9</v>
      </c>
      <c r="MX14" s="1">
        <f t="shared" ca="1" si="545"/>
        <v>13200</v>
      </c>
      <c r="MY14" s="1">
        <f t="shared" ca="1" si="546"/>
        <v>3</v>
      </c>
      <c r="MZ14" s="1">
        <f t="shared" ca="1" si="547"/>
        <v>409</v>
      </c>
      <c r="NA14" s="1">
        <f t="shared" ca="1" si="548"/>
        <v>19</v>
      </c>
      <c r="NB14" s="28">
        <v>7</v>
      </c>
      <c r="NC14" s="1">
        <f t="shared" ca="1" si="549"/>
        <v>296</v>
      </c>
      <c r="ND14" s="1">
        <f t="shared" ca="1" si="550"/>
        <v>57</v>
      </c>
      <c r="NE14" s="1">
        <f t="shared" ca="1" si="551"/>
        <v>13901</v>
      </c>
      <c r="NF14" s="30">
        <f t="shared" ca="1" si="552"/>
        <v>8.2034454470877774E-4</v>
      </c>
      <c r="NG14" s="1">
        <f t="shared" ca="1" si="553"/>
        <v>430</v>
      </c>
      <c r="NH14" s="1">
        <f t="shared" ca="1" si="554"/>
        <v>20</v>
      </c>
      <c r="NI14" s="1">
        <f t="shared" ca="1" si="555"/>
        <v>3306</v>
      </c>
      <c r="NJ14" s="1">
        <f t="shared" ca="1" si="556"/>
        <v>16</v>
      </c>
      <c r="NK14" s="1">
        <f t="shared" ca="1" si="557"/>
        <v>10</v>
      </c>
      <c r="NL14" s="1">
        <f t="shared" ca="1" si="558"/>
        <v>4990</v>
      </c>
      <c r="NM14" s="1">
        <f t="shared" ca="1" si="559"/>
        <v>36</v>
      </c>
      <c r="NN14" s="1">
        <f t="shared" ca="1" si="560"/>
        <v>781</v>
      </c>
      <c r="NO14" s="1">
        <f t="shared" ca="1" si="561"/>
        <v>34</v>
      </c>
      <c r="NP14" s="28">
        <v>7</v>
      </c>
      <c r="NQ14" s="1">
        <f t="shared" ca="1" si="562"/>
        <v>245</v>
      </c>
      <c r="NR14" s="1">
        <f t="shared" ca="1" si="563"/>
        <v>26</v>
      </c>
      <c r="NS14" s="1">
        <f t="shared" ca="1" si="564"/>
        <v>23135</v>
      </c>
      <c r="NT14" s="30">
        <f t="shared" ca="1" si="565"/>
        <v>7.4738415545590436E-4</v>
      </c>
      <c r="NU14" s="1">
        <f t="shared" ca="1" si="566"/>
        <v>150</v>
      </c>
      <c r="NV14" s="1">
        <f t="shared" ca="1" si="567"/>
        <v>210</v>
      </c>
      <c r="NW14" s="1">
        <f t="shared" ca="1" si="568"/>
        <v>7368</v>
      </c>
      <c r="NX14" s="1">
        <f t="shared" ca="1" si="569"/>
        <v>8</v>
      </c>
      <c r="NY14" s="1">
        <f t="shared" ca="1" si="570"/>
        <v>4</v>
      </c>
      <c r="NZ14" s="1">
        <f t="shared" ca="1" si="571"/>
        <v>12620</v>
      </c>
      <c r="OA14" s="1">
        <f t="shared" ca="1" si="572"/>
        <v>38</v>
      </c>
      <c r="OB14" s="1">
        <f t="shared" ca="1" si="573"/>
        <v>813</v>
      </c>
      <c r="OC14" s="1">
        <f t="shared" ca="1" si="574"/>
        <v>23</v>
      </c>
      <c r="OD14" s="28">
        <v>7</v>
      </c>
      <c r="OE14" s="1">
        <f t="shared" ca="1" si="575"/>
        <v>261</v>
      </c>
      <c r="OF14" s="1">
        <f t="shared" ca="1" si="576"/>
        <v>56</v>
      </c>
      <c r="OG14" s="1">
        <f t="shared" ca="1" si="577"/>
        <v>20141</v>
      </c>
      <c r="OH14" s="30">
        <f t="shared" ca="1" si="578"/>
        <v>1.2180267965895249E-3</v>
      </c>
      <c r="OI14" s="1">
        <f t="shared" ca="1" si="579"/>
        <v>350</v>
      </c>
      <c r="OJ14" s="1">
        <f t="shared" ca="1" si="580"/>
        <v>20</v>
      </c>
      <c r="OK14" s="1">
        <f t="shared" ca="1" si="581"/>
        <v>1391</v>
      </c>
      <c r="OL14" s="1">
        <f t="shared" ca="1" si="582"/>
        <v>20</v>
      </c>
      <c r="OM14" s="1">
        <f t="shared" ca="1" si="583"/>
        <v>7</v>
      </c>
      <c r="ON14" s="1">
        <f t="shared" ca="1" si="584"/>
        <v>16620</v>
      </c>
      <c r="OO14" s="1">
        <f t="shared" ca="1" si="585"/>
        <v>43</v>
      </c>
      <c r="OP14" s="1">
        <f t="shared" ca="1" si="586"/>
        <v>344</v>
      </c>
      <c r="OQ14" s="1">
        <f t="shared" ca="1" si="587"/>
        <v>40</v>
      </c>
      <c r="OR14" s="28">
        <v>7</v>
      </c>
      <c r="OS14" s="1">
        <f t="shared" ca="1" si="588"/>
        <v>234</v>
      </c>
      <c r="OT14" s="1">
        <f t="shared" ca="1" si="589"/>
        <v>2</v>
      </c>
      <c r="OU14" s="1">
        <f t="shared" ca="1" si="590"/>
        <v>28287</v>
      </c>
      <c r="OV14" s="30">
        <f t="shared" ca="1" si="591"/>
        <v>8.2169268693508624E-4</v>
      </c>
      <c r="OW14" s="1">
        <f t="shared" ca="1" si="592"/>
        <v>900</v>
      </c>
      <c r="OX14" s="1">
        <f t="shared" ca="1" si="593"/>
        <v>140</v>
      </c>
      <c r="OY14" s="1">
        <f t="shared" ca="1" si="594"/>
        <v>544</v>
      </c>
      <c r="OZ14" s="1">
        <f t="shared" ca="1" si="595"/>
        <v>14</v>
      </c>
      <c r="PA14" s="1">
        <f t="shared" ca="1" si="596"/>
        <v>0</v>
      </c>
      <c r="PB14" s="1">
        <f t="shared" ca="1" si="597"/>
        <v>10500</v>
      </c>
      <c r="PC14" s="1">
        <f t="shared" ca="1" si="598"/>
        <v>3</v>
      </c>
      <c r="PD14" s="1">
        <f t="shared" ca="1" si="599"/>
        <v>931</v>
      </c>
      <c r="PE14" s="1">
        <f t="shared" ca="1" si="600"/>
        <v>15</v>
      </c>
      <c r="PF14" s="28">
        <v>7</v>
      </c>
      <c r="PG14" s="1">
        <f t="shared" ca="1" si="601"/>
        <v>203</v>
      </c>
      <c r="PH14" s="1">
        <f t="shared" ca="1" si="602"/>
        <v>59</v>
      </c>
      <c r="PI14" s="1">
        <f t="shared" ca="1" si="603"/>
        <v>58007</v>
      </c>
      <c r="PJ14" s="30">
        <f t="shared" ca="1" si="604"/>
        <v>1.4005602240896359E-3</v>
      </c>
      <c r="PK14" s="1">
        <f t="shared" ca="1" si="605"/>
        <v>90</v>
      </c>
      <c r="PL14" s="1">
        <f t="shared" ca="1" si="606"/>
        <v>80</v>
      </c>
      <c r="PM14" s="1">
        <f t="shared" ca="1" si="607"/>
        <v>8980</v>
      </c>
      <c r="PN14" s="1">
        <f t="shared" ca="1" si="608"/>
        <v>20</v>
      </c>
      <c r="PO14" s="1">
        <f t="shared" ca="1" si="609"/>
        <v>6</v>
      </c>
      <c r="PP14" s="1">
        <f t="shared" ca="1" si="610"/>
        <v>11050</v>
      </c>
      <c r="PQ14" s="1">
        <f t="shared" ca="1" si="611"/>
        <v>28</v>
      </c>
      <c r="PR14" s="1">
        <f t="shared" ca="1" si="612"/>
        <v>478</v>
      </c>
      <c r="PS14" s="1">
        <f t="shared" ca="1" si="613"/>
        <v>15</v>
      </c>
      <c r="PT14" s="28">
        <v>7</v>
      </c>
      <c r="PU14" s="1">
        <f t="shared" ca="1" si="614"/>
        <v>236</v>
      </c>
      <c r="PV14" s="1">
        <f t="shared" ca="1" si="615"/>
        <v>26</v>
      </c>
      <c r="PW14" s="1">
        <f t="shared" ca="1" si="616"/>
        <v>11083</v>
      </c>
      <c r="PX14" s="30">
        <f t="shared" ca="1" si="617"/>
        <v>6.4184852374839533E-4</v>
      </c>
      <c r="PY14" s="1">
        <f t="shared" ca="1" si="618"/>
        <v>260</v>
      </c>
      <c r="PZ14" s="1">
        <f t="shared" ca="1" si="619"/>
        <v>70</v>
      </c>
      <c r="QA14" s="1">
        <f t="shared" ca="1" si="620"/>
        <v>488</v>
      </c>
      <c r="QB14" s="1">
        <f t="shared" ca="1" si="621"/>
        <v>5</v>
      </c>
      <c r="QC14" s="1">
        <f t="shared" ca="1" si="622"/>
        <v>7</v>
      </c>
      <c r="QD14" s="1">
        <f t="shared" ca="1" si="623"/>
        <v>15060</v>
      </c>
      <c r="QE14" s="1">
        <f t="shared" ca="1" si="624"/>
        <v>23</v>
      </c>
      <c r="QF14" s="1">
        <f t="shared" ca="1" si="625"/>
        <v>253</v>
      </c>
      <c r="QG14" s="1">
        <f t="shared" ca="1" si="626"/>
        <v>12</v>
      </c>
      <c r="QH14" s="28">
        <v>7</v>
      </c>
      <c r="QI14" s="1">
        <f t="shared" ca="1" si="627"/>
        <v>219</v>
      </c>
      <c r="QJ14" s="1">
        <f t="shared" ca="1" si="628"/>
        <v>19</v>
      </c>
      <c r="QK14" s="1">
        <f t="shared" ca="1" si="629"/>
        <v>58875</v>
      </c>
      <c r="QL14" s="30">
        <f t="shared" ca="1" si="630"/>
        <v>6.6181336863004633E-4</v>
      </c>
      <c r="QM14" s="1">
        <f t="shared" ca="1" si="631"/>
        <v>1050</v>
      </c>
      <c r="QN14" s="1">
        <f t="shared" ca="1" si="632"/>
        <v>160</v>
      </c>
      <c r="QO14" s="1">
        <f t="shared" ca="1" si="633"/>
        <v>5147</v>
      </c>
      <c r="QP14" s="1">
        <f t="shared" ca="1" si="634"/>
        <v>17</v>
      </c>
      <c r="QQ14" s="1">
        <f t="shared" ca="1" si="635"/>
        <v>7</v>
      </c>
      <c r="QR14" s="1">
        <f t="shared" ca="1" si="636"/>
        <v>19340</v>
      </c>
      <c r="QS14" s="1">
        <f t="shared" ca="1" si="637"/>
        <v>33</v>
      </c>
      <c r="QT14" s="1">
        <f t="shared" ca="1" si="638"/>
        <v>440</v>
      </c>
      <c r="QU14" s="1">
        <f t="shared" ca="1" si="639"/>
        <v>21</v>
      </c>
      <c r="QV14" s="28">
        <v>7</v>
      </c>
      <c r="QW14" s="1">
        <f t="shared" ca="1" si="640"/>
        <v>230</v>
      </c>
      <c r="QX14" s="1">
        <f t="shared" ca="1" si="641"/>
        <v>62</v>
      </c>
      <c r="QY14" s="1">
        <f t="shared" ca="1" si="642"/>
        <v>27147</v>
      </c>
      <c r="QZ14" s="30">
        <f t="shared" ca="1" si="643"/>
        <v>7.246376811594203E-4</v>
      </c>
      <c r="RA14" s="1">
        <f t="shared" ca="1" si="644"/>
        <v>380</v>
      </c>
      <c r="RB14" s="1">
        <f t="shared" ca="1" si="645"/>
        <v>160</v>
      </c>
      <c r="RC14" s="1">
        <f t="shared" ca="1" si="646"/>
        <v>8310</v>
      </c>
      <c r="RD14" s="1">
        <f t="shared" ca="1" si="647"/>
        <v>12</v>
      </c>
      <c r="RE14" s="1">
        <f t="shared" ca="1" si="648"/>
        <v>6</v>
      </c>
      <c r="RF14" s="1">
        <f t="shared" ca="1" si="649"/>
        <v>16690</v>
      </c>
      <c r="RG14" s="1">
        <f t="shared" ca="1" si="650"/>
        <v>7</v>
      </c>
      <c r="RH14" s="1">
        <f t="shared" ca="1" si="651"/>
        <v>644</v>
      </c>
      <c r="RI14" s="1">
        <f t="shared" ca="1" si="652"/>
        <v>12</v>
      </c>
      <c r="RJ14" s="28">
        <v>7</v>
      </c>
      <c r="RK14" s="1">
        <f t="shared" ca="1" si="653"/>
        <v>202</v>
      </c>
      <c r="RL14" s="1">
        <f t="shared" ca="1" si="654"/>
        <v>69</v>
      </c>
      <c r="RM14" s="1">
        <f t="shared" ca="1" si="655"/>
        <v>23920</v>
      </c>
      <c r="RN14" s="30">
        <f t="shared" ca="1" si="656"/>
        <v>9.5693779904306223E-4</v>
      </c>
      <c r="RO14" s="1">
        <f t="shared" ca="1" si="657"/>
        <v>660</v>
      </c>
      <c r="RP14" s="1">
        <f t="shared" ca="1" si="658"/>
        <v>40</v>
      </c>
      <c r="RQ14" s="1">
        <f t="shared" ca="1" si="659"/>
        <v>655</v>
      </c>
      <c r="RR14" s="1">
        <f t="shared" ca="1" si="660"/>
        <v>17</v>
      </c>
      <c r="RS14" s="1">
        <f t="shared" ca="1" si="661"/>
        <v>2</v>
      </c>
      <c r="RT14" s="1">
        <f t="shared" ca="1" si="662"/>
        <v>6650</v>
      </c>
      <c r="RU14" s="1">
        <f t="shared" ca="1" si="663"/>
        <v>12</v>
      </c>
      <c r="RV14" s="1">
        <f t="shared" ca="1" si="664"/>
        <v>30</v>
      </c>
      <c r="RW14" s="1">
        <f t="shared" ca="1" si="665"/>
        <v>20</v>
      </c>
      <c r="RX14" s="28">
        <v>7</v>
      </c>
      <c r="RY14" s="1">
        <f t="shared" ca="1" si="666"/>
        <v>231</v>
      </c>
      <c r="RZ14" s="1">
        <f t="shared" ca="1" si="667"/>
        <v>19</v>
      </c>
      <c r="SA14" s="1">
        <f t="shared" ca="1" si="668"/>
        <v>41360</v>
      </c>
      <c r="SB14" s="30">
        <f t="shared" ca="1" si="669"/>
        <v>7.0571630204657732E-4</v>
      </c>
      <c r="SC14" s="1">
        <f t="shared" ca="1" si="670"/>
        <v>1040</v>
      </c>
      <c r="SD14" s="1">
        <f t="shared" ca="1" si="671"/>
        <v>20</v>
      </c>
      <c r="SE14" s="1">
        <f t="shared" ca="1" si="672"/>
        <v>5196</v>
      </c>
      <c r="SF14" s="1">
        <f t="shared" ca="1" si="673"/>
        <v>1</v>
      </c>
      <c r="SG14" s="1">
        <f t="shared" ca="1" si="674"/>
        <v>7</v>
      </c>
      <c r="SH14" s="1">
        <f t="shared" ca="1" si="675"/>
        <v>4140</v>
      </c>
      <c r="SI14" s="1">
        <f t="shared" ca="1" si="676"/>
        <v>44</v>
      </c>
      <c r="SJ14" s="1">
        <f t="shared" ca="1" si="677"/>
        <v>410</v>
      </c>
      <c r="SK14" s="1">
        <f t="shared" ca="1" si="678"/>
        <v>30</v>
      </c>
      <c r="SL14" s="28">
        <v>7</v>
      </c>
      <c r="SM14" s="1">
        <f t="shared" ca="1" si="679"/>
        <v>212</v>
      </c>
      <c r="SN14" s="1">
        <f t="shared" ca="1" si="680"/>
        <v>47</v>
      </c>
      <c r="SO14" s="1">
        <f t="shared" ca="1" si="681"/>
        <v>7235</v>
      </c>
      <c r="SP14" s="30">
        <f t="shared" ca="1" si="682"/>
        <v>7.8616352201257866E-4</v>
      </c>
      <c r="SQ14" s="1">
        <f t="shared" ca="1" si="683"/>
        <v>1130</v>
      </c>
      <c r="SR14" s="1">
        <f t="shared" ca="1" si="684"/>
        <v>130</v>
      </c>
      <c r="SS14" s="1">
        <f t="shared" ca="1" si="685"/>
        <v>5689</v>
      </c>
      <c r="ST14" s="1">
        <f t="shared" ca="1" si="686"/>
        <v>18</v>
      </c>
      <c r="SU14" s="1">
        <f t="shared" ca="1" si="687"/>
        <v>0</v>
      </c>
      <c r="SV14" s="1">
        <f t="shared" ca="1" si="688"/>
        <v>15590</v>
      </c>
      <c r="SW14" s="1">
        <f t="shared" ca="1" si="689"/>
        <v>25</v>
      </c>
      <c r="SX14" s="1">
        <f t="shared" ca="1" si="690"/>
        <v>238</v>
      </c>
      <c r="SY14" s="1">
        <f t="shared" ca="1" si="691"/>
        <v>21</v>
      </c>
      <c r="SZ14" s="28">
        <v>7</v>
      </c>
      <c r="TA14" s="1">
        <f t="shared" ca="1" si="692"/>
        <v>296</v>
      </c>
      <c r="TB14" s="1">
        <f t="shared" ca="1" si="693"/>
        <v>22</v>
      </c>
      <c r="TC14" s="1">
        <f t="shared" ca="1" si="694"/>
        <v>18476</v>
      </c>
      <c r="TD14" s="30">
        <f t="shared" ca="1" si="695"/>
        <v>2.9940119760479044E-3</v>
      </c>
      <c r="TE14" s="1">
        <f t="shared" ca="1" si="696"/>
        <v>1040</v>
      </c>
      <c r="TF14" s="1">
        <f t="shared" ca="1" si="697"/>
        <v>90</v>
      </c>
      <c r="TG14" s="1">
        <f t="shared" ca="1" si="698"/>
        <v>1273</v>
      </c>
      <c r="TH14" s="1">
        <f t="shared" ca="1" si="699"/>
        <v>9</v>
      </c>
      <c r="TI14" s="1">
        <f t="shared" ca="1" si="700"/>
        <v>7</v>
      </c>
      <c r="TJ14" s="1">
        <f t="shared" ca="1" si="701"/>
        <v>10240</v>
      </c>
      <c r="TK14" s="1">
        <f t="shared" ca="1" si="702"/>
        <v>17</v>
      </c>
      <c r="TL14" s="1">
        <f t="shared" ca="1" si="703"/>
        <v>106</v>
      </c>
      <c r="TM14" s="1">
        <f t="shared" ca="1" si="704"/>
        <v>36</v>
      </c>
      <c r="TN14" s="28">
        <v>7</v>
      </c>
      <c r="TO14" s="1">
        <f t="shared" ca="1" si="705"/>
        <v>231</v>
      </c>
      <c r="TP14" s="1">
        <f t="shared" ca="1" si="706"/>
        <v>17</v>
      </c>
      <c r="TQ14" s="1">
        <f t="shared" ca="1" si="707"/>
        <v>8575</v>
      </c>
      <c r="TR14" s="30">
        <f t="shared" ca="1" si="708"/>
        <v>2.0325203252032522E-3</v>
      </c>
      <c r="TS14" s="1">
        <f t="shared" ca="1" si="709"/>
        <v>310</v>
      </c>
      <c r="TT14" s="1">
        <f t="shared" ca="1" si="710"/>
        <v>40</v>
      </c>
      <c r="TU14" s="1">
        <f t="shared" ca="1" si="711"/>
        <v>5383</v>
      </c>
      <c r="TV14" s="1">
        <f t="shared" ca="1" si="712"/>
        <v>15</v>
      </c>
      <c r="TW14" s="1">
        <f t="shared" ca="1" si="713"/>
        <v>2</v>
      </c>
      <c r="TX14" s="1">
        <f t="shared" ca="1" si="714"/>
        <v>16170</v>
      </c>
      <c r="TY14" s="1">
        <f t="shared" ca="1" si="715"/>
        <v>37</v>
      </c>
      <c r="TZ14" s="1">
        <f t="shared" ca="1" si="716"/>
        <v>148</v>
      </c>
      <c r="UA14" s="1">
        <f t="shared" ca="1" si="717"/>
        <v>14</v>
      </c>
      <c r="UB14" s="28">
        <v>7</v>
      </c>
      <c r="UC14" s="1">
        <f t="shared" ca="1" si="718"/>
        <v>217</v>
      </c>
      <c r="UD14" s="1">
        <f t="shared" ca="1" si="719"/>
        <v>12</v>
      </c>
      <c r="UE14" s="1">
        <f t="shared" ca="1" si="720"/>
        <v>66925</v>
      </c>
      <c r="UF14" s="30">
        <f t="shared" ca="1" si="721"/>
        <v>6.8446269678302531E-4</v>
      </c>
      <c r="UG14" s="1">
        <f t="shared" ca="1" si="722"/>
        <v>920</v>
      </c>
      <c r="UH14" s="1">
        <f t="shared" ca="1" si="723"/>
        <v>0</v>
      </c>
      <c r="UI14" s="1">
        <f t="shared" ca="1" si="724"/>
        <v>1590</v>
      </c>
      <c r="UJ14" s="1">
        <f t="shared" ca="1" si="725"/>
        <v>12</v>
      </c>
      <c r="UK14" s="1">
        <f t="shared" ca="1" si="726"/>
        <v>10</v>
      </c>
      <c r="UL14" s="1">
        <f t="shared" ca="1" si="727"/>
        <v>4450</v>
      </c>
      <c r="UM14" s="1">
        <f t="shared" ca="1" si="728"/>
        <v>25</v>
      </c>
      <c r="UN14" s="1">
        <f t="shared" ca="1" si="729"/>
        <v>906</v>
      </c>
      <c r="UO14" s="1">
        <f t="shared" ca="1" si="730"/>
        <v>12</v>
      </c>
      <c r="UP14" s="28">
        <v>7</v>
      </c>
      <c r="UQ14" s="1">
        <f t="shared" ca="1" si="731"/>
        <v>205</v>
      </c>
      <c r="UR14" s="1">
        <f t="shared" ca="1" si="732"/>
        <v>68</v>
      </c>
      <c r="US14" s="1">
        <f t="shared" ca="1" si="733"/>
        <v>50926</v>
      </c>
      <c r="UT14" s="30">
        <f t="shared" ca="1" si="734"/>
        <v>3.7174721189591076E-3</v>
      </c>
      <c r="UU14" s="1">
        <f t="shared" ca="1" si="735"/>
        <v>600</v>
      </c>
      <c r="UV14" s="1">
        <f t="shared" ca="1" si="736"/>
        <v>200</v>
      </c>
      <c r="UW14" s="1">
        <f t="shared" ca="1" si="737"/>
        <v>8826</v>
      </c>
      <c r="UX14" s="1">
        <f t="shared" ca="1" si="738"/>
        <v>17</v>
      </c>
      <c r="UY14" s="1">
        <f t="shared" ca="1" si="739"/>
        <v>2</v>
      </c>
      <c r="UZ14" s="1">
        <f t="shared" ca="1" si="740"/>
        <v>11350</v>
      </c>
      <c r="VA14" s="1">
        <f t="shared" ca="1" si="741"/>
        <v>30</v>
      </c>
      <c r="VB14" s="1">
        <f t="shared" ca="1" si="742"/>
        <v>645</v>
      </c>
      <c r="VC14" s="1">
        <f t="shared" ca="1" si="743"/>
        <v>26</v>
      </c>
      <c r="VD14" s="28">
        <v>7</v>
      </c>
      <c r="VE14" s="1">
        <f t="shared" ca="1" si="744"/>
        <v>231</v>
      </c>
      <c r="VF14" s="1">
        <f t="shared" ca="1" si="745"/>
        <v>15</v>
      </c>
      <c r="VG14" s="1">
        <f t="shared" ca="1" si="746"/>
        <v>16702</v>
      </c>
      <c r="VH14" s="30">
        <f t="shared" ca="1" si="747"/>
        <v>9.6339113680154141E-4</v>
      </c>
      <c r="VI14" s="1">
        <f t="shared" ca="1" si="748"/>
        <v>650</v>
      </c>
      <c r="VJ14" s="1">
        <f t="shared" ca="1" si="749"/>
        <v>50</v>
      </c>
      <c r="VK14" s="1">
        <f t="shared" ca="1" si="750"/>
        <v>5755</v>
      </c>
      <c r="VL14" s="1">
        <f t="shared" ca="1" si="751"/>
        <v>6</v>
      </c>
      <c r="VM14" s="1">
        <f t="shared" ca="1" si="752"/>
        <v>8</v>
      </c>
      <c r="VN14" s="1">
        <f t="shared" ca="1" si="753"/>
        <v>5260</v>
      </c>
      <c r="VO14" s="1">
        <f t="shared" ca="1" si="754"/>
        <v>42</v>
      </c>
      <c r="VP14" s="1">
        <f t="shared" ca="1" si="755"/>
        <v>846</v>
      </c>
      <c r="VQ14" s="1">
        <f t="shared" ca="1" si="756"/>
        <v>23</v>
      </c>
      <c r="VR14" s="28">
        <v>7</v>
      </c>
      <c r="VS14" s="1">
        <f t="shared" ca="1" si="757"/>
        <v>220</v>
      </c>
      <c r="VT14" s="1">
        <f t="shared" ca="1" si="758"/>
        <v>18</v>
      </c>
      <c r="VU14" s="1">
        <f t="shared" ca="1" si="759"/>
        <v>24382</v>
      </c>
      <c r="VV14" s="30">
        <f t="shared" ca="1" si="760"/>
        <v>2.5445292620865142E-3</v>
      </c>
      <c r="VW14" s="1">
        <f t="shared" ca="1" si="761"/>
        <v>1000</v>
      </c>
      <c r="VX14" s="1">
        <f t="shared" ca="1" si="762"/>
        <v>200</v>
      </c>
      <c r="VY14" s="1">
        <f t="shared" ca="1" si="763"/>
        <v>3880</v>
      </c>
      <c r="VZ14" s="1">
        <f t="shared" ca="1" si="764"/>
        <v>4</v>
      </c>
      <c r="WA14" s="1">
        <f t="shared" ca="1" si="765"/>
        <v>2</v>
      </c>
      <c r="WB14" s="1">
        <f t="shared" ca="1" si="766"/>
        <v>14730</v>
      </c>
      <c r="WC14" s="1">
        <f t="shared" ca="1" si="767"/>
        <v>34</v>
      </c>
      <c r="WD14" s="1">
        <f t="shared" ca="1" si="768"/>
        <v>140</v>
      </c>
      <c r="WE14" s="1">
        <f t="shared" ca="1" si="769"/>
        <v>14</v>
      </c>
      <c r="WF14" s="28">
        <v>7</v>
      </c>
      <c r="WG14" s="1">
        <f t="shared" ca="1" si="770"/>
        <v>231</v>
      </c>
      <c r="WH14" s="1">
        <f t="shared" ca="1" si="771"/>
        <v>30</v>
      </c>
      <c r="WI14" s="1">
        <f t="shared" ca="1" si="772"/>
        <v>17932</v>
      </c>
      <c r="WJ14" s="30">
        <f t="shared" ca="1" si="773"/>
        <v>4.2735042735042739E-3</v>
      </c>
      <c r="WK14" s="1">
        <f t="shared" ca="1" si="774"/>
        <v>650</v>
      </c>
      <c r="WL14" s="1">
        <f t="shared" ca="1" si="775"/>
        <v>20</v>
      </c>
      <c r="WM14" s="1">
        <f t="shared" ca="1" si="776"/>
        <v>3665</v>
      </c>
      <c r="WN14" s="1">
        <f t="shared" ca="1" si="777"/>
        <v>17</v>
      </c>
      <c r="WO14" s="1">
        <f t="shared" ca="1" si="778"/>
        <v>5</v>
      </c>
      <c r="WP14" s="1">
        <f t="shared" ca="1" si="779"/>
        <v>6100</v>
      </c>
      <c r="WQ14" s="1">
        <f t="shared" ca="1" si="780"/>
        <v>2</v>
      </c>
      <c r="WR14" s="1">
        <f t="shared" ca="1" si="781"/>
        <v>413</v>
      </c>
      <c r="WS14" s="1">
        <f t="shared" ca="1" si="782"/>
        <v>39</v>
      </c>
      <c r="WT14" s="28">
        <v>7</v>
      </c>
      <c r="WU14" s="1">
        <f t="shared" ca="1" si="783"/>
        <v>235</v>
      </c>
      <c r="WV14" s="1">
        <f t="shared" ca="1" si="784"/>
        <v>67</v>
      </c>
      <c r="WW14" s="1">
        <f t="shared" ca="1" si="785"/>
        <v>49187</v>
      </c>
      <c r="WX14" s="30">
        <f t="shared" ca="1" si="786"/>
        <v>5.6211354693648118E-4</v>
      </c>
      <c r="WY14" s="1">
        <f t="shared" ca="1" si="787"/>
        <v>500</v>
      </c>
      <c r="WZ14" s="1">
        <f t="shared" ca="1" si="788"/>
        <v>220</v>
      </c>
      <c r="XA14" s="1">
        <f t="shared" ca="1" si="789"/>
        <v>3407</v>
      </c>
      <c r="XB14" s="1">
        <f t="shared" ca="1" si="790"/>
        <v>5</v>
      </c>
      <c r="XC14" s="1">
        <f t="shared" ca="1" si="791"/>
        <v>6</v>
      </c>
      <c r="XD14" s="1">
        <f t="shared" ca="1" si="792"/>
        <v>14310</v>
      </c>
      <c r="XE14" s="1">
        <f t="shared" ca="1" si="793"/>
        <v>50</v>
      </c>
      <c r="XF14" s="1">
        <f t="shared" ca="1" si="794"/>
        <v>200</v>
      </c>
      <c r="XG14" s="1">
        <f t="shared" ca="1" si="795"/>
        <v>11</v>
      </c>
      <c r="XH14" s="28">
        <v>7</v>
      </c>
      <c r="XI14" s="1">
        <f t="shared" ca="1" si="796"/>
        <v>296</v>
      </c>
      <c r="XJ14" s="1">
        <f t="shared" ca="1" si="797"/>
        <v>68</v>
      </c>
      <c r="XK14" s="1">
        <f t="shared" ca="1" si="798"/>
        <v>55801</v>
      </c>
      <c r="XL14" s="30">
        <f t="shared" ca="1" si="799"/>
        <v>1.7605633802816902E-3</v>
      </c>
      <c r="XM14" s="1">
        <f t="shared" ca="1" si="800"/>
        <v>1110</v>
      </c>
      <c r="XN14" s="1">
        <f t="shared" ca="1" si="801"/>
        <v>160</v>
      </c>
      <c r="XO14" s="1">
        <f t="shared" ca="1" si="802"/>
        <v>4081</v>
      </c>
      <c r="XP14" s="1">
        <f t="shared" ca="1" si="803"/>
        <v>15</v>
      </c>
      <c r="XQ14" s="1">
        <f t="shared" ca="1" si="804"/>
        <v>6</v>
      </c>
      <c r="XR14" s="1">
        <f t="shared" ca="1" si="805"/>
        <v>10530</v>
      </c>
      <c r="XS14" s="1">
        <f t="shared" ca="1" si="806"/>
        <v>6</v>
      </c>
      <c r="XT14" s="1">
        <f t="shared" ca="1" si="807"/>
        <v>762</v>
      </c>
      <c r="XU14" s="1">
        <f t="shared" ca="1" si="808"/>
        <v>31</v>
      </c>
      <c r="XV14" s="28">
        <v>7</v>
      </c>
      <c r="XW14" s="1">
        <f t="shared" ca="1" si="809"/>
        <v>254</v>
      </c>
      <c r="XX14" s="1">
        <f t="shared" ca="1" si="810"/>
        <v>21</v>
      </c>
      <c r="XY14" s="1">
        <f t="shared" ca="1" si="811"/>
        <v>64371</v>
      </c>
      <c r="XZ14" s="30">
        <f t="shared" ca="1" si="812"/>
        <v>1.3280212483399733E-3</v>
      </c>
      <c r="YA14" s="1">
        <f t="shared" ca="1" si="813"/>
        <v>580</v>
      </c>
      <c r="YB14" s="1">
        <f t="shared" ca="1" si="814"/>
        <v>30</v>
      </c>
      <c r="YC14" s="1">
        <f t="shared" ca="1" si="815"/>
        <v>1263</v>
      </c>
      <c r="YD14" s="1">
        <f t="shared" ca="1" si="816"/>
        <v>2</v>
      </c>
      <c r="YE14" s="1">
        <f t="shared" ca="1" si="817"/>
        <v>7</v>
      </c>
      <c r="YF14" s="1">
        <f t="shared" ca="1" si="818"/>
        <v>6130</v>
      </c>
      <c r="YG14" s="1">
        <f t="shared" ca="1" si="819"/>
        <v>1</v>
      </c>
      <c r="YH14" s="1">
        <f t="shared" ca="1" si="820"/>
        <v>19</v>
      </c>
      <c r="YI14" s="1">
        <f t="shared" ca="1" si="821"/>
        <v>11</v>
      </c>
      <c r="YJ14" s="28">
        <v>7</v>
      </c>
      <c r="YK14" s="1">
        <f t="shared" ca="1" si="822"/>
        <v>205</v>
      </c>
      <c r="YL14" s="1">
        <f t="shared" ca="1" si="823"/>
        <v>52</v>
      </c>
      <c r="YM14" s="1">
        <f t="shared" ca="1" si="824"/>
        <v>53657</v>
      </c>
      <c r="YN14" s="30">
        <f t="shared" ca="1" si="825"/>
        <v>5.0505050505050509E-3</v>
      </c>
      <c r="YO14" s="1">
        <f t="shared" ca="1" si="826"/>
        <v>210</v>
      </c>
      <c r="YP14" s="1">
        <f t="shared" ca="1" si="827"/>
        <v>50</v>
      </c>
      <c r="YQ14" s="1">
        <f t="shared" ca="1" si="828"/>
        <v>1582</v>
      </c>
      <c r="YR14" s="1">
        <f t="shared" ca="1" si="829"/>
        <v>14</v>
      </c>
      <c r="YS14" s="1">
        <f t="shared" ca="1" si="830"/>
        <v>2</v>
      </c>
      <c r="YT14" s="1">
        <f t="shared" ca="1" si="831"/>
        <v>15270</v>
      </c>
      <c r="YU14" s="1">
        <f t="shared" ca="1" si="832"/>
        <v>42</v>
      </c>
      <c r="YV14" s="1">
        <f t="shared" ca="1" si="833"/>
        <v>598</v>
      </c>
      <c r="YW14" s="1">
        <f t="shared" ca="1" si="834"/>
        <v>38</v>
      </c>
      <c r="YX14" s="28"/>
      <c r="ZB14" s="30"/>
    </row>
    <row r="15" spans="1:678" x14ac:dyDescent="0.3">
      <c r="A15" s="28">
        <v>8</v>
      </c>
      <c r="B15" s="1">
        <v>245</v>
      </c>
      <c r="C15" s="1">
        <v>49</v>
      </c>
      <c r="D15" s="1">
        <v>25400</v>
      </c>
      <c r="E15" s="77">
        <v>0.1</v>
      </c>
      <c r="F15" s="1">
        <v>1110</v>
      </c>
      <c r="G15" s="1">
        <v>0</v>
      </c>
      <c r="H15" s="1">
        <v>8183</v>
      </c>
      <c r="I15" s="1">
        <v>2</v>
      </c>
      <c r="J15" s="1">
        <v>0</v>
      </c>
      <c r="O15" s="28">
        <v>8</v>
      </c>
      <c r="P15" s="1">
        <v>245</v>
      </c>
      <c r="Q15" s="1">
        <v>49</v>
      </c>
      <c r="R15" s="1">
        <v>25400</v>
      </c>
      <c r="S15" s="77">
        <v>0.1</v>
      </c>
      <c r="T15" s="1">
        <v>1110</v>
      </c>
      <c r="U15" s="1">
        <v>0</v>
      </c>
      <c r="V15" s="1">
        <v>8183</v>
      </c>
      <c r="W15" s="1">
        <v>2</v>
      </c>
      <c r="X15" s="1">
        <v>0</v>
      </c>
      <c r="AC15" s="28">
        <v>8</v>
      </c>
      <c r="AD15" s="1">
        <v>273</v>
      </c>
      <c r="AE15" s="1">
        <v>56</v>
      </c>
      <c r="AF15" s="1">
        <v>45000</v>
      </c>
      <c r="AG15" s="77">
        <v>1</v>
      </c>
      <c r="AH15" s="1">
        <v>1320</v>
      </c>
      <c r="AI15" s="1">
        <v>70</v>
      </c>
      <c r="AJ15" s="1">
        <v>7160</v>
      </c>
      <c r="AK15" s="1">
        <v>1</v>
      </c>
      <c r="AL15" s="1">
        <v>0</v>
      </c>
      <c r="AM15" s="1">
        <v>10560</v>
      </c>
      <c r="AN15" s="1">
        <v>47</v>
      </c>
      <c r="AR15" s="28">
        <v>8</v>
      </c>
      <c r="AS15" s="1">
        <f t="shared" ca="1" si="250"/>
        <v>300</v>
      </c>
      <c r="AT15" s="1">
        <f t="shared" ca="1" si="251"/>
        <v>46</v>
      </c>
      <c r="AU15" s="1">
        <f t="shared" ca="1" si="252"/>
        <v>24317</v>
      </c>
      <c r="AV15" s="30">
        <f t="shared" ca="1" si="253"/>
        <v>3.6496350364963502E-3</v>
      </c>
      <c r="AW15" s="1">
        <f t="shared" ca="1" si="254"/>
        <v>940</v>
      </c>
      <c r="AX15" s="1">
        <f t="shared" ca="1" si="255"/>
        <v>60</v>
      </c>
      <c r="AY15" s="1">
        <f t="shared" ca="1" si="256"/>
        <v>8656</v>
      </c>
      <c r="AZ15" s="1">
        <f t="shared" ca="1" si="257"/>
        <v>4</v>
      </c>
      <c r="BA15" s="1">
        <f t="shared" ca="1" si="258"/>
        <v>6</v>
      </c>
      <c r="BB15" s="1">
        <f t="shared" ca="1" si="259"/>
        <v>10060</v>
      </c>
      <c r="BC15" s="1">
        <f t="shared" ca="1" si="260"/>
        <v>2</v>
      </c>
      <c r="BD15" s="1">
        <f t="shared" ca="1" si="261"/>
        <v>693</v>
      </c>
      <c r="BE15" s="1">
        <f t="shared" ca="1" si="262"/>
        <v>14</v>
      </c>
      <c r="BF15" s="28">
        <v>8</v>
      </c>
      <c r="BG15" s="1">
        <f t="shared" ca="1" si="263"/>
        <v>297</v>
      </c>
      <c r="BH15" s="1">
        <f t="shared" ca="1" si="264"/>
        <v>57</v>
      </c>
      <c r="BI15" s="1">
        <f t="shared" ca="1" si="265"/>
        <v>78474</v>
      </c>
      <c r="BJ15" s="30">
        <f t="shared" ca="1" si="266"/>
        <v>9.2936802973977691E-4</v>
      </c>
      <c r="BK15" s="1">
        <f t="shared" ca="1" si="267"/>
        <v>280</v>
      </c>
      <c r="BL15" s="1">
        <f t="shared" ca="1" si="268"/>
        <v>180</v>
      </c>
      <c r="BM15" s="1">
        <f t="shared" ca="1" si="269"/>
        <v>3848</v>
      </c>
      <c r="BN15" s="1">
        <f t="shared" ca="1" si="270"/>
        <v>16</v>
      </c>
      <c r="BO15" s="1">
        <f t="shared" ca="1" si="271"/>
        <v>4</v>
      </c>
      <c r="BP15" s="1">
        <f t="shared" ca="1" si="272"/>
        <v>5380</v>
      </c>
      <c r="BQ15" s="1">
        <f t="shared" ca="1" si="273"/>
        <v>30</v>
      </c>
      <c r="BR15" s="1">
        <f t="shared" ca="1" si="274"/>
        <v>631</v>
      </c>
      <c r="BS15" s="1">
        <f t="shared" ca="1" si="275"/>
        <v>1</v>
      </c>
      <c r="BT15" s="28">
        <v>8</v>
      </c>
      <c r="BU15" s="1">
        <f t="shared" ca="1" si="276"/>
        <v>266</v>
      </c>
      <c r="BV15" s="1">
        <f t="shared" ca="1" si="277"/>
        <v>50</v>
      </c>
      <c r="BW15" s="1">
        <f t="shared" ca="1" si="278"/>
        <v>913</v>
      </c>
      <c r="BX15" s="30">
        <f t="shared" ca="1" si="279"/>
        <v>4.0322580645161289E-3</v>
      </c>
      <c r="BY15" s="1">
        <f t="shared" ca="1" si="280"/>
        <v>450</v>
      </c>
      <c r="BZ15" s="1">
        <f t="shared" ca="1" si="281"/>
        <v>110</v>
      </c>
      <c r="CA15" s="1">
        <f t="shared" ca="1" si="282"/>
        <v>5253</v>
      </c>
      <c r="CB15" s="1">
        <f t="shared" ca="1" si="283"/>
        <v>5</v>
      </c>
      <c r="CC15" s="1">
        <f t="shared" ca="1" si="284"/>
        <v>8</v>
      </c>
      <c r="CD15" s="1">
        <f t="shared" ca="1" si="285"/>
        <v>18510</v>
      </c>
      <c r="CE15" s="1">
        <f t="shared" ca="1" si="286"/>
        <v>19</v>
      </c>
      <c r="CF15" s="1">
        <f t="shared" ca="1" si="287"/>
        <v>689</v>
      </c>
      <c r="CG15" s="1">
        <f t="shared" ca="1" si="288"/>
        <v>12</v>
      </c>
      <c r="CH15" s="28">
        <v>8</v>
      </c>
      <c r="CI15" s="1">
        <f t="shared" ca="1" si="289"/>
        <v>286</v>
      </c>
      <c r="CJ15" s="1">
        <f t="shared" ca="1" si="290"/>
        <v>48</v>
      </c>
      <c r="CK15" s="1">
        <f t="shared" ca="1" si="291"/>
        <v>26084</v>
      </c>
      <c r="CL15" s="30">
        <f t="shared" ca="1" si="292"/>
        <v>6.2111801242236021E-3</v>
      </c>
      <c r="CM15" s="1">
        <f t="shared" ca="1" si="293"/>
        <v>1210</v>
      </c>
      <c r="CN15" s="1">
        <f t="shared" ca="1" si="294"/>
        <v>200</v>
      </c>
      <c r="CO15" s="1">
        <f t="shared" ca="1" si="295"/>
        <v>2531</v>
      </c>
      <c r="CP15" s="1">
        <f t="shared" ca="1" si="296"/>
        <v>2</v>
      </c>
      <c r="CQ15" s="1">
        <f t="shared" ca="1" si="297"/>
        <v>5</v>
      </c>
      <c r="CR15" s="1">
        <f t="shared" ca="1" si="298"/>
        <v>6880</v>
      </c>
      <c r="CS15" s="1">
        <f t="shared" ca="1" si="299"/>
        <v>29</v>
      </c>
      <c r="CT15" s="1">
        <f t="shared" ca="1" si="300"/>
        <v>341</v>
      </c>
      <c r="CU15" s="1">
        <f t="shared" ca="1" si="301"/>
        <v>27</v>
      </c>
      <c r="CV15" s="28">
        <v>8</v>
      </c>
      <c r="CW15" s="1">
        <f t="shared" ca="1" si="302"/>
        <v>210</v>
      </c>
      <c r="CX15" s="1">
        <f t="shared" ca="1" si="303"/>
        <v>37</v>
      </c>
      <c r="CY15" s="1">
        <f t="shared" ca="1" si="304"/>
        <v>76729</v>
      </c>
      <c r="CZ15" s="30">
        <f t="shared" ca="1" si="305"/>
        <v>2.2624434389140274E-3</v>
      </c>
      <c r="DA15" s="1">
        <f t="shared" ca="1" si="306"/>
        <v>550</v>
      </c>
      <c r="DB15" s="1">
        <f t="shared" ca="1" si="307"/>
        <v>120</v>
      </c>
      <c r="DC15" s="1">
        <f t="shared" ca="1" si="308"/>
        <v>1205</v>
      </c>
      <c r="DD15" s="1">
        <f t="shared" ca="1" si="309"/>
        <v>4</v>
      </c>
      <c r="DE15" s="1">
        <f t="shared" ca="1" si="310"/>
        <v>1</v>
      </c>
      <c r="DF15" s="1">
        <f t="shared" ca="1" si="311"/>
        <v>17210</v>
      </c>
      <c r="DG15" s="1">
        <f t="shared" ca="1" si="312"/>
        <v>27</v>
      </c>
      <c r="DH15" s="1">
        <f t="shared" ca="1" si="313"/>
        <v>195</v>
      </c>
      <c r="DI15" s="1">
        <f t="shared" ca="1" si="314"/>
        <v>39</v>
      </c>
      <c r="DJ15" s="28">
        <v>8</v>
      </c>
      <c r="DK15" s="1">
        <f t="shared" ca="1" si="315"/>
        <v>263</v>
      </c>
      <c r="DL15" s="1">
        <f t="shared" ca="1" si="316"/>
        <v>1</v>
      </c>
      <c r="DM15" s="1">
        <f t="shared" ca="1" si="317"/>
        <v>60414</v>
      </c>
      <c r="DN15" s="30">
        <f t="shared" ca="1" si="318"/>
        <v>1.3440860215053765E-3</v>
      </c>
      <c r="DO15" s="1">
        <f t="shared" ca="1" si="319"/>
        <v>290</v>
      </c>
      <c r="DP15" s="1">
        <f t="shared" ca="1" si="320"/>
        <v>210</v>
      </c>
      <c r="DQ15" s="1">
        <f t="shared" ca="1" si="321"/>
        <v>7024</v>
      </c>
      <c r="DR15" s="1">
        <f t="shared" ca="1" si="322"/>
        <v>8</v>
      </c>
      <c r="DS15" s="1">
        <f t="shared" ca="1" si="323"/>
        <v>7</v>
      </c>
      <c r="DT15" s="1">
        <f t="shared" ca="1" si="324"/>
        <v>4150</v>
      </c>
      <c r="DU15" s="1">
        <f t="shared" ca="1" si="325"/>
        <v>49</v>
      </c>
      <c r="DV15" s="1">
        <f t="shared" ca="1" si="326"/>
        <v>171</v>
      </c>
      <c r="DW15" s="1">
        <f t="shared" ca="1" si="327"/>
        <v>38</v>
      </c>
      <c r="DX15" s="28">
        <v>8</v>
      </c>
      <c r="DY15" s="1">
        <f t="shared" ca="1" si="328"/>
        <v>261</v>
      </c>
      <c r="DZ15" s="1">
        <f t="shared" ca="1" si="329"/>
        <v>3</v>
      </c>
      <c r="EA15" s="1">
        <f t="shared" ca="1" si="330"/>
        <v>40427</v>
      </c>
      <c r="EB15" s="30">
        <f t="shared" ca="1" si="331"/>
        <v>2.2522522522522522E-3</v>
      </c>
      <c r="EC15" s="1">
        <f t="shared" ca="1" si="332"/>
        <v>910</v>
      </c>
      <c r="ED15" s="1">
        <f t="shared" ca="1" si="333"/>
        <v>200</v>
      </c>
      <c r="EE15" s="1">
        <f t="shared" ca="1" si="334"/>
        <v>3588</v>
      </c>
      <c r="EF15" s="1">
        <f t="shared" ca="1" si="335"/>
        <v>0</v>
      </c>
      <c r="EG15" s="1">
        <f t="shared" ca="1" si="336"/>
        <v>3</v>
      </c>
      <c r="EH15" s="1">
        <f t="shared" ca="1" si="337"/>
        <v>15770</v>
      </c>
      <c r="EI15" s="1">
        <f t="shared" ca="1" si="338"/>
        <v>49</v>
      </c>
      <c r="EJ15" s="1">
        <f t="shared" ca="1" si="339"/>
        <v>635</v>
      </c>
      <c r="EK15" s="1">
        <f t="shared" ca="1" si="340"/>
        <v>32</v>
      </c>
      <c r="EL15" s="28">
        <v>8</v>
      </c>
      <c r="EM15" s="1">
        <f t="shared" ca="1" si="341"/>
        <v>271</v>
      </c>
      <c r="EN15" s="1">
        <f t="shared" ca="1" si="342"/>
        <v>48</v>
      </c>
      <c r="EO15" s="1">
        <f t="shared" ca="1" si="343"/>
        <v>64851</v>
      </c>
      <c r="EP15" s="30">
        <f t="shared" ca="1" si="344"/>
        <v>1.2300123001230013E-3</v>
      </c>
      <c r="EQ15" s="1">
        <f t="shared" ca="1" si="345"/>
        <v>1290</v>
      </c>
      <c r="ER15" s="1">
        <f t="shared" ca="1" si="346"/>
        <v>110</v>
      </c>
      <c r="ES15" s="1">
        <f t="shared" ca="1" si="347"/>
        <v>7511</v>
      </c>
      <c r="ET15" s="1">
        <f t="shared" ca="1" si="348"/>
        <v>6</v>
      </c>
      <c r="EU15" s="1">
        <f t="shared" ca="1" si="349"/>
        <v>9</v>
      </c>
      <c r="EV15" s="1">
        <f t="shared" ca="1" si="350"/>
        <v>9700</v>
      </c>
      <c r="EW15" s="1">
        <f t="shared" ca="1" si="351"/>
        <v>1</v>
      </c>
      <c r="EX15" s="1">
        <f t="shared" ca="1" si="352"/>
        <v>887</v>
      </c>
      <c r="EY15" s="1">
        <f t="shared" ca="1" si="353"/>
        <v>2</v>
      </c>
      <c r="EZ15" s="28">
        <v>8</v>
      </c>
      <c r="FA15" s="1">
        <f t="shared" ca="1" si="354"/>
        <v>213</v>
      </c>
      <c r="FB15" s="1">
        <f t="shared" ca="1" si="355"/>
        <v>51</v>
      </c>
      <c r="FC15" s="1">
        <f t="shared" ca="1" si="356"/>
        <v>54700</v>
      </c>
      <c r="FD15" s="30">
        <f t="shared" ca="1" si="357"/>
        <v>1.9342359767891683E-3</v>
      </c>
      <c r="FE15" s="1">
        <f t="shared" ca="1" si="358"/>
        <v>910</v>
      </c>
      <c r="FF15" s="1">
        <f t="shared" ca="1" si="359"/>
        <v>190</v>
      </c>
      <c r="FG15" s="1">
        <f t="shared" ca="1" si="360"/>
        <v>7471</v>
      </c>
      <c r="FH15" s="1">
        <f t="shared" ca="1" si="361"/>
        <v>19</v>
      </c>
      <c r="FI15" s="1">
        <f t="shared" ca="1" si="362"/>
        <v>0</v>
      </c>
      <c r="FJ15" s="1">
        <f t="shared" ca="1" si="363"/>
        <v>2200</v>
      </c>
      <c r="FK15" s="1">
        <f t="shared" ca="1" si="364"/>
        <v>0</v>
      </c>
      <c r="FL15" s="1">
        <f t="shared" ca="1" si="365"/>
        <v>839</v>
      </c>
      <c r="FM15" s="1">
        <f t="shared" ca="1" si="366"/>
        <v>38</v>
      </c>
      <c r="FN15" s="28">
        <v>8</v>
      </c>
      <c r="FO15" s="1">
        <f t="shared" ca="1" si="367"/>
        <v>293</v>
      </c>
      <c r="FP15" s="1">
        <f t="shared" ca="1" si="368"/>
        <v>52</v>
      </c>
      <c r="FQ15" s="1">
        <f t="shared" ca="1" si="369"/>
        <v>51589</v>
      </c>
      <c r="FR15" s="30">
        <f t="shared" ca="1" si="370"/>
        <v>7.2886297376093293E-4</v>
      </c>
      <c r="FS15" s="1">
        <f t="shared" ca="1" si="371"/>
        <v>820</v>
      </c>
      <c r="FT15" s="1">
        <f t="shared" ca="1" si="372"/>
        <v>140</v>
      </c>
      <c r="FU15" s="1">
        <f t="shared" ca="1" si="373"/>
        <v>111</v>
      </c>
      <c r="FV15" s="1">
        <f t="shared" ca="1" si="374"/>
        <v>20</v>
      </c>
      <c r="FW15" s="1">
        <f t="shared" ca="1" si="375"/>
        <v>8</v>
      </c>
      <c r="FX15" s="1">
        <f t="shared" ca="1" si="376"/>
        <v>18790</v>
      </c>
      <c r="FY15" s="1">
        <f t="shared" ca="1" si="377"/>
        <v>6</v>
      </c>
      <c r="FZ15" s="1">
        <f t="shared" ca="1" si="378"/>
        <v>355</v>
      </c>
      <c r="GA15" s="1">
        <f t="shared" ca="1" si="379"/>
        <v>5</v>
      </c>
      <c r="GB15" s="28">
        <v>8</v>
      </c>
      <c r="GC15" s="1">
        <f t="shared" ca="1" si="380"/>
        <v>271</v>
      </c>
      <c r="GD15" s="1">
        <f t="shared" ca="1" si="381"/>
        <v>32</v>
      </c>
      <c r="GE15" s="1">
        <f t="shared" ca="1" si="382"/>
        <v>14368</v>
      </c>
      <c r="GF15" s="30">
        <f t="shared" ca="1" si="383"/>
        <v>7.7041602465331282E-4</v>
      </c>
      <c r="GG15" s="1">
        <f t="shared" ca="1" si="384"/>
        <v>520</v>
      </c>
      <c r="GH15" s="1">
        <f t="shared" ca="1" si="385"/>
        <v>10</v>
      </c>
      <c r="GI15" s="1">
        <f t="shared" ca="1" si="386"/>
        <v>7709</v>
      </c>
      <c r="GJ15" s="1">
        <f t="shared" ca="1" si="387"/>
        <v>15</v>
      </c>
      <c r="GK15" s="1">
        <f t="shared" ca="1" si="388"/>
        <v>7</v>
      </c>
      <c r="GL15" s="1">
        <f t="shared" ca="1" si="389"/>
        <v>8440</v>
      </c>
      <c r="GM15" s="1">
        <f t="shared" ca="1" si="390"/>
        <v>36</v>
      </c>
      <c r="GN15" s="1">
        <f t="shared" ca="1" si="391"/>
        <v>384</v>
      </c>
      <c r="GO15" s="1">
        <f t="shared" ca="1" si="392"/>
        <v>24</v>
      </c>
      <c r="GP15" s="28">
        <v>8</v>
      </c>
      <c r="GQ15" s="1">
        <f t="shared" ca="1" si="393"/>
        <v>200</v>
      </c>
      <c r="GR15" s="1">
        <f t="shared" ca="1" si="394"/>
        <v>26</v>
      </c>
      <c r="GS15" s="1">
        <f t="shared" ca="1" si="395"/>
        <v>79717</v>
      </c>
      <c r="GT15" s="30">
        <f t="shared" ca="1" si="396"/>
        <v>5.1020408163265302E-3</v>
      </c>
      <c r="GU15" s="1">
        <f t="shared" ca="1" si="397"/>
        <v>1320</v>
      </c>
      <c r="GV15" s="1">
        <f t="shared" ca="1" si="398"/>
        <v>100</v>
      </c>
      <c r="GW15" s="1">
        <f t="shared" ca="1" si="399"/>
        <v>7856</v>
      </c>
      <c r="GX15" s="1">
        <f t="shared" ca="1" si="400"/>
        <v>2</v>
      </c>
      <c r="GY15" s="1">
        <f t="shared" ca="1" si="401"/>
        <v>3</v>
      </c>
      <c r="GZ15" s="1">
        <f t="shared" ca="1" si="402"/>
        <v>9620</v>
      </c>
      <c r="HA15" s="1">
        <f t="shared" ca="1" si="403"/>
        <v>32</v>
      </c>
      <c r="HB15" s="1">
        <f t="shared" ca="1" si="404"/>
        <v>641</v>
      </c>
      <c r="HC15" s="1">
        <f t="shared" ca="1" si="405"/>
        <v>2</v>
      </c>
      <c r="HD15" s="28">
        <v>8</v>
      </c>
      <c r="HE15" s="1">
        <f t="shared" ca="1" si="406"/>
        <v>245</v>
      </c>
      <c r="HF15" s="1">
        <f t="shared" ca="1" si="407"/>
        <v>54</v>
      </c>
      <c r="HG15" s="1">
        <f t="shared" ca="1" si="408"/>
        <v>50028</v>
      </c>
      <c r="HH15" s="30">
        <f t="shared" ca="1" si="409"/>
        <v>1.017293997965412E-3</v>
      </c>
      <c r="HI15" s="1">
        <f t="shared" ca="1" si="410"/>
        <v>750</v>
      </c>
      <c r="HJ15" s="1">
        <f t="shared" ca="1" si="411"/>
        <v>0</v>
      </c>
      <c r="HK15" s="1">
        <f t="shared" ca="1" si="412"/>
        <v>8849</v>
      </c>
      <c r="HL15" s="1">
        <f t="shared" ca="1" si="413"/>
        <v>13</v>
      </c>
      <c r="HM15" s="1">
        <f t="shared" ca="1" si="414"/>
        <v>10</v>
      </c>
      <c r="HN15" s="1">
        <f t="shared" ca="1" si="415"/>
        <v>19620</v>
      </c>
      <c r="HO15" s="1">
        <f t="shared" ca="1" si="416"/>
        <v>37</v>
      </c>
      <c r="HP15" s="1">
        <f t="shared" ca="1" si="417"/>
        <v>142</v>
      </c>
      <c r="HQ15" s="1">
        <f t="shared" ca="1" si="418"/>
        <v>14</v>
      </c>
      <c r="HR15" s="28">
        <v>8</v>
      </c>
      <c r="HS15" s="1">
        <f t="shared" ca="1" si="419"/>
        <v>234</v>
      </c>
      <c r="HT15" s="1">
        <f t="shared" ca="1" si="420"/>
        <v>13</v>
      </c>
      <c r="HU15" s="1">
        <f t="shared" ca="1" si="421"/>
        <v>31353</v>
      </c>
      <c r="HV15" s="30">
        <f t="shared" ca="1" si="422"/>
        <v>1.176470588235294E-3</v>
      </c>
      <c r="HW15" s="1">
        <f t="shared" ca="1" si="423"/>
        <v>1270</v>
      </c>
      <c r="HX15" s="1">
        <f t="shared" ca="1" si="424"/>
        <v>50</v>
      </c>
      <c r="HY15" s="1">
        <f t="shared" ca="1" si="425"/>
        <v>1938</v>
      </c>
      <c r="HZ15" s="1">
        <f t="shared" ca="1" si="426"/>
        <v>20</v>
      </c>
      <c r="IA15" s="1">
        <f t="shared" ca="1" si="427"/>
        <v>2</v>
      </c>
      <c r="IB15" s="1">
        <f t="shared" ca="1" si="428"/>
        <v>9670</v>
      </c>
      <c r="IC15" s="1">
        <f t="shared" ca="1" si="429"/>
        <v>46</v>
      </c>
      <c r="ID15" s="1">
        <f t="shared" ca="1" si="430"/>
        <v>223</v>
      </c>
      <c r="IE15" s="1">
        <f t="shared" ca="1" si="431"/>
        <v>3</v>
      </c>
      <c r="IF15" s="28">
        <v>8</v>
      </c>
      <c r="IG15" s="1">
        <f t="shared" ca="1" si="432"/>
        <v>201</v>
      </c>
      <c r="IH15" s="1">
        <f t="shared" ca="1" si="433"/>
        <v>20</v>
      </c>
      <c r="II15" s="1">
        <f t="shared" ca="1" si="434"/>
        <v>23828</v>
      </c>
      <c r="IJ15" s="30">
        <f t="shared" ca="1" si="435"/>
        <v>5.6753688989784334E-4</v>
      </c>
      <c r="IK15" s="1">
        <f t="shared" ca="1" si="436"/>
        <v>1070</v>
      </c>
      <c r="IL15" s="1">
        <f t="shared" ca="1" si="437"/>
        <v>150</v>
      </c>
      <c r="IM15" s="1">
        <f t="shared" ca="1" si="438"/>
        <v>1482</v>
      </c>
      <c r="IN15" s="1">
        <f t="shared" ca="1" si="439"/>
        <v>8</v>
      </c>
      <c r="IO15" s="1">
        <f t="shared" ca="1" si="440"/>
        <v>1</v>
      </c>
      <c r="IP15" s="1">
        <f t="shared" ca="1" si="441"/>
        <v>19230</v>
      </c>
      <c r="IQ15" s="1">
        <f t="shared" ca="1" si="442"/>
        <v>50</v>
      </c>
      <c r="IR15" s="1">
        <f t="shared" ca="1" si="443"/>
        <v>21</v>
      </c>
      <c r="IS15" s="1">
        <f t="shared" ca="1" si="444"/>
        <v>5</v>
      </c>
      <c r="IT15" s="28">
        <v>8</v>
      </c>
      <c r="IU15" s="1">
        <f t="shared" ca="1" si="445"/>
        <v>263</v>
      </c>
      <c r="IV15" s="1">
        <f t="shared" ca="1" si="446"/>
        <v>42</v>
      </c>
      <c r="IW15" s="1">
        <f t="shared" ca="1" si="447"/>
        <v>24705</v>
      </c>
      <c r="IX15" s="30">
        <f t="shared" ca="1" si="448"/>
        <v>5.837711617046118E-4</v>
      </c>
      <c r="IY15" s="1">
        <f t="shared" ca="1" si="449"/>
        <v>1210</v>
      </c>
      <c r="IZ15" s="1">
        <f t="shared" ca="1" si="450"/>
        <v>30</v>
      </c>
      <c r="JA15" s="1">
        <f t="shared" ca="1" si="451"/>
        <v>8754</v>
      </c>
      <c r="JB15" s="1">
        <f t="shared" ca="1" si="452"/>
        <v>6</v>
      </c>
      <c r="JC15" s="1">
        <f t="shared" ca="1" si="453"/>
        <v>3</v>
      </c>
      <c r="JD15" s="1">
        <f t="shared" ca="1" si="454"/>
        <v>6550</v>
      </c>
      <c r="JE15" s="1">
        <f t="shared" ca="1" si="455"/>
        <v>39</v>
      </c>
      <c r="JF15" s="1">
        <f t="shared" ca="1" si="456"/>
        <v>843</v>
      </c>
      <c r="JG15" s="1">
        <f t="shared" ca="1" si="457"/>
        <v>37</v>
      </c>
      <c r="JH15" s="28">
        <v>8</v>
      </c>
      <c r="JI15" s="1">
        <f t="shared" ca="1" si="458"/>
        <v>208</v>
      </c>
      <c r="JJ15" s="1">
        <f t="shared" ca="1" si="459"/>
        <v>10</v>
      </c>
      <c r="JK15" s="1">
        <f t="shared" ca="1" si="460"/>
        <v>56566</v>
      </c>
      <c r="JL15" s="30">
        <f t="shared" ca="1" si="461"/>
        <v>9.1324200913242006E-4</v>
      </c>
      <c r="JM15" s="1">
        <f t="shared" ca="1" si="462"/>
        <v>500</v>
      </c>
      <c r="JN15" s="1">
        <f t="shared" ca="1" si="463"/>
        <v>140</v>
      </c>
      <c r="JO15" s="1">
        <f t="shared" ca="1" si="464"/>
        <v>5981</v>
      </c>
      <c r="JP15" s="1">
        <f t="shared" ca="1" si="465"/>
        <v>13</v>
      </c>
      <c r="JQ15" s="1">
        <f t="shared" ca="1" si="466"/>
        <v>3</v>
      </c>
      <c r="JR15" s="1">
        <f t="shared" ca="1" si="467"/>
        <v>17950</v>
      </c>
      <c r="JS15" s="1">
        <f t="shared" ca="1" si="468"/>
        <v>46</v>
      </c>
      <c r="JT15" s="1">
        <f t="shared" ca="1" si="469"/>
        <v>751</v>
      </c>
      <c r="JU15" s="1">
        <f t="shared" ca="1" si="470"/>
        <v>35</v>
      </c>
      <c r="JV15" s="28">
        <v>8</v>
      </c>
      <c r="JW15" s="1">
        <f t="shared" ca="1" si="471"/>
        <v>292</v>
      </c>
      <c r="JX15" s="1">
        <f t="shared" ca="1" si="472"/>
        <v>50</v>
      </c>
      <c r="JY15" s="1">
        <f t="shared" ca="1" si="473"/>
        <v>31265</v>
      </c>
      <c r="JZ15" s="30">
        <f t="shared" ca="1" si="474"/>
        <v>6.3331222292590248E-4</v>
      </c>
      <c r="KA15" s="1">
        <f t="shared" ca="1" si="475"/>
        <v>650</v>
      </c>
      <c r="KB15" s="1">
        <f t="shared" ca="1" si="476"/>
        <v>90</v>
      </c>
      <c r="KC15" s="1">
        <f t="shared" ca="1" si="477"/>
        <v>1122</v>
      </c>
      <c r="KD15" s="1">
        <f t="shared" ca="1" si="478"/>
        <v>12</v>
      </c>
      <c r="KE15" s="1">
        <f t="shared" ca="1" si="479"/>
        <v>1</v>
      </c>
      <c r="KF15" s="1">
        <f t="shared" ca="1" si="480"/>
        <v>4290</v>
      </c>
      <c r="KG15" s="1">
        <f t="shared" ca="1" si="481"/>
        <v>20</v>
      </c>
      <c r="KH15" s="1">
        <f t="shared" ca="1" si="482"/>
        <v>376</v>
      </c>
      <c r="KI15" s="1">
        <f t="shared" ca="1" si="483"/>
        <v>26</v>
      </c>
      <c r="KJ15" s="28">
        <v>8</v>
      </c>
      <c r="KK15" s="1">
        <f t="shared" ca="1" si="484"/>
        <v>224</v>
      </c>
      <c r="KL15" s="1">
        <f t="shared" ca="1" si="485"/>
        <v>53</v>
      </c>
      <c r="KM15" s="1">
        <f t="shared" ca="1" si="486"/>
        <v>74526</v>
      </c>
      <c r="KN15" s="30">
        <f t="shared" ca="1" si="487"/>
        <v>6.5359477124183009E-3</v>
      </c>
      <c r="KO15" s="1">
        <f t="shared" ca="1" si="488"/>
        <v>1310</v>
      </c>
      <c r="KP15" s="1">
        <f t="shared" ca="1" si="489"/>
        <v>140</v>
      </c>
      <c r="KQ15" s="1">
        <f t="shared" ca="1" si="490"/>
        <v>6568</v>
      </c>
      <c r="KR15" s="1">
        <f t="shared" ca="1" si="491"/>
        <v>12</v>
      </c>
      <c r="KS15" s="1">
        <f t="shared" ca="1" si="492"/>
        <v>4</v>
      </c>
      <c r="KT15" s="1">
        <f t="shared" ca="1" si="493"/>
        <v>790</v>
      </c>
      <c r="KU15" s="1">
        <f t="shared" ca="1" si="494"/>
        <v>30</v>
      </c>
      <c r="KV15" s="1">
        <f t="shared" ca="1" si="495"/>
        <v>141</v>
      </c>
      <c r="KW15" s="1">
        <f t="shared" ca="1" si="496"/>
        <v>18</v>
      </c>
      <c r="KX15" s="28">
        <v>8</v>
      </c>
      <c r="KY15" s="1">
        <f t="shared" ca="1" si="497"/>
        <v>266</v>
      </c>
      <c r="KZ15" s="1">
        <f t="shared" ca="1" si="498"/>
        <v>35</v>
      </c>
      <c r="LA15" s="1">
        <f t="shared" ca="1" si="499"/>
        <v>37415</v>
      </c>
      <c r="LB15" s="30">
        <f t="shared" ca="1" si="500"/>
        <v>5.8754406580493535E-4</v>
      </c>
      <c r="LC15" s="1">
        <f t="shared" ca="1" si="501"/>
        <v>620</v>
      </c>
      <c r="LD15" s="1">
        <f t="shared" ca="1" si="502"/>
        <v>140</v>
      </c>
      <c r="LE15" s="1">
        <f t="shared" ca="1" si="503"/>
        <v>7401</v>
      </c>
      <c r="LF15" s="1">
        <f t="shared" ca="1" si="504"/>
        <v>16</v>
      </c>
      <c r="LG15" s="1">
        <f t="shared" ca="1" si="505"/>
        <v>4</v>
      </c>
      <c r="LH15" s="1">
        <f t="shared" ca="1" si="506"/>
        <v>17420</v>
      </c>
      <c r="LI15" s="1">
        <f t="shared" ca="1" si="507"/>
        <v>7</v>
      </c>
      <c r="LJ15" s="1">
        <f t="shared" ca="1" si="508"/>
        <v>500</v>
      </c>
      <c r="LK15" s="1">
        <f t="shared" ca="1" si="509"/>
        <v>33</v>
      </c>
      <c r="LL15" s="28">
        <v>8</v>
      </c>
      <c r="LM15" s="1">
        <f t="shared" ca="1" si="510"/>
        <v>209</v>
      </c>
      <c r="LN15" s="1">
        <f t="shared" ca="1" si="511"/>
        <v>18</v>
      </c>
      <c r="LO15" s="1">
        <f t="shared" ca="1" si="512"/>
        <v>17512</v>
      </c>
      <c r="LP15" s="30">
        <f t="shared" ca="1" si="513"/>
        <v>9.1324200913242006E-4</v>
      </c>
      <c r="LQ15" s="1">
        <f t="shared" ca="1" si="514"/>
        <v>280</v>
      </c>
      <c r="LR15" s="1">
        <f t="shared" ca="1" si="515"/>
        <v>120</v>
      </c>
      <c r="LS15" s="1">
        <f t="shared" ca="1" si="516"/>
        <v>5878</v>
      </c>
      <c r="LT15" s="1">
        <f t="shared" ca="1" si="517"/>
        <v>17</v>
      </c>
      <c r="LU15" s="1">
        <f t="shared" ca="1" si="518"/>
        <v>4</v>
      </c>
      <c r="LV15" s="1">
        <f t="shared" ca="1" si="519"/>
        <v>15520</v>
      </c>
      <c r="LW15" s="1">
        <f t="shared" ca="1" si="520"/>
        <v>15</v>
      </c>
      <c r="LX15" s="1">
        <f t="shared" ca="1" si="521"/>
        <v>279</v>
      </c>
      <c r="LY15" s="1">
        <f t="shared" ca="1" si="522"/>
        <v>28</v>
      </c>
      <c r="LZ15" s="28">
        <v>8</v>
      </c>
      <c r="MA15" s="1">
        <f t="shared" ca="1" si="523"/>
        <v>289</v>
      </c>
      <c r="MB15" s="1">
        <f t="shared" ca="1" si="524"/>
        <v>66</v>
      </c>
      <c r="MC15" s="1">
        <f t="shared" ca="1" si="525"/>
        <v>52786</v>
      </c>
      <c r="MD15" s="30">
        <f t="shared" ca="1" si="526"/>
        <v>1.9569471624266144E-3</v>
      </c>
      <c r="ME15" s="1">
        <f t="shared" ca="1" si="527"/>
        <v>280</v>
      </c>
      <c r="MF15" s="1">
        <f t="shared" ca="1" si="528"/>
        <v>90</v>
      </c>
      <c r="MG15" s="1">
        <f t="shared" ca="1" si="529"/>
        <v>2973</v>
      </c>
      <c r="MH15" s="1">
        <f t="shared" ca="1" si="530"/>
        <v>11</v>
      </c>
      <c r="MI15" s="1">
        <f t="shared" ca="1" si="531"/>
        <v>0</v>
      </c>
      <c r="MJ15" s="1">
        <f t="shared" ca="1" si="532"/>
        <v>8470</v>
      </c>
      <c r="MK15" s="1">
        <f t="shared" ca="1" si="533"/>
        <v>38</v>
      </c>
      <c r="ML15" s="1">
        <f t="shared" ca="1" si="534"/>
        <v>209</v>
      </c>
      <c r="MM15" s="1">
        <f t="shared" ca="1" si="535"/>
        <v>4</v>
      </c>
      <c r="MN15" s="28">
        <v>8</v>
      </c>
      <c r="MO15" s="1">
        <f t="shared" ca="1" si="536"/>
        <v>285</v>
      </c>
      <c r="MP15" s="1">
        <f t="shared" ca="1" si="537"/>
        <v>69</v>
      </c>
      <c r="MQ15" s="1">
        <f t="shared" ca="1" si="538"/>
        <v>68610</v>
      </c>
      <c r="MR15" s="30">
        <f t="shared" ca="1" si="539"/>
        <v>9.4161958568738226E-4</v>
      </c>
      <c r="MS15" s="1">
        <f t="shared" ca="1" si="540"/>
        <v>1280</v>
      </c>
      <c r="MT15" s="1">
        <f t="shared" ca="1" si="541"/>
        <v>0</v>
      </c>
      <c r="MU15" s="1">
        <f t="shared" ca="1" si="542"/>
        <v>2775</v>
      </c>
      <c r="MV15" s="1">
        <f t="shared" ca="1" si="543"/>
        <v>6</v>
      </c>
      <c r="MW15" s="1">
        <f t="shared" ca="1" si="544"/>
        <v>3</v>
      </c>
      <c r="MX15" s="1">
        <f t="shared" ca="1" si="545"/>
        <v>15640</v>
      </c>
      <c r="MY15" s="1">
        <f t="shared" ca="1" si="546"/>
        <v>43</v>
      </c>
      <c r="MZ15" s="1">
        <f t="shared" ca="1" si="547"/>
        <v>91</v>
      </c>
      <c r="NA15" s="1">
        <f t="shared" ca="1" si="548"/>
        <v>21</v>
      </c>
      <c r="NB15" s="28">
        <v>8</v>
      </c>
      <c r="NC15" s="1">
        <f t="shared" ca="1" si="549"/>
        <v>226</v>
      </c>
      <c r="ND15" s="1">
        <f t="shared" ca="1" si="550"/>
        <v>16</v>
      </c>
      <c r="NE15" s="1">
        <f t="shared" ca="1" si="551"/>
        <v>19633</v>
      </c>
      <c r="NF15" s="30">
        <f t="shared" ca="1" si="552"/>
        <v>5.7438253877082138E-4</v>
      </c>
      <c r="NG15" s="1">
        <f t="shared" ca="1" si="553"/>
        <v>580</v>
      </c>
      <c r="NH15" s="1">
        <f t="shared" ca="1" si="554"/>
        <v>220</v>
      </c>
      <c r="NI15" s="1">
        <f t="shared" ca="1" si="555"/>
        <v>3738</v>
      </c>
      <c r="NJ15" s="1">
        <f t="shared" ca="1" si="556"/>
        <v>6</v>
      </c>
      <c r="NK15" s="1">
        <f t="shared" ca="1" si="557"/>
        <v>5</v>
      </c>
      <c r="NL15" s="1">
        <f t="shared" ca="1" si="558"/>
        <v>8960</v>
      </c>
      <c r="NM15" s="1">
        <f t="shared" ca="1" si="559"/>
        <v>48</v>
      </c>
      <c r="NN15" s="1">
        <f t="shared" ca="1" si="560"/>
        <v>668</v>
      </c>
      <c r="NO15" s="1">
        <f t="shared" ca="1" si="561"/>
        <v>12</v>
      </c>
      <c r="NP15" s="28">
        <v>8</v>
      </c>
      <c r="NQ15" s="1">
        <f t="shared" ca="1" si="562"/>
        <v>228</v>
      </c>
      <c r="NR15" s="1">
        <f t="shared" ca="1" si="563"/>
        <v>36</v>
      </c>
      <c r="NS15" s="1">
        <f t="shared" ca="1" si="564"/>
        <v>16936</v>
      </c>
      <c r="NT15" s="30">
        <f t="shared" ca="1" si="565"/>
        <v>1.6666666666666666E-2</v>
      </c>
      <c r="NU15" s="1">
        <f t="shared" ca="1" si="566"/>
        <v>1090</v>
      </c>
      <c r="NV15" s="1">
        <f t="shared" ca="1" si="567"/>
        <v>200</v>
      </c>
      <c r="NW15" s="1">
        <f t="shared" ca="1" si="568"/>
        <v>3683</v>
      </c>
      <c r="NX15" s="1">
        <f t="shared" ca="1" si="569"/>
        <v>12</v>
      </c>
      <c r="NY15" s="1">
        <f t="shared" ca="1" si="570"/>
        <v>10</v>
      </c>
      <c r="NZ15" s="1">
        <f t="shared" ca="1" si="571"/>
        <v>9650</v>
      </c>
      <c r="OA15" s="1">
        <f t="shared" ca="1" si="572"/>
        <v>40</v>
      </c>
      <c r="OB15" s="1">
        <f t="shared" ca="1" si="573"/>
        <v>277</v>
      </c>
      <c r="OC15" s="1">
        <f t="shared" ca="1" si="574"/>
        <v>25</v>
      </c>
      <c r="OD15" s="28">
        <v>8</v>
      </c>
      <c r="OE15" s="1">
        <f t="shared" ca="1" si="575"/>
        <v>249</v>
      </c>
      <c r="OF15" s="1">
        <f t="shared" ca="1" si="576"/>
        <v>9</v>
      </c>
      <c r="OG15" s="1">
        <f t="shared" ca="1" si="577"/>
        <v>11512</v>
      </c>
      <c r="OH15" s="30">
        <f t="shared" ca="1" si="578"/>
        <v>2.9239766081871343E-3</v>
      </c>
      <c r="OI15" s="1">
        <f t="shared" ca="1" si="579"/>
        <v>1020</v>
      </c>
      <c r="OJ15" s="1">
        <f t="shared" ca="1" si="580"/>
        <v>200</v>
      </c>
      <c r="OK15" s="1">
        <f t="shared" ca="1" si="581"/>
        <v>2146</v>
      </c>
      <c r="OL15" s="1">
        <f t="shared" ca="1" si="582"/>
        <v>15</v>
      </c>
      <c r="OM15" s="1">
        <f t="shared" ca="1" si="583"/>
        <v>1</v>
      </c>
      <c r="ON15" s="1">
        <f t="shared" ca="1" si="584"/>
        <v>9500</v>
      </c>
      <c r="OO15" s="1">
        <f t="shared" ca="1" si="585"/>
        <v>47</v>
      </c>
      <c r="OP15" s="1">
        <f t="shared" ca="1" si="586"/>
        <v>888</v>
      </c>
      <c r="OQ15" s="1">
        <f t="shared" ca="1" si="587"/>
        <v>0</v>
      </c>
      <c r="OR15" s="28">
        <v>8</v>
      </c>
      <c r="OS15" s="1">
        <f t="shared" ca="1" si="588"/>
        <v>222</v>
      </c>
      <c r="OT15" s="1">
        <f t="shared" ca="1" si="589"/>
        <v>8</v>
      </c>
      <c r="OU15" s="1">
        <f t="shared" ca="1" si="590"/>
        <v>21117</v>
      </c>
      <c r="OV15" s="30">
        <f t="shared" ca="1" si="591"/>
        <v>6.8775790921595599E-4</v>
      </c>
      <c r="OW15" s="1">
        <f t="shared" ca="1" si="592"/>
        <v>1190</v>
      </c>
      <c r="OX15" s="1">
        <f t="shared" ca="1" si="593"/>
        <v>70</v>
      </c>
      <c r="OY15" s="1">
        <f t="shared" ca="1" si="594"/>
        <v>8631</v>
      </c>
      <c r="OZ15" s="1">
        <f t="shared" ca="1" si="595"/>
        <v>3</v>
      </c>
      <c r="PA15" s="1">
        <f t="shared" ca="1" si="596"/>
        <v>5</v>
      </c>
      <c r="PB15" s="1">
        <f t="shared" ca="1" si="597"/>
        <v>14720</v>
      </c>
      <c r="PC15" s="1">
        <f t="shared" ca="1" si="598"/>
        <v>8</v>
      </c>
      <c r="PD15" s="1">
        <f t="shared" ca="1" si="599"/>
        <v>166</v>
      </c>
      <c r="PE15" s="1">
        <f t="shared" ca="1" si="600"/>
        <v>26</v>
      </c>
      <c r="PF15" s="28">
        <v>8</v>
      </c>
      <c r="PG15" s="1">
        <f t="shared" ca="1" si="601"/>
        <v>285</v>
      </c>
      <c r="PH15" s="1">
        <f t="shared" ca="1" si="602"/>
        <v>14</v>
      </c>
      <c r="PI15" s="1">
        <f t="shared" ca="1" si="603"/>
        <v>47020</v>
      </c>
      <c r="PJ15" s="30">
        <f t="shared" ca="1" si="604"/>
        <v>9.2678405931417981E-4</v>
      </c>
      <c r="PK15" s="1">
        <f t="shared" ca="1" si="605"/>
        <v>160</v>
      </c>
      <c r="PL15" s="1">
        <f t="shared" ca="1" si="606"/>
        <v>110</v>
      </c>
      <c r="PM15" s="1">
        <f t="shared" ca="1" si="607"/>
        <v>3283</v>
      </c>
      <c r="PN15" s="1">
        <f t="shared" ca="1" si="608"/>
        <v>9</v>
      </c>
      <c r="PO15" s="1">
        <f t="shared" ca="1" si="609"/>
        <v>8</v>
      </c>
      <c r="PP15" s="1">
        <f t="shared" ca="1" si="610"/>
        <v>3510</v>
      </c>
      <c r="PQ15" s="1">
        <f t="shared" ca="1" si="611"/>
        <v>32</v>
      </c>
      <c r="PR15" s="1">
        <f t="shared" ca="1" si="612"/>
        <v>646</v>
      </c>
      <c r="PS15" s="1">
        <f t="shared" ca="1" si="613"/>
        <v>5</v>
      </c>
      <c r="PT15" s="28">
        <v>8</v>
      </c>
      <c r="PU15" s="1">
        <f t="shared" ca="1" si="614"/>
        <v>234</v>
      </c>
      <c r="PV15" s="1">
        <f t="shared" ca="1" si="615"/>
        <v>51</v>
      </c>
      <c r="PW15" s="1">
        <f t="shared" ca="1" si="616"/>
        <v>51692</v>
      </c>
      <c r="PX15" s="30">
        <f t="shared" ca="1" si="617"/>
        <v>9.3632958801498128E-4</v>
      </c>
      <c r="PY15" s="1">
        <f t="shared" ca="1" si="618"/>
        <v>1000</v>
      </c>
      <c r="PZ15" s="1">
        <f t="shared" ca="1" si="619"/>
        <v>140</v>
      </c>
      <c r="QA15" s="1">
        <f t="shared" ca="1" si="620"/>
        <v>1960</v>
      </c>
      <c r="QB15" s="1">
        <f t="shared" ca="1" si="621"/>
        <v>20</v>
      </c>
      <c r="QC15" s="1">
        <f t="shared" ca="1" si="622"/>
        <v>9</v>
      </c>
      <c r="QD15" s="1">
        <f t="shared" ca="1" si="623"/>
        <v>1540</v>
      </c>
      <c r="QE15" s="1">
        <f t="shared" ca="1" si="624"/>
        <v>44</v>
      </c>
      <c r="QF15" s="1">
        <f t="shared" ca="1" si="625"/>
        <v>690</v>
      </c>
      <c r="QG15" s="1">
        <f t="shared" ca="1" si="626"/>
        <v>24</v>
      </c>
      <c r="QH15" s="28">
        <v>8</v>
      </c>
      <c r="QI15" s="1">
        <f t="shared" ca="1" si="627"/>
        <v>277</v>
      </c>
      <c r="QJ15" s="1">
        <f t="shared" ca="1" si="628"/>
        <v>69</v>
      </c>
      <c r="QK15" s="1">
        <f t="shared" ca="1" si="629"/>
        <v>30849</v>
      </c>
      <c r="QL15" s="30">
        <f t="shared" ca="1" si="630"/>
        <v>5.9101654846335696E-4</v>
      </c>
      <c r="QM15" s="1">
        <f t="shared" ca="1" si="631"/>
        <v>1220</v>
      </c>
      <c r="QN15" s="1">
        <f t="shared" ca="1" si="632"/>
        <v>60</v>
      </c>
      <c r="QO15" s="1">
        <f t="shared" ca="1" si="633"/>
        <v>2013</v>
      </c>
      <c r="QP15" s="1">
        <f t="shared" ca="1" si="634"/>
        <v>4</v>
      </c>
      <c r="QQ15" s="1">
        <f t="shared" ca="1" si="635"/>
        <v>9</v>
      </c>
      <c r="QR15" s="1">
        <f t="shared" ca="1" si="636"/>
        <v>18410</v>
      </c>
      <c r="QS15" s="1">
        <f t="shared" ca="1" si="637"/>
        <v>49</v>
      </c>
      <c r="QT15" s="1">
        <f t="shared" ca="1" si="638"/>
        <v>266</v>
      </c>
      <c r="QU15" s="1">
        <f t="shared" ca="1" si="639"/>
        <v>40</v>
      </c>
      <c r="QV15" s="28">
        <v>8</v>
      </c>
      <c r="QW15" s="1">
        <f t="shared" ca="1" si="640"/>
        <v>280</v>
      </c>
      <c r="QX15" s="1">
        <f t="shared" ca="1" si="641"/>
        <v>12</v>
      </c>
      <c r="QY15" s="1">
        <f t="shared" ca="1" si="642"/>
        <v>42100</v>
      </c>
      <c r="QZ15" s="30">
        <f t="shared" ca="1" si="643"/>
        <v>9.1743119266055051E-4</v>
      </c>
      <c r="RA15" s="1">
        <f t="shared" ca="1" si="644"/>
        <v>1270</v>
      </c>
      <c r="RB15" s="1">
        <f t="shared" ca="1" si="645"/>
        <v>120</v>
      </c>
      <c r="RC15" s="1">
        <f t="shared" ca="1" si="646"/>
        <v>8910</v>
      </c>
      <c r="RD15" s="1">
        <f t="shared" ca="1" si="647"/>
        <v>5</v>
      </c>
      <c r="RE15" s="1">
        <f t="shared" ca="1" si="648"/>
        <v>6</v>
      </c>
      <c r="RF15" s="1">
        <f t="shared" ca="1" si="649"/>
        <v>9800</v>
      </c>
      <c r="RG15" s="1">
        <f t="shared" ca="1" si="650"/>
        <v>31</v>
      </c>
      <c r="RH15" s="1">
        <f t="shared" ca="1" si="651"/>
        <v>800</v>
      </c>
      <c r="RI15" s="1">
        <f t="shared" ca="1" si="652"/>
        <v>26</v>
      </c>
      <c r="RJ15" s="28">
        <v>8</v>
      </c>
      <c r="RK15" s="1">
        <f t="shared" ca="1" si="653"/>
        <v>248</v>
      </c>
      <c r="RL15" s="1">
        <f t="shared" ca="1" si="654"/>
        <v>30</v>
      </c>
      <c r="RM15" s="1">
        <f t="shared" ca="1" si="655"/>
        <v>22023</v>
      </c>
      <c r="RN15" s="30">
        <f t="shared" ca="1" si="656"/>
        <v>6.3775510204081628E-4</v>
      </c>
      <c r="RO15" s="1">
        <f t="shared" ca="1" si="657"/>
        <v>280</v>
      </c>
      <c r="RP15" s="1">
        <f t="shared" ca="1" si="658"/>
        <v>80</v>
      </c>
      <c r="RQ15" s="1">
        <f t="shared" ca="1" si="659"/>
        <v>7050</v>
      </c>
      <c r="RR15" s="1">
        <f t="shared" ca="1" si="660"/>
        <v>0</v>
      </c>
      <c r="RS15" s="1">
        <f t="shared" ca="1" si="661"/>
        <v>10</v>
      </c>
      <c r="RT15" s="1">
        <f t="shared" ca="1" si="662"/>
        <v>19760</v>
      </c>
      <c r="RU15" s="1">
        <f t="shared" ca="1" si="663"/>
        <v>6</v>
      </c>
      <c r="RV15" s="1">
        <f t="shared" ca="1" si="664"/>
        <v>820</v>
      </c>
      <c r="RW15" s="1">
        <f t="shared" ca="1" si="665"/>
        <v>29</v>
      </c>
      <c r="RX15" s="28">
        <v>8</v>
      </c>
      <c r="RY15" s="1">
        <f t="shared" ca="1" si="666"/>
        <v>224</v>
      </c>
      <c r="RZ15" s="1">
        <f t="shared" ca="1" si="667"/>
        <v>8</v>
      </c>
      <c r="SA15" s="1">
        <f t="shared" ca="1" si="668"/>
        <v>2083</v>
      </c>
      <c r="SB15" s="30">
        <f t="shared" ca="1" si="669"/>
        <v>1.876172607879925E-3</v>
      </c>
      <c r="SC15" s="1">
        <f t="shared" ca="1" si="670"/>
        <v>80</v>
      </c>
      <c r="SD15" s="1">
        <f t="shared" ca="1" si="671"/>
        <v>190</v>
      </c>
      <c r="SE15" s="1">
        <f t="shared" ca="1" si="672"/>
        <v>6302</v>
      </c>
      <c r="SF15" s="1">
        <f t="shared" ca="1" si="673"/>
        <v>18</v>
      </c>
      <c r="SG15" s="1">
        <f t="shared" ca="1" si="674"/>
        <v>2</v>
      </c>
      <c r="SH15" s="1">
        <f t="shared" ca="1" si="675"/>
        <v>17360</v>
      </c>
      <c r="SI15" s="1">
        <f t="shared" ca="1" si="676"/>
        <v>15</v>
      </c>
      <c r="SJ15" s="1">
        <f t="shared" ca="1" si="677"/>
        <v>317</v>
      </c>
      <c r="SK15" s="1">
        <f t="shared" ca="1" si="678"/>
        <v>36</v>
      </c>
      <c r="SL15" s="28">
        <v>8</v>
      </c>
      <c r="SM15" s="1">
        <f t="shared" ca="1" si="679"/>
        <v>277</v>
      </c>
      <c r="SN15" s="1">
        <f t="shared" ca="1" si="680"/>
        <v>3</v>
      </c>
      <c r="SO15" s="1">
        <f t="shared" ca="1" si="681"/>
        <v>48876</v>
      </c>
      <c r="SP15" s="30">
        <f t="shared" ca="1" si="682"/>
        <v>1.2987012987012988E-2</v>
      </c>
      <c r="SQ15" s="1">
        <f t="shared" ca="1" si="683"/>
        <v>870</v>
      </c>
      <c r="SR15" s="1">
        <f t="shared" ca="1" si="684"/>
        <v>80</v>
      </c>
      <c r="SS15" s="1">
        <f t="shared" ca="1" si="685"/>
        <v>4455</v>
      </c>
      <c r="ST15" s="1">
        <f t="shared" ca="1" si="686"/>
        <v>2</v>
      </c>
      <c r="SU15" s="1">
        <f t="shared" ca="1" si="687"/>
        <v>4</v>
      </c>
      <c r="SV15" s="1">
        <f t="shared" ca="1" si="688"/>
        <v>7560</v>
      </c>
      <c r="SW15" s="1">
        <f t="shared" ca="1" si="689"/>
        <v>26</v>
      </c>
      <c r="SX15" s="1">
        <f t="shared" ca="1" si="690"/>
        <v>860</v>
      </c>
      <c r="SY15" s="1">
        <f t="shared" ca="1" si="691"/>
        <v>25</v>
      </c>
      <c r="SZ15" s="28">
        <v>8</v>
      </c>
      <c r="TA15" s="1">
        <f t="shared" ca="1" si="692"/>
        <v>225</v>
      </c>
      <c r="TB15" s="1">
        <f t="shared" ca="1" si="693"/>
        <v>70</v>
      </c>
      <c r="TC15" s="1">
        <f t="shared" ca="1" si="694"/>
        <v>61923</v>
      </c>
      <c r="TD15" s="30">
        <f t="shared" ca="1" si="695"/>
        <v>3.4246575342465752E-3</v>
      </c>
      <c r="TE15" s="1">
        <f t="shared" ca="1" si="696"/>
        <v>130</v>
      </c>
      <c r="TF15" s="1">
        <f t="shared" ca="1" si="697"/>
        <v>220</v>
      </c>
      <c r="TG15" s="1">
        <f t="shared" ca="1" si="698"/>
        <v>6008</v>
      </c>
      <c r="TH15" s="1">
        <f t="shared" ca="1" si="699"/>
        <v>8</v>
      </c>
      <c r="TI15" s="1">
        <f t="shared" ca="1" si="700"/>
        <v>5</v>
      </c>
      <c r="TJ15" s="1">
        <f t="shared" ca="1" si="701"/>
        <v>15200</v>
      </c>
      <c r="TK15" s="1">
        <f t="shared" ca="1" si="702"/>
        <v>27</v>
      </c>
      <c r="TL15" s="1">
        <f t="shared" ca="1" si="703"/>
        <v>321</v>
      </c>
      <c r="TM15" s="1">
        <f t="shared" ca="1" si="704"/>
        <v>40</v>
      </c>
      <c r="TN15" s="28">
        <v>8</v>
      </c>
      <c r="TO15" s="1">
        <f t="shared" ca="1" si="705"/>
        <v>288</v>
      </c>
      <c r="TP15" s="1">
        <f t="shared" ca="1" si="706"/>
        <v>20</v>
      </c>
      <c r="TQ15" s="1">
        <f t="shared" ca="1" si="707"/>
        <v>24774</v>
      </c>
      <c r="TR15" s="30">
        <f t="shared" ca="1" si="708"/>
        <v>8.7950747581354446E-4</v>
      </c>
      <c r="TS15" s="1">
        <f t="shared" ca="1" si="709"/>
        <v>830</v>
      </c>
      <c r="TT15" s="1">
        <f t="shared" ca="1" si="710"/>
        <v>210</v>
      </c>
      <c r="TU15" s="1">
        <f t="shared" ca="1" si="711"/>
        <v>6554</v>
      </c>
      <c r="TV15" s="1">
        <f t="shared" ca="1" si="712"/>
        <v>9</v>
      </c>
      <c r="TW15" s="1">
        <f t="shared" ca="1" si="713"/>
        <v>3</v>
      </c>
      <c r="TX15" s="1">
        <f t="shared" ca="1" si="714"/>
        <v>400</v>
      </c>
      <c r="TY15" s="1">
        <f t="shared" ca="1" si="715"/>
        <v>2</v>
      </c>
      <c r="TZ15" s="1">
        <f t="shared" ca="1" si="716"/>
        <v>443</v>
      </c>
      <c r="UA15" s="1">
        <f t="shared" ca="1" si="717"/>
        <v>26</v>
      </c>
      <c r="UB15" s="28">
        <v>8</v>
      </c>
      <c r="UC15" s="1">
        <f t="shared" ca="1" si="718"/>
        <v>244</v>
      </c>
      <c r="UD15" s="1">
        <f t="shared" ca="1" si="719"/>
        <v>46</v>
      </c>
      <c r="UE15" s="1">
        <f t="shared" ca="1" si="720"/>
        <v>59205</v>
      </c>
      <c r="UF15" s="30">
        <f t="shared" ca="1" si="721"/>
        <v>7.4850299401197609E-4</v>
      </c>
      <c r="UG15" s="1">
        <f t="shared" ca="1" si="722"/>
        <v>150</v>
      </c>
      <c r="UH15" s="1">
        <f t="shared" ca="1" si="723"/>
        <v>0</v>
      </c>
      <c r="UI15" s="1">
        <f t="shared" ca="1" si="724"/>
        <v>8930</v>
      </c>
      <c r="UJ15" s="1">
        <f t="shared" ca="1" si="725"/>
        <v>5</v>
      </c>
      <c r="UK15" s="1">
        <f t="shared" ca="1" si="726"/>
        <v>4</v>
      </c>
      <c r="UL15" s="1">
        <f t="shared" ca="1" si="727"/>
        <v>10</v>
      </c>
      <c r="UM15" s="1">
        <f t="shared" ca="1" si="728"/>
        <v>25</v>
      </c>
      <c r="UN15" s="1">
        <f t="shared" ca="1" si="729"/>
        <v>103</v>
      </c>
      <c r="UO15" s="1">
        <f t="shared" ca="1" si="730"/>
        <v>34</v>
      </c>
      <c r="UP15" s="28">
        <v>8</v>
      </c>
      <c r="UQ15" s="1">
        <f t="shared" ca="1" si="731"/>
        <v>200</v>
      </c>
      <c r="UR15" s="1">
        <f t="shared" ca="1" si="732"/>
        <v>69</v>
      </c>
      <c r="US15" s="1">
        <f t="shared" ca="1" si="733"/>
        <v>15499</v>
      </c>
      <c r="UT15" s="30">
        <f t="shared" ca="1" si="734"/>
        <v>2.4096385542168677E-3</v>
      </c>
      <c r="UU15" s="1">
        <f t="shared" ca="1" si="735"/>
        <v>240</v>
      </c>
      <c r="UV15" s="1">
        <f t="shared" ca="1" si="736"/>
        <v>140</v>
      </c>
      <c r="UW15" s="1">
        <f t="shared" ca="1" si="737"/>
        <v>5170</v>
      </c>
      <c r="UX15" s="1">
        <f t="shared" ca="1" si="738"/>
        <v>5</v>
      </c>
      <c r="UY15" s="1">
        <f t="shared" ca="1" si="739"/>
        <v>5</v>
      </c>
      <c r="UZ15" s="1">
        <f t="shared" ca="1" si="740"/>
        <v>5180</v>
      </c>
      <c r="VA15" s="1">
        <f t="shared" ca="1" si="741"/>
        <v>38</v>
      </c>
      <c r="VB15" s="1">
        <f t="shared" ca="1" si="742"/>
        <v>360</v>
      </c>
      <c r="VC15" s="1">
        <f t="shared" ca="1" si="743"/>
        <v>36</v>
      </c>
      <c r="VD15" s="28">
        <v>8</v>
      </c>
      <c r="VE15" s="1">
        <f t="shared" ca="1" si="744"/>
        <v>249</v>
      </c>
      <c r="VF15" s="1">
        <f t="shared" ca="1" si="745"/>
        <v>43</v>
      </c>
      <c r="VG15" s="1">
        <f t="shared" ca="1" si="746"/>
        <v>51014</v>
      </c>
      <c r="VH15" s="30">
        <f t="shared" ca="1" si="747"/>
        <v>1.2048192771084338E-2</v>
      </c>
      <c r="VI15" s="1">
        <f t="shared" ca="1" si="748"/>
        <v>670</v>
      </c>
      <c r="VJ15" s="1">
        <f t="shared" ca="1" si="749"/>
        <v>200</v>
      </c>
      <c r="VK15" s="1">
        <f t="shared" ca="1" si="750"/>
        <v>7859</v>
      </c>
      <c r="VL15" s="1">
        <f t="shared" ca="1" si="751"/>
        <v>6</v>
      </c>
      <c r="VM15" s="1">
        <f t="shared" ca="1" si="752"/>
        <v>2</v>
      </c>
      <c r="VN15" s="1">
        <f t="shared" ca="1" si="753"/>
        <v>14110</v>
      </c>
      <c r="VO15" s="1">
        <f t="shared" ca="1" si="754"/>
        <v>21</v>
      </c>
      <c r="VP15" s="1">
        <f t="shared" ca="1" si="755"/>
        <v>606</v>
      </c>
      <c r="VQ15" s="1">
        <f t="shared" ca="1" si="756"/>
        <v>15</v>
      </c>
      <c r="VR15" s="28">
        <v>8</v>
      </c>
      <c r="VS15" s="1">
        <f t="shared" ca="1" si="757"/>
        <v>262</v>
      </c>
      <c r="VT15" s="1">
        <f t="shared" ca="1" si="758"/>
        <v>8</v>
      </c>
      <c r="VU15" s="1">
        <f t="shared" ca="1" si="759"/>
        <v>50591</v>
      </c>
      <c r="VV15" s="30">
        <f t="shared" ca="1" si="760"/>
        <v>5.6529112492933857E-4</v>
      </c>
      <c r="VW15" s="1">
        <f t="shared" ca="1" si="761"/>
        <v>850</v>
      </c>
      <c r="VX15" s="1">
        <f t="shared" ca="1" si="762"/>
        <v>140</v>
      </c>
      <c r="VY15" s="1">
        <f t="shared" ca="1" si="763"/>
        <v>5071</v>
      </c>
      <c r="VZ15" s="1">
        <f t="shared" ca="1" si="764"/>
        <v>14</v>
      </c>
      <c r="WA15" s="1">
        <f t="shared" ca="1" si="765"/>
        <v>2</v>
      </c>
      <c r="WB15" s="1">
        <f t="shared" ca="1" si="766"/>
        <v>7170</v>
      </c>
      <c r="WC15" s="1">
        <f t="shared" ca="1" si="767"/>
        <v>22</v>
      </c>
      <c r="WD15" s="1">
        <f t="shared" ca="1" si="768"/>
        <v>718</v>
      </c>
      <c r="WE15" s="1">
        <f t="shared" ca="1" si="769"/>
        <v>38</v>
      </c>
      <c r="WF15" s="28">
        <v>8</v>
      </c>
      <c r="WG15" s="1">
        <f t="shared" ca="1" si="770"/>
        <v>264</v>
      </c>
      <c r="WH15" s="1">
        <f t="shared" ca="1" si="771"/>
        <v>6</v>
      </c>
      <c r="WI15" s="1">
        <f t="shared" ca="1" si="772"/>
        <v>3216</v>
      </c>
      <c r="WJ15" s="30">
        <f t="shared" ca="1" si="773"/>
        <v>3.5460992907801418E-3</v>
      </c>
      <c r="WK15" s="1">
        <f t="shared" ca="1" si="774"/>
        <v>940</v>
      </c>
      <c r="WL15" s="1">
        <f t="shared" ca="1" si="775"/>
        <v>180</v>
      </c>
      <c r="WM15" s="1">
        <f t="shared" ca="1" si="776"/>
        <v>179</v>
      </c>
      <c r="WN15" s="1">
        <f t="shared" ca="1" si="777"/>
        <v>7</v>
      </c>
      <c r="WO15" s="1">
        <f t="shared" ca="1" si="778"/>
        <v>4</v>
      </c>
      <c r="WP15" s="1">
        <f t="shared" ca="1" si="779"/>
        <v>11830</v>
      </c>
      <c r="WQ15" s="1">
        <f t="shared" ca="1" si="780"/>
        <v>31</v>
      </c>
      <c r="WR15" s="1">
        <f t="shared" ca="1" si="781"/>
        <v>384</v>
      </c>
      <c r="WS15" s="1">
        <f t="shared" ca="1" si="782"/>
        <v>12</v>
      </c>
      <c r="WT15" s="28">
        <v>8</v>
      </c>
      <c r="WU15" s="1">
        <f t="shared" ca="1" si="783"/>
        <v>284</v>
      </c>
      <c r="WV15" s="1">
        <f t="shared" ca="1" si="784"/>
        <v>0</v>
      </c>
      <c r="WW15" s="1">
        <f t="shared" ca="1" si="785"/>
        <v>29886</v>
      </c>
      <c r="WX15" s="30">
        <f t="shared" ca="1" si="786"/>
        <v>8.1632653061224493E-4</v>
      </c>
      <c r="WY15" s="1">
        <f t="shared" ca="1" si="787"/>
        <v>780</v>
      </c>
      <c r="WZ15" s="1">
        <f t="shared" ca="1" si="788"/>
        <v>50</v>
      </c>
      <c r="XA15" s="1">
        <f t="shared" ca="1" si="789"/>
        <v>422</v>
      </c>
      <c r="XB15" s="1">
        <f t="shared" ca="1" si="790"/>
        <v>6</v>
      </c>
      <c r="XC15" s="1">
        <f t="shared" ca="1" si="791"/>
        <v>6</v>
      </c>
      <c r="XD15" s="1">
        <f t="shared" ca="1" si="792"/>
        <v>9180</v>
      </c>
      <c r="XE15" s="1">
        <f t="shared" ca="1" si="793"/>
        <v>24</v>
      </c>
      <c r="XF15" s="1">
        <f t="shared" ca="1" si="794"/>
        <v>360</v>
      </c>
      <c r="XG15" s="1">
        <f t="shared" ca="1" si="795"/>
        <v>37</v>
      </c>
      <c r="XH15" s="28">
        <v>8</v>
      </c>
      <c r="XI15" s="1">
        <f t="shared" ca="1" si="796"/>
        <v>271</v>
      </c>
      <c r="XJ15" s="1">
        <f t="shared" ca="1" si="797"/>
        <v>23</v>
      </c>
      <c r="XK15" s="1">
        <f t="shared" ca="1" si="798"/>
        <v>42455</v>
      </c>
      <c r="XL15" s="30">
        <f t="shared" ca="1" si="799"/>
        <v>8.3822296730930428E-4</v>
      </c>
      <c r="XM15" s="1">
        <f t="shared" ca="1" si="800"/>
        <v>510</v>
      </c>
      <c r="XN15" s="1">
        <f t="shared" ca="1" si="801"/>
        <v>130</v>
      </c>
      <c r="XO15" s="1">
        <f t="shared" ca="1" si="802"/>
        <v>3708</v>
      </c>
      <c r="XP15" s="1">
        <f t="shared" ca="1" si="803"/>
        <v>7</v>
      </c>
      <c r="XQ15" s="1">
        <f t="shared" ca="1" si="804"/>
        <v>1</v>
      </c>
      <c r="XR15" s="1">
        <f t="shared" ca="1" si="805"/>
        <v>16210</v>
      </c>
      <c r="XS15" s="1">
        <f t="shared" ca="1" si="806"/>
        <v>10</v>
      </c>
      <c r="XT15" s="1">
        <f t="shared" ca="1" si="807"/>
        <v>19</v>
      </c>
      <c r="XU15" s="1">
        <f t="shared" ca="1" si="808"/>
        <v>40</v>
      </c>
      <c r="XV15" s="28">
        <v>8</v>
      </c>
      <c r="XW15" s="1">
        <f t="shared" ca="1" si="809"/>
        <v>248</v>
      </c>
      <c r="XX15" s="1">
        <f t="shared" ca="1" si="810"/>
        <v>8</v>
      </c>
      <c r="XY15" s="1">
        <f t="shared" ca="1" si="811"/>
        <v>55996</v>
      </c>
      <c r="XZ15" s="30">
        <f t="shared" ca="1" si="812"/>
        <v>7.7101002313030066E-4</v>
      </c>
      <c r="YA15" s="1">
        <f t="shared" ca="1" si="813"/>
        <v>1020</v>
      </c>
      <c r="YB15" s="1">
        <f t="shared" ca="1" si="814"/>
        <v>20</v>
      </c>
      <c r="YC15" s="1">
        <f t="shared" ca="1" si="815"/>
        <v>1538</v>
      </c>
      <c r="YD15" s="1">
        <f t="shared" ca="1" si="816"/>
        <v>2</v>
      </c>
      <c r="YE15" s="1">
        <f t="shared" ca="1" si="817"/>
        <v>10</v>
      </c>
      <c r="YF15" s="1">
        <f t="shared" ca="1" si="818"/>
        <v>12970</v>
      </c>
      <c r="YG15" s="1">
        <f t="shared" ca="1" si="819"/>
        <v>12</v>
      </c>
      <c r="YH15" s="1">
        <f t="shared" ca="1" si="820"/>
        <v>446</v>
      </c>
      <c r="YI15" s="1">
        <f t="shared" ca="1" si="821"/>
        <v>1</v>
      </c>
      <c r="YJ15" s="28">
        <v>8</v>
      </c>
      <c r="YK15" s="1">
        <f t="shared" ca="1" si="822"/>
        <v>280</v>
      </c>
      <c r="YL15" s="1">
        <f t="shared" ca="1" si="823"/>
        <v>10</v>
      </c>
      <c r="YM15" s="1">
        <f t="shared" ca="1" si="824"/>
        <v>4038</v>
      </c>
      <c r="YN15" s="30">
        <f t="shared" ca="1" si="825"/>
        <v>1.5503875968992248E-3</v>
      </c>
      <c r="YO15" s="1">
        <f t="shared" ca="1" si="826"/>
        <v>710</v>
      </c>
      <c r="YP15" s="1">
        <f t="shared" ca="1" si="827"/>
        <v>110</v>
      </c>
      <c r="YQ15" s="1">
        <f t="shared" ca="1" si="828"/>
        <v>5239</v>
      </c>
      <c r="YR15" s="1">
        <f t="shared" ca="1" si="829"/>
        <v>3</v>
      </c>
      <c r="YS15" s="1">
        <f t="shared" ca="1" si="830"/>
        <v>8</v>
      </c>
      <c r="YT15" s="1">
        <f t="shared" ca="1" si="831"/>
        <v>16230</v>
      </c>
      <c r="YU15" s="1">
        <f t="shared" ca="1" si="832"/>
        <v>6</v>
      </c>
      <c r="YV15" s="1">
        <f t="shared" ca="1" si="833"/>
        <v>899</v>
      </c>
      <c r="YW15" s="1">
        <f t="shared" ca="1" si="834"/>
        <v>13</v>
      </c>
      <c r="YX15" s="28"/>
      <c r="ZB15" s="30"/>
    </row>
    <row r="16" spans="1:678" x14ac:dyDescent="0.3">
      <c r="A16" s="28">
        <v>9</v>
      </c>
      <c r="B16" s="1">
        <v>242</v>
      </c>
      <c r="C16" s="1">
        <v>47</v>
      </c>
      <c r="D16" s="1">
        <v>25722</v>
      </c>
      <c r="E16" s="77">
        <v>3.3333333333333333E-2</v>
      </c>
      <c r="F16" s="1">
        <v>870</v>
      </c>
      <c r="G16" s="1">
        <v>0</v>
      </c>
      <c r="H16" s="1">
        <v>2977</v>
      </c>
      <c r="I16" s="1">
        <v>0</v>
      </c>
      <c r="J16" s="1">
        <v>0</v>
      </c>
      <c r="L16" s="1">
        <v>9</v>
      </c>
      <c r="N16" s="1">
        <v>9</v>
      </c>
      <c r="O16" s="28">
        <v>9</v>
      </c>
      <c r="P16" s="1">
        <v>242</v>
      </c>
      <c r="Q16" s="1">
        <v>47</v>
      </c>
      <c r="R16" s="1">
        <v>25722</v>
      </c>
      <c r="S16" s="77">
        <v>3.3333333333333333E-2</v>
      </c>
      <c r="T16" s="1">
        <v>870</v>
      </c>
      <c r="U16" s="1">
        <v>0</v>
      </c>
      <c r="V16" s="1">
        <v>2977</v>
      </c>
      <c r="W16" s="1">
        <v>0</v>
      </c>
      <c r="X16" s="1">
        <v>0</v>
      </c>
      <c r="Z16" s="1">
        <v>9</v>
      </c>
      <c r="AB16" s="1">
        <v>9</v>
      </c>
      <c r="AC16" s="28">
        <v>9</v>
      </c>
      <c r="AD16" s="1">
        <v>272</v>
      </c>
      <c r="AE16" s="1">
        <v>55</v>
      </c>
      <c r="AF16" s="1">
        <v>49681</v>
      </c>
      <c r="AG16" s="77">
        <v>1</v>
      </c>
      <c r="AH16" s="1">
        <v>1320</v>
      </c>
      <c r="AI16" s="1">
        <v>70</v>
      </c>
      <c r="AJ16" s="1">
        <v>8326</v>
      </c>
      <c r="AK16" s="1">
        <v>7</v>
      </c>
      <c r="AL16" s="1">
        <v>4</v>
      </c>
      <c r="AM16" s="1">
        <v>12650</v>
      </c>
      <c r="AN16" s="1">
        <v>50</v>
      </c>
      <c r="AO16" s="1">
        <v>495</v>
      </c>
      <c r="AR16" s="28">
        <v>9</v>
      </c>
      <c r="AS16" s="1">
        <f t="shared" ca="1" si="250"/>
        <v>218</v>
      </c>
      <c r="AT16" s="1">
        <f t="shared" ca="1" si="251"/>
        <v>1</v>
      </c>
      <c r="AU16" s="1">
        <f t="shared" ca="1" si="252"/>
        <v>79799</v>
      </c>
      <c r="AV16" s="30">
        <f t="shared" ca="1" si="253"/>
        <v>6.1199510403916763E-4</v>
      </c>
      <c r="AW16" s="1">
        <f t="shared" ca="1" si="254"/>
        <v>390</v>
      </c>
      <c r="AX16" s="1">
        <f t="shared" ca="1" si="255"/>
        <v>220</v>
      </c>
      <c r="AY16" s="1">
        <f t="shared" ca="1" si="256"/>
        <v>7243</v>
      </c>
      <c r="AZ16" s="1">
        <f t="shared" ca="1" si="257"/>
        <v>9</v>
      </c>
      <c r="BA16" s="1">
        <f t="shared" ca="1" si="258"/>
        <v>0</v>
      </c>
      <c r="BB16" s="1">
        <f t="shared" ca="1" si="259"/>
        <v>14130</v>
      </c>
      <c r="BC16" s="1">
        <f t="shared" ca="1" si="260"/>
        <v>3</v>
      </c>
      <c r="BD16" s="1">
        <f t="shared" ca="1" si="261"/>
        <v>334</v>
      </c>
      <c r="BE16" s="1">
        <f t="shared" ca="1" si="262"/>
        <v>19</v>
      </c>
      <c r="BF16" s="28">
        <v>9</v>
      </c>
      <c r="BG16" s="1">
        <f t="shared" ca="1" si="263"/>
        <v>246</v>
      </c>
      <c r="BH16" s="1">
        <f t="shared" ca="1" si="264"/>
        <v>34</v>
      </c>
      <c r="BI16" s="1">
        <f t="shared" ca="1" si="265"/>
        <v>57566</v>
      </c>
      <c r="BJ16" s="30">
        <f t="shared" ca="1" si="266"/>
        <v>7.0521861777150916E-4</v>
      </c>
      <c r="BK16" s="1">
        <f t="shared" ca="1" si="267"/>
        <v>400</v>
      </c>
      <c r="BL16" s="1">
        <f t="shared" ca="1" si="268"/>
        <v>130</v>
      </c>
      <c r="BM16" s="1">
        <f t="shared" ca="1" si="269"/>
        <v>8254</v>
      </c>
      <c r="BN16" s="1">
        <f t="shared" ca="1" si="270"/>
        <v>11</v>
      </c>
      <c r="BO16" s="1">
        <f t="shared" ca="1" si="271"/>
        <v>4</v>
      </c>
      <c r="BP16" s="1">
        <f t="shared" ca="1" si="272"/>
        <v>4950</v>
      </c>
      <c r="BQ16" s="1">
        <f t="shared" ca="1" si="273"/>
        <v>32</v>
      </c>
      <c r="BR16" s="1">
        <f t="shared" ca="1" si="274"/>
        <v>617</v>
      </c>
      <c r="BS16" s="1">
        <f t="shared" ca="1" si="275"/>
        <v>18</v>
      </c>
      <c r="BT16" s="28">
        <v>9</v>
      </c>
      <c r="BU16" s="1">
        <f t="shared" ca="1" si="276"/>
        <v>254</v>
      </c>
      <c r="BV16" s="1">
        <f t="shared" ca="1" si="277"/>
        <v>14</v>
      </c>
      <c r="BW16" s="1">
        <f t="shared" ca="1" si="278"/>
        <v>16361</v>
      </c>
      <c r="BX16" s="30">
        <f t="shared" ca="1" si="279"/>
        <v>5.9880239520958083E-4</v>
      </c>
      <c r="BY16" s="1">
        <f t="shared" ca="1" si="280"/>
        <v>580</v>
      </c>
      <c r="BZ16" s="1">
        <f t="shared" ca="1" si="281"/>
        <v>140</v>
      </c>
      <c r="CA16" s="1">
        <f t="shared" ca="1" si="282"/>
        <v>5927</v>
      </c>
      <c r="CB16" s="1">
        <f t="shared" ca="1" si="283"/>
        <v>16</v>
      </c>
      <c r="CC16" s="1">
        <f t="shared" ca="1" si="284"/>
        <v>0</v>
      </c>
      <c r="CD16" s="1">
        <f t="shared" ca="1" si="285"/>
        <v>12740</v>
      </c>
      <c r="CE16" s="1">
        <f t="shared" ca="1" si="286"/>
        <v>27</v>
      </c>
      <c r="CF16" s="1">
        <f t="shared" ca="1" si="287"/>
        <v>619</v>
      </c>
      <c r="CG16" s="1">
        <f t="shared" ca="1" si="288"/>
        <v>14</v>
      </c>
      <c r="CH16" s="28">
        <v>9</v>
      </c>
      <c r="CI16" s="1">
        <f t="shared" ca="1" si="289"/>
        <v>269</v>
      </c>
      <c r="CJ16" s="1">
        <f t="shared" ca="1" si="290"/>
        <v>31</v>
      </c>
      <c r="CK16" s="1">
        <f t="shared" ca="1" si="291"/>
        <v>26422</v>
      </c>
      <c r="CL16" s="30">
        <f t="shared" ca="1" si="292"/>
        <v>5.6980056980056976E-4</v>
      </c>
      <c r="CM16" s="1">
        <f t="shared" ca="1" si="293"/>
        <v>1200</v>
      </c>
      <c r="CN16" s="1">
        <f t="shared" ca="1" si="294"/>
        <v>160</v>
      </c>
      <c r="CO16" s="1">
        <f t="shared" ca="1" si="295"/>
        <v>7566</v>
      </c>
      <c r="CP16" s="1">
        <f t="shared" ca="1" si="296"/>
        <v>4</v>
      </c>
      <c r="CQ16" s="1">
        <f t="shared" ca="1" si="297"/>
        <v>10</v>
      </c>
      <c r="CR16" s="1">
        <f t="shared" ca="1" si="298"/>
        <v>12040</v>
      </c>
      <c r="CS16" s="1">
        <f t="shared" ca="1" si="299"/>
        <v>38</v>
      </c>
      <c r="CT16" s="1">
        <f t="shared" ca="1" si="300"/>
        <v>773</v>
      </c>
      <c r="CU16" s="1">
        <f t="shared" ca="1" si="301"/>
        <v>28</v>
      </c>
      <c r="CV16" s="28">
        <v>9</v>
      </c>
      <c r="CW16" s="1">
        <f t="shared" ca="1" si="302"/>
        <v>236</v>
      </c>
      <c r="CX16" s="1">
        <f t="shared" ca="1" si="303"/>
        <v>18</v>
      </c>
      <c r="CY16" s="1">
        <f t="shared" ca="1" si="304"/>
        <v>70366</v>
      </c>
      <c r="CZ16" s="30">
        <f t="shared" ca="1" si="305"/>
        <v>9.8425196850393699E-4</v>
      </c>
      <c r="DA16" s="1">
        <f t="shared" ca="1" si="306"/>
        <v>250</v>
      </c>
      <c r="DB16" s="1">
        <f t="shared" ca="1" si="307"/>
        <v>120</v>
      </c>
      <c r="DC16" s="1">
        <f t="shared" ca="1" si="308"/>
        <v>3196</v>
      </c>
      <c r="DD16" s="1">
        <f t="shared" ca="1" si="309"/>
        <v>6</v>
      </c>
      <c r="DE16" s="1">
        <f t="shared" ca="1" si="310"/>
        <v>2</v>
      </c>
      <c r="DF16" s="1">
        <f t="shared" ca="1" si="311"/>
        <v>6070</v>
      </c>
      <c r="DG16" s="1">
        <f t="shared" ca="1" si="312"/>
        <v>33</v>
      </c>
      <c r="DH16" s="1">
        <f t="shared" ca="1" si="313"/>
        <v>530</v>
      </c>
      <c r="DI16" s="1">
        <f t="shared" ca="1" si="314"/>
        <v>38</v>
      </c>
      <c r="DJ16" s="28">
        <v>9</v>
      </c>
      <c r="DK16" s="1">
        <f t="shared" ca="1" si="315"/>
        <v>277</v>
      </c>
      <c r="DL16" s="1">
        <f t="shared" ca="1" si="316"/>
        <v>26</v>
      </c>
      <c r="DM16" s="1">
        <f t="shared" ca="1" si="317"/>
        <v>59997</v>
      </c>
      <c r="DN16" s="30">
        <f t="shared" ca="1" si="318"/>
        <v>8.0840743734842356E-4</v>
      </c>
      <c r="DO16" s="1">
        <f t="shared" ca="1" si="319"/>
        <v>1250</v>
      </c>
      <c r="DP16" s="1">
        <f t="shared" ca="1" si="320"/>
        <v>150</v>
      </c>
      <c r="DQ16" s="1">
        <f t="shared" ca="1" si="321"/>
        <v>113</v>
      </c>
      <c r="DR16" s="1">
        <f t="shared" ca="1" si="322"/>
        <v>13</v>
      </c>
      <c r="DS16" s="1">
        <f t="shared" ca="1" si="323"/>
        <v>10</v>
      </c>
      <c r="DT16" s="1">
        <f t="shared" ca="1" si="324"/>
        <v>5380</v>
      </c>
      <c r="DU16" s="1">
        <f t="shared" ca="1" si="325"/>
        <v>13</v>
      </c>
      <c r="DV16" s="1">
        <f t="shared" ca="1" si="326"/>
        <v>307</v>
      </c>
      <c r="DW16" s="1">
        <f t="shared" ca="1" si="327"/>
        <v>4</v>
      </c>
      <c r="DX16" s="28">
        <v>9</v>
      </c>
      <c r="DY16" s="1">
        <f t="shared" ca="1" si="328"/>
        <v>229</v>
      </c>
      <c r="DZ16" s="1">
        <f t="shared" ca="1" si="329"/>
        <v>69</v>
      </c>
      <c r="EA16" s="1">
        <f t="shared" ca="1" si="330"/>
        <v>34958</v>
      </c>
      <c r="EB16" s="30">
        <f t="shared" ca="1" si="331"/>
        <v>6.9541029207232264E-4</v>
      </c>
      <c r="EC16" s="1">
        <f t="shared" ca="1" si="332"/>
        <v>270</v>
      </c>
      <c r="ED16" s="1">
        <f t="shared" ca="1" si="333"/>
        <v>80</v>
      </c>
      <c r="EE16" s="1">
        <f t="shared" ca="1" si="334"/>
        <v>8775</v>
      </c>
      <c r="EF16" s="1">
        <f t="shared" ca="1" si="335"/>
        <v>15</v>
      </c>
      <c r="EG16" s="1">
        <f t="shared" ca="1" si="336"/>
        <v>7</v>
      </c>
      <c r="EH16" s="1">
        <f t="shared" ca="1" si="337"/>
        <v>6560</v>
      </c>
      <c r="EI16" s="1">
        <f t="shared" ca="1" si="338"/>
        <v>26</v>
      </c>
      <c r="EJ16" s="1">
        <f t="shared" ca="1" si="339"/>
        <v>641</v>
      </c>
      <c r="EK16" s="1">
        <f t="shared" ca="1" si="340"/>
        <v>25</v>
      </c>
      <c r="EL16" s="28">
        <v>9</v>
      </c>
      <c r="EM16" s="1">
        <f t="shared" ca="1" si="341"/>
        <v>207</v>
      </c>
      <c r="EN16" s="1">
        <f t="shared" ca="1" si="342"/>
        <v>24</v>
      </c>
      <c r="EO16" s="1">
        <f t="shared" ca="1" si="343"/>
        <v>41535</v>
      </c>
      <c r="EP16" s="30">
        <f t="shared" ca="1" si="344"/>
        <v>6.3011972274732201E-4</v>
      </c>
      <c r="EQ16" s="1">
        <f t="shared" ca="1" si="345"/>
        <v>540</v>
      </c>
      <c r="ER16" s="1">
        <f t="shared" ca="1" si="346"/>
        <v>150</v>
      </c>
      <c r="ES16" s="1">
        <f t="shared" ca="1" si="347"/>
        <v>865</v>
      </c>
      <c r="ET16" s="1">
        <f t="shared" ca="1" si="348"/>
        <v>1</v>
      </c>
      <c r="EU16" s="1">
        <f t="shared" ca="1" si="349"/>
        <v>10</v>
      </c>
      <c r="EV16" s="1">
        <f t="shared" ca="1" si="350"/>
        <v>17640</v>
      </c>
      <c r="EW16" s="1">
        <f t="shared" ca="1" si="351"/>
        <v>0</v>
      </c>
      <c r="EX16" s="1">
        <f t="shared" ca="1" si="352"/>
        <v>603</v>
      </c>
      <c r="EY16" s="1">
        <f t="shared" ca="1" si="353"/>
        <v>28</v>
      </c>
      <c r="EZ16" s="28">
        <v>9</v>
      </c>
      <c r="FA16" s="1">
        <f t="shared" ca="1" si="354"/>
        <v>250</v>
      </c>
      <c r="FB16" s="1">
        <f t="shared" ca="1" si="355"/>
        <v>51</v>
      </c>
      <c r="FC16" s="1">
        <f t="shared" ca="1" si="356"/>
        <v>46598</v>
      </c>
      <c r="FD16" s="30">
        <f t="shared" ca="1" si="357"/>
        <v>6.4516129032258064E-4</v>
      </c>
      <c r="FE16" s="1">
        <f t="shared" ca="1" si="358"/>
        <v>110</v>
      </c>
      <c r="FF16" s="1">
        <f t="shared" ca="1" si="359"/>
        <v>0</v>
      </c>
      <c r="FG16" s="1">
        <f t="shared" ca="1" si="360"/>
        <v>2960</v>
      </c>
      <c r="FH16" s="1">
        <f t="shared" ca="1" si="361"/>
        <v>10</v>
      </c>
      <c r="FI16" s="1">
        <f t="shared" ca="1" si="362"/>
        <v>4</v>
      </c>
      <c r="FJ16" s="1">
        <f t="shared" ca="1" si="363"/>
        <v>13730</v>
      </c>
      <c r="FK16" s="1">
        <f t="shared" ca="1" si="364"/>
        <v>11</v>
      </c>
      <c r="FL16" s="1">
        <f t="shared" ca="1" si="365"/>
        <v>101</v>
      </c>
      <c r="FM16" s="1">
        <f t="shared" ca="1" si="366"/>
        <v>8</v>
      </c>
      <c r="FN16" s="28">
        <v>9</v>
      </c>
      <c r="FO16" s="1">
        <f t="shared" ca="1" si="367"/>
        <v>248</v>
      </c>
      <c r="FP16" s="1">
        <f t="shared" ca="1" si="368"/>
        <v>22</v>
      </c>
      <c r="FQ16" s="1">
        <f t="shared" ca="1" si="369"/>
        <v>52807</v>
      </c>
      <c r="FR16" s="30">
        <f t="shared" ca="1" si="370"/>
        <v>3.90625E-3</v>
      </c>
      <c r="FS16" s="1">
        <f t="shared" ca="1" si="371"/>
        <v>260</v>
      </c>
      <c r="FT16" s="1">
        <f t="shared" ca="1" si="372"/>
        <v>30</v>
      </c>
      <c r="FU16" s="1">
        <f t="shared" ca="1" si="373"/>
        <v>4513</v>
      </c>
      <c r="FV16" s="1">
        <f t="shared" ca="1" si="374"/>
        <v>14</v>
      </c>
      <c r="FW16" s="1">
        <f t="shared" ca="1" si="375"/>
        <v>8</v>
      </c>
      <c r="FX16" s="1">
        <f t="shared" ca="1" si="376"/>
        <v>11080</v>
      </c>
      <c r="FY16" s="1">
        <f t="shared" ca="1" si="377"/>
        <v>0</v>
      </c>
      <c r="FZ16" s="1">
        <f t="shared" ca="1" si="378"/>
        <v>324</v>
      </c>
      <c r="GA16" s="1">
        <f t="shared" ca="1" si="379"/>
        <v>21</v>
      </c>
      <c r="GB16" s="28">
        <v>9</v>
      </c>
      <c r="GC16" s="1">
        <f t="shared" ca="1" si="380"/>
        <v>299</v>
      </c>
      <c r="GD16" s="1">
        <f t="shared" ca="1" si="381"/>
        <v>1</v>
      </c>
      <c r="GE16" s="1">
        <f t="shared" ca="1" si="382"/>
        <v>8382</v>
      </c>
      <c r="GF16" s="30">
        <f t="shared" ca="1" si="383"/>
        <v>8.3822296730930428E-4</v>
      </c>
      <c r="GG16" s="1">
        <f t="shared" ca="1" si="384"/>
        <v>760</v>
      </c>
      <c r="GH16" s="1">
        <f t="shared" ca="1" si="385"/>
        <v>10</v>
      </c>
      <c r="GI16" s="1">
        <f t="shared" ca="1" si="386"/>
        <v>2634</v>
      </c>
      <c r="GJ16" s="1">
        <f t="shared" ca="1" si="387"/>
        <v>8</v>
      </c>
      <c r="GK16" s="1">
        <f t="shared" ca="1" si="388"/>
        <v>5</v>
      </c>
      <c r="GL16" s="1">
        <f t="shared" ca="1" si="389"/>
        <v>6280</v>
      </c>
      <c r="GM16" s="1">
        <f t="shared" ca="1" si="390"/>
        <v>0</v>
      </c>
      <c r="GN16" s="1">
        <f t="shared" ca="1" si="391"/>
        <v>455</v>
      </c>
      <c r="GO16" s="1">
        <f t="shared" ca="1" si="392"/>
        <v>27</v>
      </c>
      <c r="GP16" s="28">
        <v>9</v>
      </c>
      <c r="GQ16" s="1">
        <f t="shared" ca="1" si="393"/>
        <v>200</v>
      </c>
      <c r="GR16" s="1">
        <f t="shared" ca="1" si="394"/>
        <v>55</v>
      </c>
      <c r="GS16" s="1">
        <f t="shared" ca="1" si="395"/>
        <v>56844</v>
      </c>
      <c r="GT16" s="30">
        <f t="shared" ca="1" si="396"/>
        <v>1.2406947890818859E-3</v>
      </c>
      <c r="GU16" s="1">
        <f t="shared" ca="1" si="397"/>
        <v>570</v>
      </c>
      <c r="GV16" s="1">
        <f t="shared" ca="1" si="398"/>
        <v>80</v>
      </c>
      <c r="GW16" s="1">
        <f t="shared" ca="1" si="399"/>
        <v>3837</v>
      </c>
      <c r="GX16" s="1">
        <f t="shared" ca="1" si="400"/>
        <v>18</v>
      </c>
      <c r="GY16" s="1">
        <f t="shared" ca="1" si="401"/>
        <v>2</v>
      </c>
      <c r="GZ16" s="1">
        <f t="shared" ca="1" si="402"/>
        <v>3580</v>
      </c>
      <c r="HA16" s="1">
        <f t="shared" ca="1" si="403"/>
        <v>44</v>
      </c>
      <c r="HB16" s="1">
        <f t="shared" ca="1" si="404"/>
        <v>214</v>
      </c>
      <c r="HC16" s="1">
        <f t="shared" ca="1" si="405"/>
        <v>22</v>
      </c>
      <c r="HD16" s="28">
        <v>9</v>
      </c>
      <c r="HE16" s="1">
        <f t="shared" ca="1" si="406"/>
        <v>297</v>
      </c>
      <c r="HF16" s="1">
        <f t="shared" ca="1" si="407"/>
        <v>23</v>
      </c>
      <c r="HG16" s="1">
        <f t="shared" ca="1" si="408"/>
        <v>59657</v>
      </c>
      <c r="HH16" s="30">
        <f t="shared" ca="1" si="409"/>
        <v>6.1728395061728394E-4</v>
      </c>
      <c r="HI16" s="1">
        <f t="shared" ca="1" si="410"/>
        <v>730</v>
      </c>
      <c r="HJ16" s="1">
        <f t="shared" ca="1" si="411"/>
        <v>30</v>
      </c>
      <c r="HK16" s="1">
        <f t="shared" ca="1" si="412"/>
        <v>1128</v>
      </c>
      <c r="HL16" s="1">
        <f t="shared" ca="1" si="413"/>
        <v>7</v>
      </c>
      <c r="HM16" s="1">
        <f t="shared" ca="1" si="414"/>
        <v>1</v>
      </c>
      <c r="HN16" s="1">
        <f t="shared" ca="1" si="415"/>
        <v>19110</v>
      </c>
      <c r="HO16" s="1">
        <f t="shared" ca="1" si="416"/>
        <v>20</v>
      </c>
      <c r="HP16" s="1">
        <f t="shared" ca="1" si="417"/>
        <v>196</v>
      </c>
      <c r="HQ16" s="1">
        <f t="shared" ca="1" si="418"/>
        <v>7</v>
      </c>
      <c r="HR16" s="28">
        <v>9</v>
      </c>
      <c r="HS16" s="1">
        <f t="shared" ca="1" si="419"/>
        <v>264</v>
      </c>
      <c r="HT16" s="1">
        <f t="shared" ca="1" si="420"/>
        <v>40</v>
      </c>
      <c r="HU16" s="1">
        <f t="shared" ca="1" si="421"/>
        <v>77397</v>
      </c>
      <c r="HV16" s="30">
        <f t="shared" ca="1" si="422"/>
        <v>6.5659881812212733E-4</v>
      </c>
      <c r="HW16" s="1">
        <f t="shared" ca="1" si="423"/>
        <v>320</v>
      </c>
      <c r="HX16" s="1">
        <f t="shared" ca="1" si="424"/>
        <v>30</v>
      </c>
      <c r="HY16" s="1">
        <f t="shared" ca="1" si="425"/>
        <v>5889</v>
      </c>
      <c r="HZ16" s="1">
        <f t="shared" ca="1" si="426"/>
        <v>15</v>
      </c>
      <c r="IA16" s="1">
        <f t="shared" ca="1" si="427"/>
        <v>7</v>
      </c>
      <c r="IB16" s="1">
        <f t="shared" ca="1" si="428"/>
        <v>6020</v>
      </c>
      <c r="IC16" s="1">
        <f t="shared" ca="1" si="429"/>
        <v>0</v>
      </c>
      <c r="ID16" s="1">
        <f t="shared" ca="1" si="430"/>
        <v>378</v>
      </c>
      <c r="IE16" s="1">
        <f t="shared" ca="1" si="431"/>
        <v>29</v>
      </c>
      <c r="IF16" s="28">
        <v>9</v>
      </c>
      <c r="IG16" s="1">
        <f t="shared" ca="1" si="432"/>
        <v>234</v>
      </c>
      <c r="IH16" s="1">
        <f t="shared" ca="1" si="433"/>
        <v>13</v>
      </c>
      <c r="II16" s="1">
        <f t="shared" ca="1" si="434"/>
        <v>8662</v>
      </c>
      <c r="IJ16" s="30">
        <f t="shared" ca="1" si="435"/>
        <v>5.235602094240838E-3</v>
      </c>
      <c r="IK16" s="1">
        <f t="shared" ca="1" si="436"/>
        <v>1200</v>
      </c>
      <c r="IL16" s="1">
        <f t="shared" ca="1" si="437"/>
        <v>150</v>
      </c>
      <c r="IM16" s="1">
        <f t="shared" ca="1" si="438"/>
        <v>6520</v>
      </c>
      <c r="IN16" s="1">
        <f t="shared" ca="1" si="439"/>
        <v>15</v>
      </c>
      <c r="IO16" s="1">
        <f t="shared" ca="1" si="440"/>
        <v>8</v>
      </c>
      <c r="IP16" s="1">
        <f t="shared" ca="1" si="441"/>
        <v>1510</v>
      </c>
      <c r="IQ16" s="1">
        <f t="shared" ca="1" si="442"/>
        <v>28</v>
      </c>
      <c r="IR16" s="1">
        <f t="shared" ca="1" si="443"/>
        <v>87</v>
      </c>
      <c r="IS16" s="1">
        <f t="shared" ca="1" si="444"/>
        <v>1</v>
      </c>
      <c r="IT16" s="28">
        <v>9</v>
      </c>
      <c r="IU16" s="1">
        <f t="shared" ca="1" si="445"/>
        <v>236</v>
      </c>
      <c r="IV16" s="1">
        <f t="shared" ca="1" si="446"/>
        <v>56</v>
      </c>
      <c r="IW16" s="1">
        <f t="shared" ca="1" si="447"/>
        <v>74805</v>
      </c>
      <c r="IX16" s="30">
        <f t="shared" ca="1" si="448"/>
        <v>9.1407678244972577E-4</v>
      </c>
      <c r="IY16" s="1">
        <f t="shared" ca="1" si="449"/>
        <v>890</v>
      </c>
      <c r="IZ16" s="1">
        <f t="shared" ca="1" si="450"/>
        <v>140</v>
      </c>
      <c r="JA16" s="1">
        <f t="shared" ca="1" si="451"/>
        <v>1783</v>
      </c>
      <c r="JB16" s="1">
        <f t="shared" ca="1" si="452"/>
        <v>16</v>
      </c>
      <c r="JC16" s="1">
        <f t="shared" ca="1" si="453"/>
        <v>4</v>
      </c>
      <c r="JD16" s="1">
        <f t="shared" ca="1" si="454"/>
        <v>18420</v>
      </c>
      <c r="JE16" s="1">
        <f t="shared" ca="1" si="455"/>
        <v>41</v>
      </c>
      <c r="JF16" s="1">
        <f t="shared" ca="1" si="456"/>
        <v>419</v>
      </c>
      <c r="JG16" s="1">
        <f t="shared" ca="1" si="457"/>
        <v>35</v>
      </c>
      <c r="JH16" s="28">
        <v>9</v>
      </c>
      <c r="JI16" s="1">
        <f t="shared" ca="1" si="458"/>
        <v>257</v>
      </c>
      <c r="JJ16" s="1">
        <f t="shared" ca="1" si="459"/>
        <v>48</v>
      </c>
      <c r="JK16" s="1">
        <f t="shared" ca="1" si="460"/>
        <v>76951</v>
      </c>
      <c r="JL16" s="30">
        <f t="shared" ca="1" si="461"/>
        <v>4.7846889952153108E-3</v>
      </c>
      <c r="JM16" s="1">
        <f t="shared" ca="1" si="462"/>
        <v>740</v>
      </c>
      <c r="JN16" s="1">
        <f t="shared" ca="1" si="463"/>
        <v>130</v>
      </c>
      <c r="JO16" s="1">
        <f t="shared" ca="1" si="464"/>
        <v>3316</v>
      </c>
      <c r="JP16" s="1">
        <f t="shared" ca="1" si="465"/>
        <v>9</v>
      </c>
      <c r="JQ16" s="1">
        <f t="shared" ca="1" si="466"/>
        <v>5</v>
      </c>
      <c r="JR16" s="1">
        <f t="shared" ca="1" si="467"/>
        <v>2060</v>
      </c>
      <c r="JS16" s="1">
        <f t="shared" ca="1" si="468"/>
        <v>44</v>
      </c>
      <c r="JT16" s="1">
        <f t="shared" ca="1" si="469"/>
        <v>809</v>
      </c>
      <c r="JU16" s="1">
        <f t="shared" ca="1" si="470"/>
        <v>18</v>
      </c>
      <c r="JV16" s="28">
        <v>9</v>
      </c>
      <c r="JW16" s="1">
        <f t="shared" ca="1" si="471"/>
        <v>209</v>
      </c>
      <c r="JX16" s="1">
        <f t="shared" ca="1" si="472"/>
        <v>16</v>
      </c>
      <c r="JY16" s="1">
        <f t="shared" ca="1" si="473"/>
        <v>65618</v>
      </c>
      <c r="JZ16" s="30">
        <f t="shared" ca="1" si="474"/>
        <v>6.8965517241379309E-3</v>
      </c>
      <c r="KA16" s="1">
        <f t="shared" ca="1" si="475"/>
        <v>380</v>
      </c>
      <c r="KB16" s="1">
        <f t="shared" ca="1" si="476"/>
        <v>90</v>
      </c>
      <c r="KC16" s="1">
        <f t="shared" ca="1" si="477"/>
        <v>1056</v>
      </c>
      <c r="KD16" s="1">
        <f t="shared" ca="1" si="478"/>
        <v>18</v>
      </c>
      <c r="KE16" s="1">
        <f t="shared" ca="1" si="479"/>
        <v>5</v>
      </c>
      <c r="KF16" s="1">
        <f t="shared" ca="1" si="480"/>
        <v>7400</v>
      </c>
      <c r="KG16" s="1">
        <f t="shared" ca="1" si="481"/>
        <v>9</v>
      </c>
      <c r="KH16" s="1">
        <f t="shared" ca="1" si="482"/>
        <v>537</v>
      </c>
      <c r="KI16" s="1">
        <f t="shared" ca="1" si="483"/>
        <v>4</v>
      </c>
      <c r="KJ16" s="28">
        <v>9</v>
      </c>
      <c r="KK16" s="1">
        <f t="shared" ca="1" si="484"/>
        <v>295</v>
      </c>
      <c r="KL16" s="1">
        <f t="shared" ca="1" si="485"/>
        <v>31</v>
      </c>
      <c r="KM16" s="1">
        <f t="shared" ca="1" si="486"/>
        <v>20358</v>
      </c>
      <c r="KN16" s="30">
        <f t="shared" ca="1" si="487"/>
        <v>1.0162601626016261E-3</v>
      </c>
      <c r="KO16" s="1">
        <f t="shared" ca="1" si="488"/>
        <v>240</v>
      </c>
      <c r="KP16" s="1">
        <f t="shared" ca="1" si="489"/>
        <v>200</v>
      </c>
      <c r="KQ16" s="1">
        <f t="shared" ca="1" si="490"/>
        <v>1270</v>
      </c>
      <c r="KR16" s="1">
        <f t="shared" ca="1" si="491"/>
        <v>14</v>
      </c>
      <c r="KS16" s="1">
        <f t="shared" ca="1" si="492"/>
        <v>4</v>
      </c>
      <c r="KT16" s="1">
        <f t="shared" ca="1" si="493"/>
        <v>17630</v>
      </c>
      <c r="KU16" s="1">
        <f t="shared" ca="1" si="494"/>
        <v>17</v>
      </c>
      <c r="KV16" s="1">
        <f t="shared" ca="1" si="495"/>
        <v>376</v>
      </c>
      <c r="KW16" s="1">
        <f t="shared" ca="1" si="496"/>
        <v>24</v>
      </c>
      <c r="KX16" s="28">
        <v>9</v>
      </c>
      <c r="KY16" s="1">
        <f t="shared" ca="1" si="497"/>
        <v>224</v>
      </c>
      <c r="KZ16" s="1">
        <f t="shared" ca="1" si="498"/>
        <v>30</v>
      </c>
      <c r="LA16" s="1">
        <f t="shared" ca="1" si="499"/>
        <v>56027</v>
      </c>
      <c r="LB16" s="30">
        <f t="shared" ca="1" si="500"/>
        <v>3.3783783783783786E-3</v>
      </c>
      <c r="LC16" s="1">
        <f t="shared" ca="1" si="501"/>
        <v>410</v>
      </c>
      <c r="LD16" s="1">
        <f t="shared" ca="1" si="502"/>
        <v>140</v>
      </c>
      <c r="LE16" s="1">
        <f t="shared" ca="1" si="503"/>
        <v>3272</v>
      </c>
      <c r="LF16" s="1">
        <f t="shared" ca="1" si="504"/>
        <v>13</v>
      </c>
      <c r="LG16" s="1">
        <f t="shared" ca="1" si="505"/>
        <v>0</v>
      </c>
      <c r="LH16" s="1">
        <f t="shared" ca="1" si="506"/>
        <v>9270</v>
      </c>
      <c r="LI16" s="1">
        <f t="shared" ca="1" si="507"/>
        <v>47</v>
      </c>
      <c r="LJ16" s="1">
        <f t="shared" ca="1" si="508"/>
        <v>726</v>
      </c>
      <c r="LK16" s="1">
        <f t="shared" ca="1" si="509"/>
        <v>17</v>
      </c>
      <c r="LL16" s="28">
        <v>9</v>
      </c>
      <c r="LM16" s="1">
        <f t="shared" ca="1" si="510"/>
        <v>274</v>
      </c>
      <c r="LN16" s="1">
        <f t="shared" ca="1" si="511"/>
        <v>18</v>
      </c>
      <c r="LO16" s="1">
        <f t="shared" ca="1" si="512"/>
        <v>76272</v>
      </c>
      <c r="LP16" s="30">
        <f t="shared" ca="1" si="513"/>
        <v>1.0822510822510823E-3</v>
      </c>
      <c r="LQ16" s="1">
        <f t="shared" ca="1" si="514"/>
        <v>370</v>
      </c>
      <c r="LR16" s="1">
        <f t="shared" ca="1" si="515"/>
        <v>140</v>
      </c>
      <c r="LS16" s="1">
        <f t="shared" ca="1" si="516"/>
        <v>2042</v>
      </c>
      <c r="LT16" s="1">
        <f t="shared" ca="1" si="517"/>
        <v>11</v>
      </c>
      <c r="LU16" s="1">
        <f t="shared" ca="1" si="518"/>
        <v>0</v>
      </c>
      <c r="LV16" s="1">
        <f t="shared" ca="1" si="519"/>
        <v>19660</v>
      </c>
      <c r="LW16" s="1">
        <f t="shared" ca="1" si="520"/>
        <v>21</v>
      </c>
      <c r="LX16" s="1">
        <f t="shared" ca="1" si="521"/>
        <v>508</v>
      </c>
      <c r="LY16" s="1">
        <f t="shared" ca="1" si="522"/>
        <v>30</v>
      </c>
      <c r="LZ16" s="28">
        <v>9</v>
      </c>
      <c r="MA16" s="1">
        <f t="shared" ca="1" si="523"/>
        <v>214</v>
      </c>
      <c r="MB16" s="1">
        <f t="shared" ca="1" si="524"/>
        <v>45</v>
      </c>
      <c r="MC16" s="1">
        <f t="shared" ca="1" si="525"/>
        <v>69676</v>
      </c>
      <c r="MD16" s="30">
        <f t="shared" ca="1" si="526"/>
        <v>1.3262599469496021E-3</v>
      </c>
      <c r="ME16" s="1">
        <f t="shared" ca="1" si="527"/>
        <v>500</v>
      </c>
      <c r="MF16" s="1">
        <f t="shared" ca="1" si="528"/>
        <v>60</v>
      </c>
      <c r="MG16" s="1">
        <f t="shared" ca="1" si="529"/>
        <v>5727</v>
      </c>
      <c r="MH16" s="1">
        <f t="shared" ca="1" si="530"/>
        <v>20</v>
      </c>
      <c r="MI16" s="1">
        <f t="shared" ca="1" si="531"/>
        <v>5</v>
      </c>
      <c r="MJ16" s="1">
        <f t="shared" ca="1" si="532"/>
        <v>15140</v>
      </c>
      <c r="MK16" s="1">
        <f t="shared" ca="1" si="533"/>
        <v>46</v>
      </c>
      <c r="ML16" s="1">
        <f t="shared" ca="1" si="534"/>
        <v>343</v>
      </c>
      <c r="MM16" s="1">
        <f t="shared" ca="1" si="535"/>
        <v>7</v>
      </c>
      <c r="MN16" s="28">
        <v>9</v>
      </c>
      <c r="MO16" s="1">
        <f t="shared" ca="1" si="536"/>
        <v>260</v>
      </c>
      <c r="MP16" s="1">
        <f t="shared" ca="1" si="537"/>
        <v>13</v>
      </c>
      <c r="MQ16" s="1">
        <f t="shared" ca="1" si="538"/>
        <v>17731</v>
      </c>
      <c r="MR16" s="30">
        <f t="shared" ca="1" si="539"/>
        <v>8.0385852090032153E-4</v>
      </c>
      <c r="MS16" s="1">
        <f t="shared" ca="1" si="540"/>
        <v>1270</v>
      </c>
      <c r="MT16" s="1">
        <f t="shared" ca="1" si="541"/>
        <v>160</v>
      </c>
      <c r="MU16" s="1">
        <f t="shared" ca="1" si="542"/>
        <v>8105</v>
      </c>
      <c r="MV16" s="1">
        <f t="shared" ca="1" si="543"/>
        <v>17</v>
      </c>
      <c r="MW16" s="1">
        <f t="shared" ca="1" si="544"/>
        <v>9</v>
      </c>
      <c r="MX16" s="1">
        <f t="shared" ca="1" si="545"/>
        <v>2590</v>
      </c>
      <c r="MY16" s="1">
        <f t="shared" ca="1" si="546"/>
        <v>25</v>
      </c>
      <c r="MZ16" s="1">
        <f t="shared" ca="1" si="547"/>
        <v>768</v>
      </c>
      <c r="NA16" s="1">
        <f t="shared" ca="1" si="548"/>
        <v>25</v>
      </c>
      <c r="NB16" s="28">
        <v>9</v>
      </c>
      <c r="NC16" s="1">
        <f t="shared" ca="1" si="549"/>
        <v>262</v>
      </c>
      <c r="ND16" s="1">
        <f t="shared" ca="1" si="550"/>
        <v>27</v>
      </c>
      <c r="NE16" s="1">
        <f t="shared" ca="1" si="551"/>
        <v>61984</v>
      </c>
      <c r="NF16" s="30">
        <f t="shared" ca="1" si="552"/>
        <v>7.5471698113207543E-4</v>
      </c>
      <c r="NG16" s="1">
        <f t="shared" ca="1" si="553"/>
        <v>740</v>
      </c>
      <c r="NH16" s="1">
        <f t="shared" ca="1" si="554"/>
        <v>130</v>
      </c>
      <c r="NI16" s="1">
        <f t="shared" ca="1" si="555"/>
        <v>8444</v>
      </c>
      <c r="NJ16" s="1">
        <f t="shared" ca="1" si="556"/>
        <v>5</v>
      </c>
      <c r="NK16" s="1">
        <f t="shared" ca="1" si="557"/>
        <v>1</v>
      </c>
      <c r="NL16" s="1">
        <f t="shared" ca="1" si="558"/>
        <v>1590</v>
      </c>
      <c r="NM16" s="1">
        <f t="shared" ca="1" si="559"/>
        <v>27</v>
      </c>
      <c r="NN16" s="1">
        <f t="shared" ca="1" si="560"/>
        <v>711</v>
      </c>
      <c r="NO16" s="1">
        <f t="shared" ca="1" si="561"/>
        <v>28</v>
      </c>
      <c r="NP16" s="28">
        <v>9</v>
      </c>
      <c r="NQ16" s="1">
        <f t="shared" ca="1" si="562"/>
        <v>239</v>
      </c>
      <c r="NR16" s="1">
        <f t="shared" ca="1" si="563"/>
        <v>13</v>
      </c>
      <c r="NS16" s="1">
        <f t="shared" ca="1" si="564"/>
        <v>61966</v>
      </c>
      <c r="NT16" s="30">
        <f t="shared" ca="1" si="565"/>
        <v>8.6132644272179156E-4</v>
      </c>
      <c r="NU16" s="1">
        <f t="shared" ca="1" si="566"/>
        <v>140</v>
      </c>
      <c r="NV16" s="1">
        <f t="shared" ca="1" si="567"/>
        <v>180</v>
      </c>
      <c r="NW16" s="1">
        <f t="shared" ca="1" si="568"/>
        <v>8739</v>
      </c>
      <c r="NX16" s="1">
        <f t="shared" ca="1" si="569"/>
        <v>19</v>
      </c>
      <c r="NY16" s="1">
        <f t="shared" ca="1" si="570"/>
        <v>3</v>
      </c>
      <c r="NZ16" s="1">
        <f t="shared" ca="1" si="571"/>
        <v>2640</v>
      </c>
      <c r="OA16" s="1">
        <f t="shared" ca="1" si="572"/>
        <v>3</v>
      </c>
      <c r="OB16" s="1">
        <f t="shared" ca="1" si="573"/>
        <v>134</v>
      </c>
      <c r="OC16" s="1">
        <f t="shared" ca="1" si="574"/>
        <v>18</v>
      </c>
      <c r="OD16" s="28">
        <v>9</v>
      </c>
      <c r="OE16" s="1">
        <f t="shared" ca="1" si="575"/>
        <v>218</v>
      </c>
      <c r="OF16" s="1">
        <f t="shared" ca="1" si="576"/>
        <v>26</v>
      </c>
      <c r="OG16" s="1">
        <f t="shared" ca="1" si="577"/>
        <v>61097</v>
      </c>
      <c r="OH16" s="30">
        <f t="shared" ca="1" si="578"/>
        <v>9.1407678244972577E-4</v>
      </c>
      <c r="OI16" s="1">
        <f t="shared" ca="1" si="579"/>
        <v>700</v>
      </c>
      <c r="OJ16" s="1">
        <f t="shared" ca="1" si="580"/>
        <v>0</v>
      </c>
      <c r="OK16" s="1">
        <f t="shared" ca="1" si="581"/>
        <v>363</v>
      </c>
      <c r="OL16" s="1">
        <f t="shared" ca="1" si="582"/>
        <v>2</v>
      </c>
      <c r="OM16" s="1">
        <f t="shared" ca="1" si="583"/>
        <v>0</v>
      </c>
      <c r="ON16" s="1">
        <f t="shared" ca="1" si="584"/>
        <v>5190</v>
      </c>
      <c r="OO16" s="1">
        <f t="shared" ca="1" si="585"/>
        <v>37</v>
      </c>
      <c r="OP16" s="1">
        <f t="shared" ca="1" si="586"/>
        <v>698</v>
      </c>
      <c r="OQ16" s="1">
        <f t="shared" ca="1" si="587"/>
        <v>11</v>
      </c>
      <c r="OR16" s="28">
        <v>9</v>
      </c>
      <c r="OS16" s="1">
        <f t="shared" ca="1" si="588"/>
        <v>207</v>
      </c>
      <c r="OT16" s="1">
        <f t="shared" ca="1" si="589"/>
        <v>22</v>
      </c>
      <c r="OU16" s="1">
        <f t="shared" ca="1" si="590"/>
        <v>1433</v>
      </c>
      <c r="OV16" s="30">
        <f t="shared" ca="1" si="591"/>
        <v>6.9444444444444447E-4</v>
      </c>
      <c r="OW16" s="1">
        <f t="shared" ca="1" si="592"/>
        <v>400</v>
      </c>
      <c r="OX16" s="1">
        <f t="shared" ca="1" si="593"/>
        <v>70</v>
      </c>
      <c r="OY16" s="1">
        <f t="shared" ca="1" si="594"/>
        <v>6707</v>
      </c>
      <c r="OZ16" s="1">
        <f t="shared" ca="1" si="595"/>
        <v>18</v>
      </c>
      <c r="PA16" s="1">
        <f t="shared" ca="1" si="596"/>
        <v>6</v>
      </c>
      <c r="PB16" s="1">
        <f t="shared" ca="1" si="597"/>
        <v>7680</v>
      </c>
      <c r="PC16" s="1">
        <f t="shared" ca="1" si="598"/>
        <v>40</v>
      </c>
      <c r="PD16" s="1">
        <f t="shared" ca="1" si="599"/>
        <v>464</v>
      </c>
      <c r="PE16" s="1">
        <f t="shared" ca="1" si="600"/>
        <v>35</v>
      </c>
      <c r="PF16" s="28">
        <v>9</v>
      </c>
      <c r="PG16" s="1">
        <f t="shared" ca="1" si="601"/>
        <v>204</v>
      </c>
      <c r="PH16" s="1">
        <f t="shared" ca="1" si="602"/>
        <v>3</v>
      </c>
      <c r="PI16" s="1">
        <f t="shared" ca="1" si="603"/>
        <v>48549</v>
      </c>
      <c r="PJ16" s="30">
        <f t="shared" ca="1" si="604"/>
        <v>7.0871722182849046E-4</v>
      </c>
      <c r="PK16" s="1">
        <f t="shared" ca="1" si="605"/>
        <v>780</v>
      </c>
      <c r="PL16" s="1">
        <f t="shared" ca="1" si="606"/>
        <v>220</v>
      </c>
      <c r="PM16" s="1">
        <f t="shared" ca="1" si="607"/>
        <v>6849</v>
      </c>
      <c r="PN16" s="1">
        <f t="shared" ca="1" si="608"/>
        <v>20</v>
      </c>
      <c r="PO16" s="1">
        <f t="shared" ca="1" si="609"/>
        <v>9</v>
      </c>
      <c r="PP16" s="1">
        <f t="shared" ca="1" si="610"/>
        <v>1540</v>
      </c>
      <c r="PQ16" s="1">
        <f t="shared" ca="1" si="611"/>
        <v>9</v>
      </c>
      <c r="PR16" s="1">
        <f t="shared" ca="1" si="612"/>
        <v>22</v>
      </c>
      <c r="PS16" s="1">
        <f t="shared" ca="1" si="613"/>
        <v>36</v>
      </c>
      <c r="PT16" s="28">
        <v>9</v>
      </c>
      <c r="PU16" s="1">
        <f t="shared" ca="1" si="614"/>
        <v>278</v>
      </c>
      <c r="PV16" s="1">
        <f t="shared" ca="1" si="615"/>
        <v>1</v>
      </c>
      <c r="PW16" s="1">
        <f t="shared" ca="1" si="616"/>
        <v>12514</v>
      </c>
      <c r="PX16" s="30">
        <f t="shared" ca="1" si="617"/>
        <v>9.6711798839458415E-4</v>
      </c>
      <c r="PY16" s="1">
        <f t="shared" ca="1" si="618"/>
        <v>1290</v>
      </c>
      <c r="PZ16" s="1">
        <f t="shared" ca="1" si="619"/>
        <v>120</v>
      </c>
      <c r="QA16" s="1">
        <f t="shared" ca="1" si="620"/>
        <v>7476</v>
      </c>
      <c r="QB16" s="1">
        <f t="shared" ca="1" si="621"/>
        <v>11</v>
      </c>
      <c r="QC16" s="1">
        <f t="shared" ca="1" si="622"/>
        <v>0</v>
      </c>
      <c r="QD16" s="1">
        <f t="shared" ca="1" si="623"/>
        <v>1040</v>
      </c>
      <c r="QE16" s="1">
        <f t="shared" ca="1" si="624"/>
        <v>39</v>
      </c>
      <c r="QF16" s="1">
        <f t="shared" ca="1" si="625"/>
        <v>200</v>
      </c>
      <c r="QG16" s="1">
        <f t="shared" ca="1" si="626"/>
        <v>5</v>
      </c>
      <c r="QH16" s="28">
        <v>9</v>
      </c>
      <c r="QI16" s="1">
        <f t="shared" ca="1" si="627"/>
        <v>247</v>
      </c>
      <c r="QJ16" s="1">
        <f t="shared" ca="1" si="628"/>
        <v>6</v>
      </c>
      <c r="QK16" s="1">
        <f t="shared" ca="1" si="629"/>
        <v>39054</v>
      </c>
      <c r="QL16" s="30">
        <f t="shared" ca="1" si="630"/>
        <v>8.0840743734842356E-4</v>
      </c>
      <c r="QM16" s="1">
        <f t="shared" ca="1" si="631"/>
        <v>850</v>
      </c>
      <c r="QN16" s="1">
        <f t="shared" ca="1" si="632"/>
        <v>70</v>
      </c>
      <c r="QO16" s="1">
        <f t="shared" ca="1" si="633"/>
        <v>2468</v>
      </c>
      <c r="QP16" s="1">
        <f t="shared" ca="1" si="634"/>
        <v>15</v>
      </c>
      <c r="QQ16" s="1">
        <f t="shared" ca="1" si="635"/>
        <v>8</v>
      </c>
      <c r="QR16" s="1">
        <f t="shared" ca="1" si="636"/>
        <v>1320</v>
      </c>
      <c r="QS16" s="1">
        <f t="shared" ca="1" si="637"/>
        <v>39</v>
      </c>
      <c r="QT16" s="1">
        <f t="shared" ca="1" si="638"/>
        <v>455</v>
      </c>
      <c r="QU16" s="1">
        <f t="shared" ca="1" si="639"/>
        <v>10</v>
      </c>
      <c r="QV16" s="28">
        <v>9</v>
      </c>
      <c r="QW16" s="1">
        <f t="shared" ca="1" si="640"/>
        <v>287</v>
      </c>
      <c r="QX16" s="1">
        <f t="shared" ca="1" si="641"/>
        <v>15</v>
      </c>
      <c r="QY16" s="1">
        <f t="shared" ca="1" si="642"/>
        <v>5454</v>
      </c>
      <c r="QZ16" s="30">
        <f t="shared" ca="1" si="643"/>
        <v>5.6338028169014088E-4</v>
      </c>
      <c r="RA16" s="1">
        <f t="shared" ca="1" si="644"/>
        <v>940</v>
      </c>
      <c r="RB16" s="1">
        <f t="shared" ca="1" si="645"/>
        <v>160</v>
      </c>
      <c r="RC16" s="1">
        <f t="shared" ca="1" si="646"/>
        <v>4188</v>
      </c>
      <c r="RD16" s="1">
        <f t="shared" ca="1" si="647"/>
        <v>9</v>
      </c>
      <c r="RE16" s="1">
        <f t="shared" ca="1" si="648"/>
        <v>1</v>
      </c>
      <c r="RF16" s="1">
        <f t="shared" ca="1" si="649"/>
        <v>10830</v>
      </c>
      <c r="RG16" s="1">
        <f t="shared" ca="1" si="650"/>
        <v>28</v>
      </c>
      <c r="RH16" s="1">
        <f t="shared" ca="1" si="651"/>
        <v>177</v>
      </c>
      <c r="RI16" s="1">
        <f t="shared" ca="1" si="652"/>
        <v>2</v>
      </c>
      <c r="RJ16" s="28">
        <v>9</v>
      </c>
      <c r="RK16" s="1">
        <f t="shared" ca="1" si="653"/>
        <v>212</v>
      </c>
      <c r="RL16" s="1">
        <f t="shared" ca="1" si="654"/>
        <v>57</v>
      </c>
      <c r="RM16" s="1">
        <f t="shared" ca="1" si="655"/>
        <v>35977</v>
      </c>
      <c r="RN16" s="30">
        <f t="shared" ca="1" si="656"/>
        <v>8.1833060556464816E-4</v>
      </c>
      <c r="RO16" s="1">
        <f t="shared" ca="1" si="657"/>
        <v>740</v>
      </c>
      <c r="RP16" s="1">
        <f t="shared" ca="1" si="658"/>
        <v>90</v>
      </c>
      <c r="RQ16" s="1">
        <f t="shared" ca="1" si="659"/>
        <v>4761</v>
      </c>
      <c r="RR16" s="1">
        <f t="shared" ca="1" si="660"/>
        <v>10</v>
      </c>
      <c r="RS16" s="1">
        <f t="shared" ca="1" si="661"/>
        <v>2</v>
      </c>
      <c r="RT16" s="1">
        <f t="shared" ca="1" si="662"/>
        <v>19080</v>
      </c>
      <c r="RU16" s="1">
        <f t="shared" ca="1" si="663"/>
        <v>13</v>
      </c>
      <c r="RV16" s="1">
        <f t="shared" ca="1" si="664"/>
        <v>357</v>
      </c>
      <c r="RW16" s="1">
        <f t="shared" ca="1" si="665"/>
        <v>28</v>
      </c>
      <c r="RX16" s="28">
        <v>9</v>
      </c>
      <c r="RY16" s="1">
        <f t="shared" ca="1" si="666"/>
        <v>276</v>
      </c>
      <c r="RZ16" s="1">
        <f t="shared" ca="1" si="667"/>
        <v>37</v>
      </c>
      <c r="SA16" s="1">
        <f t="shared" ca="1" si="668"/>
        <v>68094</v>
      </c>
      <c r="SB16" s="30">
        <f t="shared" ca="1" si="669"/>
        <v>7.7579519006982156E-4</v>
      </c>
      <c r="SC16" s="1">
        <f t="shared" ca="1" si="670"/>
        <v>1270</v>
      </c>
      <c r="SD16" s="1">
        <f t="shared" ca="1" si="671"/>
        <v>50</v>
      </c>
      <c r="SE16" s="1">
        <f t="shared" ca="1" si="672"/>
        <v>5513</v>
      </c>
      <c r="SF16" s="1">
        <f t="shared" ca="1" si="673"/>
        <v>12</v>
      </c>
      <c r="SG16" s="1">
        <f t="shared" ca="1" si="674"/>
        <v>7</v>
      </c>
      <c r="SH16" s="1">
        <f t="shared" ca="1" si="675"/>
        <v>15840</v>
      </c>
      <c r="SI16" s="1">
        <f t="shared" ca="1" si="676"/>
        <v>36</v>
      </c>
      <c r="SJ16" s="1">
        <f t="shared" ca="1" si="677"/>
        <v>537</v>
      </c>
      <c r="SK16" s="1">
        <f t="shared" ca="1" si="678"/>
        <v>20</v>
      </c>
      <c r="SL16" s="28">
        <v>9</v>
      </c>
      <c r="SM16" s="1">
        <f t="shared" ca="1" si="679"/>
        <v>254</v>
      </c>
      <c r="SN16" s="1">
        <f t="shared" ca="1" si="680"/>
        <v>18</v>
      </c>
      <c r="SO16" s="1">
        <f t="shared" ca="1" si="681"/>
        <v>26455</v>
      </c>
      <c r="SP16" s="30">
        <f t="shared" ca="1" si="682"/>
        <v>8.1566068515497557E-4</v>
      </c>
      <c r="SQ16" s="1">
        <f t="shared" ca="1" si="683"/>
        <v>1110</v>
      </c>
      <c r="SR16" s="1">
        <f t="shared" ca="1" si="684"/>
        <v>140</v>
      </c>
      <c r="SS16" s="1">
        <f t="shared" ca="1" si="685"/>
        <v>7473</v>
      </c>
      <c r="ST16" s="1">
        <f t="shared" ca="1" si="686"/>
        <v>11</v>
      </c>
      <c r="SU16" s="1">
        <f t="shared" ca="1" si="687"/>
        <v>4</v>
      </c>
      <c r="SV16" s="1">
        <f t="shared" ca="1" si="688"/>
        <v>6100</v>
      </c>
      <c r="SW16" s="1">
        <f t="shared" ca="1" si="689"/>
        <v>38</v>
      </c>
      <c r="SX16" s="1">
        <f t="shared" ca="1" si="690"/>
        <v>519</v>
      </c>
      <c r="SY16" s="1">
        <f t="shared" ca="1" si="691"/>
        <v>39</v>
      </c>
      <c r="SZ16" s="28">
        <v>9</v>
      </c>
      <c r="TA16" s="1">
        <f t="shared" ca="1" si="692"/>
        <v>228</v>
      </c>
      <c r="TB16" s="1">
        <f t="shared" ca="1" si="693"/>
        <v>7</v>
      </c>
      <c r="TC16" s="1">
        <f t="shared" ca="1" si="694"/>
        <v>29635</v>
      </c>
      <c r="TD16" s="30">
        <f t="shared" ca="1" si="695"/>
        <v>7.855459544383347E-4</v>
      </c>
      <c r="TE16" s="1">
        <f t="shared" ca="1" si="696"/>
        <v>1000</v>
      </c>
      <c r="TF16" s="1">
        <f t="shared" ca="1" si="697"/>
        <v>110</v>
      </c>
      <c r="TG16" s="1">
        <f t="shared" ca="1" si="698"/>
        <v>2787</v>
      </c>
      <c r="TH16" s="1">
        <f t="shared" ca="1" si="699"/>
        <v>0</v>
      </c>
      <c r="TI16" s="1">
        <f t="shared" ca="1" si="700"/>
        <v>9</v>
      </c>
      <c r="TJ16" s="1">
        <f t="shared" ca="1" si="701"/>
        <v>13490</v>
      </c>
      <c r="TK16" s="1">
        <f t="shared" ca="1" si="702"/>
        <v>47</v>
      </c>
      <c r="TL16" s="1">
        <f t="shared" ca="1" si="703"/>
        <v>183</v>
      </c>
      <c r="TM16" s="1">
        <f t="shared" ca="1" si="704"/>
        <v>0</v>
      </c>
      <c r="TN16" s="28">
        <v>9</v>
      </c>
      <c r="TO16" s="1">
        <f t="shared" ca="1" si="705"/>
        <v>239</v>
      </c>
      <c r="TP16" s="1">
        <f t="shared" ca="1" si="706"/>
        <v>9</v>
      </c>
      <c r="TQ16" s="1">
        <f t="shared" ca="1" si="707"/>
        <v>34252</v>
      </c>
      <c r="TR16" s="30">
        <f t="shared" ca="1" si="708"/>
        <v>1.0438413361169101E-3</v>
      </c>
      <c r="TS16" s="1">
        <f t="shared" ca="1" si="709"/>
        <v>880</v>
      </c>
      <c r="TT16" s="1">
        <f t="shared" ca="1" si="710"/>
        <v>0</v>
      </c>
      <c r="TU16" s="1">
        <f t="shared" ca="1" si="711"/>
        <v>6483</v>
      </c>
      <c r="TV16" s="1">
        <f t="shared" ca="1" si="712"/>
        <v>20</v>
      </c>
      <c r="TW16" s="1">
        <f t="shared" ca="1" si="713"/>
        <v>7</v>
      </c>
      <c r="TX16" s="1">
        <f t="shared" ca="1" si="714"/>
        <v>3680</v>
      </c>
      <c r="TY16" s="1">
        <f t="shared" ca="1" si="715"/>
        <v>18</v>
      </c>
      <c r="TZ16" s="1">
        <f t="shared" ca="1" si="716"/>
        <v>549</v>
      </c>
      <c r="UA16" s="1">
        <f t="shared" ca="1" si="717"/>
        <v>13</v>
      </c>
      <c r="UB16" s="28">
        <v>9</v>
      </c>
      <c r="UC16" s="1">
        <f t="shared" ca="1" si="718"/>
        <v>299</v>
      </c>
      <c r="UD16" s="1">
        <f t="shared" ca="1" si="719"/>
        <v>58</v>
      </c>
      <c r="UE16" s="1">
        <f t="shared" ca="1" si="720"/>
        <v>73082</v>
      </c>
      <c r="UF16" s="30">
        <f t="shared" ca="1" si="721"/>
        <v>8.1699346405228761E-4</v>
      </c>
      <c r="UG16" s="1">
        <f t="shared" ca="1" si="722"/>
        <v>540</v>
      </c>
      <c r="UH16" s="1">
        <f t="shared" ca="1" si="723"/>
        <v>60</v>
      </c>
      <c r="UI16" s="1">
        <f t="shared" ca="1" si="724"/>
        <v>3944</v>
      </c>
      <c r="UJ16" s="1">
        <f t="shared" ca="1" si="725"/>
        <v>14</v>
      </c>
      <c r="UK16" s="1">
        <f t="shared" ca="1" si="726"/>
        <v>1</v>
      </c>
      <c r="UL16" s="1">
        <f t="shared" ca="1" si="727"/>
        <v>400</v>
      </c>
      <c r="UM16" s="1">
        <f t="shared" ca="1" si="728"/>
        <v>16</v>
      </c>
      <c r="UN16" s="1">
        <f t="shared" ca="1" si="729"/>
        <v>338</v>
      </c>
      <c r="UO16" s="1">
        <f t="shared" ca="1" si="730"/>
        <v>3</v>
      </c>
      <c r="UP16" s="28">
        <v>9</v>
      </c>
      <c r="UQ16" s="1">
        <f t="shared" ca="1" si="731"/>
        <v>271</v>
      </c>
      <c r="UR16" s="1">
        <f t="shared" ca="1" si="732"/>
        <v>13</v>
      </c>
      <c r="US16" s="1">
        <f t="shared" ca="1" si="733"/>
        <v>46686</v>
      </c>
      <c r="UT16" s="30">
        <f t="shared" ca="1" si="734"/>
        <v>8.710801393728223E-4</v>
      </c>
      <c r="UU16" s="1">
        <f t="shared" ca="1" si="735"/>
        <v>1170</v>
      </c>
      <c r="UV16" s="1">
        <f t="shared" ca="1" si="736"/>
        <v>120</v>
      </c>
      <c r="UW16" s="1">
        <f t="shared" ca="1" si="737"/>
        <v>2659</v>
      </c>
      <c r="UX16" s="1">
        <f t="shared" ca="1" si="738"/>
        <v>9</v>
      </c>
      <c r="UY16" s="1">
        <f t="shared" ca="1" si="739"/>
        <v>7</v>
      </c>
      <c r="UZ16" s="1">
        <f t="shared" ca="1" si="740"/>
        <v>14170</v>
      </c>
      <c r="VA16" s="1">
        <f t="shared" ca="1" si="741"/>
        <v>3</v>
      </c>
      <c r="VB16" s="1">
        <f t="shared" ca="1" si="742"/>
        <v>714</v>
      </c>
      <c r="VC16" s="1">
        <f t="shared" ca="1" si="743"/>
        <v>12</v>
      </c>
      <c r="VD16" s="28">
        <v>9</v>
      </c>
      <c r="VE16" s="1">
        <f t="shared" ca="1" si="744"/>
        <v>299</v>
      </c>
      <c r="VF16" s="1">
        <f t="shared" ca="1" si="745"/>
        <v>54</v>
      </c>
      <c r="VG16" s="1">
        <f t="shared" ca="1" si="746"/>
        <v>77191</v>
      </c>
      <c r="VH16" s="30">
        <f t="shared" ca="1" si="747"/>
        <v>1.0799136069114472E-3</v>
      </c>
      <c r="VI16" s="1">
        <f t="shared" ca="1" si="748"/>
        <v>20</v>
      </c>
      <c r="VJ16" s="1">
        <f t="shared" ca="1" si="749"/>
        <v>200</v>
      </c>
      <c r="VK16" s="1">
        <f t="shared" ca="1" si="750"/>
        <v>7732</v>
      </c>
      <c r="VL16" s="1">
        <f t="shared" ca="1" si="751"/>
        <v>2</v>
      </c>
      <c r="VM16" s="1">
        <f t="shared" ca="1" si="752"/>
        <v>10</v>
      </c>
      <c r="VN16" s="1">
        <f t="shared" ca="1" si="753"/>
        <v>14140</v>
      </c>
      <c r="VO16" s="1">
        <f t="shared" ca="1" si="754"/>
        <v>37</v>
      </c>
      <c r="VP16" s="1">
        <f t="shared" ca="1" si="755"/>
        <v>315</v>
      </c>
      <c r="VQ16" s="1">
        <f t="shared" ca="1" si="756"/>
        <v>8</v>
      </c>
      <c r="VR16" s="28">
        <v>9</v>
      </c>
      <c r="VS16" s="1">
        <f t="shared" ca="1" si="757"/>
        <v>278</v>
      </c>
      <c r="VT16" s="1">
        <f t="shared" ca="1" si="758"/>
        <v>51</v>
      </c>
      <c r="VU16" s="1">
        <f t="shared" ca="1" si="759"/>
        <v>39184</v>
      </c>
      <c r="VV16" s="30">
        <f t="shared" ca="1" si="760"/>
        <v>1.1600928074245939E-3</v>
      </c>
      <c r="VW16" s="1">
        <f t="shared" ca="1" si="761"/>
        <v>820</v>
      </c>
      <c r="VX16" s="1">
        <f t="shared" ca="1" si="762"/>
        <v>150</v>
      </c>
      <c r="VY16" s="1">
        <f t="shared" ca="1" si="763"/>
        <v>4440</v>
      </c>
      <c r="VZ16" s="1">
        <f t="shared" ca="1" si="764"/>
        <v>7</v>
      </c>
      <c r="WA16" s="1">
        <f t="shared" ca="1" si="765"/>
        <v>5</v>
      </c>
      <c r="WB16" s="1">
        <f t="shared" ca="1" si="766"/>
        <v>11340</v>
      </c>
      <c r="WC16" s="1">
        <f t="shared" ca="1" si="767"/>
        <v>44</v>
      </c>
      <c r="WD16" s="1">
        <f t="shared" ca="1" si="768"/>
        <v>591</v>
      </c>
      <c r="WE16" s="1">
        <f t="shared" ca="1" si="769"/>
        <v>29</v>
      </c>
      <c r="WF16" s="28">
        <v>9</v>
      </c>
      <c r="WG16" s="1">
        <f t="shared" ca="1" si="770"/>
        <v>253</v>
      </c>
      <c r="WH16" s="1">
        <f t="shared" ca="1" si="771"/>
        <v>58</v>
      </c>
      <c r="WI16" s="1">
        <f t="shared" ca="1" si="772"/>
        <v>71157</v>
      </c>
      <c r="WJ16" s="30">
        <f t="shared" ca="1" si="773"/>
        <v>1.1933174224343676E-3</v>
      </c>
      <c r="WK16" s="1">
        <f t="shared" ca="1" si="774"/>
        <v>1090</v>
      </c>
      <c r="WL16" s="1">
        <f t="shared" ca="1" si="775"/>
        <v>120</v>
      </c>
      <c r="WM16" s="1">
        <f t="shared" ca="1" si="776"/>
        <v>3582</v>
      </c>
      <c r="WN16" s="1">
        <f t="shared" ca="1" si="777"/>
        <v>16</v>
      </c>
      <c r="WO16" s="1">
        <f t="shared" ca="1" si="778"/>
        <v>0</v>
      </c>
      <c r="WP16" s="1">
        <f t="shared" ca="1" si="779"/>
        <v>16690</v>
      </c>
      <c r="WQ16" s="1">
        <f t="shared" ca="1" si="780"/>
        <v>39</v>
      </c>
      <c r="WR16" s="1">
        <f t="shared" ca="1" si="781"/>
        <v>417</v>
      </c>
      <c r="WS16" s="1">
        <f t="shared" ca="1" si="782"/>
        <v>35</v>
      </c>
      <c r="WT16" s="28">
        <v>9</v>
      </c>
      <c r="WU16" s="1">
        <f t="shared" ca="1" si="783"/>
        <v>256</v>
      </c>
      <c r="WV16" s="1">
        <f t="shared" ca="1" si="784"/>
        <v>7</v>
      </c>
      <c r="WW16" s="1">
        <f t="shared" ca="1" si="785"/>
        <v>14170</v>
      </c>
      <c r="WX16" s="30">
        <f t="shared" ca="1" si="786"/>
        <v>5.6721497447532619E-4</v>
      </c>
      <c r="WY16" s="1">
        <f t="shared" ca="1" si="787"/>
        <v>990</v>
      </c>
      <c r="WZ16" s="1">
        <f t="shared" ca="1" si="788"/>
        <v>80</v>
      </c>
      <c r="XA16" s="1">
        <f t="shared" ca="1" si="789"/>
        <v>3969</v>
      </c>
      <c r="XB16" s="1">
        <f t="shared" ca="1" si="790"/>
        <v>3</v>
      </c>
      <c r="XC16" s="1">
        <f t="shared" ca="1" si="791"/>
        <v>7</v>
      </c>
      <c r="XD16" s="1">
        <f t="shared" ca="1" si="792"/>
        <v>12370</v>
      </c>
      <c r="XE16" s="1">
        <f t="shared" ca="1" si="793"/>
        <v>21</v>
      </c>
      <c r="XF16" s="1">
        <f t="shared" ca="1" si="794"/>
        <v>600</v>
      </c>
      <c r="XG16" s="1">
        <f t="shared" ca="1" si="795"/>
        <v>13</v>
      </c>
      <c r="XH16" s="28">
        <v>9</v>
      </c>
      <c r="XI16" s="1">
        <f t="shared" ca="1" si="796"/>
        <v>290</v>
      </c>
      <c r="XJ16" s="1">
        <f t="shared" ca="1" si="797"/>
        <v>2</v>
      </c>
      <c r="XK16" s="1">
        <f t="shared" ca="1" si="798"/>
        <v>22521</v>
      </c>
      <c r="XL16" s="30">
        <f t="shared" ca="1" si="799"/>
        <v>1.2722646310432571E-3</v>
      </c>
      <c r="XM16" s="1">
        <f t="shared" ca="1" si="800"/>
        <v>380</v>
      </c>
      <c r="XN16" s="1">
        <f t="shared" ca="1" si="801"/>
        <v>70</v>
      </c>
      <c r="XO16" s="1">
        <f t="shared" ca="1" si="802"/>
        <v>7036</v>
      </c>
      <c r="XP16" s="1">
        <f t="shared" ca="1" si="803"/>
        <v>11</v>
      </c>
      <c r="XQ16" s="1">
        <f t="shared" ca="1" si="804"/>
        <v>8</v>
      </c>
      <c r="XR16" s="1">
        <f t="shared" ca="1" si="805"/>
        <v>2190</v>
      </c>
      <c r="XS16" s="1">
        <f t="shared" ca="1" si="806"/>
        <v>11</v>
      </c>
      <c r="XT16" s="1">
        <f t="shared" ca="1" si="807"/>
        <v>423</v>
      </c>
      <c r="XU16" s="1">
        <f t="shared" ca="1" si="808"/>
        <v>19</v>
      </c>
      <c r="XV16" s="28">
        <v>9</v>
      </c>
      <c r="XW16" s="1">
        <f t="shared" ca="1" si="809"/>
        <v>259</v>
      </c>
      <c r="XX16" s="1">
        <f t="shared" ca="1" si="810"/>
        <v>10</v>
      </c>
      <c r="XY16" s="1">
        <f t="shared" ca="1" si="811"/>
        <v>8391</v>
      </c>
      <c r="XZ16" s="30">
        <f t="shared" ca="1" si="812"/>
        <v>1.3368983957219251E-3</v>
      </c>
      <c r="YA16" s="1">
        <f t="shared" ca="1" si="813"/>
        <v>680</v>
      </c>
      <c r="YB16" s="1">
        <f t="shared" ca="1" si="814"/>
        <v>140</v>
      </c>
      <c r="YC16" s="1">
        <f t="shared" ca="1" si="815"/>
        <v>1870</v>
      </c>
      <c r="YD16" s="1">
        <f t="shared" ca="1" si="816"/>
        <v>20</v>
      </c>
      <c r="YE16" s="1">
        <f t="shared" ca="1" si="817"/>
        <v>7</v>
      </c>
      <c r="YF16" s="1">
        <f t="shared" ca="1" si="818"/>
        <v>4400</v>
      </c>
      <c r="YG16" s="1">
        <f t="shared" ca="1" si="819"/>
        <v>27</v>
      </c>
      <c r="YH16" s="1">
        <f t="shared" ca="1" si="820"/>
        <v>870</v>
      </c>
      <c r="YI16" s="1">
        <f t="shared" ca="1" si="821"/>
        <v>21</v>
      </c>
      <c r="YJ16" s="28">
        <v>9</v>
      </c>
      <c r="YK16" s="1">
        <f t="shared" ca="1" si="822"/>
        <v>273</v>
      </c>
      <c r="YL16" s="1">
        <f t="shared" ca="1" si="823"/>
        <v>24</v>
      </c>
      <c r="YM16" s="1">
        <f t="shared" ca="1" si="824"/>
        <v>68321</v>
      </c>
      <c r="YN16" s="30">
        <f t="shared" ca="1" si="825"/>
        <v>8.8652482269503544E-4</v>
      </c>
      <c r="YO16" s="1">
        <f t="shared" ca="1" si="826"/>
        <v>330</v>
      </c>
      <c r="YP16" s="1">
        <f t="shared" ca="1" si="827"/>
        <v>210</v>
      </c>
      <c r="YQ16" s="1">
        <f t="shared" ca="1" si="828"/>
        <v>1182</v>
      </c>
      <c r="YR16" s="1">
        <f t="shared" ca="1" si="829"/>
        <v>1</v>
      </c>
      <c r="YS16" s="1">
        <f t="shared" ca="1" si="830"/>
        <v>7</v>
      </c>
      <c r="YT16" s="1">
        <f t="shared" ca="1" si="831"/>
        <v>8520</v>
      </c>
      <c r="YU16" s="1">
        <f t="shared" ca="1" si="832"/>
        <v>42</v>
      </c>
      <c r="YV16" s="1">
        <f t="shared" ca="1" si="833"/>
        <v>195</v>
      </c>
      <c r="YW16" s="1">
        <f t="shared" ca="1" si="834"/>
        <v>21</v>
      </c>
      <c r="YX16" s="28"/>
      <c r="ZB16" s="30"/>
    </row>
    <row r="17" spans="1:678" x14ac:dyDescent="0.3">
      <c r="A17" s="28">
        <v>10</v>
      </c>
      <c r="B17" s="1">
        <v>240</v>
      </c>
      <c r="C17" s="1">
        <v>0</v>
      </c>
      <c r="D17" s="1">
        <v>20161</v>
      </c>
      <c r="E17" s="77">
        <v>2.7777777777777779E-3</v>
      </c>
      <c r="F17" s="1">
        <v>1070</v>
      </c>
      <c r="G17" s="1">
        <v>0</v>
      </c>
      <c r="H17" s="1">
        <v>5812</v>
      </c>
      <c r="I17" s="1">
        <v>0</v>
      </c>
      <c r="J17" s="1">
        <v>0</v>
      </c>
      <c r="K17" s="1">
        <v>7350</v>
      </c>
      <c r="L17" s="1">
        <v>0</v>
      </c>
      <c r="M17" s="1">
        <v>420</v>
      </c>
      <c r="N17" s="1">
        <v>15</v>
      </c>
      <c r="O17" s="28">
        <v>10</v>
      </c>
      <c r="P17" s="1">
        <v>240</v>
      </c>
      <c r="Q17" s="1">
        <v>0</v>
      </c>
      <c r="R17" s="1">
        <v>20161</v>
      </c>
      <c r="S17" s="77">
        <v>2.7777777777777779E-3</v>
      </c>
      <c r="T17" s="1">
        <v>1070</v>
      </c>
      <c r="U17" s="1">
        <v>0</v>
      </c>
      <c r="V17" s="1">
        <v>5812</v>
      </c>
      <c r="W17" s="1">
        <v>0</v>
      </c>
      <c r="X17" s="1">
        <v>0</v>
      </c>
      <c r="Y17" s="1">
        <v>7350</v>
      </c>
      <c r="Z17" s="1">
        <v>0</v>
      </c>
      <c r="AA17" s="1">
        <v>420</v>
      </c>
      <c r="AB17" s="1">
        <v>15</v>
      </c>
      <c r="AC17" s="28">
        <v>10</v>
      </c>
      <c r="AD17" s="1">
        <v>271</v>
      </c>
      <c r="AE17" s="1">
        <v>52</v>
      </c>
      <c r="AF17" s="1">
        <v>45000</v>
      </c>
      <c r="AG17" s="77">
        <v>0.2</v>
      </c>
      <c r="AH17" s="1">
        <v>1320</v>
      </c>
      <c r="AI17" s="1">
        <v>70</v>
      </c>
      <c r="AJ17" s="1">
        <v>7725</v>
      </c>
      <c r="AK17" s="1">
        <v>1</v>
      </c>
      <c r="AL17" s="1">
        <v>0</v>
      </c>
      <c r="AM17" s="1">
        <v>10730</v>
      </c>
      <c r="AN17" s="1">
        <v>42</v>
      </c>
      <c r="AO17" s="1">
        <v>402</v>
      </c>
      <c r="AP17" s="1">
        <v>6</v>
      </c>
      <c r="AR17" s="28">
        <v>10</v>
      </c>
      <c r="AS17" s="1">
        <f t="shared" ca="1" si="250"/>
        <v>209</v>
      </c>
      <c r="AT17" s="1">
        <f t="shared" ca="1" si="251"/>
        <v>61</v>
      </c>
      <c r="AU17" s="1">
        <f t="shared" ca="1" si="252"/>
        <v>51987</v>
      </c>
      <c r="AV17" s="30">
        <f t="shared" ca="1" si="253"/>
        <v>3.4602076124567475E-3</v>
      </c>
      <c r="AW17" s="1">
        <f t="shared" ca="1" si="254"/>
        <v>830</v>
      </c>
      <c r="AX17" s="1">
        <f t="shared" ca="1" si="255"/>
        <v>110</v>
      </c>
      <c r="AY17" s="1">
        <f t="shared" ca="1" si="256"/>
        <v>2982</v>
      </c>
      <c r="AZ17" s="1">
        <f t="shared" ca="1" si="257"/>
        <v>17</v>
      </c>
      <c r="BA17" s="1">
        <f t="shared" ca="1" si="258"/>
        <v>6</v>
      </c>
      <c r="BB17" s="1">
        <f t="shared" ca="1" si="259"/>
        <v>20</v>
      </c>
      <c r="BC17" s="1">
        <f t="shared" ca="1" si="260"/>
        <v>50</v>
      </c>
      <c r="BD17" s="1">
        <f t="shared" ca="1" si="261"/>
        <v>882</v>
      </c>
      <c r="BE17" s="1">
        <f t="shared" ca="1" si="262"/>
        <v>6</v>
      </c>
      <c r="BF17" s="28">
        <v>10</v>
      </c>
      <c r="BG17" s="1">
        <f t="shared" ca="1" si="263"/>
        <v>212</v>
      </c>
      <c r="BH17" s="1">
        <f t="shared" ca="1" si="264"/>
        <v>29</v>
      </c>
      <c r="BI17" s="1">
        <f t="shared" ca="1" si="265"/>
        <v>33026</v>
      </c>
      <c r="BJ17" s="30">
        <f t="shared" ca="1" si="266"/>
        <v>1.3175230566534915E-3</v>
      </c>
      <c r="BK17" s="1">
        <f t="shared" ca="1" si="267"/>
        <v>980</v>
      </c>
      <c r="BL17" s="1">
        <f t="shared" ca="1" si="268"/>
        <v>110</v>
      </c>
      <c r="BM17" s="1">
        <f t="shared" ca="1" si="269"/>
        <v>1085</v>
      </c>
      <c r="BN17" s="1">
        <f t="shared" ca="1" si="270"/>
        <v>9</v>
      </c>
      <c r="BO17" s="1">
        <f t="shared" ca="1" si="271"/>
        <v>10</v>
      </c>
      <c r="BP17" s="1">
        <f t="shared" ca="1" si="272"/>
        <v>5650</v>
      </c>
      <c r="BQ17" s="1">
        <f t="shared" ca="1" si="273"/>
        <v>45</v>
      </c>
      <c r="BR17" s="1">
        <f t="shared" ca="1" si="274"/>
        <v>824</v>
      </c>
      <c r="BS17" s="1">
        <f t="shared" ca="1" si="275"/>
        <v>13</v>
      </c>
      <c r="BT17" s="28">
        <v>10</v>
      </c>
      <c r="BU17" s="1">
        <f t="shared" ca="1" si="276"/>
        <v>250</v>
      </c>
      <c r="BV17" s="1">
        <f t="shared" ca="1" si="277"/>
        <v>25</v>
      </c>
      <c r="BW17" s="1">
        <f t="shared" ca="1" si="278"/>
        <v>8528</v>
      </c>
      <c r="BX17" s="30">
        <f t="shared" ca="1" si="279"/>
        <v>9.8328416912487715E-4</v>
      </c>
      <c r="BY17" s="1">
        <f t="shared" ca="1" si="280"/>
        <v>950</v>
      </c>
      <c r="BZ17" s="1">
        <f t="shared" ca="1" si="281"/>
        <v>150</v>
      </c>
      <c r="CA17" s="1">
        <f t="shared" ca="1" si="282"/>
        <v>6834</v>
      </c>
      <c r="CB17" s="1">
        <f t="shared" ca="1" si="283"/>
        <v>5</v>
      </c>
      <c r="CC17" s="1">
        <f t="shared" ca="1" si="284"/>
        <v>5</v>
      </c>
      <c r="CD17" s="1">
        <f t="shared" ca="1" si="285"/>
        <v>1650</v>
      </c>
      <c r="CE17" s="1">
        <f t="shared" ca="1" si="286"/>
        <v>37</v>
      </c>
      <c r="CF17" s="1">
        <f t="shared" ca="1" si="287"/>
        <v>222</v>
      </c>
      <c r="CG17" s="1">
        <f t="shared" ca="1" si="288"/>
        <v>20</v>
      </c>
      <c r="CH17" s="28">
        <v>10</v>
      </c>
      <c r="CI17" s="1">
        <f t="shared" ca="1" si="289"/>
        <v>223</v>
      </c>
      <c r="CJ17" s="1">
        <f t="shared" ca="1" si="290"/>
        <v>38</v>
      </c>
      <c r="CK17" s="1">
        <f t="shared" ca="1" si="291"/>
        <v>59927</v>
      </c>
      <c r="CL17" s="30">
        <f t="shared" ca="1" si="292"/>
        <v>3.0303030303030303E-3</v>
      </c>
      <c r="CM17" s="1">
        <f t="shared" ca="1" si="293"/>
        <v>140</v>
      </c>
      <c r="CN17" s="1">
        <f t="shared" ca="1" si="294"/>
        <v>100</v>
      </c>
      <c r="CO17" s="1">
        <f t="shared" ca="1" si="295"/>
        <v>4741</v>
      </c>
      <c r="CP17" s="1">
        <f t="shared" ca="1" si="296"/>
        <v>1</v>
      </c>
      <c r="CQ17" s="1">
        <f t="shared" ca="1" si="297"/>
        <v>1</v>
      </c>
      <c r="CR17" s="1">
        <f t="shared" ca="1" si="298"/>
        <v>5890</v>
      </c>
      <c r="CS17" s="1">
        <f t="shared" ca="1" si="299"/>
        <v>50</v>
      </c>
      <c r="CT17" s="1">
        <f t="shared" ca="1" si="300"/>
        <v>781</v>
      </c>
      <c r="CU17" s="1">
        <f t="shared" ca="1" si="301"/>
        <v>28</v>
      </c>
      <c r="CV17" s="28">
        <v>10</v>
      </c>
      <c r="CW17" s="1">
        <f t="shared" ca="1" si="302"/>
        <v>273</v>
      </c>
      <c r="CX17" s="1">
        <f t="shared" ca="1" si="303"/>
        <v>2</v>
      </c>
      <c r="CY17" s="1">
        <f t="shared" ca="1" si="304"/>
        <v>14694</v>
      </c>
      <c r="CZ17" s="30">
        <f t="shared" ca="1" si="305"/>
        <v>1.3227513227513227E-3</v>
      </c>
      <c r="DA17" s="1">
        <f t="shared" ca="1" si="306"/>
        <v>200</v>
      </c>
      <c r="DB17" s="1">
        <f t="shared" ca="1" si="307"/>
        <v>220</v>
      </c>
      <c r="DC17" s="1">
        <f t="shared" ca="1" si="308"/>
        <v>1130</v>
      </c>
      <c r="DD17" s="1">
        <f t="shared" ca="1" si="309"/>
        <v>17</v>
      </c>
      <c r="DE17" s="1">
        <f t="shared" ca="1" si="310"/>
        <v>6</v>
      </c>
      <c r="DF17" s="1">
        <f t="shared" ca="1" si="311"/>
        <v>12840</v>
      </c>
      <c r="DG17" s="1">
        <f t="shared" ca="1" si="312"/>
        <v>37</v>
      </c>
      <c r="DH17" s="1">
        <f t="shared" ca="1" si="313"/>
        <v>389</v>
      </c>
      <c r="DI17" s="1">
        <f t="shared" ca="1" si="314"/>
        <v>12</v>
      </c>
      <c r="DJ17" s="28">
        <v>10</v>
      </c>
      <c r="DK17" s="1">
        <f t="shared" ca="1" si="315"/>
        <v>250</v>
      </c>
      <c r="DL17" s="1">
        <f t="shared" ca="1" si="316"/>
        <v>36</v>
      </c>
      <c r="DM17" s="1">
        <f t="shared" ca="1" si="317"/>
        <v>39892</v>
      </c>
      <c r="DN17" s="30">
        <f t="shared" ca="1" si="318"/>
        <v>6.8870523415977963E-4</v>
      </c>
      <c r="DO17" s="1">
        <f t="shared" ca="1" si="319"/>
        <v>830</v>
      </c>
      <c r="DP17" s="1">
        <f t="shared" ca="1" si="320"/>
        <v>100</v>
      </c>
      <c r="DQ17" s="1">
        <f t="shared" ca="1" si="321"/>
        <v>2328</v>
      </c>
      <c r="DR17" s="1">
        <f t="shared" ca="1" si="322"/>
        <v>0</v>
      </c>
      <c r="DS17" s="1">
        <f t="shared" ca="1" si="323"/>
        <v>6</v>
      </c>
      <c r="DT17" s="1">
        <f t="shared" ca="1" si="324"/>
        <v>16230</v>
      </c>
      <c r="DU17" s="1">
        <f t="shared" ca="1" si="325"/>
        <v>38</v>
      </c>
      <c r="DV17" s="1">
        <f t="shared" ca="1" si="326"/>
        <v>789</v>
      </c>
      <c r="DW17" s="1">
        <f t="shared" ca="1" si="327"/>
        <v>2</v>
      </c>
      <c r="DX17" s="28">
        <v>10</v>
      </c>
      <c r="DY17" s="1">
        <f t="shared" ca="1" si="328"/>
        <v>276</v>
      </c>
      <c r="DZ17" s="1">
        <f t="shared" ca="1" si="329"/>
        <v>39</v>
      </c>
      <c r="EA17" s="1">
        <f t="shared" ca="1" si="330"/>
        <v>11425</v>
      </c>
      <c r="EB17" s="30">
        <f t="shared" ca="1" si="331"/>
        <v>4.329004329004329E-3</v>
      </c>
      <c r="EC17" s="1">
        <f t="shared" ca="1" si="332"/>
        <v>520</v>
      </c>
      <c r="ED17" s="1">
        <f t="shared" ca="1" si="333"/>
        <v>130</v>
      </c>
      <c r="EE17" s="1">
        <f t="shared" ca="1" si="334"/>
        <v>7507</v>
      </c>
      <c r="EF17" s="1">
        <f t="shared" ca="1" si="335"/>
        <v>11</v>
      </c>
      <c r="EG17" s="1">
        <f t="shared" ca="1" si="336"/>
        <v>10</v>
      </c>
      <c r="EH17" s="1">
        <f t="shared" ca="1" si="337"/>
        <v>2270</v>
      </c>
      <c r="EI17" s="1">
        <f t="shared" ca="1" si="338"/>
        <v>27</v>
      </c>
      <c r="EJ17" s="1">
        <f t="shared" ca="1" si="339"/>
        <v>890</v>
      </c>
      <c r="EK17" s="1">
        <f t="shared" ca="1" si="340"/>
        <v>31</v>
      </c>
      <c r="EL17" s="28">
        <v>10</v>
      </c>
      <c r="EM17" s="1">
        <f t="shared" ca="1" si="341"/>
        <v>270</v>
      </c>
      <c r="EN17" s="1">
        <f t="shared" ca="1" si="342"/>
        <v>46</v>
      </c>
      <c r="EO17" s="1">
        <f t="shared" ca="1" si="343"/>
        <v>41756</v>
      </c>
      <c r="EP17" s="30">
        <f t="shared" ca="1" si="344"/>
        <v>6.41025641025641E-3</v>
      </c>
      <c r="EQ17" s="1">
        <f t="shared" ca="1" si="345"/>
        <v>840</v>
      </c>
      <c r="ER17" s="1">
        <f t="shared" ca="1" si="346"/>
        <v>100</v>
      </c>
      <c r="ES17" s="1">
        <f t="shared" ca="1" si="347"/>
        <v>8739</v>
      </c>
      <c r="ET17" s="1">
        <f t="shared" ca="1" si="348"/>
        <v>1</v>
      </c>
      <c r="EU17" s="1">
        <f t="shared" ca="1" si="349"/>
        <v>7</v>
      </c>
      <c r="EV17" s="1">
        <f t="shared" ca="1" si="350"/>
        <v>16360</v>
      </c>
      <c r="EW17" s="1">
        <f t="shared" ca="1" si="351"/>
        <v>17</v>
      </c>
      <c r="EX17" s="1">
        <f t="shared" ca="1" si="352"/>
        <v>482</v>
      </c>
      <c r="EY17" s="1">
        <f t="shared" ca="1" si="353"/>
        <v>32</v>
      </c>
      <c r="EZ17" s="28">
        <v>10</v>
      </c>
      <c r="FA17" s="1">
        <f t="shared" ca="1" si="354"/>
        <v>217</v>
      </c>
      <c r="FB17" s="1">
        <f t="shared" ca="1" si="355"/>
        <v>26</v>
      </c>
      <c r="FC17" s="1">
        <f t="shared" ca="1" si="356"/>
        <v>50864</v>
      </c>
      <c r="FD17" s="30">
        <f t="shared" ca="1" si="357"/>
        <v>1.2091898428053204E-3</v>
      </c>
      <c r="FE17" s="1">
        <f t="shared" ca="1" si="358"/>
        <v>920</v>
      </c>
      <c r="FF17" s="1">
        <f t="shared" ca="1" si="359"/>
        <v>170</v>
      </c>
      <c r="FG17" s="1">
        <f t="shared" ca="1" si="360"/>
        <v>1048</v>
      </c>
      <c r="FH17" s="1">
        <f t="shared" ca="1" si="361"/>
        <v>5</v>
      </c>
      <c r="FI17" s="1">
        <f t="shared" ca="1" si="362"/>
        <v>8</v>
      </c>
      <c r="FJ17" s="1">
        <f t="shared" ca="1" si="363"/>
        <v>6800</v>
      </c>
      <c r="FK17" s="1">
        <f t="shared" ca="1" si="364"/>
        <v>30</v>
      </c>
      <c r="FL17" s="1">
        <f t="shared" ca="1" si="365"/>
        <v>612</v>
      </c>
      <c r="FM17" s="1">
        <f t="shared" ca="1" si="366"/>
        <v>35</v>
      </c>
      <c r="FN17" s="28">
        <v>10</v>
      </c>
      <c r="FO17" s="1">
        <f t="shared" ca="1" si="367"/>
        <v>248</v>
      </c>
      <c r="FP17" s="1">
        <f t="shared" ca="1" si="368"/>
        <v>41</v>
      </c>
      <c r="FQ17" s="1">
        <f t="shared" ca="1" si="369"/>
        <v>3864</v>
      </c>
      <c r="FR17" s="30">
        <f t="shared" ca="1" si="370"/>
        <v>7.2992700729927003E-4</v>
      </c>
      <c r="FS17" s="1">
        <f t="shared" ca="1" si="371"/>
        <v>970</v>
      </c>
      <c r="FT17" s="1">
        <f t="shared" ca="1" si="372"/>
        <v>200</v>
      </c>
      <c r="FU17" s="1">
        <f t="shared" ca="1" si="373"/>
        <v>4572</v>
      </c>
      <c r="FV17" s="1">
        <f t="shared" ca="1" si="374"/>
        <v>7</v>
      </c>
      <c r="FW17" s="1">
        <f t="shared" ca="1" si="375"/>
        <v>5</v>
      </c>
      <c r="FX17" s="1">
        <f t="shared" ca="1" si="376"/>
        <v>11820</v>
      </c>
      <c r="FY17" s="1">
        <f t="shared" ca="1" si="377"/>
        <v>7</v>
      </c>
      <c r="FZ17" s="1">
        <f t="shared" ca="1" si="378"/>
        <v>626</v>
      </c>
      <c r="GA17" s="1">
        <f t="shared" ca="1" si="379"/>
        <v>7</v>
      </c>
      <c r="GB17" s="28">
        <v>10</v>
      </c>
      <c r="GC17" s="1">
        <f t="shared" ca="1" si="380"/>
        <v>261</v>
      </c>
      <c r="GD17" s="1">
        <f t="shared" ca="1" si="381"/>
        <v>3</v>
      </c>
      <c r="GE17" s="1">
        <f t="shared" ca="1" si="382"/>
        <v>49405</v>
      </c>
      <c r="GF17" s="30">
        <f t="shared" ca="1" si="383"/>
        <v>5.7703404500865547E-4</v>
      </c>
      <c r="GG17" s="1">
        <f t="shared" ca="1" si="384"/>
        <v>1070</v>
      </c>
      <c r="GH17" s="1">
        <f t="shared" ca="1" si="385"/>
        <v>30</v>
      </c>
      <c r="GI17" s="1">
        <f t="shared" ca="1" si="386"/>
        <v>4926</v>
      </c>
      <c r="GJ17" s="1">
        <f t="shared" ca="1" si="387"/>
        <v>19</v>
      </c>
      <c r="GK17" s="1">
        <f t="shared" ca="1" si="388"/>
        <v>2</v>
      </c>
      <c r="GL17" s="1">
        <f t="shared" ca="1" si="389"/>
        <v>10800</v>
      </c>
      <c r="GM17" s="1">
        <f t="shared" ca="1" si="390"/>
        <v>29</v>
      </c>
      <c r="GN17" s="1">
        <f t="shared" ca="1" si="391"/>
        <v>45</v>
      </c>
      <c r="GO17" s="1">
        <f t="shared" ca="1" si="392"/>
        <v>21</v>
      </c>
      <c r="GP17" s="28">
        <v>10</v>
      </c>
      <c r="GQ17" s="1">
        <f t="shared" ca="1" si="393"/>
        <v>273</v>
      </c>
      <c r="GR17" s="1">
        <f t="shared" ca="1" si="394"/>
        <v>57</v>
      </c>
      <c r="GS17" s="1">
        <f t="shared" ca="1" si="395"/>
        <v>10090</v>
      </c>
      <c r="GT17" s="30">
        <f t="shared" ca="1" si="396"/>
        <v>6.9735006973500695E-4</v>
      </c>
      <c r="GU17" s="1">
        <f t="shared" ca="1" si="397"/>
        <v>870</v>
      </c>
      <c r="GV17" s="1">
        <f t="shared" ca="1" si="398"/>
        <v>110</v>
      </c>
      <c r="GW17" s="1">
        <f t="shared" ca="1" si="399"/>
        <v>3198</v>
      </c>
      <c r="GX17" s="1">
        <f t="shared" ca="1" si="400"/>
        <v>15</v>
      </c>
      <c r="GY17" s="1">
        <f t="shared" ca="1" si="401"/>
        <v>3</v>
      </c>
      <c r="GZ17" s="1">
        <f t="shared" ca="1" si="402"/>
        <v>10290</v>
      </c>
      <c r="HA17" s="1">
        <f t="shared" ca="1" si="403"/>
        <v>8</v>
      </c>
      <c r="HB17" s="1">
        <f t="shared" ca="1" si="404"/>
        <v>252</v>
      </c>
      <c r="HC17" s="1">
        <f t="shared" ca="1" si="405"/>
        <v>7</v>
      </c>
      <c r="HD17" s="28">
        <v>10</v>
      </c>
      <c r="HE17" s="1">
        <f t="shared" ca="1" si="406"/>
        <v>260</v>
      </c>
      <c r="HF17" s="1">
        <f t="shared" ca="1" si="407"/>
        <v>69</v>
      </c>
      <c r="HG17" s="1">
        <f t="shared" ca="1" si="408"/>
        <v>67317</v>
      </c>
      <c r="HH17" s="30">
        <f t="shared" ca="1" si="409"/>
        <v>6.2972292191435767E-4</v>
      </c>
      <c r="HI17" s="1">
        <f t="shared" ca="1" si="410"/>
        <v>170</v>
      </c>
      <c r="HJ17" s="1">
        <f t="shared" ca="1" si="411"/>
        <v>210</v>
      </c>
      <c r="HK17" s="1">
        <f t="shared" ca="1" si="412"/>
        <v>8553</v>
      </c>
      <c r="HL17" s="1">
        <f t="shared" ca="1" si="413"/>
        <v>7</v>
      </c>
      <c r="HM17" s="1">
        <f t="shared" ca="1" si="414"/>
        <v>4</v>
      </c>
      <c r="HN17" s="1">
        <f t="shared" ca="1" si="415"/>
        <v>10460</v>
      </c>
      <c r="HO17" s="1">
        <f t="shared" ca="1" si="416"/>
        <v>9</v>
      </c>
      <c r="HP17" s="1">
        <f t="shared" ca="1" si="417"/>
        <v>582</v>
      </c>
      <c r="HQ17" s="1">
        <f t="shared" ca="1" si="418"/>
        <v>23</v>
      </c>
      <c r="HR17" s="28">
        <v>10</v>
      </c>
      <c r="HS17" s="1">
        <f t="shared" ca="1" si="419"/>
        <v>201</v>
      </c>
      <c r="HT17" s="1">
        <f t="shared" ca="1" si="420"/>
        <v>30</v>
      </c>
      <c r="HU17" s="1">
        <f t="shared" ca="1" si="421"/>
        <v>48303</v>
      </c>
      <c r="HV17" s="30">
        <f t="shared" ca="1" si="422"/>
        <v>5.6947608200455578E-4</v>
      </c>
      <c r="HW17" s="1">
        <f t="shared" ca="1" si="423"/>
        <v>1270</v>
      </c>
      <c r="HX17" s="1">
        <f t="shared" ca="1" si="424"/>
        <v>100</v>
      </c>
      <c r="HY17" s="1">
        <f t="shared" ca="1" si="425"/>
        <v>5228</v>
      </c>
      <c r="HZ17" s="1">
        <f t="shared" ca="1" si="426"/>
        <v>6</v>
      </c>
      <c r="IA17" s="1">
        <f t="shared" ca="1" si="427"/>
        <v>5</v>
      </c>
      <c r="IB17" s="1">
        <f t="shared" ca="1" si="428"/>
        <v>8390</v>
      </c>
      <c r="IC17" s="1">
        <f t="shared" ca="1" si="429"/>
        <v>32</v>
      </c>
      <c r="ID17" s="1">
        <f t="shared" ca="1" si="430"/>
        <v>16</v>
      </c>
      <c r="IE17" s="1">
        <f t="shared" ca="1" si="431"/>
        <v>36</v>
      </c>
      <c r="IF17" s="28">
        <v>10</v>
      </c>
      <c r="IG17" s="1">
        <f t="shared" ca="1" si="432"/>
        <v>222</v>
      </c>
      <c r="IH17" s="1">
        <f t="shared" ca="1" si="433"/>
        <v>65</v>
      </c>
      <c r="II17" s="1">
        <f t="shared" ca="1" si="434"/>
        <v>4890</v>
      </c>
      <c r="IJ17" s="30">
        <f t="shared" ca="1" si="435"/>
        <v>5.6053811659192824E-4</v>
      </c>
      <c r="IK17" s="1">
        <f t="shared" ca="1" si="436"/>
        <v>240</v>
      </c>
      <c r="IL17" s="1">
        <f t="shared" ca="1" si="437"/>
        <v>170</v>
      </c>
      <c r="IM17" s="1">
        <f t="shared" ca="1" si="438"/>
        <v>4670</v>
      </c>
      <c r="IN17" s="1">
        <f t="shared" ca="1" si="439"/>
        <v>5</v>
      </c>
      <c r="IO17" s="1">
        <f t="shared" ca="1" si="440"/>
        <v>3</v>
      </c>
      <c r="IP17" s="1">
        <f t="shared" ca="1" si="441"/>
        <v>12630</v>
      </c>
      <c r="IQ17" s="1">
        <f t="shared" ca="1" si="442"/>
        <v>16</v>
      </c>
      <c r="IR17" s="1">
        <f t="shared" ca="1" si="443"/>
        <v>263</v>
      </c>
      <c r="IS17" s="1">
        <f t="shared" ca="1" si="444"/>
        <v>17</v>
      </c>
      <c r="IT17" s="28">
        <v>10</v>
      </c>
      <c r="IU17" s="1">
        <f t="shared" ca="1" si="445"/>
        <v>287</v>
      </c>
      <c r="IV17" s="1">
        <f t="shared" ca="1" si="446"/>
        <v>7</v>
      </c>
      <c r="IW17" s="1">
        <f t="shared" ca="1" si="447"/>
        <v>17213</v>
      </c>
      <c r="IX17" s="30">
        <f t="shared" ca="1" si="448"/>
        <v>6.8540095956134343E-4</v>
      </c>
      <c r="IY17" s="1">
        <f t="shared" ca="1" si="449"/>
        <v>600</v>
      </c>
      <c r="IZ17" s="1">
        <f t="shared" ca="1" si="450"/>
        <v>180</v>
      </c>
      <c r="JA17" s="1">
        <f t="shared" ca="1" si="451"/>
        <v>3579</v>
      </c>
      <c r="JB17" s="1">
        <f t="shared" ca="1" si="452"/>
        <v>2</v>
      </c>
      <c r="JC17" s="1">
        <f t="shared" ca="1" si="453"/>
        <v>0</v>
      </c>
      <c r="JD17" s="1">
        <f t="shared" ca="1" si="454"/>
        <v>7710</v>
      </c>
      <c r="JE17" s="1">
        <f t="shared" ca="1" si="455"/>
        <v>23</v>
      </c>
      <c r="JF17" s="1">
        <f t="shared" ca="1" si="456"/>
        <v>484</v>
      </c>
      <c r="JG17" s="1">
        <f t="shared" ca="1" si="457"/>
        <v>7</v>
      </c>
      <c r="JH17" s="28">
        <v>10</v>
      </c>
      <c r="JI17" s="1">
        <f t="shared" ca="1" si="458"/>
        <v>215</v>
      </c>
      <c r="JJ17" s="1">
        <f t="shared" ca="1" si="459"/>
        <v>26</v>
      </c>
      <c r="JK17" s="1">
        <f t="shared" ca="1" si="460"/>
        <v>61068</v>
      </c>
      <c r="JL17" s="30">
        <f t="shared" ca="1" si="461"/>
        <v>5.6753688989784334E-4</v>
      </c>
      <c r="JM17" s="1">
        <f t="shared" ca="1" si="462"/>
        <v>940</v>
      </c>
      <c r="JN17" s="1">
        <f t="shared" ca="1" si="463"/>
        <v>180</v>
      </c>
      <c r="JO17" s="1">
        <f t="shared" ca="1" si="464"/>
        <v>3459</v>
      </c>
      <c r="JP17" s="1">
        <f t="shared" ca="1" si="465"/>
        <v>15</v>
      </c>
      <c r="JQ17" s="1">
        <f t="shared" ca="1" si="466"/>
        <v>6</v>
      </c>
      <c r="JR17" s="1">
        <f t="shared" ca="1" si="467"/>
        <v>18920</v>
      </c>
      <c r="JS17" s="1">
        <f t="shared" ca="1" si="468"/>
        <v>48</v>
      </c>
      <c r="JT17" s="1">
        <f t="shared" ca="1" si="469"/>
        <v>414</v>
      </c>
      <c r="JU17" s="1">
        <f t="shared" ca="1" si="470"/>
        <v>17</v>
      </c>
      <c r="JV17" s="28">
        <v>10</v>
      </c>
      <c r="JW17" s="1">
        <f t="shared" ca="1" si="471"/>
        <v>220</v>
      </c>
      <c r="JX17" s="1">
        <f t="shared" ca="1" si="472"/>
        <v>31</v>
      </c>
      <c r="JY17" s="1">
        <f t="shared" ca="1" si="473"/>
        <v>22207</v>
      </c>
      <c r="JZ17" s="30">
        <f t="shared" ca="1" si="474"/>
        <v>1.1198208286674132E-3</v>
      </c>
      <c r="KA17" s="1">
        <f t="shared" ca="1" si="475"/>
        <v>570</v>
      </c>
      <c r="KB17" s="1">
        <f t="shared" ca="1" si="476"/>
        <v>160</v>
      </c>
      <c r="KC17" s="1">
        <f t="shared" ca="1" si="477"/>
        <v>2115</v>
      </c>
      <c r="KD17" s="1">
        <f t="shared" ca="1" si="478"/>
        <v>5</v>
      </c>
      <c r="KE17" s="1">
        <f t="shared" ca="1" si="479"/>
        <v>8</v>
      </c>
      <c r="KF17" s="1">
        <f t="shared" ca="1" si="480"/>
        <v>12880</v>
      </c>
      <c r="KG17" s="1">
        <f t="shared" ca="1" si="481"/>
        <v>18</v>
      </c>
      <c r="KH17" s="1">
        <f t="shared" ca="1" si="482"/>
        <v>381</v>
      </c>
      <c r="KI17" s="1">
        <f t="shared" ca="1" si="483"/>
        <v>36</v>
      </c>
      <c r="KJ17" s="28">
        <v>10</v>
      </c>
      <c r="KK17" s="1">
        <f t="shared" ca="1" si="484"/>
        <v>207</v>
      </c>
      <c r="KL17" s="1">
        <f t="shared" ca="1" si="485"/>
        <v>41</v>
      </c>
      <c r="KM17" s="1">
        <f t="shared" ca="1" si="486"/>
        <v>70576</v>
      </c>
      <c r="KN17" s="30">
        <f t="shared" ca="1" si="487"/>
        <v>1.1574074074074073E-3</v>
      </c>
      <c r="KO17" s="1">
        <f t="shared" ca="1" si="488"/>
        <v>30</v>
      </c>
      <c r="KP17" s="1">
        <f t="shared" ca="1" si="489"/>
        <v>110</v>
      </c>
      <c r="KQ17" s="1">
        <f t="shared" ca="1" si="490"/>
        <v>1533</v>
      </c>
      <c r="KR17" s="1">
        <f t="shared" ca="1" si="491"/>
        <v>4</v>
      </c>
      <c r="KS17" s="1">
        <f t="shared" ca="1" si="492"/>
        <v>2</v>
      </c>
      <c r="KT17" s="1">
        <f t="shared" ca="1" si="493"/>
        <v>8570</v>
      </c>
      <c r="KU17" s="1">
        <f t="shared" ca="1" si="494"/>
        <v>1</v>
      </c>
      <c r="KV17" s="1">
        <f t="shared" ca="1" si="495"/>
        <v>798</v>
      </c>
      <c r="KW17" s="1">
        <f t="shared" ca="1" si="496"/>
        <v>14</v>
      </c>
      <c r="KX17" s="28">
        <v>10</v>
      </c>
      <c r="KY17" s="1">
        <f t="shared" ca="1" si="497"/>
        <v>286</v>
      </c>
      <c r="KZ17" s="1">
        <f t="shared" ca="1" si="498"/>
        <v>44</v>
      </c>
      <c r="LA17" s="1">
        <f t="shared" ca="1" si="499"/>
        <v>108</v>
      </c>
      <c r="LB17" s="30">
        <f t="shared" ca="1" si="500"/>
        <v>8.2236842105263153E-4</v>
      </c>
      <c r="LC17" s="1">
        <f t="shared" ca="1" si="501"/>
        <v>670</v>
      </c>
      <c r="LD17" s="1">
        <f t="shared" ca="1" si="502"/>
        <v>70</v>
      </c>
      <c r="LE17" s="1">
        <f t="shared" ca="1" si="503"/>
        <v>2418</v>
      </c>
      <c r="LF17" s="1">
        <f t="shared" ca="1" si="504"/>
        <v>4</v>
      </c>
      <c r="LG17" s="1">
        <f t="shared" ca="1" si="505"/>
        <v>3</v>
      </c>
      <c r="LH17" s="1">
        <f t="shared" ca="1" si="506"/>
        <v>15130</v>
      </c>
      <c r="LI17" s="1">
        <f t="shared" ca="1" si="507"/>
        <v>44</v>
      </c>
      <c r="LJ17" s="1">
        <f t="shared" ca="1" si="508"/>
        <v>491</v>
      </c>
      <c r="LK17" s="1">
        <f t="shared" ca="1" si="509"/>
        <v>24</v>
      </c>
      <c r="LL17" s="28">
        <v>10</v>
      </c>
      <c r="LM17" s="1">
        <f t="shared" ca="1" si="510"/>
        <v>279</v>
      </c>
      <c r="LN17" s="1">
        <f t="shared" ca="1" si="511"/>
        <v>31</v>
      </c>
      <c r="LO17" s="1">
        <f t="shared" ca="1" si="512"/>
        <v>44948</v>
      </c>
      <c r="LP17" s="30">
        <f t="shared" ca="1" si="513"/>
        <v>1.4245014245014246E-3</v>
      </c>
      <c r="LQ17" s="1">
        <f t="shared" ca="1" si="514"/>
        <v>420</v>
      </c>
      <c r="LR17" s="1">
        <f t="shared" ca="1" si="515"/>
        <v>60</v>
      </c>
      <c r="LS17" s="1">
        <f t="shared" ca="1" si="516"/>
        <v>2684</v>
      </c>
      <c r="LT17" s="1">
        <f t="shared" ca="1" si="517"/>
        <v>17</v>
      </c>
      <c r="LU17" s="1">
        <f t="shared" ca="1" si="518"/>
        <v>8</v>
      </c>
      <c r="LV17" s="1">
        <f t="shared" ca="1" si="519"/>
        <v>16060</v>
      </c>
      <c r="LW17" s="1">
        <f t="shared" ca="1" si="520"/>
        <v>5</v>
      </c>
      <c r="LX17" s="1">
        <f t="shared" ca="1" si="521"/>
        <v>777</v>
      </c>
      <c r="LY17" s="1">
        <f t="shared" ca="1" si="522"/>
        <v>15</v>
      </c>
      <c r="LZ17" s="28">
        <v>10</v>
      </c>
      <c r="MA17" s="1">
        <f t="shared" ca="1" si="523"/>
        <v>273</v>
      </c>
      <c r="MB17" s="1">
        <f t="shared" ca="1" si="524"/>
        <v>6</v>
      </c>
      <c r="MC17" s="1">
        <f t="shared" ca="1" si="525"/>
        <v>75758</v>
      </c>
      <c r="MD17" s="30">
        <f t="shared" ca="1" si="526"/>
        <v>6.426735218508997E-4</v>
      </c>
      <c r="ME17" s="1">
        <f t="shared" ca="1" si="527"/>
        <v>1170</v>
      </c>
      <c r="MF17" s="1">
        <f t="shared" ca="1" si="528"/>
        <v>190</v>
      </c>
      <c r="MG17" s="1">
        <f t="shared" ca="1" si="529"/>
        <v>2428</v>
      </c>
      <c r="MH17" s="1">
        <f t="shared" ca="1" si="530"/>
        <v>20</v>
      </c>
      <c r="MI17" s="1">
        <f t="shared" ca="1" si="531"/>
        <v>10</v>
      </c>
      <c r="MJ17" s="1">
        <f t="shared" ca="1" si="532"/>
        <v>15890</v>
      </c>
      <c r="MK17" s="1">
        <f t="shared" ca="1" si="533"/>
        <v>19</v>
      </c>
      <c r="ML17" s="1">
        <f t="shared" ca="1" si="534"/>
        <v>178</v>
      </c>
      <c r="MM17" s="1">
        <f t="shared" ca="1" si="535"/>
        <v>35</v>
      </c>
      <c r="MN17" s="28">
        <v>10</v>
      </c>
      <c r="MO17" s="1">
        <f t="shared" ca="1" si="536"/>
        <v>201</v>
      </c>
      <c r="MP17" s="1">
        <f t="shared" ca="1" si="537"/>
        <v>39</v>
      </c>
      <c r="MQ17" s="1">
        <f t="shared" ca="1" si="538"/>
        <v>25595</v>
      </c>
      <c r="MR17" s="30">
        <f t="shared" ca="1" si="539"/>
        <v>8.1699346405228761E-4</v>
      </c>
      <c r="MS17" s="1">
        <f t="shared" ca="1" si="540"/>
        <v>410</v>
      </c>
      <c r="MT17" s="1">
        <f t="shared" ca="1" si="541"/>
        <v>170</v>
      </c>
      <c r="MU17" s="1">
        <f t="shared" ca="1" si="542"/>
        <v>1495</v>
      </c>
      <c r="MV17" s="1">
        <f t="shared" ca="1" si="543"/>
        <v>9</v>
      </c>
      <c r="MW17" s="1">
        <f t="shared" ca="1" si="544"/>
        <v>2</v>
      </c>
      <c r="MX17" s="1">
        <f t="shared" ca="1" si="545"/>
        <v>500</v>
      </c>
      <c r="MY17" s="1">
        <f t="shared" ca="1" si="546"/>
        <v>39</v>
      </c>
      <c r="MZ17" s="1">
        <f t="shared" ca="1" si="547"/>
        <v>743</v>
      </c>
      <c r="NA17" s="1">
        <f t="shared" ca="1" si="548"/>
        <v>30</v>
      </c>
      <c r="NB17" s="28">
        <v>10</v>
      </c>
      <c r="NC17" s="1">
        <f t="shared" ca="1" si="549"/>
        <v>202</v>
      </c>
      <c r="ND17" s="1">
        <f t="shared" ca="1" si="550"/>
        <v>3</v>
      </c>
      <c r="NE17" s="1">
        <f t="shared" ca="1" si="551"/>
        <v>33503</v>
      </c>
      <c r="NF17" s="30">
        <f t="shared" ca="1" si="552"/>
        <v>9.6246390760346492E-4</v>
      </c>
      <c r="NG17" s="1">
        <f t="shared" ca="1" si="553"/>
        <v>980</v>
      </c>
      <c r="NH17" s="1">
        <f t="shared" ca="1" si="554"/>
        <v>160</v>
      </c>
      <c r="NI17" s="1">
        <f t="shared" ca="1" si="555"/>
        <v>6258</v>
      </c>
      <c r="NJ17" s="1">
        <f t="shared" ca="1" si="556"/>
        <v>10</v>
      </c>
      <c r="NK17" s="1">
        <f t="shared" ca="1" si="557"/>
        <v>2</v>
      </c>
      <c r="NL17" s="1">
        <f t="shared" ca="1" si="558"/>
        <v>6120</v>
      </c>
      <c r="NM17" s="1">
        <f t="shared" ca="1" si="559"/>
        <v>31</v>
      </c>
      <c r="NN17" s="1">
        <f t="shared" ca="1" si="560"/>
        <v>507</v>
      </c>
      <c r="NO17" s="1">
        <f t="shared" ca="1" si="561"/>
        <v>13</v>
      </c>
      <c r="NP17" s="28">
        <v>10</v>
      </c>
      <c r="NQ17" s="1">
        <f t="shared" ca="1" si="562"/>
        <v>276</v>
      </c>
      <c r="NR17" s="1">
        <f t="shared" ca="1" si="563"/>
        <v>23</v>
      </c>
      <c r="NS17" s="1">
        <f t="shared" ca="1" si="564"/>
        <v>27420</v>
      </c>
      <c r="NT17" s="30">
        <f t="shared" ca="1" si="565"/>
        <v>6.8027210884353737E-4</v>
      </c>
      <c r="NU17" s="1">
        <f t="shared" ca="1" si="566"/>
        <v>840</v>
      </c>
      <c r="NV17" s="1">
        <f t="shared" ca="1" si="567"/>
        <v>110</v>
      </c>
      <c r="NW17" s="1">
        <f t="shared" ca="1" si="568"/>
        <v>8866</v>
      </c>
      <c r="NX17" s="1">
        <f t="shared" ca="1" si="569"/>
        <v>13</v>
      </c>
      <c r="NY17" s="1">
        <f t="shared" ca="1" si="570"/>
        <v>7</v>
      </c>
      <c r="NZ17" s="1">
        <f t="shared" ca="1" si="571"/>
        <v>8320</v>
      </c>
      <c r="OA17" s="1">
        <f t="shared" ca="1" si="572"/>
        <v>32</v>
      </c>
      <c r="OB17" s="1">
        <f t="shared" ca="1" si="573"/>
        <v>631</v>
      </c>
      <c r="OC17" s="1">
        <f t="shared" ca="1" si="574"/>
        <v>11</v>
      </c>
      <c r="OD17" s="28">
        <v>10</v>
      </c>
      <c r="OE17" s="1">
        <f t="shared" ca="1" si="575"/>
        <v>291</v>
      </c>
      <c r="OF17" s="1">
        <f t="shared" ca="1" si="576"/>
        <v>27</v>
      </c>
      <c r="OG17" s="1">
        <f t="shared" ca="1" si="577"/>
        <v>51530</v>
      </c>
      <c r="OH17" s="30">
        <f t="shared" ca="1" si="578"/>
        <v>0.01</v>
      </c>
      <c r="OI17" s="1">
        <f t="shared" ca="1" si="579"/>
        <v>80</v>
      </c>
      <c r="OJ17" s="1">
        <f t="shared" ca="1" si="580"/>
        <v>120</v>
      </c>
      <c r="OK17" s="1">
        <f t="shared" ca="1" si="581"/>
        <v>8765</v>
      </c>
      <c r="OL17" s="1">
        <f t="shared" ca="1" si="582"/>
        <v>10</v>
      </c>
      <c r="OM17" s="1">
        <f t="shared" ca="1" si="583"/>
        <v>6</v>
      </c>
      <c r="ON17" s="1">
        <f t="shared" ca="1" si="584"/>
        <v>9160</v>
      </c>
      <c r="OO17" s="1">
        <f t="shared" ca="1" si="585"/>
        <v>5</v>
      </c>
      <c r="OP17" s="1">
        <f t="shared" ca="1" si="586"/>
        <v>740</v>
      </c>
      <c r="OQ17" s="1">
        <f t="shared" ca="1" si="587"/>
        <v>35</v>
      </c>
      <c r="OR17" s="28">
        <v>10</v>
      </c>
      <c r="OS17" s="1">
        <f t="shared" ca="1" si="588"/>
        <v>239</v>
      </c>
      <c r="OT17" s="1">
        <f t="shared" ca="1" si="589"/>
        <v>32</v>
      </c>
      <c r="OU17" s="1">
        <f t="shared" ca="1" si="590"/>
        <v>59364</v>
      </c>
      <c r="OV17" s="30">
        <f t="shared" ca="1" si="591"/>
        <v>9.9108027750247768E-4</v>
      </c>
      <c r="OW17" s="1">
        <f t="shared" ca="1" si="592"/>
        <v>1210</v>
      </c>
      <c r="OX17" s="1">
        <f t="shared" ca="1" si="593"/>
        <v>70</v>
      </c>
      <c r="OY17" s="1">
        <f t="shared" ca="1" si="594"/>
        <v>1912</v>
      </c>
      <c r="OZ17" s="1">
        <f t="shared" ca="1" si="595"/>
        <v>4</v>
      </c>
      <c r="PA17" s="1">
        <f t="shared" ca="1" si="596"/>
        <v>9</v>
      </c>
      <c r="PB17" s="1">
        <f t="shared" ca="1" si="597"/>
        <v>4680</v>
      </c>
      <c r="PC17" s="1">
        <f t="shared" ca="1" si="598"/>
        <v>26</v>
      </c>
      <c r="PD17" s="1">
        <f t="shared" ca="1" si="599"/>
        <v>39</v>
      </c>
      <c r="PE17" s="1">
        <f t="shared" ca="1" si="600"/>
        <v>26</v>
      </c>
      <c r="PF17" s="28">
        <v>10</v>
      </c>
      <c r="PG17" s="1">
        <f t="shared" ca="1" si="601"/>
        <v>284</v>
      </c>
      <c r="PH17" s="1">
        <f t="shared" ca="1" si="602"/>
        <v>21</v>
      </c>
      <c r="PI17" s="1">
        <f t="shared" ca="1" si="603"/>
        <v>67758</v>
      </c>
      <c r="PJ17" s="30">
        <f t="shared" ca="1" si="604"/>
        <v>9.5877277085330771E-4</v>
      </c>
      <c r="PK17" s="1">
        <f t="shared" ca="1" si="605"/>
        <v>1080</v>
      </c>
      <c r="PL17" s="1">
        <f t="shared" ca="1" si="606"/>
        <v>40</v>
      </c>
      <c r="PM17" s="1">
        <f t="shared" ca="1" si="607"/>
        <v>5729</v>
      </c>
      <c r="PN17" s="1">
        <f t="shared" ca="1" si="608"/>
        <v>0</v>
      </c>
      <c r="PO17" s="1">
        <f t="shared" ca="1" si="609"/>
        <v>3</v>
      </c>
      <c r="PP17" s="1">
        <f t="shared" ca="1" si="610"/>
        <v>4960</v>
      </c>
      <c r="PQ17" s="1">
        <f t="shared" ca="1" si="611"/>
        <v>37</v>
      </c>
      <c r="PR17" s="1">
        <f t="shared" ca="1" si="612"/>
        <v>312</v>
      </c>
      <c r="PS17" s="1">
        <f t="shared" ca="1" si="613"/>
        <v>15</v>
      </c>
      <c r="PT17" s="28">
        <v>10</v>
      </c>
      <c r="PU17" s="1">
        <f t="shared" ca="1" si="614"/>
        <v>206</v>
      </c>
      <c r="PV17" s="1">
        <f t="shared" ca="1" si="615"/>
        <v>23</v>
      </c>
      <c r="PW17" s="1">
        <f t="shared" ca="1" si="616"/>
        <v>16963</v>
      </c>
      <c r="PX17" s="30">
        <f t="shared" ca="1" si="617"/>
        <v>7.7041602465331282E-4</v>
      </c>
      <c r="PY17" s="1">
        <f t="shared" ca="1" si="618"/>
        <v>270</v>
      </c>
      <c r="PZ17" s="1">
        <f t="shared" ca="1" si="619"/>
        <v>160</v>
      </c>
      <c r="QA17" s="1">
        <f t="shared" ca="1" si="620"/>
        <v>8230</v>
      </c>
      <c r="QB17" s="1">
        <f t="shared" ca="1" si="621"/>
        <v>4</v>
      </c>
      <c r="QC17" s="1">
        <f t="shared" ca="1" si="622"/>
        <v>5</v>
      </c>
      <c r="QD17" s="1">
        <f t="shared" ca="1" si="623"/>
        <v>14710</v>
      </c>
      <c r="QE17" s="1">
        <f t="shared" ca="1" si="624"/>
        <v>5</v>
      </c>
      <c r="QF17" s="1">
        <f t="shared" ca="1" si="625"/>
        <v>752</v>
      </c>
      <c r="QG17" s="1">
        <f t="shared" ca="1" si="626"/>
        <v>33</v>
      </c>
      <c r="QH17" s="28">
        <v>10</v>
      </c>
      <c r="QI17" s="1">
        <f t="shared" ca="1" si="627"/>
        <v>270</v>
      </c>
      <c r="QJ17" s="1">
        <f t="shared" ca="1" si="628"/>
        <v>50</v>
      </c>
      <c r="QK17" s="1">
        <f t="shared" ca="1" si="629"/>
        <v>3727</v>
      </c>
      <c r="QL17" s="30">
        <f t="shared" ca="1" si="630"/>
        <v>1.3157894736842105E-3</v>
      </c>
      <c r="QM17" s="1">
        <f t="shared" ca="1" si="631"/>
        <v>70</v>
      </c>
      <c r="QN17" s="1">
        <f t="shared" ca="1" si="632"/>
        <v>80</v>
      </c>
      <c r="QO17" s="1">
        <f t="shared" ca="1" si="633"/>
        <v>5152</v>
      </c>
      <c r="QP17" s="1">
        <f t="shared" ca="1" si="634"/>
        <v>2</v>
      </c>
      <c r="QQ17" s="1">
        <f t="shared" ca="1" si="635"/>
        <v>5</v>
      </c>
      <c r="QR17" s="1">
        <f t="shared" ca="1" si="636"/>
        <v>2820</v>
      </c>
      <c r="QS17" s="1">
        <f t="shared" ca="1" si="637"/>
        <v>39</v>
      </c>
      <c r="QT17" s="1">
        <f t="shared" ca="1" si="638"/>
        <v>642</v>
      </c>
      <c r="QU17" s="1">
        <f t="shared" ca="1" si="639"/>
        <v>25</v>
      </c>
      <c r="QV17" s="28">
        <v>10</v>
      </c>
      <c r="QW17" s="1">
        <f t="shared" ca="1" si="640"/>
        <v>237</v>
      </c>
      <c r="QX17" s="1">
        <f t="shared" ca="1" si="641"/>
        <v>30</v>
      </c>
      <c r="QY17" s="1">
        <f t="shared" ca="1" si="642"/>
        <v>7805</v>
      </c>
      <c r="QZ17" s="30">
        <f t="shared" ca="1" si="643"/>
        <v>1.0504201680672268E-3</v>
      </c>
      <c r="RA17" s="1">
        <f t="shared" ca="1" si="644"/>
        <v>30</v>
      </c>
      <c r="RB17" s="1">
        <f t="shared" ca="1" si="645"/>
        <v>140</v>
      </c>
      <c r="RC17" s="1">
        <f t="shared" ca="1" si="646"/>
        <v>5457</v>
      </c>
      <c r="RD17" s="1">
        <f t="shared" ca="1" si="647"/>
        <v>3</v>
      </c>
      <c r="RE17" s="1">
        <f t="shared" ca="1" si="648"/>
        <v>7</v>
      </c>
      <c r="RF17" s="1">
        <f t="shared" ca="1" si="649"/>
        <v>7490</v>
      </c>
      <c r="RG17" s="1">
        <f t="shared" ca="1" si="650"/>
        <v>15</v>
      </c>
      <c r="RH17" s="1">
        <f t="shared" ca="1" si="651"/>
        <v>773</v>
      </c>
      <c r="RI17" s="1">
        <f t="shared" ca="1" si="652"/>
        <v>5</v>
      </c>
      <c r="RJ17" s="28">
        <v>10</v>
      </c>
      <c r="RK17" s="1">
        <f t="shared" ca="1" si="653"/>
        <v>283</v>
      </c>
      <c r="RL17" s="1">
        <f t="shared" ca="1" si="654"/>
        <v>50</v>
      </c>
      <c r="RM17" s="1">
        <f t="shared" ca="1" si="655"/>
        <v>66507</v>
      </c>
      <c r="RN17" s="30">
        <f t="shared" ca="1" si="656"/>
        <v>6.8352699931647305E-4</v>
      </c>
      <c r="RO17" s="1">
        <f t="shared" ca="1" si="657"/>
        <v>640</v>
      </c>
      <c r="RP17" s="1">
        <f t="shared" ca="1" si="658"/>
        <v>110</v>
      </c>
      <c r="RQ17" s="1">
        <f t="shared" ca="1" si="659"/>
        <v>7487</v>
      </c>
      <c r="RR17" s="1">
        <f t="shared" ca="1" si="660"/>
        <v>5</v>
      </c>
      <c r="RS17" s="1">
        <f t="shared" ca="1" si="661"/>
        <v>9</v>
      </c>
      <c r="RT17" s="1">
        <f t="shared" ca="1" si="662"/>
        <v>30</v>
      </c>
      <c r="RU17" s="1">
        <f t="shared" ca="1" si="663"/>
        <v>3</v>
      </c>
      <c r="RV17" s="1">
        <f t="shared" ca="1" si="664"/>
        <v>185</v>
      </c>
      <c r="RW17" s="1">
        <f t="shared" ca="1" si="665"/>
        <v>27</v>
      </c>
      <c r="RX17" s="28">
        <v>10</v>
      </c>
      <c r="RY17" s="1">
        <f t="shared" ca="1" si="666"/>
        <v>282</v>
      </c>
      <c r="RZ17" s="1">
        <f t="shared" ca="1" si="667"/>
        <v>9</v>
      </c>
      <c r="SA17" s="1">
        <f t="shared" ca="1" si="668"/>
        <v>72268</v>
      </c>
      <c r="SB17" s="30">
        <f t="shared" ca="1" si="669"/>
        <v>9.3196644920782849E-4</v>
      </c>
      <c r="SC17" s="1">
        <f t="shared" ca="1" si="670"/>
        <v>220</v>
      </c>
      <c r="SD17" s="1">
        <f t="shared" ca="1" si="671"/>
        <v>130</v>
      </c>
      <c r="SE17" s="1">
        <f t="shared" ca="1" si="672"/>
        <v>654</v>
      </c>
      <c r="SF17" s="1">
        <f t="shared" ca="1" si="673"/>
        <v>3</v>
      </c>
      <c r="SG17" s="1">
        <f t="shared" ca="1" si="674"/>
        <v>3</v>
      </c>
      <c r="SH17" s="1">
        <f t="shared" ca="1" si="675"/>
        <v>3940</v>
      </c>
      <c r="SI17" s="1">
        <f t="shared" ca="1" si="676"/>
        <v>13</v>
      </c>
      <c r="SJ17" s="1">
        <f t="shared" ca="1" si="677"/>
        <v>514</v>
      </c>
      <c r="SK17" s="1">
        <f t="shared" ca="1" si="678"/>
        <v>32</v>
      </c>
      <c r="SL17" s="28">
        <v>10</v>
      </c>
      <c r="SM17" s="1">
        <f t="shared" ca="1" si="679"/>
        <v>288</v>
      </c>
      <c r="SN17" s="1">
        <f t="shared" ca="1" si="680"/>
        <v>0</v>
      </c>
      <c r="SO17" s="1">
        <f t="shared" ca="1" si="681"/>
        <v>3007</v>
      </c>
      <c r="SP17" s="30">
        <f t="shared" ca="1" si="682"/>
        <v>1.0111223458038423E-3</v>
      </c>
      <c r="SQ17" s="1">
        <f t="shared" ca="1" si="683"/>
        <v>190</v>
      </c>
      <c r="SR17" s="1">
        <f t="shared" ca="1" si="684"/>
        <v>140</v>
      </c>
      <c r="SS17" s="1">
        <f t="shared" ca="1" si="685"/>
        <v>3432</v>
      </c>
      <c r="ST17" s="1">
        <f t="shared" ca="1" si="686"/>
        <v>1</v>
      </c>
      <c r="SU17" s="1">
        <f t="shared" ca="1" si="687"/>
        <v>0</v>
      </c>
      <c r="SV17" s="1">
        <f t="shared" ca="1" si="688"/>
        <v>760</v>
      </c>
      <c r="SW17" s="1">
        <f t="shared" ca="1" si="689"/>
        <v>34</v>
      </c>
      <c r="SX17" s="1">
        <f t="shared" ca="1" si="690"/>
        <v>143</v>
      </c>
      <c r="SY17" s="1">
        <f t="shared" ca="1" si="691"/>
        <v>38</v>
      </c>
      <c r="SZ17" s="28">
        <v>10</v>
      </c>
      <c r="TA17" s="1">
        <f t="shared" ca="1" si="692"/>
        <v>252</v>
      </c>
      <c r="TB17" s="1">
        <f t="shared" ca="1" si="693"/>
        <v>17</v>
      </c>
      <c r="TC17" s="1">
        <f t="shared" ca="1" si="694"/>
        <v>5099</v>
      </c>
      <c r="TD17" s="30">
        <f t="shared" ca="1" si="695"/>
        <v>5.6274620146314015E-4</v>
      </c>
      <c r="TE17" s="1">
        <f t="shared" ca="1" si="696"/>
        <v>250</v>
      </c>
      <c r="TF17" s="1">
        <f t="shared" ca="1" si="697"/>
        <v>0</v>
      </c>
      <c r="TG17" s="1">
        <f t="shared" ca="1" si="698"/>
        <v>7589</v>
      </c>
      <c r="TH17" s="1">
        <f t="shared" ca="1" si="699"/>
        <v>5</v>
      </c>
      <c r="TI17" s="1">
        <f t="shared" ca="1" si="700"/>
        <v>3</v>
      </c>
      <c r="TJ17" s="1">
        <f t="shared" ca="1" si="701"/>
        <v>7530</v>
      </c>
      <c r="TK17" s="1">
        <f t="shared" ca="1" si="702"/>
        <v>2</v>
      </c>
      <c r="TL17" s="1">
        <f t="shared" ca="1" si="703"/>
        <v>579</v>
      </c>
      <c r="TM17" s="1">
        <f t="shared" ca="1" si="704"/>
        <v>36</v>
      </c>
      <c r="TN17" s="28">
        <v>10</v>
      </c>
      <c r="TO17" s="1">
        <f t="shared" ca="1" si="705"/>
        <v>279</v>
      </c>
      <c r="TP17" s="1">
        <f t="shared" ca="1" si="706"/>
        <v>25</v>
      </c>
      <c r="TQ17" s="1">
        <f t="shared" ca="1" si="707"/>
        <v>8426</v>
      </c>
      <c r="TR17" s="30">
        <f t="shared" ca="1" si="708"/>
        <v>6.3211125158027818E-4</v>
      </c>
      <c r="TS17" s="1">
        <f t="shared" ca="1" si="709"/>
        <v>470</v>
      </c>
      <c r="TT17" s="1">
        <f t="shared" ca="1" si="710"/>
        <v>30</v>
      </c>
      <c r="TU17" s="1">
        <f t="shared" ca="1" si="711"/>
        <v>5410</v>
      </c>
      <c r="TV17" s="1">
        <f t="shared" ca="1" si="712"/>
        <v>13</v>
      </c>
      <c r="TW17" s="1">
        <f t="shared" ca="1" si="713"/>
        <v>5</v>
      </c>
      <c r="TX17" s="1">
        <f t="shared" ca="1" si="714"/>
        <v>3830</v>
      </c>
      <c r="TY17" s="1">
        <f t="shared" ca="1" si="715"/>
        <v>15</v>
      </c>
      <c r="TZ17" s="1">
        <f t="shared" ca="1" si="716"/>
        <v>141</v>
      </c>
      <c r="UA17" s="1">
        <f t="shared" ca="1" si="717"/>
        <v>31</v>
      </c>
      <c r="UB17" s="28">
        <v>10</v>
      </c>
      <c r="UC17" s="1">
        <f t="shared" ca="1" si="718"/>
        <v>265</v>
      </c>
      <c r="UD17" s="1">
        <f t="shared" ca="1" si="719"/>
        <v>68</v>
      </c>
      <c r="UE17" s="1">
        <f t="shared" ca="1" si="720"/>
        <v>45145</v>
      </c>
      <c r="UF17" s="30">
        <f t="shared" ca="1" si="721"/>
        <v>7.1022727272727275E-4</v>
      </c>
      <c r="UG17" s="1">
        <f t="shared" ca="1" si="722"/>
        <v>640</v>
      </c>
      <c r="UH17" s="1">
        <f t="shared" ca="1" si="723"/>
        <v>100</v>
      </c>
      <c r="UI17" s="1">
        <f t="shared" ca="1" si="724"/>
        <v>4028</v>
      </c>
      <c r="UJ17" s="1">
        <f t="shared" ca="1" si="725"/>
        <v>0</v>
      </c>
      <c r="UK17" s="1">
        <f t="shared" ca="1" si="726"/>
        <v>6</v>
      </c>
      <c r="UL17" s="1">
        <f t="shared" ca="1" si="727"/>
        <v>4080</v>
      </c>
      <c r="UM17" s="1">
        <f t="shared" ca="1" si="728"/>
        <v>13</v>
      </c>
      <c r="UN17" s="1">
        <f t="shared" ca="1" si="729"/>
        <v>101</v>
      </c>
      <c r="UO17" s="1">
        <f t="shared" ca="1" si="730"/>
        <v>6</v>
      </c>
      <c r="UP17" s="28">
        <v>10</v>
      </c>
      <c r="UQ17" s="1">
        <f t="shared" ca="1" si="731"/>
        <v>222</v>
      </c>
      <c r="UR17" s="1">
        <f t="shared" ca="1" si="732"/>
        <v>63</v>
      </c>
      <c r="US17" s="1">
        <f t="shared" ca="1" si="733"/>
        <v>17058</v>
      </c>
      <c r="UT17" s="30">
        <f t="shared" ca="1" si="734"/>
        <v>8.3263946711074107E-4</v>
      </c>
      <c r="UU17" s="1">
        <f t="shared" ca="1" si="735"/>
        <v>250</v>
      </c>
      <c r="UV17" s="1">
        <f t="shared" ca="1" si="736"/>
        <v>170</v>
      </c>
      <c r="UW17" s="1">
        <f t="shared" ca="1" si="737"/>
        <v>128</v>
      </c>
      <c r="UX17" s="1">
        <f t="shared" ca="1" si="738"/>
        <v>3</v>
      </c>
      <c r="UY17" s="1">
        <f t="shared" ca="1" si="739"/>
        <v>6</v>
      </c>
      <c r="UZ17" s="1">
        <f t="shared" ca="1" si="740"/>
        <v>12750</v>
      </c>
      <c r="VA17" s="1">
        <f t="shared" ca="1" si="741"/>
        <v>42</v>
      </c>
      <c r="VB17" s="1">
        <f t="shared" ca="1" si="742"/>
        <v>510</v>
      </c>
      <c r="VC17" s="1">
        <f t="shared" ca="1" si="743"/>
        <v>27</v>
      </c>
      <c r="VD17" s="28">
        <v>10</v>
      </c>
      <c r="VE17" s="1">
        <f t="shared" ca="1" si="744"/>
        <v>288</v>
      </c>
      <c r="VF17" s="1">
        <f t="shared" ca="1" si="745"/>
        <v>15</v>
      </c>
      <c r="VG17" s="1">
        <f t="shared" ca="1" si="746"/>
        <v>10712</v>
      </c>
      <c r="VH17" s="30">
        <f t="shared" ca="1" si="747"/>
        <v>7.7519379844961239E-3</v>
      </c>
      <c r="VI17" s="1">
        <f t="shared" ca="1" si="748"/>
        <v>990</v>
      </c>
      <c r="VJ17" s="1">
        <f t="shared" ca="1" si="749"/>
        <v>170</v>
      </c>
      <c r="VK17" s="1">
        <f t="shared" ca="1" si="750"/>
        <v>2190</v>
      </c>
      <c r="VL17" s="1">
        <f t="shared" ca="1" si="751"/>
        <v>18</v>
      </c>
      <c r="VM17" s="1">
        <f t="shared" ca="1" si="752"/>
        <v>1</v>
      </c>
      <c r="VN17" s="1">
        <f t="shared" ca="1" si="753"/>
        <v>15780</v>
      </c>
      <c r="VO17" s="1">
        <f t="shared" ca="1" si="754"/>
        <v>4</v>
      </c>
      <c r="VP17" s="1">
        <f t="shared" ca="1" si="755"/>
        <v>78</v>
      </c>
      <c r="VQ17" s="1">
        <f t="shared" ca="1" si="756"/>
        <v>26</v>
      </c>
      <c r="VR17" s="28">
        <v>10</v>
      </c>
      <c r="VS17" s="1">
        <f t="shared" ca="1" si="757"/>
        <v>291</v>
      </c>
      <c r="VT17" s="1">
        <f t="shared" ca="1" si="758"/>
        <v>6</v>
      </c>
      <c r="VU17" s="1">
        <f t="shared" ca="1" si="759"/>
        <v>62332</v>
      </c>
      <c r="VV17" s="30">
        <f t="shared" ca="1" si="760"/>
        <v>1.976284584980237E-3</v>
      </c>
      <c r="VW17" s="1">
        <f t="shared" ca="1" si="761"/>
        <v>810</v>
      </c>
      <c r="VX17" s="1">
        <f t="shared" ca="1" si="762"/>
        <v>80</v>
      </c>
      <c r="VY17" s="1">
        <f t="shared" ca="1" si="763"/>
        <v>8411</v>
      </c>
      <c r="VZ17" s="1">
        <f t="shared" ca="1" si="764"/>
        <v>19</v>
      </c>
      <c r="WA17" s="1">
        <f t="shared" ca="1" si="765"/>
        <v>0</v>
      </c>
      <c r="WB17" s="1">
        <f t="shared" ca="1" si="766"/>
        <v>9710</v>
      </c>
      <c r="WC17" s="1">
        <f t="shared" ca="1" si="767"/>
        <v>41</v>
      </c>
      <c r="WD17" s="1">
        <f t="shared" ca="1" si="768"/>
        <v>451</v>
      </c>
      <c r="WE17" s="1">
        <f t="shared" ca="1" si="769"/>
        <v>25</v>
      </c>
      <c r="WF17" s="28">
        <v>10</v>
      </c>
      <c r="WG17" s="1">
        <f t="shared" ca="1" si="770"/>
        <v>225</v>
      </c>
      <c r="WH17" s="1">
        <f t="shared" ca="1" si="771"/>
        <v>53</v>
      </c>
      <c r="WI17" s="1">
        <f t="shared" ca="1" si="772"/>
        <v>53492</v>
      </c>
      <c r="WJ17" s="30">
        <f t="shared" ca="1" si="773"/>
        <v>1.7574692442882249E-3</v>
      </c>
      <c r="WK17" s="1">
        <f t="shared" ca="1" si="774"/>
        <v>510</v>
      </c>
      <c r="WL17" s="1">
        <f t="shared" ca="1" si="775"/>
        <v>130</v>
      </c>
      <c r="WM17" s="1">
        <f t="shared" ca="1" si="776"/>
        <v>4764</v>
      </c>
      <c r="WN17" s="1">
        <f t="shared" ca="1" si="777"/>
        <v>16</v>
      </c>
      <c r="WO17" s="1">
        <f t="shared" ca="1" si="778"/>
        <v>3</v>
      </c>
      <c r="WP17" s="1">
        <f t="shared" ca="1" si="779"/>
        <v>11180</v>
      </c>
      <c r="WQ17" s="1">
        <f t="shared" ca="1" si="780"/>
        <v>18</v>
      </c>
      <c r="WR17" s="1">
        <f t="shared" ca="1" si="781"/>
        <v>190</v>
      </c>
      <c r="WS17" s="1">
        <f t="shared" ca="1" si="782"/>
        <v>24</v>
      </c>
      <c r="WT17" s="28">
        <v>10</v>
      </c>
      <c r="WU17" s="1">
        <f t="shared" ca="1" si="783"/>
        <v>234</v>
      </c>
      <c r="WV17" s="1">
        <f t="shared" ca="1" si="784"/>
        <v>62</v>
      </c>
      <c r="WW17" s="1">
        <f t="shared" ca="1" si="785"/>
        <v>78071</v>
      </c>
      <c r="WX17" s="30">
        <f t="shared" ca="1" si="786"/>
        <v>2.5316455696202532E-3</v>
      </c>
      <c r="WY17" s="1">
        <f t="shared" ca="1" si="787"/>
        <v>320</v>
      </c>
      <c r="WZ17" s="1">
        <f t="shared" ca="1" si="788"/>
        <v>70</v>
      </c>
      <c r="XA17" s="1">
        <f t="shared" ca="1" si="789"/>
        <v>1329</v>
      </c>
      <c r="XB17" s="1">
        <f t="shared" ca="1" si="790"/>
        <v>1</v>
      </c>
      <c r="XC17" s="1">
        <f t="shared" ca="1" si="791"/>
        <v>9</v>
      </c>
      <c r="XD17" s="1">
        <f t="shared" ca="1" si="792"/>
        <v>9980</v>
      </c>
      <c r="XE17" s="1">
        <f t="shared" ca="1" si="793"/>
        <v>31</v>
      </c>
      <c r="XF17" s="1">
        <f t="shared" ca="1" si="794"/>
        <v>607</v>
      </c>
      <c r="XG17" s="1">
        <f t="shared" ca="1" si="795"/>
        <v>5</v>
      </c>
      <c r="XH17" s="28">
        <v>10</v>
      </c>
      <c r="XI17" s="1">
        <f t="shared" ca="1" si="796"/>
        <v>222</v>
      </c>
      <c r="XJ17" s="1">
        <f t="shared" ca="1" si="797"/>
        <v>57</v>
      </c>
      <c r="XK17" s="1">
        <f t="shared" ca="1" si="798"/>
        <v>56065</v>
      </c>
      <c r="XL17" s="30">
        <f t="shared" ca="1" si="799"/>
        <v>3.8022813688212928E-3</v>
      </c>
      <c r="XM17" s="1">
        <f t="shared" ca="1" si="800"/>
        <v>240</v>
      </c>
      <c r="XN17" s="1">
        <f t="shared" ca="1" si="801"/>
        <v>40</v>
      </c>
      <c r="XO17" s="1">
        <f t="shared" ca="1" si="802"/>
        <v>5657</v>
      </c>
      <c r="XP17" s="1">
        <f t="shared" ca="1" si="803"/>
        <v>3</v>
      </c>
      <c r="XQ17" s="1">
        <f t="shared" ca="1" si="804"/>
        <v>3</v>
      </c>
      <c r="XR17" s="1">
        <f t="shared" ca="1" si="805"/>
        <v>12710</v>
      </c>
      <c r="XS17" s="1">
        <f t="shared" ca="1" si="806"/>
        <v>43</v>
      </c>
      <c r="XT17" s="1">
        <f t="shared" ca="1" si="807"/>
        <v>275</v>
      </c>
      <c r="XU17" s="1">
        <f t="shared" ca="1" si="808"/>
        <v>6</v>
      </c>
      <c r="XV17" s="28">
        <v>10</v>
      </c>
      <c r="XW17" s="1">
        <f t="shared" ca="1" si="809"/>
        <v>201</v>
      </c>
      <c r="XX17" s="1">
        <f t="shared" ca="1" si="810"/>
        <v>3</v>
      </c>
      <c r="XY17" s="1">
        <f t="shared" ca="1" si="811"/>
        <v>40427</v>
      </c>
      <c r="XZ17" s="30">
        <f t="shared" ca="1" si="812"/>
        <v>8.4961767204757861E-4</v>
      </c>
      <c r="YA17" s="1">
        <f t="shared" ca="1" si="813"/>
        <v>110</v>
      </c>
      <c r="YB17" s="1">
        <f t="shared" ca="1" si="814"/>
        <v>10</v>
      </c>
      <c r="YC17" s="1">
        <f t="shared" ca="1" si="815"/>
        <v>550</v>
      </c>
      <c r="YD17" s="1">
        <f t="shared" ca="1" si="816"/>
        <v>17</v>
      </c>
      <c r="YE17" s="1">
        <f t="shared" ca="1" si="817"/>
        <v>3</v>
      </c>
      <c r="YF17" s="1">
        <f t="shared" ca="1" si="818"/>
        <v>16160</v>
      </c>
      <c r="YG17" s="1">
        <f t="shared" ca="1" si="819"/>
        <v>39</v>
      </c>
      <c r="YH17" s="1">
        <f t="shared" ca="1" si="820"/>
        <v>628</v>
      </c>
      <c r="YI17" s="1">
        <f t="shared" ca="1" si="821"/>
        <v>35</v>
      </c>
      <c r="YJ17" s="28">
        <v>10</v>
      </c>
      <c r="YK17" s="1">
        <f t="shared" ca="1" si="822"/>
        <v>214</v>
      </c>
      <c r="YL17" s="1">
        <f t="shared" ca="1" si="823"/>
        <v>5</v>
      </c>
      <c r="YM17" s="1">
        <f t="shared" ca="1" si="824"/>
        <v>29402</v>
      </c>
      <c r="YN17" s="30">
        <f t="shared" ca="1" si="825"/>
        <v>5.757052389176742E-4</v>
      </c>
      <c r="YO17" s="1">
        <f t="shared" ca="1" si="826"/>
        <v>1150</v>
      </c>
      <c r="YP17" s="1">
        <f t="shared" ca="1" si="827"/>
        <v>210</v>
      </c>
      <c r="YQ17" s="1">
        <f t="shared" ca="1" si="828"/>
        <v>7853</v>
      </c>
      <c r="YR17" s="1">
        <f t="shared" ca="1" si="829"/>
        <v>0</v>
      </c>
      <c r="YS17" s="1">
        <f t="shared" ca="1" si="830"/>
        <v>4</v>
      </c>
      <c r="YT17" s="1">
        <f t="shared" ca="1" si="831"/>
        <v>7560</v>
      </c>
      <c r="YU17" s="1">
        <f t="shared" ca="1" si="832"/>
        <v>5</v>
      </c>
      <c r="YV17" s="1">
        <f t="shared" ca="1" si="833"/>
        <v>52</v>
      </c>
      <c r="YW17" s="1">
        <f t="shared" ca="1" si="834"/>
        <v>11</v>
      </c>
      <c r="YX17" s="28"/>
      <c r="ZB17" s="30"/>
    </row>
    <row r="18" spans="1:678" x14ac:dyDescent="0.3">
      <c r="A18" s="28">
        <v>11</v>
      </c>
      <c r="B18" s="1">
        <v>240</v>
      </c>
      <c r="C18" s="1">
        <v>45</v>
      </c>
      <c r="D18" s="1">
        <v>22000</v>
      </c>
      <c r="E18" s="77">
        <v>8.3333333333333332E-3</v>
      </c>
      <c r="F18" s="1">
        <v>860</v>
      </c>
      <c r="G18" s="1">
        <v>0</v>
      </c>
      <c r="H18" s="1">
        <v>4300</v>
      </c>
      <c r="I18" s="1">
        <v>1</v>
      </c>
      <c r="J18" s="1">
        <v>0</v>
      </c>
      <c r="N18" s="1">
        <v>19</v>
      </c>
      <c r="O18" s="28">
        <v>11</v>
      </c>
      <c r="P18" s="1">
        <v>240</v>
      </c>
      <c r="Q18" s="1">
        <v>45</v>
      </c>
      <c r="R18" s="1">
        <v>22000</v>
      </c>
      <c r="S18" s="77">
        <v>8.3333333333333332E-3</v>
      </c>
      <c r="T18" s="1">
        <v>860</v>
      </c>
      <c r="U18" s="1">
        <v>0</v>
      </c>
      <c r="V18" s="1">
        <v>4300</v>
      </c>
      <c r="W18" s="1">
        <v>1</v>
      </c>
      <c r="X18" s="1">
        <v>0</v>
      </c>
      <c r="AB18" s="1">
        <v>19</v>
      </c>
      <c r="AC18" s="28">
        <v>11</v>
      </c>
      <c r="AD18" s="1">
        <v>271</v>
      </c>
      <c r="AE18" s="1">
        <v>54</v>
      </c>
      <c r="AF18" s="1">
        <v>43731</v>
      </c>
      <c r="AG18" s="77">
        <v>1</v>
      </c>
      <c r="AH18" s="1">
        <v>1320</v>
      </c>
      <c r="AI18" s="1">
        <v>70</v>
      </c>
      <c r="AJ18" s="1">
        <v>8070</v>
      </c>
      <c r="AK18" s="1">
        <v>7</v>
      </c>
      <c r="AL18" s="1">
        <v>1</v>
      </c>
      <c r="AN18" s="1">
        <v>41</v>
      </c>
      <c r="AO18" s="1">
        <v>350</v>
      </c>
    </row>
    <row r="19" spans="1:678" x14ac:dyDescent="0.3">
      <c r="A19" s="28">
        <v>12</v>
      </c>
      <c r="B19" s="1">
        <v>237</v>
      </c>
      <c r="C19" s="1">
        <v>40</v>
      </c>
      <c r="D19" s="1">
        <v>22097</v>
      </c>
      <c r="E19" s="77">
        <v>5.5555555555555556E-4</v>
      </c>
      <c r="F19" s="1">
        <v>770</v>
      </c>
      <c r="G19" s="1">
        <v>0</v>
      </c>
      <c r="H19" s="1">
        <v>6089</v>
      </c>
      <c r="I19" s="1">
        <v>0</v>
      </c>
      <c r="J19" s="1">
        <v>0</v>
      </c>
      <c r="K19" s="1">
        <v>3960</v>
      </c>
      <c r="L19" s="1">
        <v>0</v>
      </c>
      <c r="M19" s="1">
        <v>125</v>
      </c>
      <c r="N19" s="1">
        <v>9</v>
      </c>
      <c r="O19" s="28">
        <v>12</v>
      </c>
      <c r="P19" s="1">
        <v>237</v>
      </c>
      <c r="Q19" s="1">
        <v>40</v>
      </c>
      <c r="R19" s="1">
        <v>22097</v>
      </c>
      <c r="S19" s="77">
        <v>5.5555555555555556E-4</v>
      </c>
      <c r="T19" s="1">
        <v>770</v>
      </c>
      <c r="U19" s="1">
        <v>0</v>
      </c>
      <c r="V19" s="1">
        <v>6089</v>
      </c>
      <c r="W19" s="1">
        <v>0</v>
      </c>
      <c r="X19" s="1">
        <v>0</v>
      </c>
      <c r="Y19" s="1">
        <v>3960</v>
      </c>
      <c r="Z19" s="1">
        <v>0</v>
      </c>
      <c r="AA19" s="1">
        <v>125</v>
      </c>
      <c r="AB19" s="1">
        <v>9</v>
      </c>
      <c r="AC19" s="28">
        <v>12</v>
      </c>
      <c r="AD19" s="1">
        <v>271</v>
      </c>
      <c r="AE19" s="1">
        <v>54</v>
      </c>
      <c r="AF19" s="1">
        <v>43125</v>
      </c>
      <c r="AG19" s="77">
        <v>0.1</v>
      </c>
      <c r="AH19" s="1">
        <v>1320</v>
      </c>
      <c r="AI19" s="1">
        <v>70</v>
      </c>
      <c r="AJ19" s="1">
        <v>7448</v>
      </c>
      <c r="AK19" s="1">
        <v>2</v>
      </c>
      <c r="AL19" s="1">
        <v>0</v>
      </c>
      <c r="AN19" s="1">
        <v>42</v>
      </c>
    </row>
    <row r="20" spans="1:678" x14ac:dyDescent="0.3">
      <c r="A20" s="28">
        <v>13</v>
      </c>
      <c r="B20" s="1">
        <v>230</v>
      </c>
      <c r="C20" s="1">
        <v>40</v>
      </c>
      <c r="D20" s="1">
        <v>16625</v>
      </c>
      <c r="E20" s="77">
        <v>3.3333333333333335E-3</v>
      </c>
      <c r="F20" s="1">
        <v>460</v>
      </c>
      <c r="G20" s="1">
        <v>0</v>
      </c>
      <c r="H20" s="1">
        <v>2302</v>
      </c>
      <c r="I20" s="1">
        <v>0</v>
      </c>
      <c r="J20" s="1">
        <v>0</v>
      </c>
      <c r="L20" s="1">
        <v>7</v>
      </c>
      <c r="O20" s="28">
        <v>13</v>
      </c>
      <c r="P20" s="1">
        <v>230</v>
      </c>
      <c r="Q20" s="1">
        <v>40</v>
      </c>
      <c r="R20" s="1">
        <v>16625</v>
      </c>
      <c r="S20" s="77">
        <v>3.3333333333333335E-3</v>
      </c>
      <c r="T20" s="1">
        <v>460</v>
      </c>
      <c r="U20" s="1">
        <v>0</v>
      </c>
      <c r="V20" s="1">
        <v>2302</v>
      </c>
      <c r="W20" s="1">
        <v>0</v>
      </c>
      <c r="X20" s="1">
        <v>0</v>
      </c>
      <c r="Z20" s="1">
        <v>7</v>
      </c>
      <c r="AC20" s="28">
        <v>13</v>
      </c>
      <c r="AD20" s="1">
        <v>270</v>
      </c>
      <c r="AE20" s="1">
        <v>53</v>
      </c>
      <c r="AF20" s="1">
        <v>47450</v>
      </c>
      <c r="AG20" s="77">
        <v>1</v>
      </c>
      <c r="AH20" s="1">
        <v>1320</v>
      </c>
      <c r="AI20" s="1">
        <v>70</v>
      </c>
      <c r="AJ20" s="1">
        <v>8232</v>
      </c>
      <c r="AK20" s="1">
        <v>7</v>
      </c>
      <c r="AL20" s="1">
        <v>4</v>
      </c>
      <c r="AN20" s="1">
        <v>50</v>
      </c>
    </row>
    <row r="21" spans="1:678" x14ac:dyDescent="0.3">
      <c r="A21" s="28">
        <v>14</v>
      </c>
      <c r="B21" s="1">
        <v>230</v>
      </c>
      <c r="C21" s="1">
        <v>42</v>
      </c>
      <c r="D21" s="1">
        <v>14345</v>
      </c>
      <c r="E21" s="77">
        <v>4.5454545454545452E-3</v>
      </c>
      <c r="F21" s="1">
        <v>540</v>
      </c>
      <c r="G21" s="1">
        <v>0</v>
      </c>
      <c r="H21" s="1">
        <v>5345</v>
      </c>
      <c r="I21" s="1">
        <v>1</v>
      </c>
      <c r="J21" s="1">
        <v>0</v>
      </c>
      <c r="L21" s="1">
        <v>0</v>
      </c>
      <c r="M21" s="1">
        <v>190</v>
      </c>
      <c r="N21" s="1">
        <v>11</v>
      </c>
      <c r="O21" s="28">
        <v>14</v>
      </c>
      <c r="P21" s="1">
        <v>230</v>
      </c>
      <c r="Q21" s="1">
        <v>42</v>
      </c>
      <c r="R21" s="1">
        <v>14345</v>
      </c>
      <c r="S21" s="77">
        <v>4.5454545454545452E-3</v>
      </c>
      <c r="T21" s="1">
        <v>540</v>
      </c>
      <c r="U21" s="1">
        <v>0</v>
      </c>
      <c r="V21" s="1">
        <v>5345</v>
      </c>
      <c r="W21" s="1">
        <v>1</v>
      </c>
      <c r="X21" s="1">
        <v>0</v>
      </c>
      <c r="Z21" s="1">
        <v>0</v>
      </c>
      <c r="AA21" s="1">
        <v>190</v>
      </c>
      <c r="AB21" s="1">
        <v>11</v>
      </c>
      <c r="AC21" s="28">
        <v>14</v>
      </c>
      <c r="AD21" s="1">
        <v>270</v>
      </c>
      <c r="AE21" s="1">
        <v>55</v>
      </c>
      <c r="AF21" s="1">
        <v>47320</v>
      </c>
      <c r="AG21" s="77">
        <v>1</v>
      </c>
      <c r="AH21" s="1">
        <v>1320</v>
      </c>
      <c r="AI21" s="1">
        <v>70</v>
      </c>
      <c r="AJ21" s="1">
        <v>8148</v>
      </c>
      <c r="AK21" s="1">
        <v>5</v>
      </c>
      <c r="AL21" s="1">
        <v>1</v>
      </c>
      <c r="AM21" s="1">
        <v>9920</v>
      </c>
      <c r="AN21" s="1">
        <v>41</v>
      </c>
      <c r="AO21" s="1">
        <v>417</v>
      </c>
    </row>
    <row r="22" spans="1:678" x14ac:dyDescent="0.3">
      <c r="A22" s="28">
        <v>15</v>
      </c>
      <c r="B22" s="1">
        <v>224</v>
      </c>
      <c r="C22" s="1">
        <v>35</v>
      </c>
      <c r="D22" s="1">
        <v>13336</v>
      </c>
      <c r="E22" s="77">
        <v>1.1111111111111111E-3</v>
      </c>
      <c r="F22" s="1">
        <v>370</v>
      </c>
      <c r="G22" s="1">
        <v>0</v>
      </c>
      <c r="H22" s="1">
        <v>2651</v>
      </c>
      <c r="I22" s="1">
        <v>0</v>
      </c>
      <c r="J22" s="1">
        <v>0</v>
      </c>
      <c r="K22" s="1">
        <v>3830</v>
      </c>
      <c r="N22" s="1">
        <v>2</v>
      </c>
      <c r="O22" s="28">
        <v>15</v>
      </c>
      <c r="P22" s="1">
        <v>224</v>
      </c>
      <c r="Q22" s="1">
        <v>35</v>
      </c>
      <c r="R22" s="1">
        <v>13336</v>
      </c>
      <c r="S22" s="77">
        <v>1.1111111111111111E-3</v>
      </c>
      <c r="T22" s="1">
        <v>370</v>
      </c>
      <c r="U22" s="1">
        <v>0</v>
      </c>
      <c r="V22" s="1">
        <v>2651</v>
      </c>
      <c r="W22" s="1">
        <v>0</v>
      </c>
      <c r="X22" s="1">
        <v>0</v>
      </c>
      <c r="Y22" s="1">
        <v>3830</v>
      </c>
      <c r="AB22" s="1">
        <v>2</v>
      </c>
      <c r="AC22" s="28">
        <v>15</v>
      </c>
      <c r="AD22" s="1">
        <v>270</v>
      </c>
      <c r="AE22" s="1">
        <v>57</v>
      </c>
      <c r="AF22" s="1">
        <v>47120</v>
      </c>
      <c r="AG22" s="77">
        <v>0.5</v>
      </c>
      <c r="AH22" s="1">
        <v>1320</v>
      </c>
      <c r="AI22" s="1">
        <v>70</v>
      </c>
      <c r="AJ22" s="1">
        <v>8301</v>
      </c>
      <c r="AK22" s="1">
        <v>8</v>
      </c>
      <c r="AL22" s="1">
        <v>3</v>
      </c>
      <c r="AN22" s="1">
        <v>41</v>
      </c>
      <c r="AO22" s="1">
        <v>534</v>
      </c>
      <c r="AR22" s="1">
        <f>MATCH(AR2,2:2,0)</f>
        <v>44</v>
      </c>
      <c r="BF22" s="1">
        <f>MATCH(BF2,2:2,0)</f>
        <v>58</v>
      </c>
    </row>
    <row r="23" spans="1:678" x14ac:dyDescent="0.3">
      <c r="A23" s="28">
        <v>16</v>
      </c>
      <c r="B23" s="1">
        <v>275</v>
      </c>
      <c r="C23" s="1">
        <v>62</v>
      </c>
      <c r="D23" s="1">
        <v>54052</v>
      </c>
      <c r="E23" s="77">
        <v>1</v>
      </c>
      <c r="F23" s="1">
        <v>1320</v>
      </c>
      <c r="G23" s="1">
        <v>70</v>
      </c>
      <c r="H23" s="1">
        <v>8200</v>
      </c>
      <c r="I23" s="1">
        <v>3</v>
      </c>
      <c r="J23" s="1">
        <v>1</v>
      </c>
      <c r="L23" s="1">
        <v>0</v>
      </c>
      <c r="M23" s="1">
        <v>450</v>
      </c>
      <c r="N23" s="1">
        <v>29</v>
      </c>
      <c r="O23" s="28">
        <v>16</v>
      </c>
      <c r="P23" s="1">
        <v>275</v>
      </c>
      <c r="Q23" s="1">
        <v>62</v>
      </c>
      <c r="R23" s="1">
        <v>54052</v>
      </c>
      <c r="S23" s="77">
        <v>1</v>
      </c>
      <c r="T23" s="1">
        <v>1320</v>
      </c>
      <c r="U23" s="1">
        <v>70</v>
      </c>
      <c r="V23" s="1">
        <v>8200</v>
      </c>
      <c r="W23" s="1">
        <v>3</v>
      </c>
      <c r="X23" s="1">
        <v>1</v>
      </c>
      <c r="Z23" s="1">
        <v>0</v>
      </c>
      <c r="AA23" s="1">
        <v>450</v>
      </c>
      <c r="AB23" s="1">
        <v>29</v>
      </c>
      <c r="AC23" s="28">
        <v>16</v>
      </c>
      <c r="AD23" s="1">
        <v>266</v>
      </c>
      <c r="AE23" s="1">
        <v>54</v>
      </c>
      <c r="AF23" s="1">
        <v>44415</v>
      </c>
      <c r="AG23" s="77">
        <v>0.2</v>
      </c>
      <c r="AH23" s="1">
        <v>1320</v>
      </c>
      <c r="AI23" s="1">
        <v>40</v>
      </c>
      <c r="AJ23" s="1">
        <v>8252</v>
      </c>
      <c r="AK23" s="1">
        <v>6</v>
      </c>
      <c r="AL23" s="1">
        <v>2</v>
      </c>
      <c r="AM23" s="1">
        <v>12260</v>
      </c>
      <c r="AN23" s="1">
        <v>47</v>
      </c>
      <c r="AO23" s="1">
        <v>638</v>
      </c>
    </row>
    <row r="24" spans="1:678" x14ac:dyDescent="0.3">
      <c r="A24" s="28">
        <v>17</v>
      </c>
      <c r="B24" s="1">
        <v>275</v>
      </c>
      <c r="C24" s="1">
        <v>63</v>
      </c>
      <c r="D24" s="1">
        <v>63000</v>
      </c>
      <c r="E24" s="77">
        <v>0.33333333333333331</v>
      </c>
      <c r="F24" s="1">
        <v>1320</v>
      </c>
      <c r="G24" s="1">
        <v>70</v>
      </c>
      <c r="H24" s="1">
        <v>6200</v>
      </c>
      <c r="I24" s="1">
        <v>1</v>
      </c>
      <c r="J24" s="1">
        <v>1</v>
      </c>
      <c r="L24" s="1">
        <v>0</v>
      </c>
      <c r="M24" s="1">
        <v>5</v>
      </c>
      <c r="O24" s="28">
        <v>17</v>
      </c>
      <c r="P24" s="1">
        <v>275</v>
      </c>
      <c r="Q24" s="1">
        <v>63</v>
      </c>
      <c r="R24" s="1">
        <v>63000</v>
      </c>
      <c r="S24" s="77">
        <v>0.33333333333333331</v>
      </c>
      <c r="T24" s="1">
        <v>1320</v>
      </c>
      <c r="U24" s="1">
        <v>70</v>
      </c>
      <c r="V24" s="1">
        <v>6200</v>
      </c>
      <c r="W24" s="1">
        <v>1</v>
      </c>
      <c r="X24" s="1">
        <v>1</v>
      </c>
      <c r="Z24" s="1">
        <v>0</v>
      </c>
      <c r="AA24" s="1">
        <v>5</v>
      </c>
      <c r="AC24" s="28">
        <v>17</v>
      </c>
      <c r="AD24" s="1">
        <v>265</v>
      </c>
      <c r="AE24" s="1">
        <v>52</v>
      </c>
      <c r="AF24" s="1">
        <v>42193</v>
      </c>
      <c r="AG24" s="77">
        <v>0.33333333333333331</v>
      </c>
      <c r="AH24" s="1">
        <v>1320</v>
      </c>
      <c r="AI24" s="1">
        <v>40</v>
      </c>
      <c r="AJ24" s="1">
        <v>7329</v>
      </c>
      <c r="AK24" s="1">
        <v>3</v>
      </c>
      <c r="AL24" s="1">
        <v>0</v>
      </c>
      <c r="AM24" s="1">
        <v>8940</v>
      </c>
      <c r="AN24" s="1">
        <v>48</v>
      </c>
    </row>
    <row r="25" spans="1:678" x14ac:dyDescent="0.3">
      <c r="A25" s="28">
        <v>18</v>
      </c>
      <c r="B25" s="1">
        <v>270</v>
      </c>
      <c r="C25" s="1">
        <v>55</v>
      </c>
      <c r="D25" s="1">
        <v>50235</v>
      </c>
      <c r="E25" s="77">
        <v>0.2</v>
      </c>
      <c r="F25" s="1">
        <v>1320</v>
      </c>
      <c r="G25" s="1">
        <v>70</v>
      </c>
      <c r="H25" s="1">
        <v>8278</v>
      </c>
      <c r="I25" s="1">
        <v>5</v>
      </c>
      <c r="J25" s="1">
        <v>5</v>
      </c>
      <c r="K25" s="1">
        <v>12070</v>
      </c>
      <c r="L25" s="1">
        <v>47</v>
      </c>
      <c r="M25" s="1">
        <v>427</v>
      </c>
      <c r="N25" s="1">
        <v>32</v>
      </c>
      <c r="O25" s="28">
        <v>18</v>
      </c>
      <c r="P25" s="1">
        <v>270</v>
      </c>
      <c r="Q25" s="1">
        <v>55</v>
      </c>
      <c r="R25" s="1">
        <v>50235</v>
      </c>
      <c r="S25" s="77">
        <v>0.2</v>
      </c>
      <c r="T25" s="1">
        <v>1320</v>
      </c>
      <c r="U25" s="1">
        <v>70</v>
      </c>
      <c r="V25" s="1">
        <v>8278</v>
      </c>
      <c r="W25" s="1">
        <v>5</v>
      </c>
      <c r="X25" s="1">
        <v>5</v>
      </c>
      <c r="Y25" s="1">
        <v>12070</v>
      </c>
      <c r="Z25" s="1">
        <v>47</v>
      </c>
      <c r="AA25" s="1">
        <v>427</v>
      </c>
      <c r="AB25" s="1">
        <v>32</v>
      </c>
      <c r="AC25" s="28">
        <v>18</v>
      </c>
      <c r="AD25" s="1">
        <v>263</v>
      </c>
      <c r="AE25" s="1">
        <v>52</v>
      </c>
      <c r="AF25" s="1">
        <v>45234</v>
      </c>
      <c r="AG25" s="77">
        <v>0.33333333333333331</v>
      </c>
      <c r="AH25" s="1">
        <v>1320</v>
      </c>
      <c r="AI25" s="1">
        <v>40</v>
      </c>
      <c r="AJ25" s="1">
        <v>8217</v>
      </c>
      <c r="AK25" s="1">
        <v>3</v>
      </c>
      <c r="AL25" s="1">
        <v>2</v>
      </c>
      <c r="AM25" s="1">
        <v>10270</v>
      </c>
      <c r="AN25" s="1">
        <v>41</v>
      </c>
      <c r="AO25" s="1">
        <v>445</v>
      </c>
    </row>
    <row r="26" spans="1:678" x14ac:dyDescent="0.3">
      <c r="A26" s="28">
        <v>19</v>
      </c>
      <c r="B26" s="1">
        <v>270</v>
      </c>
      <c r="C26" s="1">
        <v>57</v>
      </c>
      <c r="D26" s="1">
        <v>46521</v>
      </c>
      <c r="E26" s="77">
        <v>1</v>
      </c>
      <c r="F26" s="1">
        <v>1320</v>
      </c>
      <c r="G26" s="1">
        <v>70</v>
      </c>
      <c r="H26" s="1">
        <v>8488</v>
      </c>
      <c r="I26" s="1">
        <v>13</v>
      </c>
      <c r="J26" s="1">
        <v>1</v>
      </c>
      <c r="K26" s="1">
        <v>10680</v>
      </c>
      <c r="M26" s="1">
        <v>435</v>
      </c>
      <c r="N26" s="1">
        <v>24</v>
      </c>
      <c r="O26" s="28">
        <v>19</v>
      </c>
      <c r="P26" s="1">
        <v>270</v>
      </c>
      <c r="Q26" s="1">
        <v>57</v>
      </c>
      <c r="R26" s="1">
        <v>46521</v>
      </c>
      <c r="S26" s="77">
        <v>1</v>
      </c>
      <c r="T26" s="1">
        <v>1320</v>
      </c>
      <c r="U26" s="1">
        <v>70</v>
      </c>
      <c r="V26" s="1">
        <v>8488</v>
      </c>
      <c r="W26" s="1">
        <v>13</v>
      </c>
      <c r="X26" s="1">
        <v>1</v>
      </c>
      <c r="Y26" s="1">
        <v>10680</v>
      </c>
      <c r="AA26" s="1">
        <v>435</v>
      </c>
      <c r="AB26" s="1">
        <v>24</v>
      </c>
      <c r="AC26" s="28">
        <v>19</v>
      </c>
      <c r="AD26" s="1">
        <v>265</v>
      </c>
      <c r="AE26" s="1">
        <v>49</v>
      </c>
      <c r="AF26" s="1">
        <v>27124</v>
      </c>
      <c r="AG26" s="77">
        <v>3.3333333333333333E-2</v>
      </c>
      <c r="AH26" s="1">
        <v>1140</v>
      </c>
      <c r="AI26" s="1">
        <v>30</v>
      </c>
      <c r="AJ26" s="1">
        <v>6091</v>
      </c>
      <c r="AK26" s="1">
        <v>0</v>
      </c>
      <c r="AL26" s="1">
        <v>0</v>
      </c>
      <c r="AM26" s="1">
        <v>8540</v>
      </c>
      <c r="AN26" s="1">
        <v>41</v>
      </c>
      <c r="AO26" s="1">
        <v>352</v>
      </c>
    </row>
    <row r="27" spans="1:678" x14ac:dyDescent="0.3">
      <c r="A27" s="28">
        <v>20</v>
      </c>
      <c r="B27" s="1">
        <v>270</v>
      </c>
      <c r="C27" s="1">
        <v>59</v>
      </c>
      <c r="D27" s="1">
        <v>54300</v>
      </c>
      <c r="E27" s="77">
        <v>1</v>
      </c>
      <c r="F27" s="1">
        <v>1320</v>
      </c>
      <c r="G27" s="1">
        <v>70</v>
      </c>
      <c r="H27" s="1">
        <v>8204</v>
      </c>
      <c r="I27" s="1">
        <v>8</v>
      </c>
      <c r="J27" s="1">
        <v>1</v>
      </c>
      <c r="K27" s="1">
        <v>8760</v>
      </c>
      <c r="N27" s="1">
        <v>30</v>
      </c>
      <c r="O27" s="28">
        <v>20</v>
      </c>
      <c r="P27" s="1">
        <v>270</v>
      </c>
      <c r="Q27" s="1">
        <v>59</v>
      </c>
      <c r="R27" s="1">
        <v>54300</v>
      </c>
      <c r="S27" s="77">
        <v>1</v>
      </c>
      <c r="T27" s="1">
        <v>1320</v>
      </c>
      <c r="U27" s="1">
        <v>70</v>
      </c>
      <c r="V27" s="1">
        <v>8204</v>
      </c>
      <c r="W27" s="1">
        <v>8</v>
      </c>
      <c r="X27" s="1">
        <v>1</v>
      </c>
      <c r="Y27" s="1">
        <v>8760</v>
      </c>
      <c r="AB27" s="1">
        <v>30</v>
      </c>
      <c r="AC27" s="28">
        <v>20</v>
      </c>
      <c r="AD27" s="1">
        <v>265</v>
      </c>
      <c r="AE27" s="1">
        <v>53</v>
      </c>
      <c r="AF27" s="1">
        <v>36000</v>
      </c>
      <c r="AG27" s="77">
        <v>1</v>
      </c>
      <c r="AH27" s="1">
        <v>1320</v>
      </c>
      <c r="AI27" s="1">
        <v>30</v>
      </c>
      <c r="AJ27" s="1">
        <v>8080</v>
      </c>
      <c r="AK27" s="1">
        <v>11</v>
      </c>
      <c r="AL27" s="1">
        <v>1</v>
      </c>
      <c r="AM27" s="1">
        <v>12450</v>
      </c>
      <c r="AN27" s="1">
        <v>47</v>
      </c>
      <c r="AO27" s="1">
        <v>440</v>
      </c>
    </row>
    <row r="28" spans="1:678" x14ac:dyDescent="0.3">
      <c r="A28" s="28">
        <v>21</v>
      </c>
      <c r="B28" s="1">
        <v>266</v>
      </c>
      <c r="C28" s="1">
        <v>60</v>
      </c>
      <c r="D28" s="1">
        <v>54000</v>
      </c>
      <c r="E28" s="77">
        <v>0.2</v>
      </c>
      <c r="F28" s="1">
        <v>1320</v>
      </c>
      <c r="G28" s="1">
        <v>40</v>
      </c>
      <c r="H28" s="1">
        <v>8080</v>
      </c>
      <c r="I28" s="1">
        <v>11</v>
      </c>
      <c r="J28" s="1">
        <v>4</v>
      </c>
      <c r="K28" s="1">
        <v>10000</v>
      </c>
      <c r="L28" s="1">
        <v>41</v>
      </c>
      <c r="M28" s="1">
        <v>380</v>
      </c>
      <c r="N28" s="1">
        <v>27</v>
      </c>
      <c r="O28" s="28">
        <v>21</v>
      </c>
      <c r="P28" s="1">
        <v>266</v>
      </c>
      <c r="Q28" s="1">
        <v>60</v>
      </c>
      <c r="R28" s="1">
        <v>54000</v>
      </c>
      <c r="S28" s="77">
        <v>0.2</v>
      </c>
      <c r="T28" s="1">
        <v>1320</v>
      </c>
      <c r="U28" s="1">
        <v>40</v>
      </c>
      <c r="V28" s="1">
        <v>8080</v>
      </c>
      <c r="W28" s="1">
        <v>11</v>
      </c>
      <c r="X28" s="1">
        <v>4</v>
      </c>
      <c r="Y28" s="1">
        <v>10000</v>
      </c>
      <c r="Z28" s="1">
        <v>41</v>
      </c>
      <c r="AA28" s="1">
        <v>380</v>
      </c>
      <c r="AB28" s="1">
        <v>27</v>
      </c>
      <c r="AC28" s="28">
        <v>21</v>
      </c>
      <c r="AD28" s="1">
        <v>264</v>
      </c>
      <c r="AE28" s="1">
        <v>50</v>
      </c>
      <c r="AF28" s="1">
        <v>38700</v>
      </c>
      <c r="AG28" s="77">
        <v>0.2</v>
      </c>
      <c r="AH28" s="1">
        <v>1320</v>
      </c>
      <c r="AI28" s="1">
        <v>30</v>
      </c>
      <c r="AJ28" s="1">
        <v>8028</v>
      </c>
      <c r="AK28" s="1">
        <v>1</v>
      </c>
      <c r="AL28" s="1">
        <v>0</v>
      </c>
      <c r="AM28" s="1">
        <v>9410</v>
      </c>
      <c r="AN28" s="1">
        <v>0</v>
      </c>
      <c r="AO28" s="1">
        <v>600</v>
      </c>
    </row>
    <row r="29" spans="1:678" x14ac:dyDescent="0.3">
      <c r="A29" s="28">
        <v>22</v>
      </c>
      <c r="B29" s="1">
        <v>265</v>
      </c>
      <c r="C29" s="1">
        <v>55</v>
      </c>
      <c r="D29" s="1">
        <v>41700</v>
      </c>
      <c r="E29" s="77">
        <v>1</v>
      </c>
      <c r="F29" s="1">
        <v>1280</v>
      </c>
      <c r="G29" s="1">
        <v>40</v>
      </c>
      <c r="H29" s="1">
        <v>8080</v>
      </c>
      <c r="I29" s="1">
        <v>4</v>
      </c>
      <c r="J29" s="1">
        <v>1</v>
      </c>
      <c r="L29" s="1">
        <v>47</v>
      </c>
      <c r="M29" s="1">
        <v>330</v>
      </c>
      <c r="N29" s="1">
        <v>22</v>
      </c>
      <c r="O29" s="28">
        <v>22</v>
      </c>
      <c r="P29" s="1">
        <v>265</v>
      </c>
      <c r="Q29" s="1">
        <v>55</v>
      </c>
      <c r="R29" s="1">
        <v>41700</v>
      </c>
      <c r="S29" s="77">
        <v>1</v>
      </c>
      <c r="T29" s="1">
        <v>1280</v>
      </c>
      <c r="U29" s="1">
        <v>40</v>
      </c>
      <c r="V29" s="1">
        <v>8080</v>
      </c>
      <c r="W29" s="1">
        <v>4</v>
      </c>
      <c r="X29" s="1">
        <v>1</v>
      </c>
      <c r="Z29" s="1">
        <v>47</v>
      </c>
      <c r="AA29" s="1">
        <v>330</v>
      </c>
      <c r="AB29" s="1">
        <v>22</v>
      </c>
      <c r="AC29" s="28">
        <v>22</v>
      </c>
      <c r="AD29" s="1">
        <v>263</v>
      </c>
      <c r="AE29" s="1">
        <v>52</v>
      </c>
      <c r="AF29" s="1">
        <v>32000</v>
      </c>
      <c r="AG29" s="77">
        <v>0.5</v>
      </c>
      <c r="AH29" s="1">
        <v>1280</v>
      </c>
      <c r="AI29" s="1">
        <v>30</v>
      </c>
      <c r="AJ29" s="1">
        <v>7800</v>
      </c>
      <c r="AK29" s="1">
        <v>1</v>
      </c>
      <c r="AL29" s="1">
        <v>0</v>
      </c>
      <c r="AM29" s="1">
        <v>7000</v>
      </c>
      <c r="AN29" s="1">
        <v>41</v>
      </c>
      <c r="AO29" s="1">
        <v>300</v>
      </c>
      <c r="AP29" s="1">
        <v>0</v>
      </c>
    </row>
    <row r="30" spans="1:678" x14ac:dyDescent="0.3">
      <c r="A30" s="28">
        <v>23</v>
      </c>
      <c r="B30" s="1">
        <v>263</v>
      </c>
      <c r="C30" s="1">
        <v>55</v>
      </c>
      <c r="D30" s="1">
        <v>46800</v>
      </c>
      <c r="E30" s="77">
        <v>1</v>
      </c>
      <c r="F30" s="1">
        <v>1320</v>
      </c>
      <c r="G30" s="1">
        <v>40</v>
      </c>
      <c r="H30" s="1">
        <v>7931</v>
      </c>
      <c r="I30" s="1">
        <v>5</v>
      </c>
      <c r="J30" s="1">
        <v>2</v>
      </c>
      <c r="K30" s="1">
        <v>8000</v>
      </c>
      <c r="L30" s="1">
        <v>0</v>
      </c>
      <c r="M30" s="1">
        <v>320</v>
      </c>
      <c r="N30" s="1">
        <v>23</v>
      </c>
      <c r="O30" s="28">
        <v>23</v>
      </c>
      <c r="P30" s="1">
        <v>263</v>
      </c>
      <c r="Q30" s="1">
        <v>55</v>
      </c>
      <c r="R30" s="1">
        <v>46800</v>
      </c>
      <c r="S30" s="77">
        <v>1</v>
      </c>
      <c r="T30" s="1">
        <v>1320</v>
      </c>
      <c r="U30" s="1">
        <v>40</v>
      </c>
      <c r="V30" s="1">
        <v>7931</v>
      </c>
      <c r="W30" s="1">
        <v>5</v>
      </c>
      <c r="X30" s="1">
        <v>2</v>
      </c>
      <c r="Y30" s="1">
        <v>8000</v>
      </c>
      <c r="Z30" s="1">
        <v>0</v>
      </c>
      <c r="AA30" s="1">
        <v>320</v>
      </c>
      <c r="AB30" s="1">
        <v>23</v>
      </c>
      <c r="AC30" s="28">
        <v>23</v>
      </c>
      <c r="AD30" s="1">
        <v>263</v>
      </c>
      <c r="AE30" s="1">
        <v>54</v>
      </c>
      <c r="AF30" s="1">
        <v>41000</v>
      </c>
      <c r="AG30" s="77">
        <v>0.1</v>
      </c>
      <c r="AH30" s="1">
        <v>1320</v>
      </c>
      <c r="AI30" s="1">
        <v>30</v>
      </c>
      <c r="AJ30" s="1">
        <v>8083</v>
      </c>
      <c r="AK30" s="1">
        <v>5</v>
      </c>
      <c r="AL30" s="1">
        <v>1</v>
      </c>
      <c r="AN30" s="1">
        <v>34</v>
      </c>
      <c r="AO30" s="1">
        <v>350</v>
      </c>
    </row>
    <row r="31" spans="1:678" x14ac:dyDescent="0.3">
      <c r="A31" s="28">
        <v>24</v>
      </c>
      <c r="B31" s="1">
        <v>267</v>
      </c>
      <c r="C31" s="1">
        <v>56</v>
      </c>
      <c r="D31" s="1">
        <v>43615</v>
      </c>
      <c r="E31" s="77">
        <v>0.2</v>
      </c>
      <c r="F31" s="1">
        <v>1310</v>
      </c>
      <c r="G31" s="1">
        <v>30</v>
      </c>
      <c r="H31" s="1">
        <v>6349</v>
      </c>
      <c r="I31" s="1">
        <v>1</v>
      </c>
      <c r="J31" s="1">
        <v>1</v>
      </c>
      <c r="K31" s="1">
        <v>8020</v>
      </c>
      <c r="L31" s="1">
        <v>19</v>
      </c>
      <c r="N31" s="1">
        <v>7</v>
      </c>
      <c r="O31" s="28">
        <v>24</v>
      </c>
      <c r="P31" s="1">
        <v>267</v>
      </c>
      <c r="Q31" s="1">
        <v>56</v>
      </c>
      <c r="R31" s="1">
        <v>43615</v>
      </c>
      <c r="S31" s="77">
        <v>0.2</v>
      </c>
      <c r="T31" s="1">
        <v>1310</v>
      </c>
      <c r="U31" s="1">
        <v>30</v>
      </c>
      <c r="V31" s="1">
        <v>6349</v>
      </c>
      <c r="W31" s="1">
        <v>1</v>
      </c>
      <c r="X31" s="1">
        <v>1</v>
      </c>
      <c r="Y31" s="1">
        <v>8020</v>
      </c>
      <c r="Z31" s="1">
        <v>19</v>
      </c>
      <c r="AB31" s="1">
        <v>7</v>
      </c>
      <c r="AC31" s="28">
        <v>24</v>
      </c>
      <c r="AD31" s="1">
        <v>262</v>
      </c>
      <c r="AE31" s="1">
        <v>50</v>
      </c>
      <c r="AF31" s="1">
        <v>38101</v>
      </c>
      <c r="AG31" s="77">
        <v>0.1</v>
      </c>
      <c r="AH31" s="1">
        <v>1320</v>
      </c>
      <c r="AI31" s="1">
        <v>30</v>
      </c>
      <c r="AJ31" s="1">
        <v>5924</v>
      </c>
      <c r="AK31" s="1">
        <v>2</v>
      </c>
      <c r="AL31" s="1">
        <v>2</v>
      </c>
      <c r="AM31" s="1">
        <v>10560</v>
      </c>
      <c r="AN31" s="1">
        <v>41</v>
      </c>
      <c r="AO31" s="1">
        <v>363</v>
      </c>
    </row>
    <row r="32" spans="1:678" x14ac:dyDescent="0.3">
      <c r="A32" s="28">
        <v>25</v>
      </c>
      <c r="B32" s="1">
        <v>264</v>
      </c>
      <c r="C32" s="1">
        <v>57</v>
      </c>
      <c r="D32" s="1">
        <v>45000</v>
      </c>
      <c r="E32" s="77">
        <v>1</v>
      </c>
      <c r="F32" s="1">
        <v>1320</v>
      </c>
      <c r="G32" s="1">
        <v>30</v>
      </c>
      <c r="H32" s="1">
        <v>8208</v>
      </c>
      <c r="I32" s="1">
        <v>5</v>
      </c>
      <c r="J32" s="1">
        <v>4</v>
      </c>
      <c r="K32" s="1">
        <v>10250</v>
      </c>
      <c r="L32" s="1">
        <v>50</v>
      </c>
      <c r="M32" s="1">
        <v>150</v>
      </c>
      <c r="N32" s="1">
        <v>29</v>
      </c>
      <c r="O32" s="28">
        <v>25</v>
      </c>
      <c r="P32" s="1">
        <v>264</v>
      </c>
      <c r="Q32" s="1">
        <v>57</v>
      </c>
      <c r="R32" s="1">
        <v>45000</v>
      </c>
      <c r="S32" s="77">
        <v>1</v>
      </c>
      <c r="T32" s="1">
        <v>1320</v>
      </c>
      <c r="U32" s="1">
        <v>30</v>
      </c>
      <c r="V32" s="1">
        <v>8208</v>
      </c>
      <c r="W32" s="1">
        <v>5</v>
      </c>
      <c r="X32" s="1">
        <v>4</v>
      </c>
      <c r="Y32" s="1">
        <v>10250</v>
      </c>
      <c r="Z32" s="1">
        <v>50</v>
      </c>
      <c r="AA32" s="1">
        <v>150</v>
      </c>
      <c r="AB32" s="1">
        <v>29</v>
      </c>
      <c r="AC32" s="28">
        <v>25</v>
      </c>
      <c r="AD32" s="1">
        <v>262</v>
      </c>
      <c r="AE32" s="1">
        <v>52</v>
      </c>
      <c r="AF32" s="1">
        <v>36040</v>
      </c>
      <c r="AG32" s="77">
        <v>0.125</v>
      </c>
      <c r="AH32" s="1">
        <v>1320</v>
      </c>
      <c r="AI32" s="1">
        <v>30</v>
      </c>
      <c r="AJ32" s="1">
        <v>6391</v>
      </c>
      <c r="AK32" s="1">
        <v>0</v>
      </c>
      <c r="AL32" s="1">
        <v>0</v>
      </c>
      <c r="AM32" s="1">
        <v>7600</v>
      </c>
      <c r="AN32" s="1">
        <v>41</v>
      </c>
      <c r="AO32" s="1">
        <v>315</v>
      </c>
    </row>
    <row r="33" spans="1:41" x14ac:dyDescent="0.3">
      <c r="A33" s="28">
        <v>26</v>
      </c>
      <c r="B33" s="1">
        <v>261</v>
      </c>
      <c r="C33" s="1">
        <v>50</v>
      </c>
      <c r="D33" s="1">
        <v>47000</v>
      </c>
      <c r="E33" s="77">
        <v>0.2</v>
      </c>
      <c r="F33" s="1">
        <v>1320</v>
      </c>
      <c r="G33" s="1">
        <v>30</v>
      </c>
      <c r="H33" s="1">
        <v>8106</v>
      </c>
      <c r="I33" s="1">
        <v>3</v>
      </c>
      <c r="J33" s="1">
        <v>2</v>
      </c>
      <c r="K33" s="1">
        <v>11640</v>
      </c>
      <c r="L33" s="1">
        <v>0</v>
      </c>
      <c r="M33" s="1">
        <v>393</v>
      </c>
      <c r="N33" s="1">
        <v>22</v>
      </c>
      <c r="O33" s="28">
        <v>26</v>
      </c>
      <c r="P33" s="1">
        <v>261</v>
      </c>
      <c r="Q33" s="1">
        <v>50</v>
      </c>
      <c r="R33" s="1">
        <v>47000</v>
      </c>
      <c r="S33" s="77">
        <v>0.2</v>
      </c>
      <c r="T33" s="1">
        <v>1320</v>
      </c>
      <c r="U33" s="1">
        <v>30</v>
      </c>
      <c r="V33" s="1">
        <v>8106</v>
      </c>
      <c r="W33" s="1">
        <v>3</v>
      </c>
      <c r="X33" s="1">
        <v>2</v>
      </c>
      <c r="Y33" s="1">
        <v>11640</v>
      </c>
      <c r="Z33" s="1">
        <v>0</v>
      </c>
      <c r="AA33" s="1">
        <v>393</v>
      </c>
      <c r="AB33" s="1">
        <v>22</v>
      </c>
      <c r="AC33" s="28">
        <v>26</v>
      </c>
      <c r="AD33" s="1">
        <v>261</v>
      </c>
      <c r="AE33" s="1">
        <v>50</v>
      </c>
      <c r="AF33" s="1">
        <v>35205</v>
      </c>
      <c r="AG33" s="77">
        <v>0.2</v>
      </c>
      <c r="AH33" s="1">
        <v>1320</v>
      </c>
      <c r="AI33" s="1">
        <v>30</v>
      </c>
      <c r="AJ33" s="1">
        <v>8170</v>
      </c>
      <c r="AK33" s="1">
        <v>4</v>
      </c>
      <c r="AL33" s="1">
        <v>2</v>
      </c>
      <c r="AM33" s="1">
        <v>10660</v>
      </c>
      <c r="AN33" s="1">
        <v>47</v>
      </c>
      <c r="AO33" s="1">
        <v>523</v>
      </c>
    </row>
    <row r="34" spans="1:41" x14ac:dyDescent="0.3">
      <c r="A34" s="28">
        <v>27</v>
      </c>
      <c r="B34" s="1">
        <v>260</v>
      </c>
      <c r="C34" s="1">
        <v>53</v>
      </c>
      <c r="D34" s="1">
        <v>38200</v>
      </c>
      <c r="E34" s="77">
        <v>0.33333333333333331</v>
      </c>
      <c r="F34" s="1">
        <v>1310</v>
      </c>
      <c r="G34" s="1">
        <v>20</v>
      </c>
      <c r="H34" s="1">
        <v>7144</v>
      </c>
      <c r="I34" s="1">
        <v>4</v>
      </c>
      <c r="J34" s="1">
        <v>1</v>
      </c>
      <c r="K34" s="1">
        <v>8910</v>
      </c>
      <c r="L34" s="1">
        <v>0</v>
      </c>
      <c r="M34" s="1">
        <v>390</v>
      </c>
      <c r="O34" s="28">
        <v>27</v>
      </c>
      <c r="P34" s="1">
        <v>260</v>
      </c>
      <c r="Q34" s="1">
        <v>53</v>
      </c>
      <c r="R34" s="1">
        <v>38200</v>
      </c>
      <c r="S34" s="77">
        <v>0.33333333333333331</v>
      </c>
      <c r="T34" s="1">
        <v>1310</v>
      </c>
      <c r="U34" s="1">
        <v>20</v>
      </c>
      <c r="V34" s="1">
        <v>7144</v>
      </c>
      <c r="W34" s="1">
        <v>4</v>
      </c>
      <c r="X34" s="1">
        <v>1</v>
      </c>
      <c r="Y34" s="1">
        <v>8910</v>
      </c>
      <c r="Z34" s="1">
        <v>0</v>
      </c>
      <c r="AA34" s="1">
        <v>390</v>
      </c>
      <c r="AC34" s="28">
        <v>27</v>
      </c>
      <c r="AD34" s="1">
        <v>261</v>
      </c>
      <c r="AE34" s="1">
        <v>51</v>
      </c>
      <c r="AF34" s="1">
        <v>38575</v>
      </c>
      <c r="AG34" s="77">
        <v>0.33333333333333331</v>
      </c>
      <c r="AH34" s="1">
        <v>1320</v>
      </c>
      <c r="AI34" s="1">
        <v>30</v>
      </c>
      <c r="AJ34" s="1">
        <v>8239</v>
      </c>
      <c r="AK34" s="1">
        <v>5</v>
      </c>
      <c r="AL34" s="1">
        <v>2</v>
      </c>
      <c r="AM34" s="1">
        <v>10000</v>
      </c>
      <c r="AN34" s="1">
        <v>41</v>
      </c>
      <c r="AO34" s="1">
        <v>510</v>
      </c>
    </row>
    <row r="35" spans="1:41" x14ac:dyDescent="0.3">
      <c r="A35" s="28">
        <v>28</v>
      </c>
      <c r="B35" s="1">
        <v>260</v>
      </c>
      <c r="C35" s="1">
        <v>54</v>
      </c>
      <c r="D35" s="1">
        <v>40000</v>
      </c>
      <c r="E35" s="77">
        <v>1</v>
      </c>
      <c r="F35" s="1">
        <v>1320</v>
      </c>
      <c r="G35" s="1">
        <v>10</v>
      </c>
      <c r="H35" s="1">
        <v>8110</v>
      </c>
      <c r="I35" s="1">
        <v>2</v>
      </c>
      <c r="J35" s="1">
        <v>1</v>
      </c>
      <c r="L35" s="1">
        <v>50</v>
      </c>
      <c r="M35" s="1">
        <v>340</v>
      </c>
      <c r="N35" s="1">
        <v>24</v>
      </c>
      <c r="O35" s="28">
        <v>28</v>
      </c>
      <c r="P35" s="1">
        <v>260</v>
      </c>
      <c r="Q35" s="1">
        <v>54</v>
      </c>
      <c r="R35" s="1">
        <v>40000</v>
      </c>
      <c r="S35" s="77">
        <v>1</v>
      </c>
      <c r="T35" s="1">
        <v>1320</v>
      </c>
      <c r="U35" s="1">
        <v>10</v>
      </c>
      <c r="V35" s="1">
        <v>8110</v>
      </c>
      <c r="W35" s="1">
        <v>2</v>
      </c>
      <c r="X35" s="1">
        <v>1</v>
      </c>
      <c r="Z35" s="1">
        <v>50</v>
      </c>
      <c r="AA35" s="1">
        <v>340</v>
      </c>
      <c r="AB35" s="1">
        <v>24</v>
      </c>
      <c r="AC35" s="28">
        <v>28</v>
      </c>
      <c r="AD35" s="1">
        <v>261</v>
      </c>
      <c r="AE35" s="1">
        <v>54</v>
      </c>
      <c r="AF35" s="1">
        <v>44000</v>
      </c>
      <c r="AG35" s="77">
        <v>0.1</v>
      </c>
      <c r="AH35" s="1">
        <v>1320</v>
      </c>
      <c r="AI35" s="1">
        <v>30</v>
      </c>
      <c r="AJ35" s="1">
        <v>8050</v>
      </c>
      <c r="AK35" s="1">
        <v>3</v>
      </c>
      <c r="AL35" s="1">
        <v>2</v>
      </c>
      <c r="AM35" s="1">
        <v>10540</v>
      </c>
      <c r="AN35" s="1">
        <v>41</v>
      </c>
      <c r="AO35" s="1">
        <v>504</v>
      </c>
    </row>
    <row r="36" spans="1:41" x14ac:dyDescent="0.3">
      <c r="A36" s="28">
        <v>29</v>
      </c>
      <c r="B36" s="1">
        <v>258</v>
      </c>
      <c r="C36" s="1">
        <v>50</v>
      </c>
      <c r="D36" s="1">
        <v>31500</v>
      </c>
      <c r="E36" s="77">
        <v>0.2</v>
      </c>
      <c r="F36" s="1">
        <v>1160</v>
      </c>
      <c r="G36" s="1">
        <v>0</v>
      </c>
      <c r="H36" s="1">
        <v>6390</v>
      </c>
      <c r="I36" s="1">
        <v>2</v>
      </c>
      <c r="J36" s="1">
        <v>0</v>
      </c>
      <c r="K36" s="1">
        <v>6810</v>
      </c>
      <c r="L36" s="1">
        <v>0</v>
      </c>
      <c r="M36" s="1">
        <v>86</v>
      </c>
      <c r="N36" s="1">
        <v>21</v>
      </c>
      <c r="O36" s="28">
        <v>29</v>
      </c>
      <c r="P36" s="1">
        <v>258</v>
      </c>
      <c r="Q36" s="1">
        <v>50</v>
      </c>
      <c r="R36" s="1">
        <v>31500</v>
      </c>
      <c r="S36" s="77">
        <v>0.2</v>
      </c>
      <c r="T36" s="1">
        <v>1160</v>
      </c>
      <c r="U36" s="1">
        <v>0</v>
      </c>
      <c r="V36" s="1">
        <v>6390</v>
      </c>
      <c r="W36" s="1">
        <v>2</v>
      </c>
      <c r="X36" s="1">
        <v>0</v>
      </c>
      <c r="Y36" s="1">
        <v>6810</v>
      </c>
      <c r="Z36" s="1">
        <v>0</v>
      </c>
      <c r="AA36" s="1">
        <v>86</v>
      </c>
      <c r="AB36" s="1">
        <v>21</v>
      </c>
      <c r="AC36" s="28">
        <v>29</v>
      </c>
      <c r="AD36" s="1">
        <v>260</v>
      </c>
      <c r="AE36" s="1">
        <v>49</v>
      </c>
      <c r="AF36" s="1">
        <v>37002</v>
      </c>
      <c r="AG36" s="77">
        <v>0.14285714285714285</v>
      </c>
      <c r="AH36" s="1">
        <v>1280</v>
      </c>
      <c r="AI36" s="1">
        <v>30</v>
      </c>
      <c r="AJ36" s="1">
        <v>6182</v>
      </c>
      <c r="AK36" s="1">
        <v>1</v>
      </c>
      <c r="AL36" s="1">
        <v>1</v>
      </c>
      <c r="AM36" s="1">
        <v>8570</v>
      </c>
      <c r="AN36" s="1">
        <v>41</v>
      </c>
      <c r="AO36" s="1">
        <v>307</v>
      </c>
    </row>
    <row r="37" spans="1:41" x14ac:dyDescent="0.3">
      <c r="A37" s="28">
        <v>30</v>
      </c>
      <c r="B37" s="1">
        <v>258</v>
      </c>
      <c r="C37" s="1">
        <v>51</v>
      </c>
      <c r="D37" s="1">
        <v>32119</v>
      </c>
      <c r="E37" s="77">
        <v>0.2</v>
      </c>
      <c r="F37" s="1">
        <v>1260</v>
      </c>
      <c r="G37" s="1">
        <v>0</v>
      </c>
      <c r="H37" s="1">
        <v>6802</v>
      </c>
      <c r="I37" s="1">
        <v>0</v>
      </c>
      <c r="J37" s="1">
        <v>0</v>
      </c>
      <c r="K37" s="1">
        <v>8620</v>
      </c>
      <c r="L37" s="1">
        <v>8</v>
      </c>
      <c r="M37" s="1">
        <v>305</v>
      </c>
      <c r="N37" s="1">
        <v>25</v>
      </c>
      <c r="O37" s="28">
        <v>30</v>
      </c>
      <c r="P37" s="1">
        <v>258</v>
      </c>
      <c r="Q37" s="1">
        <v>51</v>
      </c>
      <c r="R37" s="1">
        <v>32119</v>
      </c>
      <c r="S37" s="77">
        <v>0.2</v>
      </c>
      <c r="T37" s="1">
        <v>1260</v>
      </c>
      <c r="U37" s="1">
        <v>0</v>
      </c>
      <c r="V37" s="1">
        <v>6802</v>
      </c>
      <c r="W37" s="1">
        <v>0</v>
      </c>
      <c r="X37" s="1">
        <v>0</v>
      </c>
      <c r="Y37" s="1">
        <v>8620</v>
      </c>
      <c r="Z37" s="1">
        <v>8</v>
      </c>
      <c r="AA37" s="1">
        <v>305</v>
      </c>
      <c r="AB37" s="1">
        <v>25</v>
      </c>
      <c r="AC37" s="28">
        <v>30</v>
      </c>
      <c r="AD37" s="1">
        <v>261</v>
      </c>
      <c r="AE37" s="1">
        <v>53</v>
      </c>
      <c r="AF37" s="1">
        <v>39100</v>
      </c>
      <c r="AG37" s="77">
        <v>1</v>
      </c>
      <c r="AH37" s="1">
        <v>1260</v>
      </c>
      <c r="AI37" s="1">
        <v>20</v>
      </c>
      <c r="AJ37" s="1">
        <v>6938</v>
      </c>
      <c r="AK37" s="1">
        <v>1</v>
      </c>
      <c r="AL37" s="1">
        <v>1</v>
      </c>
      <c r="AN37" s="1">
        <v>46</v>
      </c>
    </row>
    <row r="38" spans="1:41" x14ac:dyDescent="0.3">
      <c r="A38" s="28">
        <v>31</v>
      </c>
      <c r="B38" s="1">
        <v>257</v>
      </c>
      <c r="C38" s="1">
        <v>53</v>
      </c>
      <c r="D38" s="1">
        <v>34051</v>
      </c>
      <c r="E38" s="77">
        <v>0.1</v>
      </c>
      <c r="F38" s="1">
        <v>1320</v>
      </c>
      <c r="G38" s="1">
        <v>0</v>
      </c>
      <c r="H38" s="1">
        <v>7732</v>
      </c>
      <c r="I38" s="1">
        <v>0</v>
      </c>
      <c r="J38" s="1">
        <v>0</v>
      </c>
      <c r="K38" s="1">
        <v>7730</v>
      </c>
      <c r="L38" s="1">
        <v>0</v>
      </c>
      <c r="M38" s="1">
        <v>332</v>
      </c>
      <c r="N38" s="1">
        <v>23</v>
      </c>
      <c r="O38" s="28">
        <v>31</v>
      </c>
      <c r="P38" s="1">
        <v>257</v>
      </c>
      <c r="Q38" s="1">
        <v>53</v>
      </c>
      <c r="R38" s="1">
        <v>34051</v>
      </c>
      <c r="S38" s="77">
        <v>0.1</v>
      </c>
      <c r="T38" s="1">
        <v>1320</v>
      </c>
      <c r="U38" s="1">
        <v>0</v>
      </c>
      <c r="V38" s="1">
        <v>7732</v>
      </c>
      <c r="W38" s="1">
        <v>0</v>
      </c>
      <c r="X38" s="1">
        <v>0</v>
      </c>
      <c r="Y38" s="1">
        <v>7730</v>
      </c>
      <c r="Z38" s="1">
        <v>0</v>
      </c>
      <c r="AA38" s="1">
        <v>332</v>
      </c>
      <c r="AB38" s="1">
        <v>23</v>
      </c>
      <c r="AC38" s="28">
        <v>31</v>
      </c>
      <c r="AD38" s="1">
        <v>260</v>
      </c>
      <c r="AE38" s="1">
        <v>51</v>
      </c>
      <c r="AF38" s="1">
        <v>33000</v>
      </c>
      <c r="AG38" s="77">
        <v>6.6666666666666666E-2</v>
      </c>
      <c r="AH38" s="1">
        <v>1240</v>
      </c>
      <c r="AI38" s="1">
        <v>20</v>
      </c>
      <c r="AJ38" s="1">
        <v>6250</v>
      </c>
      <c r="AK38" s="1">
        <v>1</v>
      </c>
      <c r="AL38" s="1">
        <v>0</v>
      </c>
      <c r="AM38" s="1">
        <v>8000</v>
      </c>
      <c r="AN38" s="1">
        <v>41</v>
      </c>
      <c r="AO38" s="1">
        <v>750</v>
      </c>
    </row>
    <row r="39" spans="1:41" x14ac:dyDescent="0.3">
      <c r="A39" s="28">
        <v>32</v>
      </c>
      <c r="B39" s="1">
        <v>257</v>
      </c>
      <c r="C39" s="1">
        <v>53</v>
      </c>
      <c r="D39" s="1">
        <v>35000</v>
      </c>
      <c r="E39" s="77">
        <v>0.2</v>
      </c>
      <c r="F39" s="1">
        <v>1290</v>
      </c>
      <c r="G39" s="1">
        <v>0</v>
      </c>
      <c r="H39" s="1">
        <v>7525</v>
      </c>
      <c r="I39" s="1">
        <v>2</v>
      </c>
      <c r="J39" s="1">
        <v>2</v>
      </c>
      <c r="K39" s="1">
        <v>8530</v>
      </c>
      <c r="N39" s="1">
        <v>31</v>
      </c>
      <c r="O39" s="28">
        <v>32</v>
      </c>
      <c r="P39" s="1">
        <v>257</v>
      </c>
      <c r="Q39" s="1">
        <v>53</v>
      </c>
      <c r="R39" s="1">
        <v>35000</v>
      </c>
      <c r="S39" s="77">
        <v>0.2</v>
      </c>
      <c r="T39" s="1">
        <v>1290</v>
      </c>
      <c r="U39" s="1">
        <v>0</v>
      </c>
      <c r="V39" s="1">
        <v>7525</v>
      </c>
      <c r="W39" s="1">
        <v>2</v>
      </c>
      <c r="X39" s="1">
        <v>2</v>
      </c>
      <c r="Y39" s="1">
        <v>8530</v>
      </c>
      <c r="AB39" s="1">
        <v>31</v>
      </c>
      <c r="AC39" s="28">
        <v>32</v>
      </c>
      <c r="AD39" s="1">
        <v>260</v>
      </c>
      <c r="AE39" s="1">
        <v>51</v>
      </c>
      <c r="AF39" s="1">
        <v>42495</v>
      </c>
      <c r="AG39" s="77">
        <v>0.2</v>
      </c>
      <c r="AH39" s="1">
        <v>1320</v>
      </c>
      <c r="AI39" s="1">
        <v>20</v>
      </c>
      <c r="AJ39" s="1">
        <v>8111</v>
      </c>
      <c r="AK39" s="1">
        <v>6</v>
      </c>
      <c r="AL39" s="1">
        <v>1</v>
      </c>
      <c r="AM39" s="1">
        <v>11310</v>
      </c>
      <c r="AN39" s="1">
        <v>49</v>
      </c>
      <c r="AO39" s="1">
        <v>868</v>
      </c>
    </row>
    <row r="40" spans="1:41" x14ac:dyDescent="0.3">
      <c r="A40" s="28">
        <v>33</v>
      </c>
      <c r="B40" s="1">
        <v>257</v>
      </c>
      <c r="C40" s="1">
        <v>53</v>
      </c>
      <c r="D40" s="1">
        <v>40876</v>
      </c>
      <c r="E40" s="77">
        <v>0.5</v>
      </c>
      <c r="F40" s="1">
        <v>1320</v>
      </c>
      <c r="G40" s="1">
        <v>0</v>
      </c>
      <c r="H40" s="1">
        <v>8149</v>
      </c>
      <c r="I40" s="1">
        <v>3</v>
      </c>
      <c r="J40" s="1">
        <v>2</v>
      </c>
      <c r="K40" s="1">
        <v>8910</v>
      </c>
      <c r="L40" s="1">
        <v>22</v>
      </c>
      <c r="M40" s="1">
        <v>471</v>
      </c>
      <c r="N40" s="1">
        <v>30</v>
      </c>
      <c r="O40" s="28">
        <v>33</v>
      </c>
      <c r="P40" s="1">
        <v>257</v>
      </c>
      <c r="Q40" s="1">
        <v>53</v>
      </c>
      <c r="R40" s="1">
        <v>40876</v>
      </c>
      <c r="S40" s="77">
        <v>0.5</v>
      </c>
      <c r="T40" s="1">
        <v>1320</v>
      </c>
      <c r="U40" s="1">
        <v>0</v>
      </c>
      <c r="V40" s="1">
        <v>8149</v>
      </c>
      <c r="W40" s="1">
        <v>3</v>
      </c>
      <c r="X40" s="1">
        <v>2</v>
      </c>
      <c r="Y40" s="1">
        <v>8910</v>
      </c>
      <c r="Z40" s="1">
        <v>22</v>
      </c>
      <c r="AA40" s="1">
        <v>471</v>
      </c>
      <c r="AB40" s="1">
        <v>30</v>
      </c>
      <c r="AC40" s="28">
        <v>33</v>
      </c>
      <c r="AD40" s="1">
        <v>263</v>
      </c>
      <c r="AE40" s="1">
        <v>50</v>
      </c>
      <c r="AF40" s="1">
        <v>34045</v>
      </c>
      <c r="AG40" s="77">
        <v>0.14285714285714285</v>
      </c>
      <c r="AH40" s="1">
        <v>1320</v>
      </c>
      <c r="AI40" s="1">
        <v>10</v>
      </c>
      <c r="AJ40" s="1">
        <v>8222</v>
      </c>
      <c r="AK40" s="1">
        <v>7</v>
      </c>
      <c r="AL40" s="1">
        <v>3</v>
      </c>
      <c r="AM40" s="1">
        <v>9890</v>
      </c>
      <c r="AN40" s="1">
        <v>42</v>
      </c>
      <c r="AO40" s="1">
        <v>570</v>
      </c>
    </row>
    <row r="41" spans="1:41" x14ac:dyDescent="0.3">
      <c r="A41" s="28">
        <v>34</v>
      </c>
      <c r="B41" s="1">
        <v>256</v>
      </c>
      <c r="C41" s="1">
        <v>51</v>
      </c>
      <c r="D41" s="1">
        <v>42106</v>
      </c>
      <c r="E41" s="77">
        <v>0.25</v>
      </c>
      <c r="F41" s="1">
        <v>1320</v>
      </c>
      <c r="G41" s="1">
        <v>0</v>
      </c>
      <c r="H41" s="1">
        <v>8141</v>
      </c>
      <c r="I41" s="1">
        <v>4</v>
      </c>
      <c r="J41" s="1">
        <v>2</v>
      </c>
      <c r="K41" s="1">
        <v>11060</v>
      </c>
      <c r="L41" s="1">
        <v>50</v>
      </c>
      <c r="M41" s="1">
        <v>546</v>
      </c>
      <c r="O41" s="28">
        <v>34</v>
      </c>
      <c r="P41" s="1">
        <v>256</v>
      </c>
      <c r="Q41" s="1">
        <v>51</v>
      </c>
      <c r="R41" s="1">
        <v>42106</v>
      </c>
      <c r="S41" s="77">
        <v>0.25</v>
      </c>
      <c r="T41" s="1">
        <v>1320</v>
      </c>
      <c r="U41" s="1">
        <v>0</v>
      </c>
      <c r="V41" s="1">
        <v>8141</v>
      </c>
      <c r="W41" s="1">
        <v>4</v>
      </c>
      <c r="X41" s="1">
        <v>2</v>
      </c>
      <c r="Y41" s="1">
        <v>11060</v>
      </c>
      <c r="Z41" s="1">
        <v>50</v>
      </c>
      <c r="AA41" s="1">
        <v>546</v>
      </c>
      <c r="AC41" s="28">
        <v>34</v>
      </c>
      <c r="AD41" s="1">
        <v>258</v>
      </c>
      <c r="AE41" s="1">
        <v>44</v>
      </c>
      <c r="AF41" s="1">
        <v>25000</v>
      </c>
      <c r="AG41" s="77">
        <v>8.3333333333333332E-3</v>
      </c>
      <c r="AH41" s="1">
        <v>1040</v>
      </c>
      <c r="AI41" s="1">
        <v>0</v>
      </c>
      <c r="AJ41" s="1">
        <v>6500</v>
      </c>
      <c r="AK41" s="1">
        <v>1</v>
      </c>
      <c r="AL41" s="1">
        <v>0</v>
      </c>
      <c r="AM41" s="1">
        <v>6500</v>
      </c>
    </row>
    <row r="42" spans="1:41" x14ac:dyDescent="0.3">
      <c r="A42" s="28">
        <v>35</v>
      </c>
      <c r="B42" s="1">
        <v>256</v>
      </c>
      <c r="C42" s="1">
        <v>52</v>
      </c>
      <c r="D42" s="1">
        <v>41153</v>
      </c>
      <c r="E42" s="77">
        <v>0.1</v>
      </c>
      <c r="F42" s="1">
        <v>1320</v>
      </c>
      <c r="G42" s="1">
        <v>0</v>
      </c>
      <c r="H42" s="1">
        <v>8000</v>
      </c>
      <c r="I42" s="1">
        <v>2</v>
      </c>
      <c r="J42" s="1">
        <v>0</v>
      </c>
      <c r="K42" s="1">
        <v>9480</v>
      </c>
      <c r="M42" s="1">
        <v>411</v>
      </c>
      <c r="N42" s="1">
        <v>23</v>
      </c>
      <c r="O42" s="28">
        <v>35</v>
      </c>
      <c r="P42" s="1">
        <v>256</v>
      </c>
      <c r="Q42" s="1">
        <v>52</v>
      </c>
      <c r="R42" s="1">
        <v>41153</v>
      </c>
      <c r="S42" s="77">
        <v>0.1</v>
      </c>
      <c r="T42" s="1">
        <v>1320</v>
      </c>
      <c r="U42" s="1">
        <v>0</v>
      </c>
      <c r="V42" s="1">
        <v>8000</v>
      </c>
      <c r="W42" s="1">
        <v>2</v>
      </c>
      <c r="X42" s="1">
        <v>0</v>
      </c>
      <c r="Y42" s="1">
        <v>9480</v>
      </c>
      <c r="AA42" s="1">
        <v>411</v>
      </c>
      <c r="AB42" s="1">
        <v>23</v>
      </c>
      <c r="AC42" s="28">
        <v>35</v>
      </c>
      <c r="AD42" s="1">
        <v>258</v>
      </c>
      <c r="AE42" s="1">
        <v>49</v>
      </c>
      <c r="AF42" s="1">
        <v>31318</v>
      </c>
      <c r="AG42" s="77">
        <v>0.14285714285714285</v>
      </c>
      <c r="AH42" s="1">
        <v>1290</v>
      </c>
      <c r="AI42" s="1">
        <v>0</v>
      </c>
      <c r="AJ42" s="1">
        <v>7170</v>
      </c>
      <c r="AK42" s="1">
        <v>1</v>
      </c>
      <c r="AL42" s="1">
        <v>0</v>
      </c>
      <c r="AM42" s="1">
        <v>10800</v>
      </c>
      <c r="AN42" s="1">
        <v>21</v>
      </c>
      <c r="AO42" s="1">
        <v>648</v>
      </c>
    </row>
    <row r="43" spans="1:41" x14ac:dyDescent="0.3">
      <c r="A43" s="28">
        <v>36</v>
      </c>
      <c r="B43" s="1">
        <v>254</v>
      </c>
      <c r="C43" s="1">
        <v>53</v>
      </c>
      <c r="D43" s="1">
        <v>38000</v>
      </c>
      <c r="E43" s="77">
        <v>0.1</v>
      </c>
      <c r="F43" s="1">
        <v>1320</v>
      </c>
      <c r="G43" s="1">
        <v>0</v>
      </c>
      <c r="H43" s="1">
        <v>8061</v>
      </c>
      <c r="I43" s="1">
        <v>0</v>
      </c>
      <c r="J43" s="1">
        <v>0</v>
      </c>
      <c r="K43" s="1">
        <v>7500</v>
      </c>
      <c r="L43" s="1">
        <v>0</v>
      </c>
      <c r="M43" s="1">
        <v>300</v>
      </c>
      <c r="N43" s="1">
        <v>19</v>
      </c>
      <c r="O43" s="28">
        <v>36</v>
      </c>
      <c r="P43" s="1">
        <v>254</v>
      </c>
      <c r="Q43" s="1">
        <v>53</v>
      </c>
      <c r="R43" s="1">
        <v>38000</v>
      </c>
      <c r="S43" s="77">
        <v>0.1</v>
      </c>
      <c r="T43" s="1">
        <v>1320</v>
      </c>
      <c r="U43" s="1">
        <v>0</v>
      </c>
      <c r="V43" s="1">
        <v>8061</v>
      </c>
      <c r="W43" s="1">
        <v>0</v>
      </c>
      <c r="X43" s="1">
        <v>0</v>
      </c>
      <c r="Y43" s="1">
        <v>7500</v>
      </c>
      <c r="Z43" s="1">
        <v>0</v>
      </c>
      <c r="AA43" s="1">
        <v>300</v>
      </c>
      <c r="AB43" s="1">
        <v>19</v>
      </c>
      <c r="AC43" s="28">
        <v>36</v>
      </c>
      <c r="AD43" s="1">
        <v>258</v>
      </c>
      <c r="AE43" s="1">
        <v>51</v>
      </c>
      <c r="AF43" s="1">
        <v>42000</v>
      </c>
      <c r="AG43" s="77">
        <v>0.14285714285714285</v>
      </c>
      <c r="AH43" s="1">
        <v>1320</v>
      </c>
      <c r="AI43" s="1">
        <v>0</v>
      </c>
      <c r="AJ43" s="1">
        <v>8253</v>
      </c>
      <c r="AK43" s="1">
        <v>5</v>
      </c>
      <c r="AL43" s="1">
        <v>2</v>
      </c>
      <c r="AN43" s="1">
        <v>42</v>
      </c>
      <c r="AO43" s="1">
        <v>400</v>
      </c>
    </row>
    <row r="44" spans="1:41" x14ac:dyDescent="0.3">
      <c r="A44" s="28">
        <v>37</v>
      </c>
      <c r="B44" s="1">
        <v>253</v>
      </c>
      <c r="C44" s="1">
        <v>51</v>
      </c>
      <c r="D44" s="1">
        <v>32000</v>
      </c>
      <c r="E44" s="77">
        <v>0.33333333333333331</v>
      </c>
      <c r="F44" s="1">
        <v>1170</v>
      </c>
      <c r="G44" s="1">
        <v>0</v>
      </c>
      <c r="H44" s="1">
        <v>8267</v>
      </c>
      <c r="I44" s="1">
        <v>2</v>
      </c>
      <c r="J44" s="1">
        <v>2</v>
      </c>
      <c r="L44" s="1">
        <v>0</v>
      </c>
      <c r="M44" s="1">
        <v>380</v>
      </c>
      <c r="N44" s="1">
        <v>26</v>
      </c>
      <c r="O44" s="28">
        <v>37</v>
      </c>
      <c r="P44" s="1">
        <v>253</v>
      </c>
      <c r="Q44" s="1">
        <v>51</v>
      </c>
      <c r="R44" s="1">
        <v>32000</v>
      </c>
      <c r="S44" s="77">
        <v>0.33333333333333331</v>
      </c>
      <c r="T44" s="1">
        <v>1170</v>
      </c>
      <c r="U44" s="1">
        <v>0</v>
      </c>
      <c r="V44" s="1">
        <v>8267</v>
      </c>
      <c r="W44" s="1">
        <v>2</v>
      </c>
      <c r="X44" s="1">
        <v>2</v>
      </c>
      <c r="Z44" s="1">
        <v>0</v>
      </c>
      <c r="AA44" s="1">
        <v>380</v>
      </c>
      <c r="AB44" s="1">
        <v>26</v>
      </c>
      <c r="AC44" s="28">
        <v>37</v>
      </c>
      <c r="AD44" s="1">
        <v>257</v>
      </c>
      <c r="AE44" s="1">
        <v>48</v>
      </c>
      <c r="AF44" s="1">
        <v>27000</v>
      </c>
      <c r="AG44" s="77">
        <v>0.1</v>
      </c>
      <c r="AH44" s="1">
        <v>1240</v>
      </c>
      <c r="AI44" s="1">
        <v>0</v>
      </c>
      <c r="AJ44" s="1">
        <v>8174</v>
      </c>
      <c r="AK44" s="1">
        <v>7</v>
      </c>
      <c r="AL44" s="1">
        <v>2</v>
      </c>
      <c r="AM44" s="1">
        <v>9950</v>
      </c>
      <c r="AN44" s="1">
        <v>47</v>
      </c>
      <c r="AO44" s="1">
        <v>654</v>
      </c>
    </row>
    <row r="45" spans="1:41" x14ac:dyDescent="0.3">
      <c r="A45" s="28">
        <v>38</v>
      </c>
      <c r="B45" s="1">
        <v>253</v>
      </c>
      <c r="C45" s="1">
        <v>53</v>
      </c>
      <c r="D45" s="1">
        <v>32982</v>
      </c>
      <c r="E45" s="77">
        <v>1</v>
      </c>
      <c r="F45" s="1">
        <v>1320</v>
      </c>
      <c r="G45" s="1">
        <v>0</v>
      </c>
      <c r="H45" s="1">
        <v>7291</v>
      </c>
      <c r="I45" s="1">
        <v>4</v>
      </c>
      <c r="J45" s="1">
        <v>1</v>
      </c>
      <c r="K45" s="1">
        <v>11260</v>
      </c>
      <c r="L45" s="1">
        <v>0</v>
      </c>
      <c r="M45" s="1">
        <v>443</v>
      </c>
      <c r="N45" s="1">
        <v>0</v>
      </c>
      <c r="O45" s="28">
        <v>38</v>
      </c>
      <c r="P45" s="1">
        <v>253</v>
      </c>
      <c r="Q45" s="1">
        <v>53</v>
      </c>
      <c r="R45" s="1">
        <v>32982</v>
      </c>
      <c r="S45" s="77">
        <v>1</v>
      </c>
      <c r="T45" s="1">
        <v>1320</v>
      </c>
      <c r="U45" s="1">
        <v>0</v>
      </c>
      <c r="V45" s="1">
        <v>7291</v>
      </c>
      <c r="W45" s="1">
        <v>4</v>
      </c>
      <c r="X45" s="1">
        <v>1</v>
      </c>
      <c r="Y45" s="1">
        <v>11260</v>
      </c>
      <c r="Z45" s="1">
        <v>0</v>
      </c>
      <c r="AA45" s="1">
        <v>443</v>
      </c>
      <c r="AB45" s="1">
        <v>0</v>
      </c>
      <c r="AC45" s="28">
        <v>38</v>
      </c>
      <c r="AD45" s="1">
        <v>256</v>
      </c>
      <c r="AE45" s="1">
        <v>50</v>
      </c>
      <c r="AF45" s="1">
        <v>37058</v>
      </c>
      <c r="AG45" s="77">
        <v>0.2</v>
      </c>
      <c r="AH45" s="1">
        <v>1320</v>
      </c>
      <c r="AI45" s="1">
        <v>0</v>
      </c>
      <c r="AJ45" s="1">
        <v>7119</v>
      </c>
      <c r="AK45" s="1">
        <v>4</v>
      </c>
      <c r="AL45" s="1">
        <v>0</v>
      </c>
      <c r="AN45" s="1">
        <v>41</v>
      </c>
      <c r="AO45" s="1">
        <v>402</v>
      </c>
    </row>
    <row r="46" spans="1:41" x14ac:dyDescent="0.3">
      <c r="A46" s="28">
        <v>39</v>
      </c>
      <c r="B46" s="1">
        <v>251</v>
      </c>
      <c r="C46" s="1">
        <v>50</v>
      </c>
      <c r="D46" s="1">
        <v>34251</v>
      </c>
      <c r="E46" s="77">
        <v>0.125</v>
      </c>
      <c r="F46" s="1">
        <v>1300</v>
      </c>
      <c r="G46" s="1">
        <v>0</v>
      </c>
      <c r="H46" s="1">
        <v>7206</v>
      </c>
      <c r="I46" s="1">
        <v>1</v>
      </c>
      <c r="J46" s="1">
        <v>0</v>
      </c>
      <c r="K46" s="1">
        <v>7780</v>
      </c>
      <c r="L46" s="1">
        <v>16</v>
      </c>
      <c r="M46" s="1">
        <v>302</v>
      </c>
      <c r="N46" s="1">
        <v>18</v>
      </c>
      <c r="O46" s="28">
        <v>39</v>
      </c>
      <c r="P46" s="1">
        <v>251</v>
      </c>
      <c r="Q46" s="1">
        <v>50</v>
      </c>
      <c r="R46" s="1">
        <v>34251</v>
      </c>
      <c r="S46" s="77">
        <v>0.125</v>
      </c>
      <c r="T46" s="1">
        <v>1300</v>
      </c>
      <c r="U46" s="1">
        <v>0</v>
      </c>
      <c r="V46" s="1">
        <v>7206</v>
      </c>
      <c r="W46" s="1">
        <v>1</v>
      </c>
      <c r="X46" s="1">
        <v>0</v>
      </c>
      <c r="Y46" s="1">
        <v>7780</v>
      </c>
      <c r="Z46" s="1">
        <v>16</v>
      </c>
      <c r="AA46" s="1">
        <v>302</v>
      </c>
      <c r="AB46" s="1">
        <v>18</v>
      </c>
      <c r="AC46" s="28">
        <v>39</v>
      </c>
      <c r="AD46" s="1">
        <v>256</v>
      </c>
      <c r="AE46" s="1">
        <v>51</v>
      </c>
      <c r="AF46" s="1">
        <v>38234</v>
      </c>
      <c r="AG46" s="77">
        <v>0.2</v>
      </c>
      <c r="AH46" s="1">
        <v>1320</v>
      </c>
      <c r="AI46" s="1">
        <v>0</v>
      </c>
      <c r="AJ46" s="1">
        <v>7377</v>
      </c>
      <c r="AK46" s="1">
        <v>0</v>
      </c>
      <c r="AL46" s="1">
        <v>0</v>
      </c>
      <c r="AM46" s="1">
        <v>12490</v>
      </c>
      <c r="AN46" s="1">
        <v>32</v>
      </c>
      <c r="AO46" s="1">
        <v>448</v>
      </c>
    </row>
    <row r="47" spans="1:41" x14ac:dyDescent="0.3">
      <c r="A47" s="28">
        <v>40</v>
      </c>
      <c r="B47" s="1">
        <v>251</v>
      </c>
      <c r="C47" s="1">
        <v>52</v>
      </c>
      <c r="D47" s="1">
        <v>30968</v>
      </c>
      <c r="E47" s="77">
        <v>1</v>
      </c>
      <c r="F47" s="1">
        <v>1320</v>
      </c>
      <c r="G47" s="1">
        <v>0</v>
      </c>
      <c r="H47" s="1">
        <v>8161</v>
      </c>
      <c r="I47" s="1">
        <v>6</v>
      </c>
      <c r="J47" s="1">
        <v>0</v>
      </c>
      <c r="K47" s="1">
        <v>6778</v>
      </c>
      <c r="L47" s="1">
        <v>0</v>
      </c>
      <c r="M47" s="1">
        <v>286</v>
      </c>
      <c r="N47" s="1">
        <v>5</v>
      </c>
      <c r="O47" s="28">
        <v>40</v>
      </c>
      <c r="P47" s="1">
        <v>251</v>
      </c>
      <c r="Q47" s="1">
        <v>52</v>
      </c>
      <c r="R47" s="1">
        <v>30968</v>
      </c>
      <c r="S47" s="77">
        <v>1</v>
      </c>
      <c r="T47" s="1">
        <v>1320</v>
      </c>
      <c r="U47" s="1">
        <v>0</v>
      </c>
      <c r="V47" s="1">
        <v>8161</v>
      </c>
      <c r="W47" s="1">
        <v>6</v>
      </c>
      <c r="X47" s="1">
        <v>0</v>
      </c>
      <c r="Y47" s="1">
        <v>6778</v>
      </c>
      <c r="Z47" s="1">
        <v>0</v>
      </c>
      <c r="AA47" s="1">
        <v>286</v>
      </c>
      <c r="AB47" s="1">
        <v>5</v>
      </c>
      <c r="AC47" s="28">
        <v>40</v>
      </c>
      <c r="AD47" s="1">
        <v>255</v>
      </c>
      <c r="AE47" s="1">
        <v>49</v>
      </c>
      <c r="AF47" s="1">
        <v>28165</v>
      </c>
      <c r="AG47" s="77">
        <v>0.1</v>
      </c>
      <c r="AH47" s="1">
        <v>1230</v>
      </c>
      <c r="AI47" s="1">
        <v>0</v>
      </c>
      <c r="AJ47" s="1">
        <v>4424</v>
      </c>
      <c r="AK47" s="1">
        <v>0</v>
      </c>
      <c r="AL47" s="1">
        <v>0</v>
      </c>
      <c r="AM47" s="1">
        <v>7530</v>
      </c>
      <c r="AN47" s="1">
        <v>50</v>
      </c>
      <c r="AO47" s="1">
        <v>288</v>
      </c>
    </row>
    <row r="48" spans="1:41" x14ac:dyDescent="0.3">
      <c r="A48" s="28">
        <v>41</v>
      </c>
      <c r="B48" s="1">
        <v>250</v>
      </c>
      <c r="C48" s="1">
        <v>45</v>
      </c>
      <c r="D48" s="1">
        <v>26128</v>
      </c>
      <c r="E48" s="77">
        <v>1.6666666666666666E-2</v>
      </c>
      <c r="F48" s="1">
        <v>1130</v>
      </c>
      <c r="G48" s="1">
        <v>0</v>
      </c>
      <c r="H48" s="1">
        <v>7664</v>
      </c>
      <c r="I48" s="1">
        <v>1</v>
      </c>
      <c r="J48" s="1">
        <v>0</v>
      </c>
      <c r="K48" s="1">
        <v>7620</v>
      </c>
      <c r="O48" s="28">
        <v>41</v>
      </c>
      <c r="P48" s="1">
        <v>250</v>
      </c>
      <c r="Q48" s="1">
        <v>45</v>
      </c>
      <c r="R48" s="1">
        <v>26128</v>
      </c>
      <c r="S48" s="77">
        <v>1.6666666666666666E-2</v>
      </c>
      <c r="T48" s="1">
        <v>1130</v>
      </c>
      <c r="U48" s="1">
        <v>0</v>
      </c>
      <c r="V48" s="1">
        <v>7664</v>
      </c>
      <c r="W48" s="1">
        <v>1</v>
      </c>
      <c r="X48" s="1">
        <v>0</v>
      </c>
      <c r="Y48" s="1">
        <v>7620</v>
      </c>
      <c r="AC48" s="28">
        <v>41</v>
      </c>
      <c r="AD48" s="1">
        <v>255</v>
      </c>
      <c r="AE48" s="1">
        <v>50</v>
      </c>
      <c r="AF48" s="1">
        <v>30000</v>
      </c>
      <c r="AG48" s="77">
        <v>0.2</v>
      </c>
      <c r="AH48" s="1">
        <v>1060</v>
      </c>
      <c r="AI48" s="1">
        <v>0</v>
      </c>
      <c r="AJ48" s="1">
        <v>6520</v>
      </c>
      <c r="AK48" s="1">
        <v>2</v>
      </c>
      <c r="AL48" s="1">
        <v>1</v>
      </c>
    </row>
    <row r="49" spans="1:42" x14ac:dyDescent="0.3">
      <c r="A49" s="28">
        <v>42</v>
      </c>
      <c r="B49" s="1">
        <v>250</v>
      </c>
      <c r="C49" s="1">
        <v>49</v>
      </c>
      <c r="D49" s="1">
        <v>28890</v>
      </c>
      <c r="E49" s="77">
        <v>0.1111111111111111</v>
      </c>
      <c r="F49" s="1">
        <v>1320</v>
      </c>
      <c r="G49" s="1">
        <v>0</v>
      </c>
      <c r="H49" s="1">
        <v>7021</v>
      </c>
      <c r="I49" s="1">
        <v>1</v>
      </c>
      <c r="J49" s="1">
        <v>0</v>
      </c>
      <c r="K49" s="1">
        <v>8910</v>
      </c>
      <c r="L49" s="1">
        <v>0</v>
      </c>
      <c r="M49" s="1">
        <v>615</v>
      </c>
      <c r="N49" s="1">
        <v>16</v>
      </c>
      <c r="O49" s="28">
        <v>42</v>
      </c>
      <c r="P49" s="1">
        <v>250</v>
      </c>
      <c r="Q49" s="1">
        <v>49</v>
      </c>
      <c r="R49" s="1">
        <v>28890</v>
      </c>
      <c r="S49" s="77">
        <v>0.1111111111111111</v>
      </c>
      <c r="T49" s="1">
        <v>1320</v>
      </c>
      <c r="U49" s="1">
        <v>0</v>
      </c>
      <c r="V49" s="1">
        <v>7021</v>
      </c>
      <c r="W49" s="1">
        <v>1</v>
      </c>
      <c r="X49" s="1">
        <v>0</v>
      </c>
      <c r="Y49" s="1">
        <v>8910</v>
      </c>
      <c r="Z49" s="1">
        <v>0</v>
      </c>
      <c r="AA49" s="1">
        <v>615</v>
      </c>
      <c r="AB49" s="1">
        <v>16</v>
      </c>
      <c r="AC49" s="28">
        <v>42</v>
      </c>
      <c r="AD49" s="1">
        <v>254</v>
      </c>
      <c r="AE49" s="1">
        <v>50</v>
      </c>
      <c r="AF49" s="1">
        <v>36920</v>
      </c>
      <c r="AG49" s="77">
        <v>0.14285714285714285</v>
      </c>
      <c r="AH49" s="1">
        <v>1320</v>
      </c>
      <c r="AI49" s="1">
        <v>0</v>
      </c>
      <c r="AJ49" s="1">
        <v>8325</v>
      </c>
      <c r="AK49" s="1">
        <v>11</v>
      </c>
      <c r="AL49" s="1">
        <v>2</v>
      </c>
      <c r="AM49" s="1">
        <v>10880</v>
      </c>
      <c r="AN49" s="1">
        <v>0</v>
      </c>
      <c r="AO49" s="1">
        <v>416</v>
      </c>
      <c r="AP49" s="1">
        <v>3</v>
      </c>
    </row>
    <row r="50" spans="1:42" x14ac:dyDescent="0.3">
      <c r="A50" s="28">
        <v>43</v>
      </c>
      <c r="B50" s="1">
        <v>250</v>
      </c>
      <c r="C50" s="1">
        <v>50</v>
      </c>
      <c r="D50" s="1">
        <v>34010</v>
      </c>
      <c r="E50" s="77">
        <v>0.1</v>
      </c>
      <c r="F50" s="1">
        <v>1130</v>
      </c>
      <c r="G50" s="1">
        <v>0</v>
      </c>
      <c r="H50" s="1">
        <v>7088</v>
      </c>
      <c r="I50" s="1">
        <v>1</v>
      </c>
      <c r="J50" s="1">
        <v>0</v>
      </c>
      <c r="L50" s="1">
        <v>21</v>
      </c>
      <c r="O50" s="28">
        <v>43</v>
      </c>
      <c r="P50" s="1">
        <v>250</v>
      </c>
      <c r="Q50" s="1">
        <v>50</v>
      </c>
      <c r="R50" s="1">
        <v>34010</v>
      </c>
      <c r="S50" s="77">
        <v>0.1</v>
      </c>
      <c r="T50" s="1">
        <v>1130</v>
      </c>
      <c r="U50" s="1">
        <v>0</v>
      </c>
      <c r="V50" s="1">
        <v>7088</v>
      </c>
      <c r="W50" s="1">
        <v>1</v>
      </c>
      <c r="X50" s="1">
        <v>0</v>
      </c>
      <c r="Z50" s="1">
        <v>21</v>
      </c>
      <c r="AC50" s="28">
        <v>43</v>
      </c>
      <c r="AD50" s="1">
        <v>253</v>
      </c>
      <c r="AE50" s="1">
        <v>47</v>
      </c>
      <c r="AF50" s="1">
        <v>27000</v>
      </c>
      <c r="AG50" s="77">
        <v>1.1111111111111112E-2</v>
      </c>
      <c r="AH50" s="1">
        <v>1080</v>
      </c>
      <c r="AI50" s="1">
        <v>0</v>
      </c>
      <c r="AJ50" s="1">
        <v>5764</v>
      </c>
      <c r="AK50" s="1">
        <v>1</v>
      </c>
      <c r="AL50" s="1">
        <v>0</v>
      </c>
      <c r="AM50" s="1">
        <v>5382</v>
      </c>
      <c r="AN50" s="1">
        <v>0</v>
      </c>
      <c r="AO50" s="1">
        <v>281</v>
      </c>
    </row>
    <row r="51" spans="1:42" x14ac:dyDescent="0.3">
      <c r="A51" s="28">
        <v>44</v>
      </c>
      <c r="B51" s="1">
        <v>250</v>
      </c>
      <c r="C51" s="1">
        <v>50</v>
      </c>
      <c r="D51" s="1">
        <v>32000</v>
      </c>
      <c r="E51" s="77">
        <v>0.2</v>
      </c>
      <c r="F51" s="1">
        <v>1200</v>
      </c>
      <c r="G51" s="1">
        <v>0</v>
      </c>
      <c r="H51" s="1">
        <v>8109</v>
      </c>
      <c r="I51" s="1">
        <v>5</v>
      </c>
      <c r="J51" s="1">
        <v>2</v>
      </c>
      <c r="K51" s="1">
        <v>9000</v>
      </c>
      <c r="L51" s="1">
        <v>47</v>
      </c>
      <c r="M51" s="1">
        <v>340</v>
      </c>
      <c r="N51" s="1">
        <v>26</v>
      </c>
      <c r="O51" s="28">
        <v>44</v>
      </c>
      <c r="P51" s="1">
        <v>250</v>
      </c>
      <c r="Q51" s="1">
        <v>50</v>
      </c>
      <c r="R51" s="1">
        <v>32000</v>
      </c>
      <c r="S51" s="77">
        <v>0.2</v>
      </c>
      <c r="T51" s="1">
        <v>1200</v>
      </c>
      <c r="U51" s="1">
        <v>0</v>
      </c>
      <c r="V51" s="1">
        <v>8109</v>
      </c>
      <c r="W51" s="1">
        <v>5</v>
      </c>
      <c r="X51" s="1">
        <v>2</v>
      </c>
      <c r="Y51" s="1">
        <v>9000</v>
      </c>
      <c r="Z51" s="1">
        <v>47</v>
      </c>
      <c r="AA51" s="1">
        <v>340</v>
      </c>
      <c r="AB51" s="1">
        <v>26</v>
      </c>
      <c r="AC51" s="28">
        <v>44</v>
      </c>
      <c r="AD51" s="1">
        <v>253</v>
      </c>
      <c r="AE51" s="1">
        <v>48</v>
      </c>
      <c r="AF51" s="1">
        <v>23000</v>
      </c>
      <c r="AG51" s="77">
        <v>0.1</v>
      </c>
      <c r="AH51" s="1">
        <v>1200</v>
      </c>
      <c r="AI51" s="1">
        <v>0</v>
      </c>
      <c r="AJ51" s="1">
        <v>4000</v>
      </c>
      <c r="AK51" s="1">
        <v>0</v>
      </c>
      <c r="AL51" s="1">
        <v>0</v>
      </c>
    </row>
    <row r="52" spans="1:42" x14ac:dyDescent="0.3">
      <c r="A52" s="28">
        <v>45</v>
      </c>
      <c r="B52" s="1">
        <v>250</v>
      </c>
      <c r="C52" s="1">
        <v>50</v>
      </c>
      <c r="D52" s="1">
        <v>29205</v>
      </c>
      <c r="E52" s="77">
        <v>0.2</v>
      </c>
      <c r="F52" s="1">
        <v>1030</v>
      </c>
      <c r="G52" s="1">
        <v>0</v>
      </c>
      <c r="H52" s="1">
        <v>7476</v>
      </c>
      <c r="I52" s="1">
        <v>0</v>
      </c>
      <c r="J52" s="1">
        <v>0</v>
      </c>
      <c r="K52" s="1">
        <v>7780</v>
      </c>
      <c r="L52" s="1">
        <v>41</v>
      </c>
      <c r="M52" s="1">
        <v>363</v>
      </c>
      <c r="N52" s="1">
        <v>17</v>
      </c>
      <c r="O52" s="28">
        <v>45</v>
      </c>
      <c r="P52" s="1">
        <v>250</v>
      </c>
      <c r="Q52" s="1">
        <v>50</v>
      </c>
      <c r="R52" s="1">
        <v>29205</v>
      </c>
      <c r="S52" s="77">
        <v>0.2</v>
      </c>
      <c r="T52" s="1">
        <v>1030</v>
      </c>
      <c r="U52" s="1">
        <v>0</v>
      </c>
      <c r="V52" s="1">
        <v>7476</v>
      </c>
      <c r="W52" s="1">
        <v>0</v>
      </c>
      <c r="X52" s="1">
        <v>0</v>
      </c>
      <c r="Y52" s="1">
        <v>7780</v>
      </c>
      <c r="Z52" s="1">
        <v>41</v>
      </c>
      <c r="AA52" s="1">
        <v>363</v>
      </c>
      <c r="AB52" s="1">
        <v>17</v>
      </c>
      <c r="AC52" s="28">
        <v>45</v>
      </c>
      <c r="AD52" s="1">
        <v>253</v>
      </c>
      <c r="AE52" s="1">
        <v>48</v>
      </c>
      <c r="AF52" s="1">
        <v>32000</v>
      </c>
      <c r="AG52" s="77">
        <v>0.33333333333333331</v>
      </c>
      <c r="AH52" s="1">
        <v>1260</v>
      </c>
      <c r="AI52" s="1">
        <v>0</v>
      </c>
      <c r="AJ52" s="1">
        <v>7401</v>
      </c>
      <c r="AK52" s="1">
        <v>2</v>
      </c>
      <c r="AL52" s="1">
        <v>2</v>
      </c>
      <c r="AM52" s="1">
        <v>9630</v>
      </c>
      <c r="AN52" s="1">
        <v>41</v>
      </c>
      <c r="AO52" s="1">
        <v>644</v>
      </c>
    </row>
    <row r="53" spans="1:42" x14ac:dyDescent="0.3">
      <c r="A53" s="28">
        <v>46</v>
      </c>
      <c r="B53" s="1">
        <v>250</v>
      </c>
      <c r="C53" s="1">
        <v>50</v>
      </c>
      <c r="D53" s="1">
        <v>32156</v>
      </c>
      <c r="E53" s="77">
        <v>0.2</v>
      </c>
      <c r="F53" s="1">
        <v>1250</v>
      </c>
      <c r="G53" s="1">
        <v>0</v>
      </c>
      <c r="H53" s="1">
        <v>6422</v>
      </c>
      <c r="I53" s="1">
        <v>0</v>
      </c>
      <c r="J53" s="1">
        <v>0</v>
      </c>
      <c r="K53" s="1">
        <v>7500</v>
      </c>
      <c r="L53" s="1">
        <v>0</v>
      </c>
      <c r="M53" s="1">
        <v>250</v>
      </c>
      <c r="N53" s="1">
        <v>15</v>
      </c>
      <c r="O53" s="28">
        <v>46</v>
      </c>
      <c r="P53" s="1">
        <v>250</v>
      </c>
      <c r="Q53" s="1">
        <v>50</v>
      </c>
      <c r="R53" s="1">
        <v>32156</v>
      </c>
      <c r="S53" s="77">
        <v>0.2</v>
      </c>
      <c r="T53" s="1">
        <v>1250</v>
      </c>
      <c r="U53" s="1">
        <v>0</v>
      </c>
      <c r="V53" s="1">
        <v>6422</v>
      </c>
      <c r="W53" s="1">
        <v>0</v>
      </c>
      <c r="X53" s="1">
        <v>0</v>
      </c>
      <c r="Y53" s="1">
        <v>7500</v>
      </c>
      <c r="Z53" s="1">
        <v>0</v>
      </c>
      <c r="AA53" s="1">
        <v>250</v>
      </c>
      <c r="AB53" s="1">
        <v>15</v>
      </c>
      <c r="AC53" s="28">
        <v>46</v>
      </c>
      <c r="AD53" s="1">
        <v>253</v>
      </c>
      <c r="AE53" s="1">
        <v>49</v>
      </c>
      <c r="AF53" s="1">
        <v>30634</v>
      </c>
      <c r="AG53" s="77">
        <v>0.1</v>
      </c>
      <c r="AH53" s="1">
        <v>1040</v>
      </c>
      <c r="AI53" s="1">
        <v>0</v>
      </c>
      <c r="AJ53" s="1">
        <v>6113</v>
      </c>
      <c r="AK53" s="1">
        <v>0</v>
      </c>
      <c r="AL53" s="1">
        <v>0</v>
      </c>
      <c r="AN53" s="1">
        <v>41</v>
      </c>
      <c r="AO53" s="1">
        <v>273</v>
      </c>
    </row>
    <row r="54" spans="1:42" x14ac:dyDescent="0.3">
      <c r="A54" s="28">
        <v>47</v>
      </c>
      <c r="B54" s="1">
        <v>250</v>
      </c>
      <c r="C54" s="1">
        <v>51</v>
      </c>
      <c r="D54" s="1">
        <v>31000</v>
      </c>
      <c r="E54" s="77">
        <v>0.2</v>
      </c>
      <c r="F54" s="1">
        <v>1240</v>
      </c>
      <c r="G54" s="1">
        <v>0</v>
      </c>
      <c r="H54" s="1">
        <v>7076</v>
      </c>
      <c r="I54" s="1">
        <v>1</v>
      </c>
      <c r="J54" s="1">
        <v>0</v>
      </c>
      <c r="O54" s="28">
        <v>47</v>
      </c>
      <c r="P54" s="1">
        <v>250</v>
      </c>
      <c r="Q54" s="1">
        <v>51</v>
      </c>
      <c r="R54" s="1">
        <v>31000</v>
      </c>
      <c r="S54" s="77">
        <v>0.2</v>
      </c>
      <c r="T54" s="1">
        <v>1240</v>
      </c>
      <c r="U54" s="1">
        <v>0</v>
      </c>
      <c r="V54" s="1">
        <v>7076</v>
      </c>
      <c r="W54" s="1">
        <v>1</v>
      </c>
      <c r="X54" s="1">
        <v>0</v>
      </c>
      <c r="AC54" s="28">
        <v>47</v>
      </c>
      <c r="AD54" s="1">
        <v>253</v>
      </c>
      <c r="AE54" s="1">
        <v>49</v>
      </c>
      <c r="AF54" s="1">
        <v>34540</v>
      </c>
      <c r="AG54" s="77">
        <v>0.125</v>
      </c>
      <c r="AH54" s="1">
        <v>1320</v>
      </c>
      <c r="AI54" s="1">
        <v>0</v>
      </c>
      <c r="AJ54" s="1">
        <v>6351</v>
      </c>
      <c r="AK54" s="1">
        <v>1</v>
      </c>
      <c r="AL54" s="1">
        <v>1</v>
      </c>
      <c r="AN54" s="1">
        <v>41</v>
      </c>
      <c r="AO54" s="1">
        <v>314</v>
      </c>
    </row>
    <row r="55" spans="1:42" x14ac:dyDescent="0.3">
      <c r="A55" s="28">
        <v>48</v>
      </c>
      <c r="B55" s="1">
        <v>250</v>
      </c>
      <c r="C55" s="1">
        <v>52</v>
      </c>
      <c r="D55" s="1">
        <v>35500</v>
      </c>
      <c r="E55" s="77">
        <v>0.1</v>
      </c>
      <c r="F55" s="1">
        <v>1300</v>
      </c>
      <c r="G55" s="1">
        <v>0</v>
      </c>
      <c r="H55" s="1">
        <v>6280</v>
      </c>
      <c r="I55" s="1">
        <v>1</v>
      </c>
      <c r="J55" s="1">
        <v>0</v>
      </c>
      <c r="K55" s="1">
        <v>7410</v>
      </c>
      <c r="L55" s="1">
        <v>0</v>
      </c>
      <c r="M55" s="1">
        <v>260</v>
      </c>
      <c r="N55" s="1">
        <v>8</v>
      </c>
      <c r="O55" s="28">
        <v>48</v>
      </c>
      <c r="P55" s="1">
        <v>250</v>
      </c>
      <c r="Q55" s="1">
        <v>52</v>
      </c>
      <c r="R55" s="1">
        <v>35500</v>
      </c>
      <c r="S55" s="77">
        <v>0.1</v>
      </c>
      <c r="T55" s="1">
        <v>1300</v>
      </c>
      <c r="U55" s="1">
        <v>0</v>
      </c>
      <c r="V55" s="1">
        <v>6280</v>
      </c>
      <c r="W55" s="1">
        <v>1</v>
      </c>
      <c r="X55" s="1">
        <v>0</v>
      </c>
      <c r="Y55" s="1">
        <v>7410</v>
      </c>
      <c r="Z55" s="1">
        <v>0</v>
      </c>
      <c r="AA55" s="1">
        <v>260</v>
      </c>
      <c r="AB55" s="1">
        <v>8</v>
      </c>
      <c r="AC55" s="28">
        <v>48</v>
      </c>
      <c r="AD55" s="1">
        <v>252</v>
      </c>
      <c r="AE55" s="1">
        <v>47</v>
      </c>
      <c r="AF55" s="1">
        <v>28685</v>
      </c>
      <c r="AG55" s="77">
        <v>0.1</v>
      </c>
      <c r="AH55" s="1">
        <v>1210</v>
      </c>
      <c r="AI55" s="1">
        <v>0</v>
      </c>
      <c r="AJ55" s="1">
        <v>7067</v>
      </c>
      <c r="AK55" s="1">
        <v>2</v>
      </c>
      <c r="AL55" s="1">
        <v>0</v>
      </c>
      <c r="AM55" s="1">
        <v>7760</v>
      </c>
      <c r="AN55" s="1">
        <v>40</v>
      </c>
      <c r="AO55" s="1">
        <v>330</v>
      </c>
    </row>
    <row r="56" spans="1:42" x14ac:dyDescent="0.3">
      <c r="A56" s="28">
        <v>49</v>
      </c>
      <c r="B56" s="1">
        <v>250</v>
      </c>
      <c r="C56" s="1">
        <v>52</v>
      </c>
      <c r="D56" s="1">
        <v>41600</v>
      </c>
      <c r="E56" s="77">
        <v>0.33333333333333331</v>
      </c>
      <c r="F56" s="1">
        <v>1250</v>
      </c>
      <c r="G56" s="1">
        <v>0</v>
      </c>
      <c r="H56" s="1">
        <v>7235</v>
      </c>
      <c r="I56" s="1">
        <v>4</v>
      </c>
      <c r="J56" s="1">
        <v>2</v>
      </c>
      <c r="K56" s="1">
        <v>8540</v>
      </c>
      <c r="L56" s="1">
        <v>16</v>
      </c>
      <c r="N56" s="1">
        <v>25</v>
      </c>
      <c r="O56" s="28">
        <v>49</v>
      </c>
      <c r="P56" s="1">
        <v>250</v>
      </c>
      <c r="Q56" s="1">
        <v>52</v>
      </c>
      <c r="R56" s="1">
        <v>41600</v>
      </c>
      <c r="S56" s="77">
        <v>0.33333333333333331</v>
      </c>
      <c r="T56" s="1">
        <v>1250</v>
      </c>
      <c r="U56" s="1">
        <v>0</v>
      </c>
      <c r="V56" s="1">
        <v>7235</v>
      </c>
      <c r="W56" s="1">
        <v>4</v>
      </c>
      <c r="X56" s="1">
        <v>2</v>
      </c>
      <c r="Y56" s="1">
        <v>8540</v>
      </c>
      <c r="Z56" s="1">
        <v>16</v>
      </c>
      <c r="AB56" s="1">
        <v>25</v>
      </c>
      <c r="AC56" s="28">
        <v>49</v>
      </c>
      <c r="AD56" s="1">
        <v>252</v>
      </c>
      <c r="AE56" s="1">
        <v>49</v>
      </c>
      <c r="AF56" s="1">
        <v>32406</v>
      </c>
      <c r="AG56" s="77">
        <v>0.33333333333333331</v>
      </c>
      <c r="AH56" s="1">
        <v>1320</v>
      </c>
      <c r="AI56" s="1">
        <v>0</v>
      </c>
      <c r="AJ56" s="1">
        <v>8186</v>
      </c>
      <c r="AK56" s="1">
        <v>3</v>
      </c>
      <c r="AL56" s="1">
        <v>1</v>
      </c>
      <c r="AM56" s="1">
        <v>12960</v>
      </c>
      <c r="AN56" s="1">
        <v>42</v>
      </c>
      <c r="AO56" s="1">
        <v>461</v>
      </c>
    </row>
    <row r="57" spans="1:42" x14ac:dyDescent="0.3">
      <c r="A57" s="28">
        <v>50</v>
      </c>
      <c r="B57" s="1">
        <v>250</v>
      </c>
      <c r="C57" s="1">
        <v>52</v>
      </c>
      <c r="D57" s="1">
        <v>33661</v>
      </c>
      <c r="E57" s="77">
        <v>0.5</v>
      </c>
      <c r="F57" s="1">
        <v>1260</v>
      </c>
      <c r="G57" s="1">
        <v>0</v>
      </c>
      <c r="H57" s="1">
        <v>6143</v>
      </c>
      <c r="I57" s="1">
        <v>1</v>
      </c>
      <c r="J57" s="1">
        <v>0</v>
      </c>
      <c r="K57" s="1">
        <v>9130</v>
      </c>
      <c r="L57" s="1">
        <v>35</v>
      </c>
      <c r="M57" s="1">
        <v>367</v>
      </c>
      <c r="O57" s="28">
        <v>50</v>
      </c>
      <c r="P57" s="1">
        <v>250</v>
      </c>
      <c r="Q57" s="1">
        <v>52</v>
      </c>
      <c r="R57" s="1">
        <v>33661</v>
      </c>
      <c r="S57" s="77">
        <v>0.5</v>
      </c>
      <c r="T57" s="1">
        <v>1260</v>
      </c>
      <c r="U57" s="1">
        <v>0</v>
      </c>
      <c r="V57" s="1">
        <v>6143</v>
      </c>
      <c r="W57" s="1">
        <v>1</v>
      </c>
      <c r="X57" s="1">
        <v>0</v>
      </c>
      <c r="Y57" s="1">
        <v>9130</v>
      </c>
      <c r="Z57" s="1">
        <v>35</v>
      </c>
      <c r="AA57" s="1">
        <v>367</v>
      </c>
      <c r="AC57" s="28">
        <v>50</v>
      </c>
      <c r="AD57" s="1">
        <v>251</v>
      </c>
      <c r="AE57" s="1">
        <v>48</v>
      </c>
      <c r="AF57" s="1">
        <v>27890</v>
      </c>
      <c r="AG57" s="77">
        <v>0.125</v>
      </c>
      <c r="AH57" s="1">
        <v>1270</v>
      </c>
      <c r="AI57" s="1">
        <v>0</v>
      </c>
      <c r="AJ57" s="1">
        <v>8083</v>
      </c>
      <c r="AK57" s="1">
        <v>4</v>
      </c>
      <c r="AL57" s="1">
        <v>0</v>
      </c>
    </row>
    <row r="58" spans="1:42" x14ac:dyDescent="0.3">
      <c r="A58" s="28">
        <v>51</v>
      </c>
      <c r="B58" s="1">
        <v>248</v>
      </c>
      <c r="C58" s="1">
        <v>50</v>
      </c>
      <c r="D58" s="1">
        <v>33736</v>
      </c>
      <c r="E58" s="77">
        <v>0.2</v>
      </c>
      <c r="F58" s="1">
        <v>1140</v>
      </c>
      <c r="G58" s="1">
        <v>0</v>
      </c>
      <c r="H58" s="1">
        <v>6900</v>
      </c>
      <c r="I58" s="1">
        <v>3</v>
      </c>
      <c r="J58" s="1">
        <v>1</v>
      </c>
      <c r="K58" s="1">
        <v>8200</v>
      </c>
      <c r="L58" s="1">
        <v>50</v>
      </c>
      <c r="M58" s="1">
        <v>340</v>
      </c>
      <c r="N58" s="1">
        <v>24</v>
      </c>
      <c r="O58" s="28">
        <v>51</v>
      </c>
      <c r="P58" s="1">
        <v>248</v>
      </c>
      <c r="Q58" s="1">
        <v>50</v>
      </c>
      <c r="R58" s="1">
        <v>33736</v>
      </c>
      <c r="S58" s="77">
        <v>0.2</v>
      </c>
      <c r="T58" s="1">
        <v>1140</v>
      </c>
      <c r="U58" s="1">
        <v>0</v>
      </c>
      <c r="V58" s="1">
        <v>6900</v>
      </c>
      <c r="W58" s="1">
        <v>3</v>
      </c>
      <c r="X58" s="1">
        <v>1</v>
      </c>
      <c r="Y58" s="1">
        <v>8200</v>
      </c>
      <c r="Z58" s="1">
        <v>50</v>
      </c>
      <c r="AA58" s="1">
        <v>340</v>
      </c>
      <c r="AB58" s="1">
        <v>24</v>
      </c>
      <c r="AC58" s="28">
        <v>51</v>
      </c>
      <c r="AD58" s="1">
        <v>251</v>
      </c>
      <c r="AE58" s="1">
        <v>49</v>
      </c>
      <c r="AF58" s="1">
        <v>31000</v>
      </c>
      <c r="AG58" s="77">
        <v>0.1</v>
      </c>
      <c r="AH58" s="1">
        <v>1230</v>
      </c>
      <c r="AI58" s="1">
        <v>0</v>
      </c>
      <c r="AJ58" s="1">
        <v>6500</v>
      </c>
      <c r="AK58" s="1">
        <v>1</v>
      </c>
      <c r="AL58" s="1">
        <v>0</v>
      </c>
    </row>
    <row r="59" spans="1:42" x14ac:dyDescent="0.3">
      <c r="A59" s="28">
        <v>52</v>
      </c>
      <c r="B59" s="1">
        <v>248</v>
      </c>
      <c r="C59" s="1">
        <v>50</v>
      </c>
      <c r="D59" s="1">
        <v>35200</v>
      </c>
      <c r="E59" s="77">
        <v>0.2</v>
      </c>
      <c r="F59" s="1">
        <v>920</v>
      </c>
      <c r="G59" s="1">
        <v>0</v>
      </c>
      <c r="H59" s="1">
        <v>6272</v>
      </c>
      <c r="I59" s="1">
        <v>0</v>
      </c>
      <c r="J59" s="1">
        <v>0</v>
      </c>
      <c r="K59" s="1">
        <v>7260</v>
      </c>
      <c r="L59" s="1">
        <v>23</v>
      </c>
      <c r="M59" s="1">
        <v>228</v>
      </c>
      <c r="N59" s="1">
        <v>17</v>
      </c>
      <c r="O59" s="28">
        <v>52</v>
      </c>
      <c r="P59" s="1">
        <v>248</v>
      </c>
      <c r="Q59" s="1">
        <v>50</v>
      </c>
      <c r="R59" s="1">
        <v>35200</v>
      </c>
      <c r="S59" s="77">
        <v>0.2</v>
      </c>
      <c r="T59" s="1">
        <v>920</v>
      </c>
      <c r="U59" s="1">
        <v>0</v>
      </c>
      <c r="V59" s="1">
        <v>6272</v>
      </c>
      <c r="W59" s="1">
        <v>0</v>
      </c>
      <c r="X59" s="1">
        <v>0</v>
      </c>
      <c r="Y59" s="1">
        <v>7260</v>
      </c>
      <c r="Z59" s="1">
        <v>23</v>
      </c>
      <c r="AA59" s="1">
        <v>228</v>
      </c>
      <c r="AB59" s="1">
        <v>17</v>
      </c>
      <c r="AC59" s="28">
        <v>52</v>
      </c>
      <c r="AD59" s="1">
        <v>251</v>
      </c>
      <c r="AE59" s="1">
        <v>53</v>
      </c>
      <c r="AF59" s="1">
        <v>40015</v>
      </c>
      <c r="AG59" s="77">
        <v>0.33333333333333331</v>
      </c>
      <c r="AH59" s="1">
        <v>1320</v>
      </c>
      <c r="AI59" s="1">
        <v>0</v>
      </c>
      <c r="AJ59" s="1">
        <v>8190</v>
      </c>
      <c r="AK59" s="1">
        <v>6</v>
      </c>
      <c r="AL59" s="1">
        <v>2</v>
      </c>
      <c r="AM59" s="1">
        <v>9820</v>
      </c>
      <c r="AN59" s="1">
        <v>41</v>
      </c>
      <c r="AO59" s="1">
        <v>391</v>
      </c>
    </row>
    <row r="60" spans="1:42" x14ac:dyDescent="0.3">
      <c r="A60" s="28">
        <v>53</v>
      </c>
      <c r="B60" s="1">
        <v>247</v>
      </c>
      <c r="C60" s="1">
        <v>47</v>
      </c>
      <c r="D60" s="1">
        <v>28000</v>
      </c>
      <c r="E60" s="77">
        <v>6.6666666666666666E-2</v>
      </c>
      <c r="F60" s="1">
        <v>1320</v>
      </c>
      <c r="G60" s="1">
        <v>0</v>
      </c>
      <c r="H60" s="1">
        <v>6904</v>
      </c>
      <c r="I60" s="1">
        <v>0</v>
      </c>
      <c r="J60" s="1">
        <v>0</v>
      </c>
      <c r="O60" s="28">
        <v>53</v>
      </c>
      <c r="P60" s="1">
        <v>247</v>
      </c>
      <c r="Q60" s="1">
        <v>47</v>
      </c>
      <c r="R60" s="1">
        <v>28000</v>
      </c>
      <c r="S60" s="77">
        <v>6.6666666666666666E-2</v>
      </c>
      <c r="T60" s="1">
        <v>1320</v>
      </c>
      <c r="U60" s="1">
        <v>0</v>
      </c>
      <c r="V60" s="1">
        <v>6904</v>
      </c>
      <c r="W60" s="1">
        <v>0</v>
      </c>
      <c r="X60" s="1">
        <v>0</v>
      </c>
      <c r="AC60" s="28">
        <v>53</v>
      </c>
      <c r="AD60" s="1">
        <v>250</v>
      </c>
      <c r="AE60" s="1">
        <v>43</v>
      </c>
      <c r="AF60" s="1">
        <v>24376</v>
      </c>
      <c r="AG60" s="77">
        <v>1.6666666666666666E-2</v>
      </c>
      <c r="AH60" s="1">
        <v>1070</v>
      </c>
      <c r="AI60" s="1">
        <v>0</v>
      </c>
      <c r="AJ60" s="1">
        <v>7369</v>
      </c>
      <c r="AK60" s="1">
        <v>1</v>
      </c>
      <c r="AL60" s="1">
        <v>0</v>
      </c>
      <c r="AM60" s="1">
        <v>8040</v>
      </c>
      <c r="AO60" s="1">
        <v>372</v>
      </c>
    </row>
    <row r="61" spans="1:42" x14ac:dyDescent="0.3">
      <c r="A61" s="28">
        <v>54</v>
      </c>
      <c r="B61" s="1">
        <v>247</v>
      </c>
      <c r="C61" s="1">
        <v>49</v>
      </c>
      <c r="D61" s="1">
        <v>32191</v>
      </c>
      <c r="E61" s="77">
        <v>0.33333333333333331</v>
      </c>
      <c r="F61" s="1">
        <v>1220</v>
      </c>
      <c r="G61" s="1">
        <v>0</v>
      </c>
      <c r="H61" s="1">
        <v>7769</v>
      </c>
      <c r="I61" s="1">
        <v>4</v>
      </c>
      <c r="J61" s="1">
        <v>0</v>
      </c>
      <c r="K61" s="1">
        <v>8180</v>
      </c>
      <c r="L61" s="1">
        <v>17</v>
      </c>
      <c r="M61" s="1">
        <v>264</v>
      </c>
      <c r="N61" s="1">
        <v>22</v>
      </c>
      <c r="O61" s="28">
        <v>54</v>
      </c>
      <c r="P61" s="1">
        <v>247</v>
      </c>
      <c r="Q61" s="1">
        <v>49</v>
      </c>
      <c r="R61" s="1">
        <v>32191</v>
      </c>
      <c r="S61" s="77">
        <v>0.33333333333333331</v>
      </c>
      <c r="T61" s="1">
        <v>1220</v>
      </c>
      <c r="U61" s="1">
        <v>0</v>
      </c>
      <c r="V61" s="1">
        <v>7769</v>
      </c>
      <c r="W61" s="1">
        <v>4</v>
      </c>
      <c r="X61" s="1">
        <v>0</v>
      </c>
      <c r="Y61" s="1">
        <v>8180</v>
      </c>
      <c r="Z61" s="1">
        <v>17</v>
      </c>
      <c r="AA61" s="1">
        <v>264</v>
      </c>
      <c r="AB61" s="1">
        <v>22</v>
      </c>
      <c r="AC61" s="28">
        <v>54</v>
      </c>
      <c r="AD61" s="1">
        <v>250</v>
      </c>
      <c r="AE61" s="1">
        <v>43</v>
      </c>
      <c r="AF61" s="1">
        <v>25430</v>
      </c>
      <c r="AG61" s="77">
        <v>3.3333333333333333E-2</v>
      </c>
      <c r="AH61" s="1">
        <v>1090</v>
      </c>
      <c r="AI61" s="1">
        <v>0</v>
      </c>
      <c r="AJ61" s="1">
        <v>4061</v>
      </c>
      <c r="AK61" s="1">
        <v>2</v>
      </c>
      <c r="AL61" s="1">
        <v>0</v>
      </c>
      <c r="AM61" s="1">
        <v>6070</v>
      </c>
      <c r="AN61" s="1">
        <v>41</v>
      </c>
      <c r="AO61" s="1">
        <v>314</v>
      </c>
    </row>
    <row r="62" spans="1:42" x14ac:dyDescent="0.3">
      <c r="A62" s="28">
        <v>55</v>
      </c>
      <c r="B62" s="1">
        <v>246</v>
      </c>
      <c r="C62" s="1">
        <v>46</v>
      </c>
      <c r="D62" s="1">
        <v>30635</v>
      </c>
      <c r="E62" s="77">
        <v>1.6666666666666666E-2</v>
      </c>
      <c r="F62" s="1">
        <v>1320</v>
      </c>
      <c r="G62" s="1">
        <v>0</v>
      </c>
      <c r="H62" s="1">
        <v>8079</v>
      </c>
      <c r="I62" s="1">
        <v>4</v>
      </c>
      <c r="J62" s="1">
        <v>0</v>
      </c>
      <c r="K62" s="1">
        <v>8130</v>
      </c>
      <c r="L62" s="1">
        <v>0</v>
      </c>
      <c r="M62" s="1">
        <v>360</v>
      </c>
      <c r="N62" s="1">
        <v>23</v>
      </c>
      <c r="O62" s="28">
        <v>55</v>
      </c>
      <c r="P62" s="1">
        <v>246</v>
      </c>
      <c r="Q62" s="1">
        <v>46</v>
      </c>
      <c r="R62" s="1">
        <v>30635</v>
      </c>
      <c r="S62" s="77">
        <v>1.6666666666666666E-2</v>
      </c>
      <c r="T62" s="1">
        <v>1320</v>
      </c>
      <c r="U62" s="1">
        <v>0</v>
      </c>
      <c r="V62" s="1">
        <v>8079</v>
      </c>
      <c r="W62" s="1">
        <v>4</v>
      </c>
      <c r="X62" s="1">
        <v>0</v>
      </c>
      <c r="Y62" s="1">
        <v>8130</v>
      </c>
      <c r="Z62" s="1">
        <v>0</v>
      </c>
      <c r="AA62" s="1">
        <v>360</v>
      </c>
      <c r="AB62" s="1">
        <v>23</v>
      </c>
      <c r="AC62" s="28">
        <v>55</v>
      </c>
      <c r="AD62" s="1">
        <v>250</v>
      </c>
      <c r="AE62" s="1">
        <v>45</v>
      </c>
      <c r="AF62" s="1">
        <v>22000</v>
      </c>
      <c r="AG62" s="77">
        <v>8.3333333333333332E-3</v>
      </c>
      <c r="AH62" s="1">
        <v>1120</v>
      </c>
      <c r="AI62" s="1">
        <v>0</v>
      </c>
      <c r="AJ62" s="1">
        <v>5010</v>
      </c>
      <c r="AK62" s="1">
        <v>0</v>
      </c>
      <c r="AL62" s="1">
        <v>0</v>
      </c>
      <c r="AN62" s="1">
        <v>0</v>
      </c>
      <c r="AO62" s="1">
        <v>289</v>
      </c>
    </row>
    <row r="63" spans="1:42" x14ac:dyDescent="0.3">
      <c r="A63" s="28">
        <v>56</v>
      </c>
      <c r="B63" s="1">
        <v>246</v>
      </c>
      <c r="C63" s="1">
        <v>47</v>
      </c>
      <c r="D63" s="1">
        <v>28000</v>
      </c>
      <c r="E63" s="77">
        <v>3.3333333333333333E-2</v>
      </c>
      <c r="F63" s="1">
        <v>1300</v>
      </c>
      <c r="G63" s="1">
        <v>0</v>
      </c>
      <c r="H63" s="1">
        <v>7760</v>
      </c>
      <c r="I63" s="1">
        <v>1</v>
      </c>
      <c r="J63" s="1">
        <v>0</v>
      </c>
      <c r="M63" s="1">
        <v>300</v>
      </c>
      <c r="O63" s="28">
        <v>56</v>
      </c>
      <c r="P63" s="1">
        <v>246</v>
      </c>
      <c r="Q63" s="1">
        <v>47</v>
      </c>
      <c r="R63" s="1">
        <v>28000</v>
      </c>
      <c r="S63" s="77">
        <v>3.3333333333333333E-2</v>
      </c>
      <c r="T63" s="1">
        <v>1300</v>
      </c>
      <c r="U63" s="1">
        <v>0</v>
      </c>
      <c r="V63" s="1">
        <v>7760</v>
      </c>
      <c r="W63" s="1">
        <v>1</v>
      </c>
      <c r="X63" s="1">
        <v>0</v>
      </c>
      <c r="AA63" s="1">
        <v>300</v>
      </c>
      <c r="AC63" s="28">
        <v>56</v>
      </c>
      <c r="AD63" s="1">
        <v>250</v>
      </c>
      <c r="AE63" s="1">
        <v>47</v>
      </c>
      <c r="AF63" s="1">
        <v>22500</v>
      </c>
      <c r="AG63" s="77">
        <v>0.1</v>
      </c>
      <c r="AH63" s="1">
        <v>960</v>
      </c>
      <c r="AI63" s="1">
        <v>0</v>
      </c>
      <c r="AJ63" s="1">
        <v>6014</v>
      </c>
      <c r="AK63" s="1">
        <v>2</v>
      </c>
      <c r="AL63" s="1">
        <v>1</v>
      </c>
    </row>
    <row r="64" spans="1:42" x14ac:dyDescent="0.3">
      <c r="A64" s="28">
        <v>57</v>
      </c>
      <c r="B64" s="1">
        <v>246</v>
      </c>
      <c r="C64" s="1">
        <v>48</v>
      </c>
      <c r="D64" s="1">
        <v>26635</v>
      </c>
      <c r="E64" s="77">
        <v>0.1</v>
      </c>
      <c r="F64" s="1">
        <v>1190</v>
      </c>
      <c r="G64" s="1">
        <v>0</v>
      </c>
      <c r="H64" s="1">
        <v>8160</v>
      </c>
      <c r="I64" s="1">
        <v>4</v>
      </c>
      <c r="J64" s="1">
        <v>0</v>
      </c>
      <c r="N64" s="1">
        <v>30</v>
      </c>
      <c r="O64" s="28">
        <v>57</v>
      </c>
      <c r="P64" s="1">
        <v>246</v>
      </c>
      <c r="Q64" s="1">
        <v>48</v>
      </c>
      <c r="R64" s="1">
        <v>26635</v>
      </c>
      <c r="S64" s="77">
        <v>0.1</v>
      </c>
      <c r="T64" s="1">
        <v>1190</v>
      </c>
      <c r="U64" s="1">
        <v>0</v>
      </c>
      <c r="V64" s="1">
        <v>8160</v>
      </c>
      <c r="W64" s="1">
        <v>4</v>
      </c>
      <c r="X64" s="1">
        <v>0</v>
      </c>
      <c r="AB64" s="1">
        <v>30</v>
      </c>
      <c r="AC64" s="28">
        <v>57</v>
      </c>
      <c r="AD64" s="1">
        <v>250</v>
      </c>
      <c r="AE64" s="1">
        <v>47</v>
      </c>
      <c r="AF64" s="1">
        <v>28486</v>
      </c>
      <c r="AG64" s="77">
        <v>0.2</v>
      </c>
      <c r="AH64" s="1">
        <v>1200</v>
      </c>
      <c r="AI64" s="1">
        <v>0</v>
      </c>
      <c r="AJ64" s="1">
        <v>6572</v>
      </c>
      <c r="AK64" s="1">
        <v>5</v>
      </c>
      <c r="AL64" s="1">
        <v>5</v>
      </c>
      <c r="AN64" s="1">
        <v>0</v>
      </c>
      <c r="AO64" s="1">
        <v>400</v>
      </c>
    </row>
    <row r="65" spans="1:41" x14ac:dyDescent="0.3">
      <c r="A65" s="28">
        <v>58</v>
      </c>
      <c r="B65" s="1">
        <v>246</v>
      </c>
      <c r="C65" s="1">
        <v>49</v>
      </c>
      <c r="D65" s="1">
        <v>29766</v>
      </c>
      <c r="E65" s="77">
        <v>0.1111111111111111</v>
      </c>
      <c r="F65" s="1">
        <v>980</v>
      </c>
      <c r="G65" s="1">
        <v>0</v>
      </c>
      <c r="H65" s="1">
        <v>7002</v>
      </c>
      <c r="I65" s="1">
        <v>3</v>
      </c>
      <c r="J65" s="1">
        <v>0</v>
      </c>
      <c r="K65" s="1">
        <v>8250</v>
      </c>
      <c r="L65" s="1">
        <v>41</v>
      </c>
      <c r="M65" s="1">
        <v>309</v>
      </c>
      <c r="N65" s="1">
        <v>16</v>
      </c>
      <c r="O65" s="28">
        <v>58</v>
      </c>
      <c r="P65" s="1">
        <v>246</v>
      </c>
      <c r="Q65" s="1">
        <v>49</v>
      </c>
      <c r="R65" s="1">
        <v>29766</v>
      </c>
      <c r="S65" s="77">
        <v>0.1111111111111111</v>
      </c>
      <c r="T65" s="1">
        <v>980</v>
      </c>
      <c r="U65" s="1">
        <v>0</v>
      </c>
      <c r="V65" s="1">
        <v>7002</v>
      </c>
      <c r="W65" s="1">
        <v>3</v>
      </c>
      <c r="X65" s="1">
        <v>0</v>
      </c>
      <c r="Y65" s="1">
        <v>8250</v>
      </c>
      <c r="Z65" s="1">
        <v>41</v>
      </c>
      <c r="AA65" s="1">
        <v>309</v>
      </c>
      <c r="AB65" s="1">
        <v>16</v>
      </c>
      <c r="AC65" s="28">
        <v>58</v>
      </c>
      <c r="AD65" s="1">
        <v>249</v>
      </c>
      <c r="AE65" s="1">
        <v>47</v>
      </c>
      <c r="AF65" s="1">
        <v>32254</v>
      </c>
      <c r="AG65" s="77">
        <v>0.1</v>
      </c>
      <c r="AH65" s="1">
        <v>1310</v>
      </c>
      <c r="AI65" s="1">
        <v>0</v>
      </c>
      <c r="AJ65" s="1">
        <v>5000</v>
      </c>
      <c r="AK65" s="1">
        <v>0</v>
      </c>
      <c r="AL65" s="1">
        <v>0</v>
      </c>
      <c r="AO65" s="1">
        <v>285</v>
      </c>
    </row>
    <row r="66" spans="1:41" x14ac:dyDescent="0.3">
      <c r="A66" s="28">
        <v>59</v>
      </c>
      <c r="B66" s="1">
        <v>245</v>
      </c>
      <c r="C66" s="1">
        <v>50</v>
      </c>
      <c r="D66" s="1">
        <v>35620</v>
      </c>
      <c r="E66" s="77">
        <v>0.33333333333333331</v>
      </c>
      <c r="F66" s="1">
        <v>1200</v>
      </c>
      <c r="G66" s="1">
        <v>0</v>
      </c>
      <c r="H66" s="1">
        <v>7650</v>
      </c>
      <c r="I66" s="1">
        <v>7</v>
      </c>
      <c r="J66" s="1">
        <v>1</v>
      </c>
      <c r="K66" s="1">
        <v>7470</v>
      </c>
      <c r="M66" s="1">
        <v>310</v>
      </c>
      <c r="N66" s="1">
        <v>14</v>
      </c>
      <c r="O66" s="28">
        <v>59</v>
      </c>
      <c r="P66" s="1">
        <v>245</v>
      </c>
      <c r="Q66" s="1">
        <v>50</v>
      </c>
      <c r="R66" s="1">
        <v>35620</v>
      </c>
      <c r="S66" s="77">
        <v>0.33333333333333331</v>
      </c>
      <c r="T66" s="1">
        <v>1200</v>
      </c>
      <c r="U66" s="1">
        <v>0</v>
      </c>
      <c r="V66" s="1">
        <v>7650</v>
      </c>
      <c r="W66" s="1">
        <v>7</v>
      </c>
      <c r="X66" s="1">
        <v>1</v>
      </c>
      <c r="Y66" s="1">
        <v>7470</v>
      </c>
      <c r="AA66" s="1">
        <v>310</v>
      </c>
      <c r="AB66" s="1">
        <v>14</v>
      </c>
      <c r="AC66" s="28">
        <v>59</v>
      </c>
      <c r="AD66" s="1">
        <v>249</v>
      </c>
      <c r="AE66" s="1">
        <v>49</v>
      </c>
      <c r="AF66" s="1">
        <v>31143</v>
      </c>
      <c r="AG66" s="77">
        <v>0.2</v>
      </c>
      <c r="AH66" s="1">
        <v>1320</v>
      </c>
      <c r="AI66" s="1">
        <v>0</v>
      </c>
      <c r="AJ66" s="1">
        <v>6350</v>
      </c>
      <c r="AK66" s="1">
        <v>0</v>
      </c>
      <c r="AL66" s="1">
        <v>0</v>
      </c>
      <c r="AM66" s="1">
        <v>8030</v>
      </c>
      <c r="AN66" s="1">
        <v>21</v>
      </c>
      <c r="AO66" s="1">
        <v>310</v>
      </c>
    </row>
    <row r="67" spans="1:41" x14ac:dyDescent="0.3">
      <c r="A67" s="28">
        <v>60</v>
      </c>
      <c r="B67" s="1">
        <v>245</v>
      </c>
      <c r="C67" s="1">
        <v>53</v>
      </c>
      <c r="D67" s="1">
        <v>40154</v>
      </c>
      <c r="E67" s="77">
        <v>0.1</v>
      </c>
      <c r="F67" s="1">
        <v>1120</v>
      </c>
      <c r="G67" s="1">
        <v>0</v>
      </c>
      <c r="H67" s="1">
        <v>8000</v>
      </c>
      <c r="I67" s="1">
        <v>3</v>
      </c>
      <c r="J67" s="1">
        <v>2</v>
      </c>
      <c r="O67" s="28">
        <v>60</v>
      </c>
      <c r="P67" s="1">
        <v>245</v>
      </c>
      <c r="Q67" s="1">
        <v>53</v>
      </c>
      <c r="R67" s="1">
        <v>40154</v>
      </c>
      <c r="S67" s="77">
        <v>0.1</v>
      </c>
      <c r="T67" s="1">
        <v>1120</v>
      </c>
      <c r="U67" s="1">
        <v>0</v>
      </c>
      <c r="V67" s="1">
        <v>8000</v>
      </c>
      <c r="W67" s="1">
        <v>3</v>
      </c>
      <c r="X67" s="1">
        <v>2</v>
      </c>
      <c r="AC67" s="28">
        <v>60</v>
      </c>
      <c r="AD67" s="1">
        <v>248</v>
      </c>
      <c r="AE67" s="1">
        <v>47</v>
      </c>
      <c r="AF67" s="1">
        <v>26100</v>
      </c>
      <c r="AG67" s="77">
        <v>0.1</v>
      </c>
      <c r="AH67" s="1">
        <v>1280</v>
      </c>
      <c r="AI67" s="1">
        <v>0</v>
      </c>
      <c r="AJ67" s="1">
        <v>2900</v>
      </c>
      <c r="AK67" s="1">
        <v>1</v>
      </c>
      <c r="AL67" s="1">
        <v>0</v>
      </c>
    </row>
    <row r="68" spans="1:41" x14ac:dyDescent="0.3">
      <c r="A68" s="28">
        <v>61</v>
      </c>
      <c r="B68" s="1">
        <v>243</v>
      </c>
      <c r="C68" s="1">
        <v>49</v>
      </c>
      <c r="D68" s="1">
        <v>31358</v>
      </c>
      <c r="E68" s="77">
        <v>0.2</v>
      </c>
      <c r="F68" s="1">
        <v>1110</v>
      </c>
      <c r="G68" s="1">
        <v>0</v>
      </c>
      <c r="H68" s="1">
        <v>4235</v>
      </c>
      <c r="I68" s="1">
        <v>0</v>
      </c>
      <c r="J68" s="1">
        <v>0</v>
      </c>
      <c r="K68" s="1">
        <v>5400</v>
      </c>
      <c r="M68" s="1">
        <v>278</v>
      </c>
      <c r="N68" s="1">
        <v>9</v>
      </c>
      <c r="O68" s="28">
        <v>61</v>
      </c>
      <c r="P68" s="1">
        <v>243</v>
      </c>
      <c r="Q68" s="1">
        <v>49</v>
      </c>
      <c r="R68" s="1">
        <v>31358</v>
      </c>
      <c r="S68" s="77">
        <v>0.2</v>
      </c>
      <c r="T68" s="1">
        <v>1110</v>
      </c>
      <c r="U68" s="1">
        <v>0</v>
      </c>
      <c r="V68" s="1">
        <v>4235</v>
      </c>
      <c r="W68" s="1">
        <v>0</v>
      </c>
      <c r="X68" s="1">
        <v>0</v>
      </c>
      <c r="Y68" s="1">
        <v>5400</v>
      </c>
      <c r="AA68" s="1">
        <v>278</v>
      </c>
      <c r="AB68" s="1">
        <v>9</v>
      </c>
      <c r="AC68" s="28">
        <v>61</v>
      </c>
      <c r="AD68" s="1">
        <v>248</v>
      </c>
      <c r="AE68" s="1">
        <v>47</v>
      </c>
      <c r="AF68" s="1">
        <v>27500</v>
      </c>
      <c r="AG68" s="77">
        <v>3.3333333333333333E-2</v>
      </c>
      <c r="AH68" s="1">
        <v>1160</v>
      </c>
      <c r="AI68" s="1">
        <v>0</v>
      </c>
      <c r="AJ68" s="1">
        <v>4000</v>
      </c>
      <c r="AK68" s="1">
        <v>0</v>
      </c>
      <c r="AL68" s="1">
        <v>0</v>
      </c>
    </row>
    <row r="69" spans="1:41" x14ac:dyDescent="0.3">
      <c r="A69" s="28">
        <v>62</v>
      </c>
      <c r="B69" s="1">
        <v>242</v>
      </c>
      <c r="C69" s="1">
        <v>46</v>
      </c>
      <c r="D69" s="1">
        <v>22103</v>
      </c>
      <c r="E69" s="77">
        <v>1.6666666666666666E-2</v>
      </c>
      <c r="F69" s="1">
        <v>830</v>
      </c>
      <c r="G69" s="1">
        <v>0</v>
      </c>
      <c r="H69" s="1">
        <v>7215</v>
      </c>
      <c r="I69" s="1">
        <v>7</v>
      </c>
      <c r="J69" s="1">
        <v>2</v>
      </c>
      <c r="K69" s="1">
        <v>7370</v>
      </c>
      <c r="L69" s="1">
        <v>0</v>
      </c>
      <c r="M69" s="1">
        <v>348</v>
      </c>
      <c r="O69" s="28">
        <v>62</v>
      </c>
      <c r="P69" s="1">
        <v>242</v>
      </c>
      <c r="Q69" s="1">
        <v>46</v>
      </c>
      <c r="R69" s="1">
        <v>22103</v>
      </c>
      <c r="S69" s="77">
        <v>1.6666666666666666E-2</v>
      </c>
      <c r="T69" s="1">
        <v>830</v>
      </c>
      <c r="U69" s="1">
        <v>0</v>
      </c>
      <c r="V69" s="1">
        <v>7215</v>
      </c>
      <c r="W69" s="1">
        <v>7</v>
      </c>
      <c r="X69" s="1">
        <v>2</v>
      </c>
      <c r="Y69" s="1">
        <v>7370</v>
      </c>
      <c r="Z69" s="1">
        <v>0</v>
      </c>
      <c r="AA69" s="1">
        <v>348</v>
      </c>
      <c r="AC69" s="28">
        <v>62</v>
      </c>
      <c r="AD69" s="1">
        <v>247</v>
      </c>
      <c r="AE69" s="1">
        <v>45</v>
      </c>
      <c r="AF69" s="1">
        <v>24485</v>
      </c>
      <c r="AG69" s="77">
        <v>2.5000000000000001E-2</v>
      </c>
      <c r="AH69" s="1">
        <v>1090</v>
      </c>
      <c r="AI69" s="1">
        <v>0</v>
      </c>
      <c r="AJ69" s="1">
        <v>6001</v>
      </c>
      <c r="AK69" s="1">
        <v>2</v>
      </c>
      <c r="AL69" s="1">
        <v>0</v>
      </c>
      <c r="AN69" s="1">
        <v>35</v>
      </c>
      <c r="AO69" s="1">
        <v>401</v>
      </c>
    </row>
    <row r="70" spans="1:41" x14ac:dyDescent="0.3">
      <c r="A70" s="28">
        <v>63</v>
      </c>
      <c r="B70" s="1">
        <v>242</v>
      </c>
      <c r="C70" s="1">
        <v>47</v>
      </c>
      <c r="D70" s="1">
        <v>26252</v>
      </c>
      <c r="E70" s="77">
        <v>0.1</v>
      </c>
      <c r="F70" s="1">
        <v>1120</v>
      </c>
      <c r="G70" s="1">
        <v>0</v>
      </c>
      <c r="H70" s="1">
        <v>6123</v>
      </c>
      <c r="I70" s="1">
        <v>1</v>
      </c>
      <c r="J70" s="1">
        <v>1</v>
      </c>
      <c r="K70" s="1">
        <v>7230</v>
      </c>
      <c r="L70" s="1">
        <v>0</v>
      </c>
      <c r="M70" s="1">
        <v>252</v>
      </c>
      <c r="N70" s="1">
        <v>22</v>
      </c>
      <c r="O70" s="28">
        <v>63</v>
      </c>
      <c r="P70" s="1">
        <v>242</v>
      </c>
      <c r="Q70" s="1">
        <v>47</v>
      </c>
      <c r="R70" s="1">
        <v>26252</v>
      </c>
      <c r="S70" s="77">
        <v>0.1</v>
      </c>
      <c r="T70" s="1">
        <v>1120</v>
      </c>
      <c r="U70" s="1">
        <v>0</v>
      </c>
      <c r="V70" s="1">
        <v>6123</v>
      </c>
      <c r="W70" s="1">
        <v>1</v>
      </c>
      <c r="X70" s="1">
        <v>1</v>
      </c>
      <c r="Y70" s="1">
        <v>7230</v>
      </c>
      <c r="Z70" s="1">
        <v>0</v>
      </c>
      <c r="AA70" s="1">
        <v>252</v>
      </c>
      <c r="AB70" s="1">
        <v>22</v>
      </c>
      <c r="AC70" s="28">
        <v>63</v>
      </c>
      <c r="AD70" s="1">
        <v>247</v>
      </c>
      <c r="AE70" s="1">
        <v>49</v>
      </c>
      <c r="AF70" s="1">
        <v>29687</v>
      </c>
      <c r="AG70" s="77">
        <v>0.1</v>
      </c>
      <c r="AH70" s="1">
        <v>1130</v>
      </c>
      <c r="AI70" s="1">
        <v>0</v>
      </c>
      <c r="AJ70" s="1">
        <v>6143</v>
      </c>
      <c r="AK70" s="1">
        <v>1</v>
      </c>
      <c r="AL70" s="1">
        <v>0</v>
      </c>
      <c r="AM70" s="1">
        <v>7220</v>
      </c>
      <c r="AN70" s="1">
        <v>0</v>
      </c>
      <c r="AO70" s="1">
        <v>307</v>
      </c>
    </row>
    <row r="71" spans="1:41" x14ac:dyDescent="0.3">
      <c r="A71" s="28">
        <v>64</v>
      </c>
      <c r="B71" s="1">
        <v>242</v>
      </c>
      <c r="C71" s="1">
        <v>48</v>
      </c>
      <c r="D71" s="1">
        <v>27232</v>
      </c>
      <c r="E71" s="77">
        <v>0.1</v>
      </c>
      <c r="F71" s="1">
        <v>1080</v>
      </c>
      <c r="G71" s="1">
        <v>0</v>
      </c>
      <c r="H71" s="1">
        <v>7880</v>
      </c>
      <c r="I71" s="1">
        <v>6</v>
      </c>
      <c r="J71" s="1">
        <v>2</v>
      </c>
      <c r="K71" s="1">
        <v>6880</v>
      </c>
      <c r="L71" s="1">
        <v>0</v>
      </c>
      <c r="M71" s="1">
        <v>307</v>
      </c>
      <c r="N71" s="1">
        <v>0</v>
      </c>
      <c r="O71" s="28">
        <v>64</v>
      </c>
      <c r="P71" s="1">
        <v>242</v>
      </c>
      <c r="Q71" s="1">
        <v>48</v>
      </c>
      <c r="R71" s="1">
        <v>27232</v>
      </c>
      <c r="S71" s="77">
        <v>0.1</v>
      </c>
      <c r="T71" s="1">
        <v>1080</v>
      </c>
      <c r="U71" s="1">
        <v>0</v>
      </c>
      <c r="V71" s="1">
        <v>7880</v>
      </c>
      <c r="W71" s="1">
        <v>6</v>
      </c>
      <c r="X71" s="1">
        <v>2</v>
      </c>
      <c r="Y71" s="1">
        <v>6880</v>
      </c>
      <c r="Z71" s="1">
        <v>0</v>
      </c>
      <c r="AA71" s="1">
        <v>307</v>
      </c>
      <c r="AB71" s="1">
        <v>0</v>
      </c>
      <c r="AC71" s="28">
        <v>64</v>
      </c>
      <c r="AD71" s="1">
        <v>245</v>
      </c>
      <c r="AE71" s="1">
        <v>45</v>
      </c>
      <c r="AF71" s="1">
        <v>25911</v>
      </c>
      <c r="AG71" s="77">
        <v>6.6666666666666666E-2</v>
      </c>
      <c r="AH71" s="1">
        <v>1280</v>
      </c>
      <c r="AI71" s="1">
        <v>0</v>
      </c>
      <c r="AJ71" s="1">
        <v>6186</v>
      </c>
      <c r="AK71" s="1">
        <v>0</v>
      </c>
      <c r="AL71" s="1">
        <v>0</v>
      </c>
      <c r="AM71" s="1">
        <v>8590</v>
      </c>
      <c r="AN71" s="1">
        <v>0</v>
      </c>
    </row>
    <row r="72" spans="1:41" x14ac:dyDescent="0.3">
      <c r="A72" s="28">
        <v>65</v>
      </c>
      <c r="B72" s="1">
        <v>241</v>
      </c>
      <c r="C72" s="1">
        <v>46</v>
      </c>
      <c r="D72" s="1">
        <v>21544</v>
      </c>
      <c r="E72" s="77">
        <v>3.3333333333333333E-2</v>
      </c>
      <c r="F72" s="1">
        <v>1030</v>
      </c>
      <c r="G72" s="1">
        <v>0</v>
      </c>
      <c r="H72" s="1">
        <v>6132</v>
      </c>
      <c r="I72" s="1">
        <v>0</v>
      </c>
      <c r="J72" s="1">
        <v>0</v>
      </c>
      <c r="L72" s="1">
        <v>0</v>
      </c>
      <c r="M72" s="1">
        <v>320</v>
      </c>
      <c r="N72" s="1">
        <v>15</v>
      </c>
      <c r="O72" s="28">
        <v>65</v>
      </c>
      <c r="P72" s="1">
        <v>241</v>
      </c>
      <c r="Q72" s="1">
        <v>46</v>
      </c>
      <c r="R72" s="1">
        <v>21544</v>
      </c>
      <c r="S72" s="77">
        <v>3.3333333333333333E-2</v>
      </c>
      <c r="T72" s="1">
        <v>1030</v>
      </c>
      <c r="U72" s="1">
        <v>0</v>
      </c>
      <c r="V72" s="1">
        <v>6132</v>
      </c>
      <c r="W72" s="1">
        <v>0</v>
      </c>
      <c r="X72" s="1">
        <v>0</v>
      </c>
      <c r="Z72" s="1">
        <v>0</v>
      </c>
      <c r="AA72" s="1">
        <v>320</v>
      </c>
      <c r="AB72" s="1">
        <v>15</v>
      </c>
      <c r="AC72" s="28">
        <v>65</v>
      </c>
      <c r="AD72" s="1">
        <v>245</v>
      </c>
      <c r="AE72" s="1">
        <v>46</v>
      </c>
      <c r="AF72" s="1">
        <v>24500</v>
      </c>
      <c r="AG72" s="77">
        <v>0.1</v>
      </c>
      <c r="AH72" s="1">
        <v>1140</v>
      </c>
      <c r="AI72" s="1">
        <v>0</v>
      </c>
      <c r="AJ72" s="1">
        <v>6400</v>
      </c>
      <c r="AK72" s="1">
        <v>0</v>
      </c>
      <c r="AL72" s="1">
        <v>0</v>
      </c>
    </row>
    <row r="73" spans="1:41" x14ac:dyDescent="0.3">
      <c r="A73" s="28">
        <v>66</v>
      </c>
      <c r="B73" s="1">
        <v>241</v>
      </c>
      <c r="C73" s="1">
        <v>46</v>
      </c>
      <c r="D73" s="1">
        <v>20624</v>
      </c>
      <c r="E73" s="77">
        <v>3.3333333333333333E-2</v>
      </c>
      <c r="F73" s="1">
        <v>930</v>
      </c>
      <c r="G73" s="1">
        <v>0</v>
      </c>
      <c r="H73" s="1">
        <v>4632</v>
      </c>
      <c r="I73" s="1">
        <v>1</v>
      </c>
      <c r="J73" s="1">
        <v>0</v>
      </c>
      <c r="O73" s="28">
        <v>66</v>
      </c>
      <c r="P73" s="1">
        <v>241</v>
      </c>
      <c r="Q73" s="1">
        <v>46</v>
      </c>
      <c r="R73" s="1">
        <v>20624</v>
      </c>
      <c r="S73" s="77">
        <v>3.3333333333333333E-2</v>
      </c>
      <c r="T73" s="1">
        <v>930</v>
      </c>
      <c r="U73" s="1">
        <v>0</v>
      </c>
      <c r="V73" s="1">
        <v>4632</v>
      </c>
      <c r="W73" s="1">
        <v>1</v>
      </c>
      <c r="X73" s="1">
        <v>0</v>
      </c>
      <c r="AC73" s="28">
        <v>66</v>
      </c>
      <c r="AD73" s="1">
        <v>245</v>
      </c>
      <c r="AE73" s="1">
        <v>47</v>
      </c>
      <c r="AF73" s="1">
        <v>22000</v>
      </c>
      <c r="AG73" s="77">
        <v>6.6666666666666666E-2</v>
      </c>
      <c r="AH73" s="1">
        <v>1100</v>
      </c>
      <c r="AI73" s="1">
        <v>0</v>
      </c>
      <c r="AJ73" s="1">
        <v>6000</v>
      </c>
      <c r="AK73" s="1">
        <v>9</v>
      </c>
      <c r="AL73" s="1">
        <v>2</v>
      </c>
      <c r="AN73" s="1">
        <v>21</v>
      </c>
      <c r="AO73" s="1">
        <v>598</v>
      </c>
    </row>
    <row r="74" spans="1:41" x14ac:dyDescent="0.3">
      <c r="A74" s="28">
        <v>67</v>
      </c>
      <c r="B74" s="1">
        <v>241</v>
      </c>
      <c r="C74" s="1">
        <v>47</v>
      </c>
      <c r="D74" s="1">
        <v>30500</v>
      </c>
      <c r="E74" s="77">
        <v>6.6666666666666666E-2</v>
      </c>
      <c r="F74" s="1">
        <v>1200</v>
      </c>
      <c r="G74" s="1">
        <v>0</v>
      </c>
      <c r="H74" s="1">
        <v>8070</v>
      </c>
      <c r="I74" s="1">
        <v>0</v>
      </c>
      <c r="J74" s="1">
        <v>0</v>
      </c>
      <c r="L74" s="1">
        <v>0</v>
      </c>
      <c r="M74" s="1">
        <v>330</v>
      </c>
      <c r="N74" s="1">
        <v>15</v>
      </c>
      <c r="O74" s="28">
        <v>67</v>
      </c>
      <c r="P74" s="1">
        <v>241</v>
      </c>
      <c r="Q74" s="1">
        <v>47</v>
      </c>
      <c r="R74" s="1">
        <v>30500</v>
      </c>
      <c r="S74" s="77">
        <v>6.6666666666666666E-2</v>
      </c>
      <c r="T74" s="1">
        <v>1200</v>
      </c>
      <c r="U74" s="1">
        <v>0</v>
      </c>
      <c r="V74" s="1">
        <v>8070</v>
      </c>
      <c r="W74" s="1">
        <v>0</v>
      </c>
      <c r="X74" s="1">
        <v>0</v>
      </c>
      <c r="Z74" s="1">
        <v>0</v>
      </c>
      <c r="AA74" s="1">
        <v>330</v>
      </c>
      <c r="AB74" s="1">
        <v>15</v>
      </c>
      <c r="AC74" s="28">
        <v>67</v>
      </c>
      <c r="AD74" s="1">
        <v>245</v>
      </c>
      <c r="AE74" s="1">
        <v>47</v>
      </c>
      <c r="AF74" s="1">
        <v>26533</v>
      </c>
      <c r="AG74" s="77">
        <v>0.1</v>
      </c>
      <c r="AH74" s="1">
        <v>1090</v>
      </c>
      <c r="AI74" s="1">
        <v>0</v>
      </c>
      <c r="AJ74" s="1">
        <v>6458</v>
      </c>
      <c r="AK74" s="1">
        <v>2</v>
      </c>
      <c r="AL74" s="1">
        <v>1</v>
      </c>
      <c r="AM74" s="1">
        <v>7470</v>
      </c>
      <c r="AN74" s="1">
        <v>21</v>
      </c>
      <c r="AO74" s="1">
        <v>364</v>
      </c>
    </row>
    <row r="75" spans="1:41" x14ac:dyDescent="0.3">
      <c r="A75" s="28">
        <v>68</v>
      </c>
      <c r="B75" s="1">
        <v>241</v>
      </c>
      <c r="C75" s="1">
        <v>49</v>
      </c>
      <c r="D75" s="1">
        <v>28000</v>
      </c>
      <c r="E75" s="77">
        <v>0.1</v>
      </c>
      <c r="F75" s="1">
        <v>110</v>
      </c>
      <c r="G75" s="1">
        <v>0</v>
      </c>
      <c r="H75" s="1">
        <v>8390</v>
      </c>
      <c r="I75" s="1">
        <v>0</v>
      </c>
      <c r="J75" s="1">
        <v>0</v>
      </c>
      <c r="N75" s="1">
        <v>20</v>
      </c>
      <c r="O75" s="28">
        <v>68</v>
      </c>
      <c r="P75" s="1">
        <v>241</v>
      </c>
      <c r="Q75" s="1">
        <v>49</v>
      </c>
      <c r="R75" s="1">
        <v>28000</v>
      </c>
      <c r="S75" s="77">
        <v>0.1</v>
      </c>
      <c r="T75" s="1">
        <v>110</v>
      </c>
      <c r="U75" s="1">
        <v>0</v>
      </c>
      <c r="V75" s="1">
        <v>8390</v>
      </c>
      <c r="W75" s="1">
        <v>0</v>
      </c>
      <c r="X75" s="1">
        <v>0</v>
      </c>
      <c r="AB75" s="1">
        <v>20</v>
      </c>
      <c r="AC75" s="28">
        <v>68</v>
      </c>
      <c r="AD75" s="1">
        <v>245</v>
      </c>
      <c r="AE75" s="1">
        <v>48</v>
      </c>
      <c r="AF75" s="1">
        <v>28500</v>
      </c>
      <c r="AG75" s="77">
        <v>0.1</v>
      </c>
      <c r="AH75" s="1">
        <v>1150</v>
      </c>
      <c r="AI75" s="1">
        <v>0</v>
      </c>
      <c r="AJ75" s="1">
        <v>6950</v>
      </c>
      <c r="AK75" s="1">
        <v>2</v>
      </c>
      <c r="AL75" s="1">
        <v>1</v>
      </c>
    </row>
    <row r="76" spans="1:41" x14ac:dyDescent="0.3">
      <c r="A76" s="28">
        <v>69</v>
      </c>
      <c r="B76" s="1">
        <v>241</v>
      </c>
      <c r="C76" s="1">
        <v>49</v>
      </c>
      <c r="D76" s="1">
        <v>30300</v>
      </c>
      <c r="E76" s="77">
        <v>0.33333333333333331</v>
      </c>
      <c r="F76" s="1">
        <v>1010</v>
      </c>
      <c r="G76" s="1">
        <v>0</v>
      </c>
      <c r="H76" s="1">
        <v>5436</v>
      </c>
      <c r="I76" s="1">
        <v>0</v>
      </c>
      <c r="J76" s="1">
        <v>0</v>
      </c>
      <c r="L76" s="1">
        <v>21</v>
      </c>
      <c r="M76" s="1">
        <v>230</v>
      </c>
      <c r="O76" s="28">
        <v>69</v>
      </c>
      <c r="P76" s="1">
        <v>241</v>
      </c>
      <c r="Q76" s="1">
        <v>49</v>
      </c>
      <c r="R76" s="1">
        <v>30300</v>
      </c>
      <c r="S76" s="77">
        <v>0.33333333333333331</v>
      </c>
      <c r="T76" s="1">
        <v>1010</v>
      </c>
      <c r="U76" s="1">
        <v>0</v>
      </c>
      <c r="V76" s="1">
        <v>5436</v>
      </c>
      <c r="W76" s="1">
        <v>0</v>
      </c>
      <c r="X76" s="1">
        <v>0</v>
      </c>
      <c r="Z76" s="1">
        <v>21</v>
      </c>
      <c r="AA76" s="1">
        <v>230</v>
      </c>
      <c r="AC76" s="28">
        <v>69</v>
      </c>
      <c r="AD76" s="1">
        <v>245</v>
      </c>
      <c r="AE76" s="1">
        <v>49</v>
      </c>
      <c r="AF76" s="1">
        <v>31511</v>
      </c>
      <c r="AG76" s="77">
        <v>9.0909090909090912E-2</v>
      </c>
      <c r="AH76" s="1">
        <v>1200</v>
      </c>
      <c r="AI76" s="1">
        <v>0</v>
      </c>
      <c r="AJ76" s="1">
        <v>6570</v>
      </c>
      <c r="AK76" s="1">
        <v>4</v>
      </c>
      <c r="AL76" s="1">
        <v>2</v>
      </c>
      <c r="AM76" s="1">
        <v>8040</v>
      </c>
      <c r="AN76" s="1">
        <v>41</v>
      </c>
      <c r="AO76" s="1">
        <v>317</v>
      </c>
    </row>
    <row r="77" spans="1:41" x14ac:dyDescent="0.3">
      <c r="A77" s="28">
        <v>70</v>
      </c>
      <c r="B77" s="1">
        <v>240</v>
      </c>
      <c r="C77" s="1">
        <v>0</v>
      </c>
      <c r="D77" s="1">
        <v>25500</v>
      </c>
      <c r="E77" s="77">
        <v>6.6666666666666666E-2</v>
      </c>
      <c r="F77" s="1">
        <v>970</v>
      </c>
      <c r="G77" s="1">
        <v>0</v>
      </c>
      <c r="H77" s="1">
        <v>5000</v>
      </c>
      <c r="I77" s="1">
        <v>0</v>
      </c>
      <c r="J77" s="1">
        <v>0</v>
      </c>
      <c r="L77" s="1">
        <v>0</v>
      </c>
      <c r="M77" s="1">
        <v>160</v>
      </c>
      <c r="N77" s="1">
        <v>10</v>
      </c>
      <c r="O77" s="28">
        <v>70</v>
      </c>
      <c r="P77" s="1">
        <v>240</v>
      </c>
      <c r="Q77" s="1">
        <v>0</v>
      </c>
      <c r="R77" s="1">
        <v>25500</v>
      </c>
      <c r="S77" s="77">
        <v>6.6666666666666666E-2</v>
      </c>
      <c r="T77" s="1">
        <v>970</v>
      </c>
      <c r="U77" s="1">
        <v>0</v>
      </c>
      <c r="V77" s="1">
        <v>5000</v>
      </c>
      <c r="W77" s="1">
        <v>0</v>
      </c>
      <c r="X77" s="1">
        <v>0</v>
      </c>
      <c r="Z77" s="1">
        <v>0</v>
      </c>
      <c r="AA77" s="1">
        <v>160</v>
      </c>
      <c r="AB77" s="1">
        <v>10</v>
      </c>
      <c r="AC77" s="28">
        <v>70</v>
      </c>
      <c r="AD77" s="1">
        <v>245</v>
      </c>
      <c r="AE77" s="1">
        <v>50</v>
      </c>
      <c r="AF77" s="1">
        <v>34588</v>
      </c>
      <c r="AG77" s="77">
        <v>1</v>
      </c>
      <c r="AH77" s="1">
        <v>1180</v>
      </c>
      <c r="AI77" s="1">
        <v>0</v>
      </c>
      <c r="AJ77" s="1">
        <v>8158</v>
      </c>
      <c r="AK77" s="1">
        <v>4</v>
      </c>
      <c r="AL77" s="1">
        <v>1</v>
      </c>
      <c r="AN77" s="1">
        <v>41</v>
      </c>
      <c r="AO77" s="1">
        <v>462</v>
      </c>
    </row>
    <row r="78" spans="1:41" x14ac:dyDescent="0.3">
      <c r="A78" s="28">
        <v>71</v>
      </c>
      <c r="B78" s="1">
        <v>240</v>
      </c>
      <c r="C78" s="1">
        <v>46</v>
      </c>
      <c r="D78" s="1">
        <v>21000</v>
      </c>
      <c r="E78" s="77">
        <v>8.3333333333333332E-3</v>
      </c>
      <c r="F78" s="1">
        <v>1160</v>
      </c>
      <c r="G78" s="1">
        <v>0</v>
      </c>
      <c r="H78" s="1">
        <v>7504</v>
      </c>
      <c r="I78" s="1">
        <v>2</v>
      </c>
      <c r="J78" s="1">
        <v>0</v>
      </c>
      <c r="L78" s="1">
        <v>17</v>
      </c>
      <c r="M78" s="1">
        <v>307</v>
      </c>
      <c r="N78" s="1">
        <v>3</v>
      </c>
      <c r="O78" s="28">
        <v>71</v>
      </c>
      <c r="P78" s="1">
        <v>240</v>
      </c>
      <c r="Q78" s="1">
        <v>46</v>
      </c>
      <c r="R78" s="1">
        <v>21000</v>
      </c>
      <c r="S78" s="77">
        <v>8.3333333333333332E-3</v>
      </c>
      <c r="T78" s="1">
        <v>1160</v>
      </c>
      <c r="U78" s="1">
        <v>0</v>
      </c>
      <c r="V78" s="1">
        <v>7504</v>
      </c>
      <c r="W78" s="1">
        <v>2</v>
      </c>
      <c r="X78" s="1">
        <v>0</v>
      </c>
      <c r="Z78" s="1">
        <v>17</v>
      </c>
      <c r="AA78" s="1">
        <v>307</v>
      </c>
      <c r="AB78" s="1">
        <v>3</v>
      </c>
      <c r="AC78" s="28">
        <v>71</v>
      </c>
      <c r="AD78" s="1">
        <v>244</v>
      </c>
      <c r="AE78" s="1">
        <v>47</v>
      </c>
      <c r="AF78" s="1">
        <v>25000</v>
      </c>
      <c r="AG78" s="77">
        <v>1.6666666666666666E-2</v>
      </c>
      <c r="AH78" s="1">
        <v>1200</v>
      </c>
      <c r="AI78" s="1">
        <v>0</v>
      </c>
      <c r="AJ78" s="1">
        <v>6501</v>
      </c>
      <c r="AK78" s="1">
        <v>0</v>
      </c>
      <c r="AL78" s="1">
        <v>0</v>
      </c>
    </row>
    <row r="79" spans="1:41" x14ac:dyDescent="0.3">
      <c r="A79" s="28">
        <v>72</v>
      </c>
      <c r="B79" s="1">
        <v>240</v>
      </c>
      <c r="C79" s="1">
        <v>49</v>
      </c>
      <c r="D79" s="1">
        <v>27000</v>
      </c>
      <c r="E79" s="77">
        <v>0.2</v>
      </c>
      <c r="F79" s="1">
        <v>860</v>
      </c>
      <c r="G79" s="1">
        <v>0</v>
      </c>
      <c r="H79" s="1">
        <v>7058</v>
      </c>
      <c r="I79" s="1">
        <v>2</v>
      </c>
      <c r="J79" s="1">
        <v>0</v>
      </c>
      <c r="K79" s="1">
        <v>7770</v>
      </c>
      <c r="L79" s="1">
        <v>0</v>
      </c>
      <c r="M79" s="1">
        <v>310</v>
      </c>
      <c r="N79" s="1">
        <v>21</v>
      </c>
      <c r="O79" s="28">
        <v>72</v>
      </c>
      <c r="P79" s="1">
        <v>240</v>
      </c>
      <c r="Q79" s="1">
        <v>49</v>
      </c>
      <c r="R79" s="1">
        <v>27000</v>
      </c>
      <c r="S79" s="77">
        <v>0.2</v>
      </c>
      <c r="T79" s="1">
        <v>860</v>
      </c>
      <c r="U79" s="1">
        <v>0</v>
      </c>
      <c r="V79" s="1">
        <v>7058</v>
      </c>
      <c r="W79" s="1">
        <v>2</v>
      </c>
      <c r="X79" s="1">
        <v>0</v>
      </c>
      <c r="Y79" s="1">
        <v>7770</v>
      </c>
      <c r="Z79" s="1">
        <v>0</v>
      </c>
      <c r="AA79" s="1">
        <v>310</v>
      </c>
      <c r="AB79" s="1">
        <v>21</v>
      </c>
      <c r="AC79" s="28">
        <v>72</v>
      </c>
      <c r="AD79" s="1">
        <v>242</v>
      </c>
      <c r="AE79" s="1">
        <v>0</v>
      </c>
      <c r="AF79" s="1">
        <v>19465</v>
      </c>
      <c r="AG79" s="77">
        <v>8.3333333333333332E-3</v>
      </c>
      <c r="AH79" s="1">
        <v>830</v>
      </c>
      <c r="AI79" s="1">
        <v>0</v>
      </c>
      <c r="AJ79" s="1">
        <v>7464</v>
      </c>
      <c r="AK79" s="1">
        <v>2</v>
      </c>
      <c r="AL79" s="1">
        <v>0</v>
      </c>
      <c r="AM79" s="1">
        <v>6100</v>
      </c>
    </row>
    <row r="80" spans="1:41" x14ac:dyDescent="0.3">
      <c r="A80" s="28">
        <v>73</v>
      </c>
      <c r="B80" s="1">
        <v>239</v>
      </c>
      <c r="C80" s="1">
        <v>45</v>
      </c>
      <c r="D80" s="1">
        <v>23058</v>
      </c>
      <c r="E80" s="77">
        <v>0.1</v>
      </c>
      <c r="F80" s="1">
        <v>1040</v>
      </c>
      <c r="G80" s="1">
        <v>0</v>
      </c>
      <c r="H80" s="1">
        <v>7072</v>
      </c>
      <c r="I80" s="1">
        <v>1</v>
      </c>
      <c r="J80" s="1">
        <v>0</v>
      </c>
      <c r="O80" s="28">
        <v>73</v>
      </c>
      <c r="P80" s="1">
        <v>239</v>
      </c>
      <c r="Q80" s="1">
        <v>45</v>
      </c>
      <c r="R80" s="1">
        <v>23058</v>
      </c>
      <c r="S80" s="77">
        <v>0.1</v>
      </c>
      <c r="T80" s="1">
        <v>1040</v>
      </c>
      <c r="U80" s="1">
        <v>0</v>
      </c>
      <c r="V80" s="1">
        <v>7072</v>
      </c>
      <c r="W80" s="1">
        <v>1</v>
      </c>
      <c r="X80" s="1">
        <v>0</v>
      </c>
      <c r="AC80" s="28">
        <v>73</v>
      </c>
      <c r="AD80" s="1">
        <v>242</v>
      </c>
      <c r="AE80" s="1">
        <v>47</v>
      </c>
      <c r="AF80" s="1">
        <v>28486</v>
      </c>
      <c r="AG80" s="77">
        <v>2.5000000000000001E-2</v>
      </c>
      <c r="AH80" s="1">
        <v>1150</v>
      </c>
      <c r="AI80" s="1">
        <v>0</v>
      </c>
      <c r="AJ80" s="1">
        <v>3186</v>
      </c>
      <c r="AK80" s="1">
        <v>0</v>
      </c>
      <c r="AL80" s="1">
        <v>0</v>
      </c>
      <c r="AM80" s="1">
        <v>6740</v>
      </c>
      <c r="AN80" s="1">
        <v>41</v>
      </c>
      <c r="AO80" s="1">
        <v>236</v>
      </c>
    </row>
    <row r="81" spans="1:42" x14ac:dyDescent="0.3">
      <c r="A81" s="28">
        <v>74</v>
      </c>
      <c r="B81" s="1">
        <v>239</v>
      </c>
      <c r="C81" s="1">
        <v>49</v>
      </c>
      <c r="D81" s="1">
        <v>24696</v>
      </c>
      <c r="E81" s="77">
        <v>0.1</v>
      </c>
      <c r="F81" s="1">
        <v>1070</v>
      </c>
      <c r="G81" s="1">
        <v>0</v>
      </c>
      <c r="H81" s="1">
        <v>5211</v>
      </c>
      <c r="I81" s="1">
        <v>1</v>
      </c>
      <c r="J81" s="1">
        <v>0</v>
      </c>
      <c r="K81" s="1">
        <v>7000</v>
      </c>
      <c r="L81" s="1">
        <v>41</v>
      </c>
      <c r="M81" s="1">
        <v>280</v>
      </c>
      <c r="N81" s="1">
        <v>16</v>
      </c>
      <c r="O81" s="28">
        <v>74</v>
      </c>
      <c r="P81" s="1">
        <v>239</v>
      </c>
      <c r="Q81" s="1">
        <v>49</v>
      </c>
      <c r="R81" s="1">
        <v>24696</v>
      </c>
      <c r="S81" s="77">
        <v>0.1</v>
      </c>
      <c r="T81" s="1">
        <v>1070</v>
      </c>
      <c r="U81" s="1">
        <v>0</v>
      </c>
      <c r="V81" s="1">
        <v>5211</v>
      </c>
      <c r="W81" s="1">
        <v>1</v>
      </c>
      <c r="X81" s="1">
        <v>0</v>
      </c>
      <c r="Y81" s="1">
        <v>7000</v>
      </c>
      <c r="Z81" s="1">
        <v>41</v>
      </c>
      <c r="AA81" s="1">
        <v>280</v>
      </c>
      <c r="AB81" s="1">
        <v>16</v>
      </c>
      <c r="AC81" s="28">
        <v>74</v>
      </c>
      <c r="AD81" s="1">
        <v>241</v>
      </c>
      <c r="AE81" s="1">
        <v>47</v>
      </c>
      <c r="AF81" s="1">
        <v>25355</v>
      </c>
      <c r="AG81" s="77">
        <v>0.1</v>
      </c>
      <c r="AH81" s="1">
        <v>830</v>
      </c>
      <c r="AI81" s="1">
        <v>0</v>
      </c>
      <c r="AJ81" s="1">
        <v>4319</v>
      </c>
      <c r="AK81" s="1">
        <v>0</v>
      </c>
      <c r="AL81" s="1">
        <v>0</v>
      </c>
    </row>
    <row r="82" spans="1:42" x14ac:dyDescent="0.3">
      <c r="A82" s="28">
        <v>75</v>
      </c>
      <c r="B82" s="1">
        <v>238</v>
      </c>
      <c r="C82" s="1">
        <v>44</v>
      </c>
      <c r="D82" s="1">
        <v>23079</v>
      </c>
      <c r="E82" s="77">
        <v>0.1</v>
      </c>
      <c r="F82" s="1">
        <v>810</v>
      </c>
      <c r="G82" s="1">
        <v>0</v>
      </c>
      <c r="H82" s="1">
        <v>6681</v>
      </c>
      <c r="I82" s="1">
        <v>2</v>
      </c>
      <c r="J82" s="1">
        <v>0</v>
      </c>
      <c r="K82" s="1">
        <v>5720</v>
      </c>
      <c r="L82" s="1">
        <v>0</v>
      </c>
      <c r="M82" s="1">
        <v>382</v>
      </c>
      <c r="N82" s="1">
        <v>0</v>
      </c>
      <c r="O82" s="28">
        <v>75</v>
      </c>
      <c r="P82" s="1">
        <v>238</v>
      </c>
      <c r="Q82" s="1">
        <v>44</v>
      </c>
      <c r="R82" s="1">
        <v>23079</v>
      </c>
      <c r="S82" s="77">
        <v>0.1</v>
      </c>
      <c r="T82" s="1">
        <v>810</v>
      </c>
      <c r="U82" s="1">
        <v>0</v>
      </c>
      <c r="V82" s="1">
        <v>6681</v>
      </c>
      <c r="W82" s="1">
        <v>2</v>
      </c>
      <c r="X82" s="1">
        <v>0</v>
      </c>
      <c r="Y82" s="1">
        <v>5720</v>
      </c>
      <c r="Z82" s="1">
        <v>0</v>
      </c>
      <c r="AA82" s="1">
        <v>382</v>
      </c>
      <c r="AB82" s="1">
        <v>0</v>
      </c>
      <c r="AC82" s="28">
        <v>75</v>
      </c>
      <c r="AD82" s="1">
        <v>240</v>
      </c>
      <c r="AE82" s="1">
        <v>43</v>
      </c>
      <c r="AF82" s="1">
        <v>16612</v>
      </c>
      <c r="AG82" s="77">
        <v>4.1666666666666666E-3</v>
      </c>
      <c r="AH82" s="1">
        <v>690</v>
      </c>
      <c r="AI82" s="1">
        <v>0</v>
      </c>
      <c r="AJ82" s="1">
        <v>4418</v>
      </c>
      <c r="AK82" s="1">
        <v>2</v>
      </c>
      <c r="AL82" s="1">
        <v>0</v>
      </c>
    </row>
    <row r="83" spans="1:42" x14ac:dyDescent="0.3">
      <c r="A83" s="28">
        <v>76</v>
      </c>
      <c r="B83" s="1">
        <v>238</v>
      </c>
      <c r="C83" s="1">
        <v>46</v>
      </c>
      <c r="D83" s="1">
        <v>23568</v>
      </c>
      <c r="E83" s="77">
        <v>1.1111111111111112E-2</v>
      </c>
      <c r="F83" s="1">
        <v>840</v>
      </c>
      <c r="G83" s="1">
        <v>0</v>
      </c>
      <c r="H83" s="1">
        <v>3979</v>
      </c>
      <c r="I83" s="1">
        <v>0</v>
      </c>
      <c r="J83" s="1">
        <v>0</v>
      </c>
      <c r="O83" s="28">
        <v>76</v>
      </c>
      <c r="P83" s="1">
        <v>238</v>
      </c>
      <c r="Q83" s="1">
        <v>46</v>
      </c>
      <c r="R83" s="1">
        <v>23568</v>
      </c>
      <c r="S83" s="77">
        <v>1.1111111111111112E-2</v>
      </c>
      <c r="T83" s="1">
        <v>840</v>
      </c>
      <c r="U83" s="1">
        <v>0</v>
      </c>
      <c r="V83" s="1">
        <v>3979</v>
      </c>
      <c r="W83" s="1">
        <v>0</v>
      </c>
      <c r="X83" s="1">
        <v>0</v>
      </c>
      <c r="AC83" s="28">
        <v>76</v>
      </c>
      <c r="AD83" s="1">
        <v>240</v>
      </c>
      <c r="AE83" s="1">
        <v>45</v>
      </c>
      <c r="AF83" s="1">
        <v>20723</v>
      </c>
      <c r="AG83" s="77">
        <v>1.1111111111111112E-2</v>
      </c>
      <c r="AH83" s="1">
        <v>830</v>
      </c>
      <c r="AI83" s="1">
        <v>0</v>
      </c>
      <c r="AJ83" s="1">
        <v>3293</v>
      </c>
      <c r="AK83" s="1">
        <v>0</v>
      </c>
      <c r="AL83" s="1">
        <v>0</v>
      </c>
      <c r="AM83" s="1">
        <v>6440</v>
      </c>
      <c r="AN83" s="1">
        <v>13</v>
      </c>
      <c r="AO83" s="1">
        <v>193</v>
      </c>
    </row>
    <row r="84" spans="1:42" x14ac:dyDescent="0.3">
      <c r="A84" s="28">
        <v>77</v>
      </c>
      <c r="B84" s="1">
        <v>237</v>
      </c>
      <c r="C84" s="1">
        <v>47</v>
      </c>
      <c r="D84" s="1">
        <v>27560</v>
      </c>
      <c r="E84" s="77">
        <v>0.1</v>
      </c>
      <c r="F84" s="1">
        <v>960</v>
      </c>
      <c r="G84" s="1">
        <v>0</v>
      </c>
      <c r="H84" s="1">
        <v>2730</v>
      </c>
      <c r="I84" s="1">
        <v>1</v>
      </c>
      <c r="J84" s="1">
        <v>0</v>
      </c>
      <c r="K84" s="1">
        <v>5700</v>
      </c>
      <c r="L84" s="1">
        <v>0</v>
      </c>
      <c r="M84" s="1">
        <v>141</v>
      </c>
      <c r="N84" s="1">
        <v>7</v>
      </c>
      <c r="O84" s="28">
        <v>77</v>
      </c>
      <c r="P84" s="1">
        <v>237</v>
      </c>
      <c r="Q84" s="1">
        <v>47</v>
      </c>
      <c r="R84" s="1">
        <v>27560</v>
      </c>
      <c r="S84" s="77">
        <v>0.1</v>
      </c>
      <c r="T84" s="1">
        <v>960</v>
      </c>
      <c r="U84" s="1">
        <v>0</v>
      </c>
      <c r="V84" s="1">
        <v>2730</v>
      </c>
      <c r="W84" s="1">
        <v>1</v>
      </c>
      <c r="X84" s="1">
        <v>0</v>
      </c>
      <c r="Y84" s="1">
        <v>5700</v>
      </c>
      <c r="Z84" s="1">
        <v>0</v>
      </c>
      <c r="AA84" s="1">
        <v>141</v>
      </c>
      <c r="AB84" s="1">
        <v>7</v>
      </c>
      <c r="AC84" s="28">
        <v>77</v>
      </c>
      <c r="AD84" s="1">
        <v>240</v>
      </c>
      <c r="AE84" s="1">
        <v>45</v>
      </c>
      <c r="AF84" s="1">
        <v>22110</v>
      </c>
      <c r="AG84" s="77">
        <v>1.6666666666666666E-2</v>
      </c>
      <c r="AH84" s="1">
        <v>910</v>
      </c>
      <c r="AI84" s="1">
        <v>0</v>
      </c>
      <c r="AJ84" s="1">
        <v>3343</v>
      </c>
      <c r="AK84" s="1">
        <v>0</v>
      </c>
      <c r="AL84" s="1">
        <v>0</v>
      </c>
      <c r="AM84" s="1">
        <v>5540</v>
      </c>
      <c r="AN84" s="1">
        <v>0</v>
      </c>
    </row>
    <row r="85" spans="1:42" x14ac:dyDescent="0.3">
      <c r="A85" s="28">
        <v>78</v>
      </c>
      <c r="B85" s="1">
        <v>236</v>
      </c>
      <c r="C85" s="1">
        <v>45</v>
      </c>
      <c r="D85" s="1">
        <v>23600</v>
      </c>
      <c r="E85" s="77">
        <v>6.6666666666666666E-2</v>
      </c>
      <c r="F85" s="1">
        <v>1020</v>
      </c>
      <c r="G85" s="1">
        <v>0</v>
      </c>
      <c r="H85" s="1">
        <v>4268</v>
      </c>
      <c r="I85" s="1">
        <v>1</v>
      </c>
      <c r="J85" s="1">
        <v>0</v>
      </c>
      <c r="N85" s="1">
        <v>20</v>
      </c>
      <c r="O85" s="28">
        <v>78</v>
      </c>
      <c r="P85" s="1">
        <v>236</v>
      </c>
      <c r="Q85" s="1">
        <v>45</v>
      </c>
      <c r="R85" s="1">
        <v>23600</v>
      </c>
      <c r="S85" s="77">
        <v>6.6666666666666666E-2</v>
      </c>
      <c r="T85" s="1">
        <v>1020</v>
      </c>
      <c r="U85" s="1">
        <v>0</v>
      </c>
      <c r="V85" s="1">
        <v>4268</v>
      </c>
      <c r="W85" s="1">
        <v>1</v>
      </c>
      <c r="X85" s="1">
        <v>0</v>
      </c>
      <c r="AB85" s="1">
        <v>20</v>
      </c>
      <c r="AC85" s="28">
        <v>78</v>
      </c>
      <c r="AD85" s="1">
        <v>237</v>
      </c>
      <c r="AE85" s="1">
        <v>44</v>
      </c>
      <c r="AF85" s="1">
        <v>21982</v>
      </c>
      <c r="AG85" s="77">
        <v>0.1</v>
      </c>
      <c r="AH85" s="1">
        <v>1070</v>
      </c>
      <c r="AI85" s="1">
        <v>0</v>
      </c>
      <c r="AJ85" s="1">
        <v>3264</v>
      </c>
      <c r="AK85" s="1">
        <v>0</v>
      </c>
      <c r="AL85" s="1">
        <v>0</v>
      </c>
      <c r="AM85" s="1">
        <v>4960</v>
      </c>
      <c r="AN85" s="1">
        <v>0</v>
      </c>
    </row>
    <row r="86" spans="1:42" x14ac:dyDescent="0.3">
      <c r="A86" s="28">
        <v>79</v>
      </c>
      <c r="B86" s="1">
        <v>235</v>
      </c>
      <c r="C86" s="1">
        <v>42</v>
      </c>
      <c r="D86" s="1">
        <v>20000</v>
      </c>
      <c r="E86" s="77">
        <v>4.1666666666666666E-3</v>
      </c>
      <c r="F86" s="1">
        <v>920</v>
      </c>
      <c r="G86" s="1">
        <v>0</v>
      </c>
      <c r="H86" s="1">
        <v>2601</v>
      </c>
      <c r="I86" s="1">
        <v>0</v>
      </c>
      <c r="J86" s="1">
        <v>0</v>
      </c>
      <c r="L86" s="1">
        <v>0</v>
      </c>
      <c r="O86" s="28">
        <v>79</v>
      </c>
      <c r="P86" s="1">
        <v>235</v>
      </c>
      <c r="Q86" s="1">
        <v>42</v>
      </c>
      <c r="R86" s="1">
        <v>20000</v>
      </c>
      <c r="S86" s="77">
        <v>4.1666666666666666E-3</v>
      </c>
      <c r="T86" s="1">
        <v>920</v>
      </c>
      <c r="U86" s="1">
        <v>0</v>
      </c>
      <c r="V86" s="1">
        <v>2601</v>
      </c>
      <c r="W86" s="1">
        <v>0</v>
      </c>
      <c r="X86" s="1">
        <v>0</v>
      </c>
      <c r="Z86" s="1">
        <v>0</v>
      </c>
      <c r="AC86" s="28">
        <v>79</v>
      </c>
      <c r="AD86" s="1">
        <v>237</v>
      </c>
      <c r="AE86" s="1">
        <v>45</v>
      </c>
      <c r="AF86" s="1">
        <v>22000</v>
      </c>
      <c r="AG86" s="77">
        <v>1.1111111111111112E-2</v>
      </c>
      <c r="AH86" s="1">
        <v>1140</v>
      </c>
      <c r="AI86" s="1">
        <v>0</v>
      </c>
      <c r="AJ86" s="1">
        <v>8344</v>
      </c>
      <c r="AK86" s="1">
        <v>5</v>
      </c>
      <c r="AL86" s="1">
        <v>4</v>
      </c>
      <c r="AM86" s="1">
        <v>0</v>
      </c>
      <c r="AN86" s="1">
        <v>41</v>
      </c>
      <c r="AO86" s="1">
        <v>677</v>
      </c>
      <c r="AP86" s="1">
        <v>0</v>
      </c>
    </row>
    <row r="87" spans="1:42" x14ac:dyDescent="0.3">
      <c r="A87" s="28">
        <v>80</v>
      </c>
      <c r="B87" s="1">
        <v>235</v>
      </c>
      <c r="C87" s="1">
        <v>42</v>
      </c>
      <c r="D87" s="1">
        <v>20610</v>
      </c>
      <c r="E87" s="77">
        <v>5.5555555555555558E-3</v>
      </c>
      <c r="F87" s="1">
        <v>680</v>
      </c>
      <c r="G87" s="1">
        <v>0</v>
      </c>
      <c r="H87" s="1">
        <v>6054</v>
      </c>
      <c r="I87" s="1">
        <v>0</v>
      </c>
      <c r="J87" s="1">
        <v>0</v>
      </c>
      <c r="K87" s="1">
        <v>5980</v>
      </c>
      <c r="O87" s="28">
        <v>80</v>
      </c>
      <c r="P87" s="1">
        <v>235</v>
      </c>
      <c r="Q87" s="1">
        <v>42</v>
      </c>
      <c r="R87" s="1">
        <v>20610</v>
      </c>
      <c r="S87" s="77">
        <v>5.5555555555555558E-3</v>
      </c>
      <c r="T87" s="1">
        <v>680</v>
      </c>
      <c r="U87" s="1">
        <v>0</v>
      </c>
      <c r="V87" s="1">
        <v>6054</v>
      </c>
      <c r="W87" s="1">
        <v>0</v>
      </c>
      <c r="X87" s="1">
        <v>0</v>
      </c>
      <c r="Y87" s="1">
        <v>5980</v>
      </c>
      <c r="AC87" s="28">
        <v>80</v>
      </c>
      <c r="AD87" s="1">
        <v>236</v>
      </c>
      <c r="AE87" s="1">
        <v>43</v>
      </c>
      <c r="AF87" s="1">
        <v>18281</v>
      </c>
      <c r="AG87" s="77">
        <v>1.6666666666666666E-2</v>
      </c>
      <c r="AH87" s="1">
        <v>660</v>
      </c>
      <c r="AI87" s="1">
        <v>0</v>
      </c>
      <c r="AJ87" s="1">
        <v>5660</v>
      </c>
      <c r="AK87" s="1">
        <v>1</v>
      </c>
      <c r="AL87" s="1">
        <v>0</v>
      </c>
      <c r="AN87" s="1">
        <v>0</v>
      </c>
      <c r="AO87" s="1">
        <v>243</v>
      </c>
    </row>
    <row r="88" spans="1:42" x14ac:dyDescent="0.3">
      <c r="A88" s="28">
        <v>81</v>
      </c>
      <c r="B88" s="1">
        <v>231</v>
      </c>
      <c r="C88" s="1">
        <v>39</v>
      </c>
      <c r="D88" s="1">
        <v>15849</v>
      </c>
      <c r="E88" s="77">
        <v>3.3333333333333335E-3</v>
      </c>
      <c r="F88" s="1">
        <v>500</v>
      </c>
      <c r="G88" s="1">
        <v>0</v>
      </c>
      <c r="H88" s="1">
        <v>6032</v>
      </c>
      <c r="I88" s="1">
        <v>0</v>
      </c>
      <c r="J88" s="1">
        <v>0</v>
      </c>
      <c r="K88" s="1">
        <v>670</v>
      </c>
      <c r="L88" s="1">
        <v>2</v>
      </c>
      <c r="M88" s="1">
        <v>278</v>
      </c>
      <c r="N88" s="1">
        <v>8</v>
      </c>
      <c r="O88" s="28">
        <v>81</v>
      </c>
      <c r="P88" s="1">
        <v>231</v>
      </c>
      <c r="Q88" s="1">
        <v>39</v>
      </c>
      <c r="R88" s="1">
        <v>15849</v>
      </c>
      <c r="S88" s="77">
        <v>3.3333333333333335E-3</v>
      </c>
      <c r="T88" s="1">
        <v>500</v>
      </c>
      <c r="U88" s="1">
        <v>0</v>
      </c>
      <c r="V88" s="1">
        <v>6032</v>
      </c>
      <c r="W88" s="1">
        <v>0</v>
      </c>
      <c r="X88" s="1">
        <v>0</v>
      </c>
      <c r="Y88" s="1">
        <v>670</v>
      </c>
      <c r="Z88" s="1">
        <v>2</v>
      </c>
      <c r="AA88" s="1">
        <v>278</v>
      </c>
      <c r="AB88" s="1">
        <v>8</v>
      </c>
      <c r="AC88" s="28">
        <v>81</v>
      </c>
      <c r="AD88" s="1">
        <v>236</v>
      </c>
      <c r="AE88" s="1">
        <v>45</v>
      </c>
      <c r="AF88" s="1">
        <v>22953</v>
      </c>
      <c r="AG88" s="77">
        <v>1.1111111111111112E-2</v>
      </c>
      <c r="AH88" s="1">
        <v>1130</v>
      </c>
      <c r="AI88" s="1">
        <v>0</v>
      </c>
      <c r="AJ88" s="1">
        <v>7385</v>
      </c>
      <c r="AK88" s="1">
        <v>6</v>
      </c>
      <c r="AL88" s="1">
        <v>4</v>
      </c>
      <c r="AM88" s="1">
        <v>8050</v>
      </c>
      <c r="AN88" s="1">
        <v>0</v>
      </c>
      <c r="AO88" s="1">
        <v>423</v>
      </c>
    </row>
    <row r="89" spans="1:42" x14ac:dyDescent="0.3">
      <c r="A89" s="28">
        <v>82</v>
      </c>
      <c r="B89" s="1">
        <v>230</v>
      </c>
      <c r="C89" s="1">
        <v>41</v>
      </c>
      <c r="D89" s="1">
        <v>15024</v>
      </c>
      <c r="E89" s="77">
        <v>3.3333333333333335E-3</v>
      </c>
      <c r="F89" s="1">
        <v>520</v>
      </c>
      <c r="G89" s="1">
        <v>0</v>
      </c>
      <c r="H89" s="1">
        <v>7326</v>
      </c>
      <c r="I89" s="1">
        <v>0</v>
      </c>
      <c r="J89" s="1">
        <v>0</v>
      </c>
      <c r="L89" s="1">
        <v>25</v>
      </c>
      <c r="O89" s="28">
        <v>82</v>
      </c>
      <c r="P89" s="1">
        <v>230</v>
      </c>
      <c r="Q89" s="1">
        <v>41</v>
      </c>
      <c r="R89" s="1">
        <v>15024</v>
      </c>
      <c r="S89" s="77">
        <v>3.3333333333333335E-3</v>
      </c>
      <c r="T89" s="1">
        <v>520</v>
      </c>
      <c r="U89" s="1">
        <v>0</v>
      </c>
      <c r="V89" s="1">
        <v>7326</v>
      </c>
      <c r="W89" s="1">
        <v>0</v>
      </c>
      <c r="X89" s="1">
        <v>0</v>
      </c>
      <c r="Z89" s="1">
        <v>25</v>
      </c>
      <c r="AC89" s="28">
        <v>82</v>
      </c>
      <c r="AD89" s="1">
        <v>232</v>
      </c>
      <c r="AE89" s="1">
        <v>43</v>
      </c>
      <c r="AF89" s="1">
        <v>15200</v>
      </c>
      <c r="AG89" s="77">
        <v>3.3333333333333335E-3</v>
      </c>
      <c r="AH89" s="1">
        <v>540</v>
      </c>
      <c r="AI89" s="1">
        <v>0</v>
      </c>
      <c r="AJ89" s="1">
        <v>1500</v>
      </c>
      <c r="AK89" s="1">
        <v>0</v>
      </c>
      <c r="AL89" s="1">
        <v>0</v>
      </c>
      <c r="AO89" s="1">
        <v>150</v>
      </c>
    </row>
    <row r="90" spans="1:42" x14ac:dyDescent="0.3">
      <c r="A90" s="28">
        <v>83</v>
      </c>
      <c r="B90" s="1">
        <v>230</v>
      </c>
      <c r="C90" s="1">
        <v>42</v>
      </c>
      <c r="D90" s="1">
        <v>17000</v>
      </c>
      <c r="E90" s="77">
        <v>5.5555555555555558E-3</v>
      </c>
      <c r="F90" s="1">
        <v>530</v>
      </c>
      <c r="G90" s="1">
        <v>0</v>
      </c>
      <c r="H90" s="1">
        <v>6000</v>
      </c>
      <c r="I90" s="1">
        <v>2</v>
      </c>
      <c r="J90" s="1">
        <v>0</v>
      </c>
      <c r="L90" s="1">
        <v>0</v>
      </c>
      <c r="M90" s="1">
        <v>130</v>
      </c>
      <c r="O90" s="28">
        <v>83</v>
      </c>
      <c r="P90" s="1">
        <v>230</v>
      </c>
      <c r="Q90" s="1">
        <v>42</v>
      </c>
      <c r="R90" s="1">
        <v>17000</v>
      </c>
      <c r="S90" s="77">
        <v>5.5555555555555558E-3</v>
      </c>
      <c r="T90" s="1">
        <v>530</v>
      </c>
      <c r="U90" s="1">
        <v>0</v>
      </c>
      <c r="V90" s="1">
        <v>6000</v>
      </c>
      <c r="W90" s="1">
        <v>2</v>
      </c>
      <c r="X90" s="1">
        <v>0</v>
      </c>
      <c r="Z90" s="1">
        <v>0</v>
      </c>
      <c r="AA90" s="1">
        <v>130</v>
      </c>
      <c r="AC90" s="28">
        <v>83</v>
      </c>
      <c r="AD90" s="1">
        <v>228</v>
      </c>
      <c r="AE90" s="1">
        <v>44</v>
      </c>
      <c r="AF90" s="1">
        <v>20000</v>
      </c>
      <c r="AG90" s="77">
        <v>5.5555555555555558E-3</v>
      </c>
      <c r="AH90" s="1">
        <v>440</v>
      </c>
      <c r="AI90" s="1">
        <v>0</v>
      </c>
      <c r="AJ90" s="1">
        <v>6813</v>
      </c>
      <c r="AK90" s="1">
        <v>1</v>
      </c>
      <c r="AL90" s="1">
        <v>1</v>
      </c>
      <c r="AM90" s="1">
        <v>8450</v>
      </c>
      <c r="AN90" s="1">
        <v>0</v>
      </c>
      <c r="AO90" s="1">
        <v>281</v>
      </c>
    </row>
    <row r="91" spans="1:42" x14ac:dyDescent="0.3">
      <c r="A91" s="28">
        <v>84</v>
      </c>
      <c r="B91" s="1">
        <v>230</v>
      </c>
      <c r="C91" s="1">
        <v>45</v>
      </c>
      <c r="D91" s="1">
        <v>26000</v>
      </c>
      <c r="E91" s="77">
        <v>0.1</v>
      </c>
      <c r="F91" s="1">
        <v>520</v>
      </c>
      <c r="G91" s="1">
        <v>0</v>
      </c>
      <c r="H91" s="1">
        <v>5583</v>
      </c>
      <c r="I91" s="1">
        <v>4</v>
      </c>
      <c r="J91" s="1">
        <v>1</v>
      </c>
      <c r="K91" s="1">
        <v>0</v>
      </c>
      <c r="L91" s="1">
        <v>0</v>
      </c>
      <c r="M91" s="1">
        <v>0</v>
      </c>
      <c r="N91" s="1">
        <v>7</v>
      </c>
      <c r="O91" s="28">
        <v>84</v>
      </c>
      <c r="P91" s="1">
        <v>230</v>
      </c>
      <c r="Q91" s="1">
        <v>45</v>
      </c>
      <c r="R91" s="1">
        <v>26000</v>
      </c>
      <c r="S91" s="77">
        <v>0.1</v>
      </c>
      <c r="T91" s="1">
        <v>520</v>
      </c>
      <c r="U91" s="1">
        <v>0</v>
      </c>
      <c r="V91" s="1">
        <v>5583</v>
      </c>
      <c r="W91" s="1">
        <v>4</v>
      </c>
      <c r="X91" s="1">
        <v>1</v>
      </c>
      <c r="Y91" s="1">
        <v>0</v>
      </c>
      <c r="Z91" s="1">
        <v>0</v>
      </c>
      <c r="AA91" s="1">
        <v>0</v>
      </c>
      <c r="AB91" s="1">
        <v>7</v>
      </c>
      <c r="AC91" s="28">
        <v>84</v>
      </c>
      <c r="AD91" s="1">
        <v>227</v>
      </c>
      <c r="AE91" s="1">
        <v>33</v>
      </c>
      <c r="AF91" s="1">
        <v>13200</v>
      </c>
      <c r="AG91" s="77">
        <v>5.5555555555555556E-4</v>
      </c>
      <c r="AH91" s="1">
        <v>530</v>
      </c>
      <c r="AI91" s="1">
        <v>0</v>
      </c>
      <c r="AJ91" s="1">
        <v>2931</v>
      </c>
      <c r="AK91" s="1">
        <v>0</v>
      </c>
      <c r="AL91" s="1">
        <v>0</v>
      </c>
    </row>
    <row r="92" spans="1:42" x14ac:dyDescent="0.3">
      <c r="A92" s="28">
        <v>85</v>
      </c>
      <c r="B92" s="1">
        <v>226</v>
      </c>
      <c r="C92" s="1">
        <v>41</v>
      </c>
      <c r="D92" s="1">
        <v>15500</v>
      </c>
      <c r="E92" s="77">
        <v>3.3333333333333335E-3</v>
      </c>
      <c r="F92" s="1">
        <v>560</v>
      </c>
      <c r="G92" s="1">
        <v>0</v>
      </c>
      <c r="H92" s="1">
        <v>2300</v>
      </c>
      <c r="I92" s="1">
        <v>0</v>
      </c>
      <c r="J92" s="1">
        <v>0</v>
      </c>
      <c r="L92" s="1">
        <v>0</v>
      </c>
      <c r="M92" s="1">
        <v>90</v>
      </c>
      <c r="N92" s="1">
        <v>3</v>
      </c>
      <c r="O92" s="28">
        <v>85</v>
      </c>
      <c r="P92" s="1">
        <v>226</v>
      </c>
      <c r="Q92" s="1">
        <v>41</v>
      </c>
      <c r="R92" s="1">
        <v>15500</v>
      </c>
      <c r="S92" s="77">
        <v>3.3333333333333335E-3</v>
      </c>
      <c r="T92" s="1">
        <v>560</v>
      </c>
      <c r="U92" s="1">
        <v>0</v>
      </c>
      <c r="V92" s="1">
        <v>2300</v>
      </c>
      <c r="W92" s="1">
        <v>0</v>
      </c>
      <c r="X92" s="1">
        <v>0</v>
      </c>
      <c r="Z92" s="1">
        <v>0</v>
      </c>
      <c r="AA92" s="1">
        <v>90</v>
      </c>
      <c r="AB92" s="1">
        <v>3</v>
      </c>
      <c r="AC92" s="28">
        <v>85</v>
      </c>
      <c r="AD92" s="1">
        <v>227</v>
      </c>
      <c r="AE92" s="1">
        <v>40</v>
      </c>
      <c r="AF92" s="1">
        <v>17000</v>
      </c>
      <c r="AG92" s="77">
        <v>1.8518518518518519E-3</v>
      </c>
      <c r="AH92" s="1">
        <v>540</v>
      </c>
      <c r="AI92" s="1">
        <v>0</v>
      </c>
      <c r="AJ92" s="1">
        <v>3000</v>
      </c>
      <c r="AK92" s="1">
        <v>0</v>
      </c>
      <c r="AL92" s="1">
        <v>0</v>
      </c>
      <c r="AN92" s="1">
        <v>0</v>
      </c>
      <c r="AP92" s="1">
        <v>0</v>
      </c>
    </row>
    <row r="93" spans="1:42" x14ac:dyDescent="0.3">
      <c r="A93" s="28">
        <v>86</v>
      </c>
      <c r="B93" s="1">
        <v>226</v>
      </c>
      <c r="C93" s="1">
        <v>47</v>
      </c>
      <c r="D93" s="1">
        <v>21055</v>
      </c>
      <c r="E93" s="77">
        <v>0.05</v>
      </c>
      <c r="F93" s="1">
        <v>600</v>
      </c>
      <c r="G93" s="1">
        <v>0</v>
      </c>
      <c r="H93" s="1">
        <v>8279</v>
      </c>
      <c r="I93" s="1">
        <v>4</v>
      </c>
      <c r="J93" s="1">
        <v>1</v>
      </c>
      <c r="K93" s="1">
        <v>8800</v>
      </c>
      <c r="M93" s="1">
        <v>438</v>
      </c>
      <c r="N93" s="1">
        <v>21</v>
      </c>
      <c r="O93" s="28">
        <v>86</v>
      </c>
      <c r="P93" s="1">
        <v>226</v>
      </c>
      <c r="Q93" s="1">
        <v>47</v>
      </c>
      <c r="R93" s="1">
        <v>21055</v>
      </c>
      <c r="S93" s="77">
        <v>0.05</v>
      </c>
      <c r="T93" s="1">
        <v>600</v>
      </c>
      <c r="U93" s="1">
        <v>0</v>
      </c>
      <c r="V93" s="1">
        <v>8279</v>
      </c>
      <c r="W93" s="1">
        <v>4</v>
      </c>
      <c r="X93" s="1">
        <v>1</v>
      </c>
      <c r="Y93" s="1">
        <v>8800</v>
      </c>
      <c r="AA93" s="1">
        <v>438</v>
      </c>
      <c r="AB93" s="1">
        <v>21</v>
      </c>
      <c r="AC93" s="28">
        <v>86</v>
      </c>
      <c r="AD93" s="1">
        <v>221</v>
      </c>
      <c r="AE93" s="1">
        <v>0</v>
      </c>
      <c r="AF93" s="1">
        <v>11572</v>
      </c>
      <c r="AG93" s="77">
        <v>5.5555555555555556E-4</v>
      </c>
      <c r="AH93" s="1">
        <v>320</v>
      </c>
      <c r="AI93" s="1">
        <v>0</v>
      </c>
      <c r="AJ93" s="1">
        <v>2389</v>
      </c>
      <c r="AK93" s="1">
        <v>0</v>
      </c>
      <c r="AL93" s="1">
        <v>0</v>
      </c>
      <c r="AN93" s="1">
        <v>0</v>
      </c>
      <c r="AO93" s="1">
        <v>137</v>
      </c>
    </row>
    <row r="94" spans="1:42" x14ac:dyDescent="0.3">
      <c r="A94" s="28">
        <v>87</v>
      </c>
      <c r="B94" s="1">
        <v>225</v>
      </c>
      <c r="C94" s="1">
        <v>42</v>
      </c>
      <c r="D94" s="1">
        <v>18625</v>
      </c>
      <c r="E94" s="77">
        <v>1.5151515151515152E-3</v>
      </c>
      <c r="F94" s="1">
        <v>550</v>
      </c>
      <c r="G94" s="1">
        <v>0</v>
      </c>
      <c r="H94" s="1">
        <v>3400</v>
      </c>
      <c r="I94" s="1">
        <v>1</v>
      </c>
      <c r="J94" s="1">
        <v>0</v>
      </c>
      <c r="N94" s="1">
        <v>4</v>
      </c>
      <c r="O94" s="28">
        <v>87</v>
      </c>
      <c r="P94" s="1">
        <v>225</v>
      </c>
      <c r="Q94" s="1">
        <v>42</v>
      </c>
      <c r="R94" s="1">
        <v>18625</v>
      </c>
      <c r="S94" s="77">
        <v>1.5151515151515152E-3</v>
      </c>
      <c r="T94" s="1">
        <v>550</v>
      </c>
      <c r="U94" s="1">
        <v>0</v>
      </c>
      <c r="V94" s="1">
        <v>3400</v>
      </c>
      <c r="W94" s="1">
        <v>1</v>
      </c>
      <c r="X94" s="1">
        <v>0</v>
      </c>
      <c r="AB94" s="1">
        <v>4</v>
      </c>
      <c r="AC94" s="28">
        <v>87</v>
      </c>
      <c r="AD94" s="1">
        <v>279</v>
      </c>
      <c r="AE94" s="1">
        <v>56</v>
      </c>
      <c r="AF94" s="1">
        <v>46829</v>
      </c>
      <c r="AG94" s="77">
        <v>1</v>
      </c>
      <c r="AH94" s="1">
        <v>1320</v>
      </c>
      <c r="AI94" s="1">
        <v>70</v>
      </c>
      <c r="AJ94" s="1">
        <v>7452</v>
      </c>
      <c r="AK94" s="1">
        <v>5</v>
      </c>
      <c r="AL94" s="1">
        <v>1</v>
      </c>
      <c r="AM94" s="1">
        <v>9590</v>
      </c>
      <c r="AN94" s="1">
        <v>41</v>
      </c>
    </row>
    <row r="95" spans="1:42" x14ac:dyDescent="0.3">
      <c r="A95" s="28">
        <v>88</v>
      </c>
      <c r="B95" s="1">
        <v>222</v>
      </c>
      <c r="C95" s="1">
        <v>0</v>
      </c>
      <c r="D95" s="1">
        <v>10320</v>
      </c>
      <c r="E95" s="77">
        <v>5.5555555555555556E-4</v>
      </c>
      <c r="F95" s="1">
        <v>360</v>
      </c>
      <c r="G95" s="1">
        <v>0</v>
      </c>
      <c r="H95" s="1">
        <v>1890</v>
      </c>
      <c r="I95" s="1">
        <v>0</v>
      </c>
      <c r="J95" s="1">
        <v>0</v>
      </c>
      <c r="K95" s="1">
        <v>3870</v>
      </c>
      <c r="L95" s="1">
        <v>0</v>
      </c>
      <c r="M95" s="1">
        <v>143</v>
      </c>
      <c r="N95" s="1">
        <v>9</v>
      </c>
      <c r="O95" s="28">
        <v>88</v>
      </c>
      <c r="P95" s="1">
        <v>222</v>
      </c>
      <c r="Q95" s="1">
        <v>0</v>
      </c>
      <c r="R95" s="1">
        <v>10320</v>
      </c>
      <c r="S95" s="77">
        <v>5.5555555555555556E-4</v>
      </c>
      <c r="T95" s="1">
        <v>360</v>
      </c>
      <c r="U95" s="1">
        <v>0</v>
      </c>
      <c r="V95" s="1">
        <v>1890</v>
      </c>
      <c r="W95" s="1">
        <v>0</v>
      </c>
      <c r="X95" s="1">
        <v>0</v>
      </c>
      <c r="Y95" s="1">
        <v>3870</v>
      </c>
      <c r="Z95" s="1">
        <v>0</v>
      </c>
      <c r="AA95" s="1">
        <v>143</v>
      </c>
      <c r="AB95" s="1">
        <v>9</v>
      </c>
      <c r="AC95" s="28">
        <v>88</v>
      </c>
      <c r="AD95" s="1">
        <v>276</v>
      </c>
      <c r="AE95" s="1">
        <v>55</v>
      </c>
      <c r="AF95" s="1">
        <v>48902</v>
      </c>
      <c r="AG95" s="77">
        <v>1</v>
      </c>
      <c r="AH95" s="1">
        <v>1320</v>
      </c>
      <c r="AI95" s="1">
        <v>70</v>
      </c>
      <c r="AJ95" s="1">
        <v>8000</v>
      </c>
      <c r="AK95" s="1">
        <v>2</v>
      </c>
      <c r="AL95" s="1">
        <v>1</v>
      </c>
      <c r="AN95" s="1">
        <v>42</v>
      </c>
    </row>
    <row r="96" spans="1:42" x14ac:dyDescent="0.3">
      <c r="A96" s="28">
        <v>89</v>
      </c>
      <c r="B96" s="1">
        <v>221</v>
      </c>
      <c r="C96" s="1">
        <v>0</v>
      </c>
      <c r="D96" s="1">
        <v>10608</v>
      </c>
      <c r="E96" s="77">
        <v>5.5555555555555556E-4</v>
      </c>
      <c r="F96" s="1">
        <v>350</v>
      </c>
      <c r="G96" s="1">
        <v>0</v>
      </c>
      <c r="H96" s="1">
        <v>1892</v>
      </c>
      <c r="I96" s="1">
        <v>0</v>
      </c>
      <c r="J96" s="1">
        <v>0</v>
      </c>
      <c r="N96" s="1">
        <v>5</v>
      </c>
      <c r="O96" s="28">
        <v>89</v>
      </c>
      <c r="P96" s="1">
        <v>221</v>
      </c>
      <c r="Q96" s="1">
        <v>0</v>
      </c>
      <c r="R96" s="1">
        <v>10608</v>
      </c>
      <c r="S96" s="77">
        <v>5.5555555555555556E-4</v>
      </c>
      <c r="T96" s="1">
        <v>350</v>
      </c>
      <c r="U96" s="1">
        <v>0</v>
      </c>
      <c r="V96" s="1">
        <v>1892</v>
      </c>
      <c r="W96" s="1">
        <v>0</v>
      </c>
      <c r="X96" s="1">
        <v>0</v>
      </c>
      <c r="AB96" s="1">
        <v>5</v>
      </c>
      <c r="AC96" s="28">
        <v>89</v>
      </c>
      <c r="AD96" s="1">
        <v>275</v>
      </c>
      <c r="AE96" s="1">
        <v>55</v>
      </c>
      <c r="AF96" s="1">
        <v>50693</v>
      </c>
      <c r="AG96" s="77">
        <v>1</v>
      </c>
      <c r="AH96" s="1">
        <v>1320</v>
      </c>
      <c r="AI96" s="1">
        <v>70</v>
      </c>
      <c r="AJ96" s="1">
        <v>8587</v>
      </c>
      <c r="AK96" s="1">
        <v>18</v>
      </c>
      <c r="AL96" s="1">
        <v>6</v>
      </c>
      <c r="AM96" s="1">
        <v>14880</v>
      </c>
      <c r="AN96" s="1">
        <v>41</v>
      </c>
      <c r="AO96" s="1">
        <v>437</v>
      </c>
    </row>
    <row r="97" spans="1:42" x14ac:dyDescent="0.3">
      <c r="A97" s="28">
        <v>90</v>
      </c>
      <c r="B97" s="1">
        <v>221</v>
      </c>
      <c r="C97" s="1">
        <v>0</v>
      </c>
      <c r="D97" s="1">
        <v>11739</v>
      </c>
      <c r="E97" s="77">
        <v>5.5555555555555556E-4</v>
      </c>
      <c r="F97" s="1">
        <v>310</v>
      </c>
      <c r="G97" s="1">
        <v>0</v>
      </c>
      <c r="H97" s="1">
        <v>6000</v>
      </c>
      <c r="I97" s="1">
        <v>0</v>
      </c>
      <c r="J97" s="1">
        <v>0</v>
      </c>
      <c r="O97" s="28">
        <v>90</v>
      </c>
      <c r="P97" s="1">
        <v>221</v>
      </c>
      <c r="Q97" s="1">
        <v>0</v>
      </c>
      <c r="R97" s="1">
        <v>11739</v>
      </c>
      <c r="S97" s="77">
        <v>5.5555555555555556E-4</v>
      </c>
      <c r="T97" s="1">
        <v>310</v>
      </c>
      <c r="U97" s="1">
        <v>0</v>
      </c>
      <c r="V97" s="1">
        <v>6000</v>
      </c>
      <c r="W97" s="1">
        <v>0</v>
      </c>
      <c r="X97" s="1">
        <v>0</v>
      </c>
      <c r="AC97" s="28">
        <v>90</v>
      </c>
      <c r="AD97" s="1">
        <v>270</v>
      </c>
      <c r="AE97" s="1">
        <v>55</v>
      </c>
      <c r="AF97" s="1">
        <v>41038</v>
      </c>
      <c r="AG97" s="77">
        <v>0.2</v>
      </c>
      <c r="AH97" s="1">
        <v>1300</v>
      </c>
      <c r="AI97" s="1">
        <v>70</v>
      </c>
      <c r="AJ97" s="1">
        <v>8097</v>
      </c>
      <c r="AK97" s="1">
        <v>2</v>
      </c>
      <c r="AL97" s="1">
        <v>1</v>
      </c>
      <c r="AM97" s="1">
        <v>9780</v>
      </c>
      <c r="AN97" s="1">
        <v>41</v>
      </c>
      <c r="AO97" s="1">
        <v>351</v>
      </c>
    </row>
    <row r="98" spans="1:42" x14ac:dyDescent="0.3">
      <c r="A98" s="28">
        <v>91</v>
      </c>
      <c r="B98" s="1">
        <v>261</v>
      </c>
      <c r="C98" s="1">
        <v>0</v>
      </c>
      <c r="D98" s="1">
        <v>34000</v>
      </c>
      <c r="E98" s="77">
        <v>0.2</v>
      </c>
      <c r="F98" s="1">
        <v>1230</v>
      </c>
      <c r="G98" s="1">
        <v>80</v>
      </c>
      <c r="H98" s="1">
        <v>6020</v>
      </c>
      <c r="I98" s="1">
        <v>0</v>
      </c>
      <c r="J98" s="1">
        <v>0</v>
      </c>
      <c r="L98" s="1">
        <v>41</v>
      </c>
      <c r="N98" s="1">
        <v>17</v>
      </c>
      <c r="O98" s="28">
        <v>91</v>
      </c>
      <c r="P98" s="1">
        <v>261</v>
      </c>
      <c r="Q98" s="1">
        <v>0</v>
      </c>
      <c r="R98" s="1">
        <v>34000</v>
      </c>
      <c r="S98" s="77">
        <v>0.2</v>
      </c>
      <c r="T98" s="1">
        <v>1230</v>
      </c>
      <c r="U98" s="1">
        <v>80</v>
      </c>
      <c r="V98" s="1">
        <v>6020</v>
      </c>
      <c r="W98" s="1">
        <v>0</v>
      </c>
      <c r="X98" s="1">
        <v>0</v>
      </c>
      <c r="Z98" s="1">
        <v>41</v>
      </c>
      <c r="AB98" s="1">
        <v>17</v>
      </c>
      <c r="AC98" s="28">
        <v>91</v>
      </c>
      <c r="AD98" s="1">
        <v>267</v>
      </c>
      <c r="AE98" s="1">
        <v>50</v>
      </c>
      <c r="AF98" s="1">
        <v>42201</v>
      </c>
      <c r="AG98" s="77">
        <v>0.2</v>
      </c>
      <c r="AH98" s="1">
        <v>1250</v>
      </c>
      <c r="AI98" s="1">
        <v>40</v>
      </c>
      <c r="AJ98" s="1">
        <v>8198</v>
      </c>
      <c r="AK98" s="1">
        <v>5</v>
      </c>
      <c r="AL98" s="1">
        <v>4</v>
      </c>
      <c r="AM98" s="1">
        <v>10240</v>
      </c>
      <c r="AN98" s="1">
        <v>42</v>
      </c>
      <c r="AO98" s="1">
        <v>399</v>
      </c>
    </row>
    <row r="99" spans="1:42" x14ac:dyDescent="0.3">
      <c r="A99" s="28">
        <v>92</v>
      </c>
      <c r="B99" s="1">
        <v>280</v>
      </c>
      <c r="C99" s="1">
        <v>66</v>
      </c>
      <c r="D99" s="1">
        <v>69057</v>
      </c>
      <c r="E99" s="77">
        <v>1</v>
      </c>
      <c r="F99" s="1">
        <v>1320</v>
      </c>
      <c r="G99" s="1">
        <v>70</v>
      </c>
      <c r="H99" s="1">
        <v>8137</v>
      </c>
      <c r="I99" s="1">
        <v>1</v>
      </c>
      <c r="J99" s="1">
        <v>0</v>
      </c>
      <c r="K99" s="1">
        <v>13760</v>
      </c>
      <c r="L99" s="1">
        <v>50</v>
      </c>
      <c r="M99" s="1">
        <v>370</v>
      </c>
      <c r="N99" s="1">
        <v>40</v>
      </c>
      <c r="O99" s="28">
        <v>92</v>
      </c>
      <c r="P99" s="1">
        <v>280</v>
      </c>
      <c r="Q99" s="1">
        <v>66</v>
      </c>
      <c r="R99" s="1">
        <v>69057</v>
      </c>
      <c r="S99" s="77">
        <v>1</v>
      </c>
      <c r="T99" s="1">
        <v>1320</v>
      </c>
      <c r="U99" s="1">
        <v>70</v>
      </c>
      <c r="V99" s="1">
        <v>8137</v>
      </c>
      <c r="W99" s="1">
        <v>1</v>
      </c>
      <c r="X99" s="1">
        <v>0</v>
      </c>
      <c r="Y99" s="1">
        <v>13760</v>
      </c>
      <c r="Z99" s="1">
        <v>50</v>
      </c>
      <c r="AA99" s="1">
        <v>370</v>
      </c>
      <c r="AB99" s="1">
        <v>40</v>
      </c>
      <c r="AC99" s="28">
        <v>92</v>
      </c>
      <c r="AD99" s="1">
        <v>264</v>
      </c>
      <c r="AE99" s="1">
        <v>52</v>
      </c>
      <c r="AF99" s="1">
        <v>37906</v>
      </c>
      <c r="AG99" s="77">
        <v>0.2</v>
      </c>
      <c r="AH99" s="1">
        <v>1320</v>
      </c>
      <c r="AI99" s="1">
        <v>40</v>
      </c>
      <c r="AJ99" s="1">
        <v>8640</v>
      </c>
      <c r="AK99" s="1">
        <v>11</v>
      </c>
      <c r="AL99" s="1">
        <v>4</v>
      </c>
      <c r="AM99" s="1">
        <v>13100</v>
      </c>
      <c r="AN99" s="1">
        <v>41</v>
      </c>
      <c r="AO99" s="1">
        <v>495</v>
      </c>
    </row>
    <row r="100" spans="1:42" x14ac:dyDescent="0.3">
      <c r="A100" s="28">
        <v>93</v>
      </c>
      <c r="B100" s="1">
        <v>277</v>
      </c>
      <c r="C100" s="1">
        <v>60</v>
      </c>
      <c r="D100" s="1">
        <v>72000</v>
      </c>
      <c r="E100" s="77">
        <v>1</v>
      </c>
      <c r="F100" s="1">
        <v>1320</v>
      </c>
      <c r="G100" s="1">
        <v>70</v>
      </c>
      <c r="H100" s="1">
        <v>8153</v>
      </c>
      <c r="I100" s="1">
        <v>2</v>
      </c>
      <c r="J100" s="1">
        <v>2</v>
      </c>
      <c r="K100" s="1">
        <v>18480</v>
      </c>
      <c r="L100" s="1">
        <v>50</v>
      </c>
      <c r="M100" s="1">
        <v>552</v>
      </c>
      <c r="N100" s="1">
        <v>40</v>
      </c>
      <c r="O100" s="28">
        <v>93</v>
      </c>
      <c r="P100" s="1">
        <v>277</v>
      </c>
      <c r="Q100" s="1">
        <v>60</v>
      </c>
      <c r="R100" s="1">
        <v>72000</v>
      </c>
      <c r="S100" s="77">
        <v>1</v>
      </c>
      <c r="T100" s="1">
        <v>1320</v>
      </c>
      <c r="U100" s="1">
        <v>70</v>
      </c>
      <c r="V100" s="1">
        <v>8153</v>
      </c>
      <c r="W100" s="1">
        <v>2</v>
      </c>
      <c r="X100" s="1">
        <v>2</v>
      </c>
      <c r="Y100" s="1">
        <v>18480</v>
      </c>
      <c r="Z100" s="1">
        <v>50</v>
      </c>
      <c r="AA100" s="1">
        <v>552</v>
      </c>
      <c r="AB100" s="1">
        <v>40</v>
      </c>
      <c r="AC100" s="28">
        <v>93</v>
      </c>
      <c r="AD100" s="1">
        <v>263</v>
      </c>
      <c r="AE100" s="1">
        <v>51</v>
      </c>
      <c r="AF100" s="1">
        <v>33000</v>
      </c>
      <c r="AG100" s="77">
        <v>0.33333333333333331</v>
      </c>
      <c r="AH100" s="1">
        <v>1320</v>
      </c>
      <c r="AI100" s="1">
        <v>40</v>
      </c>
      <c r="AJ100" s="1">
        <v>8081</v>
      </c>
      <c r="AK100" s="1">
        <v>4</v>
      </c>
      <c r="AL100" s="1">
        <v>1</v>
      </c>
      <c r="AM100" s="1">
        <v>10350</v>
      </c>
      <c r="AN100" s="1">
        <v>49</v>
      </c>
      <c r="AO100" s="1">
        <v>658</v>
      </c>
    </row>
    <row r="101" spans="1:42" x14ac:dyDescent="0.3">
      <c r="A101" s="28">
        <v>94</v>
      </c>
      <c r="B101" s="1">
        <v>276</v>
      </c>
      <c r="C101" s="1">
        <v>57</v>
      </c>
      <c r="D101" s="1">
        <v>55000</v>
      </c>
      <c r="E101" s="77">
        <v>1</v>
      </c>
      <c r="F101" s="1">
        <v>1320</v>
      </c>
      <c r="G101" s="1">
        <v>70</v>
      </c>
      <c r="H101" s="1">
        <v>8110</v>
      </c>
      <c r="I101" s="1">
        <v>5</v>
      </c>
      <c r="J101" s="1">
        <v>2</v>
      </c>
      <c r="K101" s="1">
        <v>12960</v>
      </c>
      <c r="M101" s="1">
        <v>411</v>
      </c>
      <c r="N101" s="1">
        <v>40</v>
      </c>
      <c r="O101" s="28">
        <v>94</v>
      </c>
      <c r="P101" s="1">
        <v>276</v>
      </c>
      <c r="Q101" s="1">
        <v>57</v>
      </c>
      <c r="R101" s="1">
        <v>55000</v>
      </c>
      <c r="S101" s="77">
        <v>1</v>
      </c>
      <c r="T101" s="1">
        <v>1320</v>
      </c>
      <c r="U101" s="1">
        <v>70</v>
      </c>
      <c r="V101" s="1">
        <v>8110</v>
      </c>
      <c r="W101" s="1">
        <v>5</v>
      </c>
      <c r="X101" s="1">
        <v>2</v>
      </c>
      <c r="Y101" s="1">
        <v>12960</v>
      </c>
      <c r="AA101" s="1">
        <v>411</v>
      </c>
      <c r="AB101" s="1">
        <v>40</v>
      </c>
      <c r="AC101" s="28">
        <v>94</v>
      </c>
      <c r="AD101" s="1">
        <v>262</v>
      </c>
      <c r="AE101" s="1">
        <v>52</v>
      </c>
      <c r="AF101" s="1">
        <v>40400</v>
      </c>
      <c r="AG101" s="77">
        <v>0.2</v>
      </c>
      <c r="AH101" s="1">
        <v>1320</v>
      </c>
      <c r="AI101" s="1">
        <v>40</v>
      </c>
      <c r="AJ101" s="1">
        <v>8208</v>
      </c>
      <c r="AK101" s="1">
        <v>2</v>
      </c>
      <c r="AL101" s="1">
        <v>2</v>
      </c>
      <c r="AM101" s="1">
        <v>13500</v>
      </c>
      <c r="AN101" s="1">
        <v>47</v>
      </c>
      <c r="AO101" s="1">
        <v>720</v>
      </c>
    </row>
    <row r="102" spans="1:42" x14ac:dyDescent="0.3">
      <c r="A102" s="28">
        <v>95</v>
      </c>
      <c r="B102" s="1">
        <v>276</v>
      </c>
      <c r="C102" s="1">
        <v>57</v>
      </c>
      <c r="D102" s="1">
        <v>52000</v>
      </c>
      <c r="E102" s="77">
        <v>1</v>
      </c>
      <c r="F102" s="1">
        <v>1320</v>
      </c>
      <c r="G102" s="1">
        <v>70</v>
      </c>
      <c r="H102" s="1">
        <v>8091</v>
      </c>
      <c r="I102" s="1">
        <v>0</v>
      </c>
      <c r="J102" s="1">
        <v>0</v>
      </c>
      <c r="K102" s="1">
        <v>11370</v>
      </c>
      <c r="L102" s="1">
        <v>0</v>
      </c>
      <c r="M102" s="1">
        <v>444</v>
      </c>
      <c r="N102" s="1">
        <v>40</v>
      </c>
      <c r="O102" s="28">
        <v>95</v>
      </c>
      <c r="P102" s="1">
        <v>276</v>
      </c>
      <c r="Q102" s="1">
        <v>57</v>
      </c>
      <c r="R102" s="1">
        <v>52000</v>
      </c>
      <c r="S102" s="77">
        <v>1</v>
      </c>
      <c r="T102" s="1">
        <v>1320</v>
      </c>
      <c r="U102" s="1">
        <v>70</v>
      </c>
      <c r="V102" s="1">
        <v>8091</v>
      </c>
      <c r="W102" s="1">
        <v>0</v>
      </c>
      <c r="X102" s="1">
        <v>0</v>
      </c>
      <c r="Y102" s="1">
        <v>11370</v>
      </c>
      <c r="Z102" s="1">
        <v>0</v>
      </c>
      <c r="AA102" s="1">
        <v>444</v>
      </c>
      <c r="AB102" s="1">
        <v>40</v>
      </c>
      <c r="AC102" s="28">
        <v>95</v>
      </c>
      <c r="AD102" s="1">
        <v>262</v>
      </c>
      <c r="AE102" s="1">
        <v>51</v>
      </c>
      <c r="AF102" s="1">
        <v>32290</v>
      </c>
      <c r="AG102" s="77">
        <v>0.1</v>
      </c>
      <c r="AH102" s="1">
        <v>1260</v>
      </c>
      <c r="AI102" s="1">
        <v>30</v>
      </c>
      <c r="AJ102" s="1">
        <v>7512</v>
      </c>
      <c r="AK102" s="1">
        <v>2</v>
      </c>
      <c r="AL102" s="1">
        <v>0</v>
      </c>
      <c r="AM102" s="1">
        <v>8670</v>
      </c>
      <c r="AN102" s="1">
        <v>41</v>
      </c>
      <c r="AO102" s="1">
        <v>379</v>
      </c>
    </row>
    <row r="103" spans="1:42" x14ac:dyDescent="0.3">
      <c r="A103" s="28">
        <v>96</v>
      </c>
      <c r="B103" s="1">
        <v>276</v>
      </c>
      <c r="C103" s="1">
        <v>59</v>
      </c>
      <c r="D103" s="1">
        <v>55601</v>
      </c>
      <c r="E103" s="77">
        <v>1</v>
      </c>
      <c r="F103" s="1">
        <v>1320</v>
      </c>
      <c r="G103" s="1">
        <v>70</v>
      </c>
      <c r="H103" s="1">
        <v>8313</v>
      </c>
      <c r="I103" s="1">
        <v>6</v>
      </c>
      <c r="J103" s="1">
        <v>3</v>
      </c>
      <c r="K103" s="1">
        <v>14240</v>
      </c>
      <c r="L103" s="1">
        <v>41</v>
      </c>
      <c r="M103" s="1">
        <v>550</v>
      </c>
      <c r="N103" s="1">
        <v>32</v>
      </c>
      <c r="O103" s="28">
        <v>96</v>
      </c>
      <c r="P103" s="1">
        <v>276</v>
      </c>
      <c r="Q103" s="1">
        <v>59</v>
      </c>
      <c r="R103" s="1">
        <v>55601</v>
      </c>
      <c r="S103" s="77">
        <v>1</v>
      </c>
      <c r="T103" s="1">
        <v>1320</v>
      </c>
      <c r="U103" s="1">
        <v>70</v>
      </c>
      <c r="V103" s="1">
        <v>8313</v>
      </c>
      <c r="W103" s="1">
        <v>6</v>
      </c>
      <c r="X103" s="1">
        <v>3</v>
      </c>
      <c r="Y103" s="1">
        <v>14240</v>
      </c>
      <c r="Z103" s="1">
        <v>41</v>
      </c>
      <c r="AA103" s="1">
        <v>550</v>
      </c>
      <c r="AB103" s="1">
        <v>32</v>
      </c>
      <c r="AC103" s="28">
        <v>96</v>
      </c>
      <c r="AD103" s="1">
        <v>260</v>
      </c>
      <c r="AE103" s="1">
        <v>51</v>
      </c>
      <c r="AF103" s="1">
        <v>40622</v>
      </c>
      <c r="AG103" s="77">
        <v>1</v>
      </c>
      <c r="AH103" s="1">
        <v>1320</v>
      </c>
      <c r="AI103" s="1">
        <v>30</v>
      </c>
      <c r="AJ103" s="1">
        <v>8602</v>
      </c>
      <c r="AK103" s="1">
        <v>3</v>
      </c>
      <c r="AL103" s="1">
        <v>1</v>
      </c>
      <c r="AM103" s="1">
        <v>13250</v>
      </c>
      <c r="AN103" s="1">
        <v>42</v>
      </c>
      <c r="AO103" s="1">
        <v>801</v>
      </c>
    </row>
    <row r="104" spans="1:42" x14ac:dyDescent="0.3">
      <c r="A104" s="28">
        <v>97</v>
      </c>
      <c r="B104" s="1">
        <v>275</v>
      </c>
      <c r="C104" s="1">
        <v>59</v>
      </c>
      <c r="D104" s="1">
        <v>55767</v>
      </c>
      <c r="E104" s="77">
        <v>1</v>
      </c>
      <c r="F104" s="1">
        <v>1320</v>
      </c>
      <c r="G104" s="1">
        <v>70</v>
      </c>
      <c r="H104" s="1">
        <v>8197</v>
      </c>
      <c r="I104" s="1">
        <v>3</v>
      </c>
      <c r="J104" s="1">
        <v>1</v>
      </c>
      <c r="K104" s="1">
        <v>12080</v>
      </c>
      <c r="L104" s="1">
        <v>47</v>
      </c>
      <c r="M104" s="1">
        <v>446</v>
      </c>
      <c r="N104" s="1">
        <v>33</v>
      </c>
      <c r="O104" s="28">
        <v>97</v>
      </c>
      <c r="P104" s="1">
        <v>275</v>
      </c>
      <c r="Q104" s="1">
        <v>59</v>
      </c>
      <c r="R104" s="1">
        <v>55767</v>
      </c>
      <c r="S104" s="77">
        <v>1</v>
      </c>
      <c r="T104" s="1">
        <v>1320</v>
      </c>
      <c r="U104" s="1">
        <v>70</v>
      </c>
      <c r="V104" s="1">
        <v>8197</v>
      </c>
      <c r="W104" s="1">
        <v>3</v>
      </c>
      <c r="X104" s="1">
        <v>1</v>
      </c>
      <c r="Y104" s="1">
        <v>12080</v>
      </c>
      <c r="Z104" s="1">
        <v>47</v>
      </c>
      <c r="AA104" s="1">
        <v>446</v>
      </c>
      <c r="AB104" s="1">
        <v>33</v>
      </c>
      <c r="AC104" s="28">
        <v>97</v>
      </c>
      <c r="AD104" s="1">
        <v>262</v>
      </c>
      <c r="AE104" s="1">
        <v>0</v>
      </c>
      <c r="AF104" s="1">
        <v>45000</v>
      </c>
      <c r="AG104" s="77">
        <v>0.1</v>
      </c>
      <c r="AH104" s="1">
        <v>1320</v>
      </c>
      <c r="AI104" s="1">
        <v>20</v>
      </c>
      <c r="AJ104" s="1">
        <v>8200</v>
      </c>
      <c r="AK104" s="1">
        <v>1</v>
      </c>
      <c r="AL104" s="1">
        <v>0</v>
      </c>
      <c r="AM104" s="1">
        <v>11000</v>
      </c>
      <c r="AN104" s="1">
        <v>50</v>
      </c>
      <c r="AP104" s="1">
        <v>0</v>
      </c>
    </row>
    <row r="105" spans="1:42" x14ac:dyDescent="0.3">
      <c r="A105" s="28">
        <v>98</v>
      </c>
      <c r="B105" s="1">
        <v>275</v>
      </c>
      <c r="C105" s="1">
        <v>62</v>
      </c>
      <c r="D105" s="1">
        <v>62481</v>
      </c>
      <c r="E105" s="77">
        <v>0.5</v>
      </c>
      <c r="F105" s="1">
        <v>1320</v>
      </c>
      <c r="G105" s="1">
        <v>70</v>
      </c>
      <c r="H105" s="1">
        <v>8122</v>
      </c>
      <c r="I105" s="1">
        <v>0</v>
      </c>
      <c r="J105" s="1">
        <v>0</v>
      </c>
      <c r="K105" s="1">
        <v>9870</v>
      </c>
      <c r="L105" s="1">
        <v>0</v>
      </c>
      <c r="M105" s="1">
        <v>322</v>
      </c>
      <c r="N105" s="1">
        <v>37</v>
      </c>
      <c r="O105" s="28">
        <v>98</v>
      </c>
      <c r="P105" s="1">
        <v>275</v>
      </c>
      <c r="Q105" s="1">
        <v>62</v>
      </c>
      <c r="R105" s="1">
        <v>62481</v>
      </c>
      <c r="S105" s="77">
        <v>0.5</v>
      </c>
      <c r="T105" s="1">
        <v>1320</v>
      </c>
      <c r="U105" s="1">
        <v>70</v>
      </c>
      <c r="V105" s="1">
        <v>8122</v>
      </c>
      <c r="W105" s="1">
        <v>0</v>
      </c>
      <c r="X105" s="1">
        <v>0</v>
      </c>
      <c r="Y105" s="1">
        <v>9870</v>
      </c>
      <c r="Z105" s="1">
        <v>0</v>
      </c>
      <c r="AA105" s="1">
        <v>322</v>
      </c>
      <c r="AB105" s="1">
        <v>37</v>
      </c>
      <c r="AC105" s="28">
        <v>98</v>
      </c>
      <c r="AD105" s="1">
        <v>256</v>
      </c>
      <c r="AE105" s="1">
        <v>48</v>
      </c>
      <c r="AF105" s="1">
        <v>27500</v>
      </c>
      <c r="AG105" s="77">
        <v>0.05</v>
      </c>
      <c r="AH105" s="1">
        <v>1070</v>
      </c>
      <c r="AI105" s="1">
        <v>0</v>
      </c>
      <c r="AJ105" s="1">
        <v>4800</v>
      </c>
      <c r="AK105" s="1">
        <v>1</v>
      </c>
      <c r="AL105" s="1">
        <v>0</v>
      </c>
      <c r="AM105" s="1">
        <v>8070</v>
      </c>
      <c r="AN105" s="1">
        <v>42</v>
      </c>
      <c r="AO105" s="1">
        <v>430</v>
      </c>
    </row>
    <row r="106" spans="1:42" x14ac:dyDescent="0.3">
      <c r="A106" s="28">
        <v>99</v>
      </c>
      <c r="B106" s="1">
        <v>275</v>
      </c>
      <c r="C106" s="1">
        <v>62</v>
      </c>
      <c r="D106" s="1">
        <v>52797</v>
      </c>
      <c r="E106" s="77">
        <v>1</v>
      </c>
      <c r="F106" s="1">
        <v>1320</v>
      </c>
      <c r="G106" s="1">
        <v>70</v>
      </c>
      <c r="H106" s="1">
        <v>8471</v>
      </c>
      <c r="I106" s="1">
        <v>10</v>
      </c>
      <c r="J106" s="1">
        <v>3</v>
      </c>
      <c r="K106" s="1">
        <v>15580</v>
      </c>
      <c r="L106" s="1">
        <v>47</v>
      </c>
      <c r="M106" s="1">
        <v>624</v>
      </c>
      <c r="N106" s="1">
        <v>40</v>
      </c>
      <c r="O106" s="28">
        <v>99</v>
      </c>
      <c r="P106" s="1">
        <v>275</v>
      </c>
      <c r="Q106" s="1">
        <v>62</v>
      </c>
      <c r="R106" s="1">
        <v>52797</v>
      </c>
      <c r="S106" s="77">
        <v>1</v>
      </c>
      <c r="T106" s="1">
        <v>1320</v>
      </c>
      <c r="U106" s="1">
        <v>70</v>
      </c>
      <c r="V106" s="1">
        <v>8471</v>
      </c>
      <c r="W106" s="1">
        <v>10</v>
      </c>
      <c r="X106" s="1">
        <v>3</v>
      </c>
      <c r="Y106" s="1">
        <v>15580</v>
      </c>
      <c r="Z106" s="1">
        <v>47</v>
      </c>
      <c r="AA106" s="1">
        <v>624</v>
      </c>
      <c r="AB106" s="1">
        <v>40</v>
      </c>
      <c r="AC106" s="28">
        <v>99</v>
      </c>
      <c r="AD106" s="1">
        <v>253</v>
      </c>
      <c r="AE106" s="1">
        <v>48</v>
      </c>
      <c r="AF106" s="1">
        <v>33360</v>
      </c>
      <c r="AG106" s="77">
        <v>4.1666666666666664E-2</v>
      </c>
      <c r="AH106" s="1">
        <v>1300</v>
      </c>
      <c r="AI106" s="1">
        <v>0</v>
      </c>
      <c r="AJ106" s="1">
        <v>4856</v>
      </c>
      <c r="AK106" s="1">
        <v>2</v>
      </c>
      <c r="AL106" s="1">
        <v>0</v>
      </c>
      <c r="AN106" s="1">
        <v>21</v>
      </c>
      <c r="AO106" s="1">
        <v>655</v>
      </c>
    </row>
    <row r="107" spans="1:42" x14ac:dyDescent="0.3">
      <c r="A107" s="28">
        <v>100</v>
      </c>
      <c r="B107" s="1">
        <v>272</v>
      </c>
      <c r="C107" s="1">
        <v>49</v>
      </c>
      <c r="D107" s="1">
        <v>40523</v>
      </c>
      <c r="E107" s="77">
        <v>0.5</v>
      </c>
      <c r="F107" s="1">
        <v>1300</v>
      </c>
      <c r="G107" s="1">
        <v>70</v>
      </c>
      <c r="H107" s="1">
        <v>8101</v>
      </c>
      <c r="I107" s="1">
        <v>0</v>
      </c>
      <c r="J107" s="1">
        <v>0</v>
      </c>
      <c r="K107" s="1">
        <v>8710</v>
      </c>
      <c r="L107" s="1">
        <v>0</v>
      </c>
      <c r="M107" s="1">
        <v>397</v>
      </c>
      <c r="N107" s="1">
        <v>17</v>
      </c>
      <c r="O107" s="28">
        <v>100</v>
      </c>
      <c r="P107" s="1">
        <v>272</v>
      </c>
      <c r="Q107" s="1">
        <v>49</v>
      </c>
      <c r="R107" s="1">
        <v>40523</v>
      </c>
      <c r="S107" s="77">
        <v>0.5</v>
      </c>
      <c r="T107" s="1">
        <v>1300</v>
      </c>
      <c r="U107" s="1">
        <v>70</v>
      </c>
      <c r="V107" s="1">
        <v>8101</v>
      </c>
      <c r="W107" s="1">
        <v>0</v>
      </c>
      <c r="X107" s="1">
        <v>0</v>
      </c>
      <c r="Y107" s="1">
        <v>8710</v>
      </c>
      <c r="Z107" s="1">
        <v>0</v>
      </c>
      <c r="AA107" s="1">
        <v>397</v>
      </c>
      <c r="AB107" s="1">
        <v>17</v>
      </c>
      <c r="AC107" s="28">
        <v>100</v>
      </c>
      <c r="AD107" s="1">
        <v>252</v>
      </c>
      <c r="AE107" s="1">
        <v>47</v>
      </c>
      <c r="AF107" s="1">
        <v>33119</v>
      </c>
      <c r="AG107" s="77">
        <v>0.1111111111111111</v>
      </c>
      <c r="AH107" s="1">
        <v>1280</v>
      </c>
      <c r="AI107" s="1">
        <v>0</v>
      </c>
      <c r="AJ107" s="1">
        <v>6729</v>
      </c>
      <c r="AK107" s="1">
        <v>0</v>
      </c>
      <c r="AL107" s="1">
        <v>0</v>
      </c>
      <c r="AM107" s="1">
        <v>9620</v>
      </c>
      <c r="AN107" s="1">
        <v>47</v>
      </c>
      <c r="AO107" s="1">
        <v>351</v>
      </c>
    </row>
    <row r="108" spans="1:42" x14ac:dyDescent="0.3">
      <c r="A108" s="28">
        <v>101</v>
      </c>
      <c r="B108" s="1">
        <v>272</v>
      </c>
      <c r="C108" s="1">
        <v>57</v>
      </c>
      <c r="D108" s="1">
        <v>51000</v>
      </c>
      <c r="E108" s="77">
        <v>1</v>
      </c>
      <c r="F108" s="1">
        <v>1320</v>
      </c>
      <c r="G108" s="1">
        <v>70</v>
      </c>
      <c r="H108" s="1">
        <v>6513</v>
      </c>
      <c r="I108" s="1">
        <v>2</v>
      </c>
      <c r="J108" s="1">
        <v>0</v>
      </c>
      <c r="K108" s="1">
        <v>8800</v>
      </c>
      <c r="L108" s="1">
        <v>8</v>
      </c>
      <c r="M108" s="1">
        <v>320</v>
      </c>
      <c r="N108" s="1">
        <v>6</v>
      </c>
      <c r="O108" s="28">
        <v>101</v>
      </c>
      <c r="P108" s="1">
        <v>272</v>
      </c>
      <c r="Q108" s="1">
        <v>57</v>
      </c>
      <c r="R108" s="1">
        <v>51000</v>
      </c>
      <c r="S108" s="77">
        <v>1</v>
      </c>
      <c r="T108" s="1">
        <v>1320</v>
      </c>
      <c r="U108" s="1">
        <v>70</v>
      </c>
      <c r="V108" s="1">
        <v>6513</v>
      </c>
      <c r="W108" s="1">
        <v>2</v>
      </c>
      <c r="X108" s="1">
        <v>0</v>
      </c>
      <c r="Y108" s="1">
        <v>8800</v>
      </c>
      <c r="Z108" s="1">
        <v>8</v>
      </c>
      <c r="AA108" s="1">
        <v>320</v>
      </c>
      <c r="AB108" s="1">
        <v>6</v>
      </c>
      <c r="AC108" s="28">
        <v>101</v>
      </c>
      <c r="AD108" s="1">
        <v>252</v>
      </c>
      <c r="AE108" s="1">
        <v>49</v>
      </c>
      <c r="AF108" s="1">
        <v>33000</v>
      </c>
      <c r="AG108" s="77">
        <v>0.1</v>
      </c>
      <c r="AH108" s="1">
        <v>1320</v>
      </c>
      <c r="AI108" s="1">
        <v>0</v>
      </c>
      <c r="AJ108" s="1">
        <v>8150</v>
      </c>
      <c r="AK108" s="1">
        <v>3</v>
      </c>
      <c r="AL108" s="1">
        <v>0</v>
      </c>
      <c r="AN108" s="1">
        <v>10</v>
      </c>
      <c r="AO108" s="1">
        <v>600</v>
      </c>
    </row>
    <row r="109" spans="1:42" x14ac:dyDescent="0.3">
      <c r="A109" s="28">
        <v>102</v>
      </c>
      <c r="B109" s="1">
        <v>272</v>
      </c>
      <c r="C109" s="1">
        <v>59</v>
      </c>
      <c r="D109" s="1">
        <v>52416</v>
      </c>
      <c r="E109" s="77">
        <v>1</v>
      </c>
      <c r="F109" s="1">
        <v>1320</v>
      </c>
      <c r="G109" s="1">
        <v>70</v>
      </c>
      <c r="H109" s="1">
        <v>8319</v>
      </c>
      <c r="I109" s="1">
        <v>10</v>
      </c>
      <c r="J109" s="1">
        <v>5</v>
      </c>
      <c r="K109" s="1">
        <v>11650</v>
      </c>
      <c r="N109" s="1">
        <v>24</v>
      </c>
      <c r="O109" s="28">
        <v>102</v>
      </c>
      <c r="P109" s="1">
        <v>272</v>
      </c>
      <c r="Q109" s="1">
        <v>59</v>
      </c>
      <c r="R109" s="1">
        <v>52416</v>
      </c>
      <c r="S109" s="77">
        <v>1</v>
      </c>
      <c r="T109" s="1">
        <v>1320</v>
      </c>
      <c r="U109" s="1">
        <v>70</v>
      </c>
      <c r="V109" s="1">
        <v>8319</v>
      </c>
      <c r="W109" s="1">
        <v>10</v>
      </c>
      <c r="X109" s="1">
        <v>5</v>
      </c>
      <c r="Y109" s="1">
        <v>11650</v>
      </c>
      <c r="AB109" s="1">
        <v>24</v>
      </c>
      <c r="AC109" s="28">
        <v>102</v>
      </c>
      <c r="AD109" s="1">
        <v>250</v>
      </c>
      <c r="AE109" s="1">
        <v>47</v>
      </c>
      <c r="AF109" s="1">
        <v>29211</v>
      </c>
      <c r="AG109" s="77">
        <v>0.1</v>
      </c>
      <c r="AH109" s="1">
        <v>1240</v>
      </c>
      <c r="AI109" s="1">
        <v>0</v>
      </c>
      <c r="AJ109" s="1">
        <v>5259</v>
      </c>
      <c r="AK109" s="1">
        <v>1</v>
      </c>
      <c r="AL109" s="1">
        <v>0</v>
      </c>
      <c r="AM109" s="1">
        <v>7280</v>
      </c>
      <c r="AN109" s="1">
        <v>0</v>
      </c>
      <c r="AO109" s="1">
        <v>299</v>
      </c>
    </row>
    <row r="110" spans="1:42" x14ac:dyDescent="0.3">
      <c r="A110" s="28">
        <v>103</v>
      </c>
      <c r="B110" s="1">
        <v>272</v>
      </c>
      <c r="C110" s="1">
        <v>61</v>
      </c>
      <c r="D110" s="1">
        <v>55648</v>
      </c>
      <c r="E110" s="77">
        <v>1</v>
      </c>
      <c r="F110" s="1">
        <v>1320</v>
      </c>
      <c r="G110" s="1">
        <v>70</v>
      </c>
      <c r="H110" s="1">
        <v>8097</v>
      </c>
      <c r="I110" s="1">
        <v>1</v>
      </c>
      <c r="J110" s="1">
        <v>0</v>
      </c>
      <c r="K110" s="1">
        <v>13200</v>
      </c>
      <c r="L110" s="1">
        <v>50</v>
      </c>
      <c r="M110" s="1">
        <v>497</v>
      </c>
      <c r="N110" s="1">
        <v>40</v>
      </c>
      <c r="O110" s="28">
        <v>103</v>
      </c>
      <c r="P110" s="1">
        <v>272</v>
      </c>
      <c r="Q110" s="1">
        <v>61</v>
      </c>
      <c r="R110" s="1">
        <v>55648</v>
      </c>
      <c r="S110" s="77">
        <v>1</v>
      </c>
      <c r="T110" s="1">
        <v>1320</v>
      </c>
      <c r="U110" s="1">
        <v>70</v>
      </c>
      <c r="V110" s="1">
        <v>8097</v>
      </c>
      <c r="W110" s="1">
        <v>1</v>
      </c>
      <c r="X110" s="1">
        <v>0</v>
      </c>
      <c r="Y110" s="1">
        <v>13200</v>
      </c>
      <c r="Z110" s="1">
        <v>50</v>
      </c>
      <c r="AA110" s="1">
        <v>497</v>
      </c>
      <c r="AB110" s="1">
        <v>40</v>
      </c>
      <c r="AC110" s="28">
        <v>103</v>
      </c>
      <c r="AD110" s="1">
        <v>247</v>
      </c>
      <c r="AE110" s="1">
        <v>46</v>
      </c>
      <c r="AF110" s="1">
        <v>22000</v>
      </c>
      <c r="AG110" s="77">
        <v>1.6666666666666666E-2</v>
      </c>
      <c r="AH110" s="1">
        <v>980</v>
      </c>
      <c r="AI110" s="1">
        <v>0</v>
      </c>
      <c r="AJ110" s="1">
        <v>3000</v>
      </c>
      <c r="AK110" s="1">
        <v>3</v>
      </c>
      <c r="AL110" s="1">
        <v>2</v>
      </c>
      <c r="AM110" s="1">
        <v>8000</v>
      </c>
      <c r="AN110" s="1">
        <v>0</v>
      </c>
      <c r="AO110" s="1">
        <v>150</v>
      </c>
      <c r="AP110" s="1">
        <v>0</v>
      </c>
    </row>
    <row r="111" spans="1:42" x14ac:dyDescent="0.3">
      <c r="A111" s="28">
        <v>104</v>
      </c>
      <c r="B111" s="1">
        <v>272</v>
      </c>
      <c r="C111" s="1">
        <v>62</v>
      </c>
      <c r="D111" s="1">
        <v>57764</v>
      </c>
      <c r="E111" s="77">
        <v>1</v>
      </c>
      <c r="F111" s="1">
        <v>1320</v>
      </c>
      <c r="G111" s="1">
        <v>70</v>
      </c>
      <c r="H111" s="1">
        <v>8150</v>
      </c>
      <c r="I111" s="1">
        <v>7</v>
      </c>
      <c r="J111" s="1">
        <v>2</v>
      </c>
      <c r="K111" s="1">
        <v>10790</v>
      </c>
      <c r="L111" s="1">
        <v>47</v>
      </c>
      <c r="M111" s="1">
        <v>384</v>
      </c>
      <c r="N111" s="1">
        <v>40</v>
      </c>
      <c r="O111" s="28">
        <v>104</v>
      </c>
      <c r="P111" s="1">
        <v>272</v>
      </c>
      <c r="Q111" s="1">
        <v>62</v>
      </c>
      <c r="R111" s="1">
        <v>57764</v>
      </c>
      <c r="S111" s="77">
        <v>1</v>
      </c>
      <c r="T111" s="1">
        <v>1320</v>
      </c>
      <c r="U111" s="1">
        <v>70</v>
      </c>
      <c r="V111" s="1">
        <v>8150</v>
      </c>
      <c r="W111" s="1">
        <v>7</v>
      </c>
      <c r="X111" s="1">
        <v>2</v>
      </c>
      <c r="Y111" s="1">
        <v>10790</v>
      </c>
      <c r="Z111" s="1">
        <v>47</v>
      </c>
      <c r="AA111" s="1">
        <v>384</v>
      </c>
      <c r="AB111" s="1">
        <v>40</v>
      </c>
      <c r="AC111" s="28">
        <v>104</v>
      </c>
      <c r="AD111" s="1">
        <v>246</v>
      </c>
      <c r="AE111" s="1">
        <v>46</v>
      </c>
      <c r="AF111" s="1">
        <v>27000</v>
      </c>
      <c r="AG111" s="77">
        <v>3.3333333333333333E-2</v>
      </c>
      <c r="AH111" s="1">
        <v>1260</v>
      </c>
      <c r="AI111" s="1">
        <v>0</v>
      </c>
      <c r="AJ111" s="1">
        <v>7007</v>
      </c>
      <c r="AK111" s="1">
        <v>1</v>
      </c>
      <c r="AL111" s="1">
        <v>0</v>
      </c>
    </row>
    <row r="112" spans="1:42" x14ac:dyDescent="0.3">
      <c r="A112" s="28">
        <v>105</v>
      </c>
      <c r="B112" s="1">
        <v>272</v>
      </c>
      <c r="C112" s="1">
        <v>63</v>
      </c>
      <c r="D112" s="1">
        <v>68800</v>
      </c>
      <c r="E112" s="77">
        <v>1</v>
      </c>
      <c r="F112" s="1">
        <v>1320</v>
      </c>
      <c r="G112" s="1">
        <v>70</v>
      </c>
      <c r="H112" s="1">
        <v>8246</v>
      </c>
      <c r="I112" s="1">
        <v>5</v>
      </c>
      <c r="J112" s="1">
        <v>4</v>
      </c>
      <c r="K112" s="1">
        <v>15300</v>
      </c>
      <c r="L112" s="1">
        <v>50</v>
      </c>
      <c r="M112" s="1">
        <v>626</v>
      </c>
      <c r="N112" s="1">
        <v>36</v>
      </c>
      <c r="O112" s="28">
        <v>105</v>
      </c>
      <c r="P112" s="1">
        <v>272</v>
      </c>
      <c r="Q112" s="1">
        <v>63</v>
      </c>
      <c r="R112" s="1">
        <v>68800</v>
      </c>
      <c r="S112" s="77">
        <v>1</v>
      </c>
      <c r="T112" s="1">
        <v>1320</v>
      </c>
      <c r="U112" s="1">
        <v>70</v>
      </c>
      <c r="V112" s="1">
        <v>8246</v>
      </c>
      <c r="W112" s="1">
        <v>5</v>
      </c>
      <c r="X112" s="1">
        <v>4</v>
      </c>
      <c r="Y112" s="1">
        <v>15300</v>
      </c>
      <c r="Z112" s="1">
        <v>50</v>
      </c>
      <c r="AA112" s="1">
        <v>626</v>
      </c>
      <c r="AB112" s="1">
        <v>36</v>
      </c>
      <c r="AC112" s="28">
        <v>105</v>
      </c>
      <c r="AD112" s="1">
        <v>245</v>
      </c>
      <c r="AE112" s="1">
        <v>45</v>
      </c>
      <c r="AF112" s="1">
        <v>22000</v>
      </c>
      <c r="AG112" s="77">
        <v>8.3333333333333332E-3</v>
      </c>
      <c r="AH112" s="1">
        <v>1160</v>
      </c>
      <c r="AI112" s="1">
        <v>0</v>
      </c>
      <c r="AJ112" s="1">
        <v>4675</v>
      </c>
      <c r="AK112" s="1">
        <v>1</v>
      </c>
      <c r="AL112" s="1">
        <v>0</v>
      </c>
      <c r="AM112" s="1">
        <v>6300</v>
      </c>
      <c r="AN112" s="1">
        <v>17</v>
      </c>
      <c r="AO112" s="1">
        <v>412</v>
      </c>
    </row>
    <row r="113" spans="1:41" x14ac:dyDescent="0.3">
      <c r="A113" s="28">
        <v>106</v>
      </c>
      <c r="B113" s="1">
        <v>271</v>
      </c>
      <c r="C113" s="1">
        <v>55</v>
      </c>
      <c r="D113" s="1">
        <v>40022</v>
      </c>
      <c r="E113" s="77">
        <v>0.1</v>
      </c>
      <c r="F113" s="1">
        <v>1320</v>
      </c>
      <c r="G113" s="1">
        <v>70</v>
      </c>
      <c r="H113" s="1">
        <v>8123</v>
      </c>
      <c r="I113" s="1">
        <v>1</v>
      </c>
      <c r="J113" s="1">
        <v>1</v>
      </c>
      <c r="K113" s="1">
        <v>9190</v>
      </c>
      <c r="L113" s="1">
        <v>41</v>
      </c>
      <c r="M113" s="1">
        <v>325</v>
      </c>
      <c r="N113" s="1">
        <v>34</v>
      </c>
      <c r="O113" s="28">
        <v>106</v>
      </c>
      <c r="P113" s="1">
        <v>271</v>
      </c>
      <c r="Q113" s="1">
        <v>55</v>
      </c>
      <c r="R113" s="1">
        <v>40022</v>
      </c>
      <c r="S113" s="77">
        <v>0.1</v>
      </c>
      <c r="T113" s="1">
        <v>1320</v>
      </c>
      <c r="U113" s="1">
        <v>70</v>
      </c>
      <c r="V113" s="1">
        <v>8123</v>
      </c>
      <c r="W113" s="1">
        <v>1</v>
      </c>
      <c r="X113" s="1">
        <v>1</v>
      </c>
      <c r="Y113" s="1">
        <v>9190</v>
      </c>
      <c r="Z113" s="1">
        <v>41</v>
      </c>
      <c r="AA113" s="1">
        <v>325</v>
      </c>
      <c r="AB113" s="1">
        <v>34</v>
      </c>
      <c r="AC113" s="28">
        <v>106</v>
      </c>
      <c r="AD113" s="1">
        <v>245</v>
      </c>
      <c r="AE113" s="1">
        <v>47</v>
      </c>
      <c r="AF113" s="1">
        <v>21500</v>
      </c>
      <c r="AG113" s="77">
        <v>8.3333333333333329E-2</v>
      </c>
      <c r="AH113" s="1">
        <v>820</v>
      </c>
      <c r="AI113" s="1">
        <v>0</v>
      </c>
      <c r="AJ113" s="1">
        <v>4081</v>
      </c>
      <c r="AK113" s="1">
        <v>1</v>
      </c>
      <c r="AL113" s="1">
        <v>1</v>
      </c>
    </row>
    <row r="114" spans="1:41" x14ac:dyDescent="0.3">
      <c r="A114" s="28">
        <v>107</v>
      </c>
      <c r="B114" s="1">
        <v>271</v>
      </c>
      <c r="C114" s="1">
        <v>56</v>
      </c>
      <c r="D114" s="1">
        <v>40500</v>
      </c>
      <c r="E114" s="77">
        <v>1</v>
      </c>
      <c r="F114" s="1">
        <v>1320</v>
      </c>
      <c r="G114" s="1">
        <v>70</v>
      </c>
      <c r="H114" s="1">
        <v>8249</v>
      </c>
      <c r="I114" s="1">
        <v>6</v>
      </c>
      <c r="J114" s="1">
        <v>3</v>
      </c>
      <c r="K114" s="1">
        <v>10200</v>
      </c>
      <c r="N114" s="1">
        <v>30</v>
      </c>
      <c r="O114" s="28">
        <v>107</v>
      </c>
      <c r="P114" s="1">
        <v>271</v>
      </c>
      <c r="Q114" s="1">
        <v>56</v>
      </c>
      <c r="R114" s="1">
        <v>40500</v>
      </c>
      <c r="S114" s="77">
        <v>1</v>
      </c>
      <c r="T114" s="1">
        <v>1320</v>
      </c>
      <c r="U114" s="1">
        <v>70</v>
      </c>
      <c r="V114" s="1">
        <v>8249</v>
      </c>
      <c r="W114" s="1">
        <v>6</v>
      </c>
      <c r="X114" s="1">
        <v>3</v>
      </c>
      <c r="Y114" s="1">
        <v>10200</v>
      </c>
      <c r="AB114" s="1">
        <v>30</v>
      </c>
      <c r="AC114" s="28">
        <v>107</v>
      </c>
      <c r="AD114" s="1">
        <v>244</v>
      </c>
      <c r="AE114" s="1">
        <v>47</v>
      </c>
      <c r="AF114" s="1">
        <v>21000</v>
      </c>
      <c r="AG114" s="77">
        <v>0.125</v>
      </c>
      <c r="AH114" s="1">
        <v>1070</v>
      </c>
      <c r="AI114" s="1">
        <v>0</v>
      </c>
      <c r="AJ114" s="1">
        <v>6604</v>
      </c>
      <c r="AK114" s="1">
        <v>1</v>
      </c>
      <c r="AL114" s="1">
        <v>0</v>
      </c>
      <c r="AN114" s="1">
        <v>41</v>
      </c>
      <c r="AO114" s="1">
        <v>320</v>
      </c>
    </row>
    <row r="115" spans="1:41" x14ac:dyDescent="0.3">
      <c r="A115" s="28">
        <v>108</v>
      </c>
      <c r="B115" s="1">
        <v>270</v>
      </c>
      <c r="C115" s="1">
        <v>51</v>
      </c>
      <c r="D115" s="1">
        <v>38000</v>
      </c>
      <c r="E115" s="77">
        <v>0.2</v>
      </c>
      <c r="F115" s="1">
        <v>1320</v>
      </c>
      <c r="G115" s="1">
        <v>70</v>
      </c>
      <c r="H115" s="1">
        <v>7100</v>
      </c>
      <c r="I115" s="1">
        <v>0</v>
      </c>
      <c r="J115" s="1">
        <v>0</v>
      </c>
      <c r="K115" s="1">
        <v>0</v>
      </c>
      <c r="L115" s="1">
        <v>41</v>
      </c>
      <c r="M115" s="1">
        <v>300</v>
      </c>
      <c r="N115" s="1">
        <v>19</v>
      </c>
      <c r="O115" s="28">
        <v>108</v>
      </c>
      <c r="P115" s="1">
        <v>270</v>
      </c>
      <c r="Q115" s="1">
        <v>51</v>
      </c>
      <c r="R115" s="1">
        <v>38000</v>
      </c>
      <c r="S115" s="77">
        <v>0.2</v>
      </c>
      <c r="T115" s="1">
        <v>1320</v>
      </c>
      <c r="U115" s="1">
        <v>70</v>
      </c>
      <c r="V115" s="1">
        <v>7100</v>
      </c>
      <c r="W115" s="1">
        <v>0</v>
      </c>
      <c r="X115" s="1">
        <v>0</v>
      </c>
      <c r="Y115" s="1">
        <v>0</v>
      </c>
      <c r="Z115" s="1">
        <v>41</v>
      </c>
      <c r="AA115" s="1">
        <v>300</v>
      </c>
      <c r="AB115" s="1">
        <v>19</v>
      </c>
      <c r="AC115" s="28">
        <v>108</v>
      </c>
      <c r="AD115" s="1">
        <v>241</v>
      </c>
      <c r="AE115" s="1">
        <v>44</v>
      </c>
      <c r="AF115" s="1">
        <v>21888</v>
      </c>
      <c r="AG115" s="77">
        <v>3.3333333333333333E-2</v>
      </c>
      <c r="AH115" s="1">
        <v>1000</v>
      </c>
      <c r="AI115" s="1">
        <v>0</v>
      </c>
      <c r="AJ115" s="1">
        <v>7077</v>
      </c>
      <c r="AK115" s="1">
        <v>1</v>
      </c>
      <c r="AL115" s="1">
        <v>0</v>
      </c>
      <c r="AM115" s="1">
        <v>7010</v>
      </c>
      <c r="AN115" s="1">
        <v>10</v>
      </c>
      <c r="AO115" s="1">
        <v>416</v>
      </c>
    </row>
    <row r="116" spans="1:41" x14ac:dyDescent="0.3">
      <c r="A116" s="28">
        <v>109</v>
      </c>
      <c r="B116" s="1">
        <v>270</v>
      </c>
      <c r="C116" s="1">
        <v>56</v>
      </c>
      <c r="D116" s="1">
        <v>47101</v>
      </c>
      <c r="E116" s="77">
        <v>0.2</v>
      </c>
      <c r="F116" s="1">
        <v>1320</v>
      </c>
      <c r="G116" s="1">
        <v>70</v>
      </c>
      <c r="H116" s="1">
        <v>7500</v>
      </c>
      <c r="I116" s="1">
        <v>4</v>
      </c>
      <c r="J116" s="1">
        <v>3</v>
      </c>
      <c r="N116" s="1">
        <v>21</v>
      </c>
      <c r="O116" s="28">
        <v>109</v>
      </c>
      <c r="P116" s="1">
        <v>270</v>
      </c>
      <c r="Q116" s="1">
        <v>56</v>
      </c>
      <c r="R116" s="1">
        <v>47101</v>
      </c>
      <c r="S116" s="77">
        <v>0.2</v>
      </c>
      <c r="T116" s="1">
        <v>1320</v>
      </c>
      <c r="U116" s="1">
        <v>70</v>
      </c>
      <c r="V116" s="1">
        <v>7500</v>
      </c>
      <c r="W116" s="1">
        <v>4</v>
      </c>
      <c r="X116" s="1">
        <v>3</v>
      </c>
      <c r="AB116" s="1">
        <v>21</v>
      </c>
      <c r="AC116" s="28">
        <v>109</v>
      </c>
      <c r="AD116" s="1">
        <v>236</v>
      </c>
      <c r="AE116" s="1">
        <v>43</v>
      </c>
      <c r="AF116" s="1">
        <v>17701</v>
      </c>
      <c r="AG116" s="77">
        <v>1.0752688172043012E-2</v>
      </c>
      <c r="AH116" s="1">
        <v>730</v>
      </c>
      <c r="AI116" s="1">
        <v>0</v>
      </c>
      <c r="AJ116" s="1">
        <v>4002</v>
      </c>
      <c r="AK116" s="1">
        <v>1</v>
      </c>
      <c r="AL116" s="1">
        <v>0</v>
      </c>
      <c r="AN116" s="1">
        <v>11</v>
      </c>
      <c r="AO116" s="1">
        <v>370</v>
      </c>
    </row>
    <row r="117" spans="1:41" x14ac:dyDescent="0.3">
      <c r="A117" s="28">
        <v>110</v>
      </c>
      <c r="B117" s="1">
        <v>270</v>
      </c>
      <c r="C117" s="1">
        <v>58</v>
      </c>
      <c r="D117" s="1">
        <v>45000</v>
      </c>
      <c r="E117" s="77">
        <v>0.5</v>
      </c>
      <c r="F117" s="1">
        <v>1300</v>
      </c>
      <c r="G117" s="1">
        <v>70</v>
      </c>
      <c r="H117" s="1">
        <v>8001</v>
      </c>
      <c r="I117" s="1">
        <v>1</v>
      </c>
      <c r="J117" s="1">
        <v>0</v>
      </c>
      <c r="K117" s="1">
        <v>7680</v>
      </c>
      <c r="L117" s="1">
        <v>0</v>
      </c>
      <c r="M117" s="1">
        <v>630</v>
      </c>
      <c r="N117" s="1">
        <v>18</v>
      </c>
      <c r="O117" s="28">
        <v>110</v>
      </c>
      <c r="P117" s="1">
        <v>270</v>
      </c>
      <c r="Q117" s="1">
        <v>58</v>
      </c>
      <c r="R117" s="1">
        <v>45000</v>
      </c>
      <c r="S117" s="77">
        <v>0.5</v>
      </c>
      <c r="T117" s="1">
        <v>1300</v>
      </c>
      <c r="U117" s="1">
        <v>70</v>
      </c>
      <c r="V117" s="1">
        <v>8001</v>
      </c>
      <c r="W117" s="1">
        <v>1</v>
      </c>
      <c r="X117" s="1">
        <v>0</v>
      </c>
      <c r="Y117" s="1">
        <v>7680</v>
      </c>
      <c r="Z117" s="1">
        <v>0</v>
      </c>
      <c r="AA117" s="1">
        <v>630</v>
      </c>
      <c r="AB117" s="1">
        <v>18</v>
      </c>
      <c r="AC117" s="28">
        <v>110</v>
      </c>
      <c r="AD117" s="1">
        <v>235</v>
      </c>
      <c r="AE117" s="1">
        <v>42</v>
      </c>
      <c r="AF117" s="1">
        <v>17109</v>
      </c>
      <c r="AG117" s="77">
        <v>3.3333333333333335E-3</v>
      </c>
      <c r="AH117" s="1">
        <v>750</v>
      </c>
      <c r="AI117" s="1">
        <v>0</v>
      </c>
      <c r="AJ117" s="1">
        <v>5173</v>
      </c>
      <c r="AK117" s="1">
        <v>0</v>
      </c>
      <c r="AL117" s="1">
        <v>0</v>
      </c>
      <c r="AM117" s="1">
        <v>4490</v>
      </c>
    </row>
    <row r="118" spans="1:41" x14ac:dyDescent="0.3">
      <c r="A118" s="28">
        <v>111</v>
      </c>
      <c r="B118" s="1">
        <v>270</v>
      </c>
      <c r="C118" s="1">
        <v>59</v>
      </c>
      <c r="D118" s="1">
        <v>49998</v>
      </c>
      <c r="E118" s="77">
        <v>1</v>
      </c>
      <c r="F118" s="1">
        <v>1320</v>
      </c>
      <c r="G118" s="1">
        <v>70</v>
      </c>
      <c r="H118" s="1">
        <v>8781</v>
      </c>
      <c r="I118" s="1">
        <v>9</v>
      </c>
      <c r="J118" s="1">
        <v>8</v>
      </c>
      <c r="K118" s="1">
        <v>11650</v>
      </c>
      <c r="L118" s="1">
        <v>0</v>
      </c>
      <c r="M118" s="1">
        <v>532</v>
      </c>
      <c r="N118" s="1">
        <v>20</v>
      </c>
      <c r="O118" s="28">
        <v>111</v>
      </c>
      <c r="P118" s="1">
        <v>270</v>
      </c>
      <c r="Q118" s="1">
        <v>59</v>
      </c>
      <c r="R118" s="1">
        <v>49998</v>
      </c>
      <c r="S118" s="77">
        <v>1</v>
      </c>
      <c r="T118" s="1">
        <v>1320</v>
      </c>
      <c r="U118" s="1">
        <v>70</v>
      </c>
      <c r="V118" s="1">
        <v>8781</v>
      </c>
      <c r="W118" s="1">
        <v>9</v>
      </c>
      <c r="X118" s="1">
        <v>8</v>
      </c>
      <c r="Y118" s="1">
        <v>11650</v>
      </c>
      <c r="Z118" s="1">
        <v>0</v>
      </c>
      <c r="AA118" s="1">
        <v>532</v>
      </c>
      <c r="AB118" s="1">
        <v>20</v>
      </c>
    </row>
    <row r="119" spans="1:41" x14ac:dyDescent="0.3">
      <c r="A119" s="28">
        <v>112</v>
      </c>
      <c r="B119" s="1">
        <v>270</v>
      </c>
      <c r="C119" s="1">
        <v>59</v>
      </c>
      <c r="D119" s="1">
        <v>53000</v>
      </c>
      <c r="E119" s="77">
        <v>1</v>
      </c>
      <c r="F119" s="1">
        <v>1320</v>
      </c>
      <c r="G119" s="1">
        <v>70</v>
      </c>
      <c r="H119" s="1">
        <v>8212</v>
      </c>
      <c r="I119" s="1">
        <v>3</v>
      </c>
      <c r="J119" s="1">
        <v>1</v>
      </c>
      <c r="K119" s="1">
        <v>11070</v>
      </c>
      <c r="L119" s="1">
        <v>41</v>
      </c>
      <c r="M119" s="1">
        <v>400</v>
      </c>
      <c r="N119" s="1">
        <v>35</v>
      </c>
      <c r="O119" s="28">
        <v>112</v>
      </c>
      <c r="P119" s="1">
        <v>270</v>
      </c>
      <c r="Q119" s="1">
        <v>59</v>
      </c>
      <c r="R119" s="1">
        <v>53000</v>
      </c>
      <c r="S119" s="77">
        <v>1</v>
      </c>
      <c r="T119" s="1">
        <v>1320</v>
      </c>
      <c r="U119" s="1">
        <v>70</v>
      </c>
      <c r="V119" s="1">
        <v>8212</v>
      </c>
      <c r="W119" s="1">
        <v>3</v>
      </c>
      <c r="X119" s="1">
        <v>1</v>
      </c>
      <c r="Y119" s="1">
        <v>11070</v>
      </c>
      <c r="Z119" s="1">
        <v>41</v>
      </c>
      <c r="AA119" s="1">
        <v>400</v>
      </c>
      <c r="AB119" s="1">
        <v>35</v>
      </c>
    </row>
    <row r="120" spans="1:41" x14ac:dyDescent="0.3">
      <c r="A120" s="28">
        <v>113</v>
      </c>
      <c r="B120" s="1">
        <v>270</v>
      </c>
      <c r="C120" s="1">
        <v>59</v>
      </c>
      <c r="D120" s="1">
        <v>55789</v>
      </c>
      <c r="E120" s="77">
        <v>1</v>
      </c>
      <c r="F120" s="1">
        <v>1320</v>
      </c>
      <c r="G120" s="1">
        <v>70</v>
      </c>
      <c r="H120" s="1">
        <v>7151</v>
      </c>
      <c r="I120" s="1">
        <v>1</v>
      </c>
      <c r="J120" s="1">
        <v>0</v>
      </c>
      <c r="K120" s="1">
        <v>9060</v>
      </c>
      <c r="L120" s="1">
        <v>20</v>
      </c>
      <c r="M120" s="1">
        <v>309</v>
      </c>
      <c r="N120" s="1">
        <v>20</v>
      </c>
      <c r="O120" s="28">
        <v>113</v>
      </c>
      <c r="P120" s="1">
        <v>270</v>
      </c>
      <c r="Q120" s="1">
        <v>59</v>
      </c>
      <c r="R120" s="1">
        <v>55789</v>
      </c>
      <c r="S120" s="77">
        <v>1</v>
      </c>
      <c r="T120" s="1">
        <v>1320</v>
      </c>
      <c r="U120" s="1">
        <v>70</v>
      </c>
      <c r="V120" s="1">
        <v>7151</v>
      </c>
      <c r="W120" s="1">
        <v>1</v>
      </c>
      <c r="X120" s="1">
        <v>0</v>
      </c>
      <c r="Y120" s="1">
        <v>9060</v>
      </c>
      <c r="Z120" s="1">
        <v>20</v>
      </c>
      <c r="AA120" s="1">
        <v>309</v>
      </c>
      <c r="AB120" s="1">
        <v>20</v>
      </c>
    </row>
    <row r="121" spans="1:41" x14ac:dyDescent="0.3">
      <c r="A121" s="28">
        <v>114</v>
      </c>
      <c r="B121" s="1">
        <v>270</v>
      </c>
      <c r="C121" s="1">
        <v>60</v>
      </c>
      <c r="D121" s="1">
        <v>55636</v>
      </c>
      <c r="E121" s="77">
        <v>1</v>
      </c>
      <c r="F121" s="1">
        <v>1320</v>
      </c>
      <c r="G121" s="1">
        <v>70</v>
      </c>
      <c r="H121" s="1">
        <v>7983</v>
      </c>
      <c r="I121" s="1">
        <v>6</v>
      </c>
      <c r="J121" s="1">
        <v>3</v>
      </c>
      <c r="K121" s="1">
        <v>11880</v>
      </c>
      <c r="N121" s="1">
        <v>30</v>
      </c>
      <c r="O121" s="28">
        <v>114</v>
      </c>
      <c r="P121" s="1">
        <v>270</v>
      </c>
      <c r="Q121" s="1">
        <v>60</v>
      </c>
      <c r="R121" s="1">
        <v>55636</v>
      </c>
      <c r="S121" s="77">
        <v>1</v>
      </c>
      <c r="T121" s="1">
        <v>1320</v>
      </c>
      <c r="U121" s="1">
        <v>70</v>
      </c>
      <c r="V121" s="1">
        <v>7983</v>
      </c>
      <c r="W121" s="1">
        <v>6</v>
      </c>
      <c r="X121" s="1">
        <v>3</v>
      </c>
      <c r="Y121" s="1">
        <v>11880</v>
      </c>
      <c r="AB121" s="1">
        <v>30</v>
      </c>
    </row>
    <row r="122" spans="1:41" x14ac:dyDescent="0.3">
      <c r="A122" s="28">
        <v>115</v>
      </c>
      <c r="B122" s="1">
        <v>270</v>
      </c>
      <c r="C122" s="1">
        <v>60</v>
      </c>
      <c r="D122" s="1">
        <v>66734</v>
      </c>
      <c r="E122" s="77">
        <v>1</v>
      </c>
      <c r="F122" s="1">
        <v>1320</v>
      </c>
      <c r="G122" s="1">
        <v>70</v>
      </c>
      <c r="H122" s="1">
        <v>8150</v>
      </c>
      <c r="I122" s="1">
        <v>0</v>
      </c>
      <c r="J122" s="1">
        <v>0</v>
      </c>
      <c r="N122" s="1">
        <v>35</v>
      </c>
      <c r="O122" s="28">
        <v>115</v>
      </c>
      <c r="P122" s="1">
        <v>270</v>
      </c>
      <c r="Q122" s="1">
        <v>60</v>
      </c>
      <c r="R122" s="1">
        <v>66734</v>
      </c>
      <c r="S122" s="77">
        <v>1</v>
      </c>
      <c r="T122" s="1">
        <v>1320</v>
      </c>
      <c r="U122" s="1">
        <v>70</v>
      </c>
      <c r="V122" s="1">
        <v>8150</v>
      </c>
      <c r="W122" s="1">
        <v>0</v>
      </c>
      <c r="X122" s="1">
        <v>0</v>
      </c>
      <c r="AB122" s="1">
        <v>35</v>
      </c>
    </row>
    <row r="123" spans="1:41" x14ac:dyDescent="0.3">
      <c r="A123" s="28">
        <v>116</v>
      </c>
      <c r="B123" s="1">
        <v>272</v>
      </c>
      <c r="C123" s="1">
        <v>0</v>
      </c>
      <c r="D123" s="1">
        <v>48012</v>
      </c>
      <c r="E123" s="77">
        <v>1</v>
      </c>
      <c r="F123" s="1">
        <v>1320</v>
      </c>
      <c r="G123" s="1">
        <v>60</v>
      </c>
      <c r="H123" s="1">
        <v>8040</v>
      </c>
      <c r="I123" s="1">
        <v>0</v>
      </c>
      <c r="J123" s="1">
        <v>0</v>
      </c>
      <c r="K123" s="1">
        <v>7000</v>
      </c>
      <c r="L123" s="1">
        <v>42</v>
      </c>
      <c r="M123" s="1">
        <v>303</v>
      </c>
      <c r="N123" s="1">
        <v>24</v>
      </c>
      <c r="O123" s="28">
        <v>116</v>
      </c>
      <c r="P123" s="1">
        <v>272</v>
      </c>
      <c r="Q123" s="1">
        <v>0</v>
      </c>
      <c r="R123" s="1">
        <v>48012</v>
      </c>
      <c r="S123" s="77">
        <v>1</v>
      </c>
      <c r="T123" s="1">
        <v>1320</v>
      </c>
      <c r="U123" s="1">
        <v>60</v>
      </c>
      <c r="V123" s="1">
        <v>8040</v>
      </c>
      <c r="W123" s="1">
        <v>0</v>
      </c>
      <c r="X123" s="1">
        <v>0</v>
      </c>
      <c r="Y123" s="1">
        <v>7000</v>
      </c>
      <c r="Z123" s="1">
        <v>42</v>
      </c>
      <c r="AA123" s="1">
        <v>303</v>
      </c>
      <c r="AB123" s="1">
        <v>24</v>
      </c>
    </row>
    <row r="124" spans="1:41" x14ac:dyDescent="0.3">
      <c r="A124" s="28">
        <v>117</v>
      </c>
      <c r="B124" s="1">
        <v>270</v>
      </c>
      <c r="C124" s="1">
        <v>52</v>
      </c>
      <c r="D124" s="1">
        <v>38500</v>
      </c>
      <c r="E124" s="77">
        <v>0.33333333333333331</v>
      </c>
      <c r="F124" s="1">
        <v>1320</v>
      </c>
      <c r="G124" s="1">
        <v>60</v>
      </c>
      <c r="H124" s="1">
        <v>8087</v>
      </c>
      <c r="I124" s="1">
        <v>4</v>
      </c>
      <c r="J124" s="1">
        <v>2</v>
      </c>
      <c r="K124" s="1">
        <v>9060</v>
      </c>
      <c r="N124" s="1">
        <v>27</v>
      </c>
      <c r="O124" s="28">
        <v>117</v>
      </c>
      <c r="P124" s="1">
        <v>270</v>
      </c>
      <c r="Q124" s="1">
        <v>52</v>
      </c>
      <c r="R124" s="1">
        <v>38500</v>
      </c>
      <c r="S124" s="77">
        <v>0.33333333333333331</v>
      </c>
      <c r="T124" s="1">
        <v>1320</v>
      </c>
      <c r="U124" s="1">
        <v>60</v>
      </c>
      <c r="V124" s="1">
        <v>8087</v>
      </c>
      <c r="W124" s="1">
        <v>4</v>
      </c>
      <c r="X124" s="1">
        <v>2</v>
      </c>
      <c r="Y124" s="1">
        <v>9060</v>
      </c>
      <c r="AB124" s="1">
        <v>27</v>
      </c>
    </row>
    <row r="125" spans="1:41" x14ac:dyDescent="0.3">
      <c r="A125" s="28">
        <v>118</v>
      </c>
      <c r="B125" s="1">
        <v>270</v>
      </c>
      <c r="C125" s="1">
        <v>55</v>
      </c>
      <c r="D125" s="1">
        <v>39000</v>
      </c>
      <c r="E125" s="77">
        <v>1</v>
      </c>
      <c r="F125" s="1">
        <v>1320</v>
      </c>
      <c r="G125" s="1">
        <v>60</v>
      </c>
      <c r="H125" s="1">
        <v>8093</v>
      </c>
      <c r="I125" s="1">
        <v>0</v>
      </c>
      <c r="J125" s="1">
        <v>0</v>
      </c>
      <c r="K125" s="1">
        <v>8640</v>
      </c>
      <c r="L125" s="1">
        <v>0</v>
      </c>
      <c r="M125" s="1">
        <v>318</v>
      </c>
      <c r="N125" s="1">
        <v>32</v>
      </c>
      <c r="O125" s="28">
        <v>118</v>
      </c>
      <c r="P125" s="1">
        <v>270</v>
      </c>
      <c r="Q125" s="1">
        <v>55</v>
      </c>
      <c r="R125" s="1">
        <v>39000</v>
      </c>
      <c r="S125" s="77">
        <v>1</v>
      </c>
      <c r="T125" s="1">
        <v>1320</v>
      </c>
      <c r="U125" s="1">
        <v>60</v>
      </c>
      <c r="V125" s="1">
        <v>8093</v>
      </c>
      <c r="W125" s="1">
        <v>0</v>
      </c>
      <c r="X125" s="1">
        <v>0</v>
      </c>
      <c r="Y125" s="1">
        <v>8640</v>
      </c>
      <c r="Z125" s="1">
        <v>0</v>
      </c>
      <c r="AA125" s="1">
        <v>318</v>
      </c>
      <c r="AB125" s="1">
        <v>32</v>
      </c>
    </row>
    <row r="126" spans="1:41" x14ac:dyDescent="0.3">
      <c r="A126" s="28">
        <v>119</v>
      </c>
      <c r="B126" s="1">
        <v>270</v>
      </c>
      <c r="C126" s="1">
        <v>56</v>
      </c>
      <c r="D126" s="1">
        <v>54141</v>
      </c>
      <c r="E126" s="77">
        <v>1</v>
      </c>
      <c r="F126" s="1">
        <v>1320</v>
      </c>
      <c r="G126" s="1">
        <v>60</v>
      </c>
      <c r="H126" s="1">
        <v>8152</v>
      </c>
      <c r="I126" s="1">
        <v>3</v>
      </c>
      <c r="J126" s="1">
        <v>0</v>
      </c>
      <c r="M126" s="1">
        <v>482</v>
      </c>
      <c r="N126" s="1">
        <v>33</v>
      </c>
      <c r="O126" s="28">
        <v>119</v>
      </c>
      <c r="P126" s="1">
        <v>270</v>
      </c>
      <c r="Q126" s="1">
        <v>56</v>
      </c>
      <c r="R126" s="1">
        <v>54141</v>
      </c>
      <c r="S126" s="77">
        <v>1</v>
      </c>
      <c r="T126" s="1">
        <v>1320</v>
      </c>
      <c r="U126" s="1">
        <v>60</v>
      </c>
      <c r="V126" s="1">
        <v>8152</v>
      </c>
      <c r="W126" s="1">
        <v>3</v>
      </c>
      <c r="X126" s="1">
        <v>0</v>
      </c>
      <c r="AA126" s="1">
        <v>482</v>
      </c>
      <c r="AB126" s="1">
        <v>33</v>
      </c>
    </row>
    <row r="127" spans="1:41" x14ac:dyDescent="0.3">
      <c r="A127" s="28">
        <v>120</v>
      </c>
      <c r="B127" s="1">
        <v>269</v>
      </c>
      <c r="C127" s="1">
        <v>51</v>
      </c>
      <c r="D127" s="1">
        <v>37500</v>
      </c>
      <c r="E127" s="77">
        <v>0.2</v>
      </c>
      <c r="F127" s="1">
        <v>1300</v>
      </c>
      <c r="G127" s="1">
        <v>40</v>
      </c>
      <c r="H127" s="1">
        <v>6315</v>
      </c>
      <c r="I127" s="1">
        <v>1</v>
      </c>
      <c r="J127" s="1">
        <v>1</v>
      </c>
      <c r="N127" s="1">
        <v>18</v>
      </c>
      <c r="O127" s="28">
        <v>120</v>
      </c>
      <c r="P127" s="1">
        <v>269</v>
      </c>
      <c r="Q127" s="1">
        <v>51</v>
      </c>
      <c r="R127" s="1">
        <v>37500</v>
      </c>
      <c r="S127" s="77">
        <v>0.2</v>
      </c>
      <c r="T127" s="1">
        <v>1300</v>
      </c>
      <c r="U127" s="1">
        <v>40</v>
      </c>
      <c r="V127" s="1">
        <v>6315</v>
      </c>
      <c r="W127" s="1">
        <v>1</v>
      </c>
      <c r="X127" s="1">
        <v>1</v>
      </c>
      <c r="AB127" s="1">
        <v>18</v>
      </c>
    </row>
    <row r="128" spans="1:41" x14ac:dyDescent="0.3">
      <c r="A128" s="28">
        <v>121</v>
      </c>
      <c r="B128" s="1">
        <v>269</v>
      </c>
      <c r="C128" s="1">
        <v>56</v>
      </c>
      <c r="D128" s="1">
        <v>50069</v>
      </c>
      <c r="E128" s="77">
        <v>1</v>
      </c>
      <c r="F128" s="1">
        <v>1320</v>
      </c>
      <c r="G128" s="1">
        <v>40</v>
      </c>
      <c r="H128" s="1">
        <v>7149</v>
      </c>
      <c r="I128" s="1">
        <v>2</v>
      </c>
      <c r="J128" s="1">
        <v>0</v>
      </c>
      <c r="L128" s="1">
        <v>11</v>
      </c>
      <c r="N128" s="1">
        <v>24</v>
      </c>
      <c r="O128" s="28">
        <v>121</v>
      </c>
      <c r="P128" s="1">
        <v>269</v>
      </c>
      <c r="Q128" s="1">
        <v>56</v>
      </c>
      <c r="R128" s="1">
        <v>50069</v>
      </c>
      <c r="S128" s="77">
        <v>1</v>
      </c>
      <c r="T128" s="1">
        <v>1320</v>
      </c>
      <c r="U128" s="1">
        <v>40</v>
      </c>
      <c r="V128" s="1">
        <v>7149</v>
      </c>
      <c r="W128" s="1">
        <v>2</v>
      </c>
      <c r="X128" s="1">
        <v>0</v>
      </c>
      <c r="Z128" s="1">
        <v>11</v>
      </c>
      <c r="AB128" s="1">
        <v>24</v>
      </c>
    </row>
    <row r="129" spans="1:28" x14ac:dyDescent="0.3">
      <c r="A129" s="28">
        <v>122</v>
      </c>
      <c r="B129" s="1">
        <v>268</v>
      </c>
      <c r="C129" s="1">
        <v>55</v>
      </c>
      <c r="D129" s="1">
        <v>38000</v>
      </c>
      <c r="E129" s="77">
        <v>0.2</v>
      </c>
      <c r="F129" s="1">
        <v>1320</v>
      </c>
      <c r="G129" s="1">
        <v>40</v>
      </c>
      <c r="H129" s="1">
        <v>8078</v>
      </c>
      <c r="I129" s="1">
        <v>5</v>
      </c>
      <c r="J129" s="1">
        <v>1</v>
      </c>
      <c r="K129" s="1">
        <v>8250</v>
      </c>
      <c r="L129" s="1">
        <v>0</v>
      </c>
      <c r="M129" s="1">
        <v>330</v>
      </c>
      <c r="N129" s="1">
        <v>23</v>
      </c>
      <c r="O129" s="28">
        <v>122</v>
      </c>
      <c r="P129" s="1">
        <v>268</v>
      </c>
      <c r="Q129" s="1">
        <v>55</v>
      </c>
      <c r="R129" s="1">
        <v>38000</v>
      </c>
      <c r="S129" s="77">
        <v>0.2</v>
      </c>
      <c r="T129" s="1">
        <v>1320</v>
      </c>
      <c r="U129" s="1">
        <v>40</v>
      </c>
      <c r="V129" s="1">
        <v>8078</v>
      </c>
      <c r="W129" s="1">
        <v>5</v>
      </c>
      <c r="X129" s="1">
        <v>1</v>
      </c>
      <c r="Y129" s="1">
        <v>8250</v>
      </c>
      <c r="Z129" s="1">
        <v>0</v>
      </c>
      <c r="AA129" s="1">
        <v>330</v>
      </c>
      <c r="AB129" s="1">
        <v>23</v>
      </c>
    </row>
    <row r="130" spans="1:28" x14ac:dyDescent="0.3">
      <c r="A130" s="28">
        <v>123</v>
      </c>
      <c r="B130" s="1">
        <v>268</v>
      </c>
      <c r="C130" s="1">
        <v>56</v>
      </c>
      <c r="D130" s="1">
        <v>47436</v>
      </c>
      <c r="E130" s="77">
        <v>0.2</v>
      </c>
      <c r="F130" s="1">
        <v>1320</v>
      </c>
      <c r="G130" s="1">
        <v>40</v>
      </c>
      <c r="H130" s="1">
        <v>8149</v>
      </c>
      <c r="I130" s="1">
        <v>2</v>
      </c>
      <c r="J130" s="1">
        <v>1</v>
      </c>
      <c r="K130" s="1">
        <v>10240</v>
      </c>
      <c r="L130" s="1">
        <v>0</v>
      </c>
      <c r="M130" s="1">
        <v>394</v>
      </c>
      <c r="N130" s="1">
        <v>0</v>
      </c>
      <c r="O130" s="28">
        <v>123</v>
      </c>
      <c r="P130" s="1">
        <v>268</v>
      </c>
      <c r="Q130" s="1">
        <v>56</v>
      </c>
      <c r="R130" s="1">
        <v>47436</v>
      </c>
      <c r="S130" s="77">
        <v>0.2</v>
      </c>
      <c r="T130" s="1">
        <v>1320</v>
      </c>
      <c r="U130" s="1">
        <v>40</v>
      </c>
      <c r="V130" s="1">
        <v>8149</v>
      </c>
      <c r="W130" s="1">
        <v>2</v>
      </c>
      <c r="X130" s="1">
        <v>1</v>
      </c>
      <c r="Y130" s="1">
        <v>10240</v>
      </c>
      <c r="Z130" s="1">
        <v>0</v>
      </c>
      <c r="AA130" s="1">
        <v>394</v>
      </c>
      <c r="AB130" s="1">
        <v>0</v>
      </c>
    </row>
    <row r="131" spans="1:28" x14ac:dyDescent="0.3">
      <c r="A131" s="28">
        <v>124</v>
      </c>
      <c r="B131" s="1">
        <v>267</v>
      </c>
      <c r="C131" s="1">
        <v>56</v>
      </c>
      <c r="D131" s="1">
        <v>37500</v>
      </c>
      <c r="E131" s="77">
        <v>1</v>
      </c>
      <c r="F131" s="1">
        <v>1320</v>
      </c>
      <c r="G131" s="1">
        <v>40</v>
      </c>
      <c r="H131" s="1">
        <v>8100</v>
      </c>
      <c r="I131" s="1">
        <v>1</v>
      </c>
      <c r="J131" s="1">
        <v>1</v>
      </c>
      <c r="K131" s="1">
        <v>8000</v>
      </c>
      <c r="L131" s="1">
        <v>41</v>
      </c>
      <c r="M131" s="1">
        <v>350</v>
      </c>
      <c r="N131" s="1">
        <v>40</v>
      </c>
      <c r="O131" s="28">
        <v>124</v>
      </c>
      <c r="P131" s="1">
        <v>267</v>
      </c>
      <c r="Q131" s="1">
        <v>56</v>
      </c>
      <c r="R131" s="1">
        <v>37500</v>
      </c>
      <c r="S131" s="77">
        <v>1</v>
      </c>
      <c r="T131" s="1">
        <v>1320</v>
      </c>
      <c r="U131" s="1">
        <v>40</v>
      </c>
      <c r="V131" s="1">
        <v>8100</v>
      </c>
      <c r="W131" s="1">
        <v>1</v>
      </c>
      <c r="X131" s="1">
        <v>1</v>
      </c>
      <c r="Y131" s="1">
        <v>8000</v>
      </c>
      <c r="Z131" s="1">
        <v>41</v>
      </c>
      <c r="AA131" s="1">
        <v>350</v>
      </c>
      <c r="AB131" s="1">
        <v>40</v>
      </c>
    </row>
    <row r="132" spans="1:28" x14ac:dyDescent="0.3">
      <c r="A132" s="28">
        <v>125</v>
      </c>
      <c r="B132" s="1">
        <v>266</v>
      </c>
      <c r="C132" s="1">
        <v>57</v>
      </c>
      <c r="D132" s="1">
        <v>42500</v>
      </c>
      <c r="E132" s="77">
        <v>1</v>
      </c>
      <c r="F132" s="1">
        <v>1320</v>
      </c>
      <c r="G132" s="1">
        <v>40</v>
      </c>
      <c r="H132" s="1">
        <v>7408</v>
      </c>
      <c r="I132" s="1">
        <v>0</v>
      </c>
      <c r="J132" s="1">
        <v>0</v>
      </c>
      <c r="L132" s="1">
        <v>0</v>
      </c>
      <c r="N132" s="1">
        <v>34</v>
      </c>
      <c r="O132" s="28">
        <v>125</v>
      </c>
      <c r="P132" s="1">
        <v>266</v>
      </c>
      <c r="Q132" s="1">
        <v>57</v>
      </c>
      <c r="R132" s="1">
        <v>42500</v>
      </c>
      <c r="S132" s="77">
        <v>1</v>
      </c>
      <c r="T132" s="1">
        <v>1320</v>
      </c>
      <c r="U132" s="1">
        <v>40</v>
      </c>
      <c r="V132" s="1">
        <v>7408</v>
      </c>
      <c r="W132" s="1">
        <v>0</v>
      </c>
      <c r="X132" s="1">
        <v>0</v>
      </c>
      <c r="Z132" s="1">
        <v>0</v>
      </c>
      <c r="AB132" s="1">
        <v>34</v>
      </c>
    </row>
    <row r="133" spans="1:28" x14ac:dyDescent="0.3">
      <c r="A133" s="28">
        <v>126</v>
      </c>
      <c r="B133" s="1">
        <v>265</v>
      </c>
      <c r="C133" s="1">
        <v>54</v>
      </c>
      <c r="D133" s="1">
        <v>44310</v>
      </c>
      <c r="E133" s="77">
        <v>1</v>
      </c>
      <c r="F133" s="1">
        <v>1320</v>
      </c>
      <c r="G133" s="1">
        <v>40</v>
      </c>
      <c r="H133" s="1">
        <v>8215</v>
      </c>
      <c r="I133" s="1">
        <v>21</v>
      </c>
      <c r="J133" s="1">
        <v>5</v>
      </c>
      <c r="K133" s="1">
        <v>14220</v>
      </c>
      <c r="L133" s="1">
        <v>50</v>
      </c>
      <c r="M133" s="1">
        <v>657</v>
      </c>
      <c r="N133" s="1">
        <v>40</v>
      </c>
      <c r="O133" s="28">
        <v>126</v>
      </c>
      <c r="P133" s="1">
        <v>265</v>
      </c>
      <c r="Q133" s="1">
        <v>54</v>
      </c>
      <c r="R133" s="1">
        <v>44310</v>
      </c>
      <c r="S133" s="77">
        <v>1</v>
      </c>
      <c r="T133" s="1">
        <v>1320</v>
      </c>
      <c r="U133" s="1">
        <v>40</v>
      </c>
      <c r="V133" s="1">
        <v>8215</v>
      </c>
      <c r="W133" s="1">
        <v>21</v>
      </c>
      <c r="X133" s="1">
        <v>5</v>
      </c>
      <c r="Y133" s="1">
        <v>14220</v>
      </c>
      <c r="Z133" s="1">
        <v>50</v>
      </c>
      <c r="AA133" s="1">
        <v>657</v>
      </c>
      <c r="AB133" s="1">
        <v>40</v>
      </c>
    </row>
    <row r="134" spans="1:28" x14ac:dyDescent="0.3">
      <c r="A134" s="28">
        <v>127</v>
      </c>
      <c r="B134" s="1">
        <v>265</v>
      </c>
      <c r="C134" s="1">
        <v>55</v>
      </c>
      <c r="D134" s="1">
        <v>38000</v>
      </c>
      <c r="E134" s="77">
        <v>1</v>
      </c>
      <c r="F134" s="1">
        <v>1320</v>
      </c>
      <c r="G134" s="1">
        <v>40</v>
      </c>
      <c r="H134" s="1">
        <v>7423</v>
      </c>
      <c r="I134" s="1">
        <v>1</v>
      </c>
      <c r="J134" s="1">
        <v>0</v>
      </c>
      <c r="K134" s="1">
        <v>9400</v>
      </c>
      <c r="N134" s="1">
        <v>38</v>
      </c>
      <c r="O134" s="28">
        <v>127</v>
      </c>
      <c r="P134" s="1">
        <v>265</v>
      </c>
      <c r="Q134" s="1">
        <v>55</v>
      </c>
      <c r="R134" s="1">
        <v>38000</v>
      </c>
      <c r="S134" s="77">
        <v>1</v>
      </c>
      <c r="T134" s="1">
        <v>1320</v>
      </c>
      <c r="U134" s="1">
        <v>40</v>
      </c>
      <c r="V134" s="1">
        <v>7423</v>
      </c>
      <c r="W134" s="1">
        <v>1</v>
      </c>
      <c r="X134" s="1">
        <v>0</v>
      </c>
      <c r="Y134" s="1">
        <v>9400</v>
      </c>
      <c r="AB134" s="1">
        <v>38</v>
      </c>
    </row>
    <row r="135" spans="1:28" x14ac:dyDescent="0.3">
      <c r="A135" s="28">
        <v>128</v>
      </c>
      <c r="B135" s="1">
        <v>263</v>
      </c>
      <c r="C135" s="1">
        <v>52</v>
      </c>
      <c r="D135" s="1">
        <v>33400</v>
      </c>
      <c r="E135" s="77">
        <v>0.33333333333333331</v>
      </c>
      <c r="F135" s="1">
        <v>1320</v>
      </c>
      <c r="G135" s="1">
        <v>40</v>
      </c>
      <c r="H135" s="1">
        <v>7573</v>
      </c>
      <c r="I135" s="1">
        <v>1</v>
      </c>
      <c r="J135" s="1">
        <v>0</v>
      </c>
      <c r="K135" s="1">
        <v>10110</v>
      </c>
      <c r="L135" s="1">
        <v>41</v>
      </c>
      <c r="M135" s="1">
        <v>310</v>
      </c>
      <c r="N135" s="1">
        <v>3</v>
      </c>
      <c r="O135" s="28">
        <v>128</v>
      </c>
      <c r="P135" s="1">
        <v>263</v>
      </c>
      <c r="Q135" s="1">
        <v>52</v>
      </c>
      <c r="R135" s="1">
        <v>33400</v>
      </c>
      <c r="S135" s="77">
        <v>0.33333333333333331</v>
      </c>
      <c r="T135" s="1">
        <v>1320</v>
      </c>
      <c r="U135" s="1">
        <v>40</v>
      </c>
      <c r="V135" s="1">
        <v>7573</v>
      </c>
      <c r="W135" s="1">
        <v>1</v>
      </c>
      <c r="X135" s="1">
        <v>0</v>
      </c>
      <c r="Y135" s="1">
        <v>10110</v>
      </c>
      <c r="Z135" s="1">
        <v>41</v>
      </c>
      <c r="AA135" s="1">
        <v>310</v>
      </c>
      <c r="AB135" s="1">
        <v>3</v>
      </c>
    </row>
    <row r="136" spans="1:28" x14ac:dyDescent="0.3">
      <c r="A136" s="28">
        <v>129</v>
      </c>
      <c r="B136" s="1">
        <v>262</v>
      </c>
      <c r="C136" s="1">
        <v>52</v>
      </c>
      <c r="D136" s="1">
        <v>38400</v>
      </c>
      <c r="E136" s="77">
        <v>0.25</v>
      </c>
      <c r="F136" s="1">
        <v>1300</v>
      </c>
      <c r="G136" s="1">
        <v>40</v>
      </c>
      <c r="H136" s="1">
        <v>6872</v>
      </c>
      <c r="I136" s="1">
        <v>0</v>
      </c>
      <c r="J136" s="1">
        <v>0</v>
      </c>
      <c r="N136" s="1">
        <v>31</v>
      </c>
      <c r="O136" s="28">
        <v>129</v>
      </c>
      <c r="P136" s="1">
        <v>262</v>
      </c>
      <c r="Q136" s="1">
        <v>52</v>
      </c>
      <c r="R136" s="1">
        <v>38400</v>
      </c>
      <c r="S136" s="77">
        <v>0.25</v>
      </c>
      <c r="T136" s="1">
        <v>1300</v>
      </c>
      <c r="U136" s="1">
        <v>40</v>
      </c>
      <c r="V136" s="1">
        <v>6872</v>
      </c>
      <c r="W136" s="1">
        <v>0</v>
      </c>
      <c r="X136" s="1">
        <v>0</v>
      </c>
      <c r="AB136" s="1">
        <v>31</v>
      </c>
    </row>
    <row r="137" spans="1:28" x14ac:dyDescent="0.3">
      <c r="A137" s="28">
        <v>130</v>
      </c>
      <c r="B137" s="1">
        <v>262</v>
      </c>
      <c r="C137" s="1">
        <v>52</v>
      </c>
      <c r="D137" s="1">
        <v>40690</v>
      </c>
      <c r="E137" s="77">
        <v>0.25</v>
      </c>
      <c r="F137" s="1">
        <v>1320</v>
      </c>
      <c r="G137" s="1">
        <v>40</v>
      </c>
      <c r="H137" s="1">
        <v>8054</v>
      </c>
      <c r="I137" s="1">
        <v>0</v>
      </c>
      <c r="J137" s="1">
        <v>0</v>
      </c>
      <c r="K137" s="1">
        <v>12190</v>
      </c>
      <c r="L137" s="1">
        <v>50</v>
      </c>
      <c r="M137" s="1">
        <v>608</v>
      </c>
      <c r="N137" s="1">
        <v>21</v>
      </c>
      <c r="O137" s="28">
        <v>130</v>
      </c>
      <c r="P137" s="1">
        <v>262</v>
      </c>
      <c r="Q137" s="1">
        <v>52</v>
      </c>
      <c r="R137" s="1">
        <v>40690</v>
      </c>
      <c r="S137" s="77">
        <v>0.25</v>
      </c>
      <c r="T137" s="1">
        <v>1320</v>
      </c>
      <c r="U137" s="1">
        <v>40</v>
      </c>
      <c r="V137" s="1">
        <v>8054</v>
      </c>
      <c r="W137" s="1">
        <v>0</v>
      </c>
      <c r="X137" s="1">
        <v>0</v>
      </c>
      <c r="Y137" s="1">
        <v>12190</v>
      </c>
      <c r="Z137" s="1">
        <v>50</v>
      </c>
      <c r="AA137" s="1">
        <v>608</v>
      </c>
      <c r="AB137" s="1">
        <v>21</v>
      </c>
    </row>
    <row r="138" spans="1:28" x14ac:dyDescent="0.3">
      <c r="A138" s="28">
        <v>131</v>
      </c>
      <c r="B138" s="1">
        <v>262</v>
      </c>
      <c r="C138" s="1">
        <v>57</v>
      </c>
      <c r="D138" s="1">
        <v>42575</v>
      </c>
      <c r="E138" s="77">
        <v>1</v>
      </c>
      <c r="F138" s="1">
        <v>1320</v>
      </c>
      <c r="G138" s="1">
        <v>40</v>
      </c>
      <c r="H138" s="1">
        <v>8107</v>
      </c>
      <c r="I138" s="1">
        <v>1</v>
      </c>
      <c r="J138" s="1">
        <v>0</v>
      </c>
      <c r="K138" s="1">
        <v>10790</v>
      </c>
      <c r="L138" s="1">
        <v>41</v>
      </c>
      <c r="M138" s="1">
        <v>394</v>
      </c>
      <c r="N138" s="1">
        <v>16</v>
      </c>
      <c r="O138" s="28">
        <v>131</v>
      </c>
      <c r="P138" s="1">
        <v>262</v>
      </c>
      <c r="Q138" s="1">
        <v>57</v>
      </c>
      <c r="R138" s="1">
        <v>42575</v>
      </c>
      <c r="S138" s="77">
        <v>1</v>
      </c>
      <c r="T138" s="1">
        <v>1320</v>
      </c>
      <c r="U138" s="1">
        <v>40</v>
      </c>
      <c r="V138" s="1">
        <v>8107</v>
      </c>
      <c r="W138" s="1">
        <v>1</v>
      </c>
      <c r="X138" s="1">
        <v>0</v>
      </c>
      <c r="Y138" s="1">
        <v>10790</v>
      </c>
      <c r="Z138" s="1">
        <v>41</v>
      </c>
      <c r="AA138" s="1">
        <v>394</v>
      </c>
      <c r="AB138" s="1">
        <v>16</v>
      </c>
    </row>
    <row r="139" spans="1:28" x14ac:dyDescent="0.3">
      <c r="A139" s="28">
        <v>132</v>
      </c>
      <c r="B139" s="1">
        <v>261</v>
      </c>
      <c r="C139" s="1">
        <v>0</v>
      </c>
      <c r="D139" s="1">
        <v>37107</v>
      </c>
      <c r="E139" s="77">
        <v>0.1</v>
      </c>
      <c r="F139" s="1">
        <v>1320</v>
      </c>
      <c r="G139" s="1">
        <v>40</v>
      </c>
      <c r="H139" s="1">
        <v>8072</v>
      </c>
      <c r="I139" s="1">
        <v>0</v>
      </c>
      <c r="J139" s="1">
        <v>0</v>
      </c>
      <c r="K139" s="1">
        <v>7080</v>
      </c>
      <c r="N139" s="1">
        <v>40</v>
      </c>
      <c r="O139" s="28">
        <v>132</v>
      </c>
      <c r="P139" s="1">
        <v>261</v>
      </c>
      <c r="Q139" s="1">
        <v>0</v>
      </c>
      <c r="R139" s="1">
        <v>37107</v>
      </c>
      <c r="S139" s="77">
        <v>0.1</v>
      </c>
      <c r="T139" s="1">
        <v>1320</v>
      </c>
      <c r="U139" s="1">
        <v>40</v>
      </c>
      <c r="V139" s="1">
        <v>8072</v>
      </c>
      <c r="W139" s="1">
        <v>0</v>
      </c>
      <c r="X139" s="1">
        <v>0</v>
      </c>
      <c r="Y139" s="1">
        <v>7080</v>
      </c>
      <c r="AB139" s="1">
        <v>40</v>
      </c>
    </row>
    <row r="140" spans="1:28" x14ac:dyDescent="0.3">
      <c r="A140" s="28">
        <v>133</v>
      </c>
      <c r="B140" s="1">
        <v>260</v>
      </c>
      <c r="C140" s="1">
        <v>52</v>
      </c>
      <c r="D140" s="1">
        <v>33752</v>
      </c>
      <c r="E140" s="77">
        <v>6.6666666666666666E-2</v>
      </c>
      <c r="F140" s="1">
        <v>1320</v>
      </c>
      <c r="G140" s="1">
        <v>40</v>
      </c>
      <c r="H140" s="1">
        <v>8117</v>
      </c>
      <c r="I140" s="1">
        <v>2</v>
      </c>
      <c r="J140" s="1">
        <v>0</v>
      </c>
      <c r="K140" s="1">
        <v>9740</v>
      </c>
      <c r="L140" s="1">
        <v>0</v>
      </c>
      <c r="M140" s="1">
        <v>361</v>
      </c>
      <c r="N140" s="1">
        <v>24</v>
      </c>
      <c r="O140" s="28">
        <v>133</v>
      </c>
      <c r="P140" s="1">
        <v>260</v>
      </c>
      <c r="Q140" s="1">
        <v>52</v>
      </c>
      <c r="R140" s="1">
        <v>33752</v>
      </c>
      <c r="S140" s="77">
        <v>6.6666666666666666E-2</v>
      </c>
      <c r="T140" s="1">
        <v>1320</v>
      </c>
      <c r="U140" s="1">
        <v>40</v>
      </c>
      <c r="V140" s="1">
        <v>8117</v>
      </c>
      <c r="W140" s="1">
        <v>2</v>
      </c>
      <c r="X140" s="1">
        <v>0</v>
      </c>
      <c r="Y140" s="1">
        <v>9740</v>
      </c>
      <c r="Z140" s="1">
        <v>0</v>
      </c>
      <c r="AA140" s="1">
        <v>361</v>
      </c>
      <c r="AB140" s="1">
        <v>24</v>
      </c>
    </row>
    <row r="141" spans="1:28" x14ac:dyDescent="0.3">
      <c r="A141" s="28">
        <v>134</v>
      </c>
      <c r="B141" s="1">
        <v>260</v>
      </c>
      <c r="C141" s="1">
        <v>53</v>
      </c>
      <c r="D141" s="1">
        <v>42774</v>
      </c>
      <c r="E141" s="77">
        <v>1</v>
      </c>
      <c r="F141" s="1">
        <v>1320</v>
      </c>
      <c r="G141" s="1">
        <v>40</v>
      </c>
      <c r="H141" s="1">
        <v>8219</v>
      </c>
      <c r="I141" s="1">
        <v>1</v>
      </c>
      <c r="J141" s="1">
        <v>0</v>
      </c>
      <c r="K141" s="1">
        <v>13020</v>
      </c>
      <c r="M141" s="1">
        <v>827</v>
      </c>
      <c r="N141" s="1">
        <v>40</v>
      </c>
      <c r="O141" s="28">
        <v>134</v>
      </c>
      <c r="P141" s="1">
        <v>260</v>
      </c>
      <c r="Q141" s="1">
        <v>53</v>
      </c>
      <c r="R141" s="1">
        <v>42774</v>
      </c>
      <c r="S141" s="77">
        <v>1</v>
      </c>
      <c r="T141" s="1">
        <v>1320</v>
      </c>
      <c r="U141" s="1">
        <v>40</v>
      </c>
      <c r="V141" s="1">
        <v>8219</v>
      </c>
      <c r="W141" s="1">
        <v>1</v>
      </c>
      <c r="X141" s="1">
        <v>0</v>
      </c>
      <c r="Y141" s="1">
        <v>13020</v>
      </c>
      <c r="AA141" s="1">
        <v>827</v>
      </c>
      <c r="AB141" s="1">
        <v>40</v>
      </c>
    </row>
    <row r="142" spans="1:28" x14ac:dyDescent="0.3">
      <c r="A142" s="28">
        <v>135</v>
      </c>
      <c r="B142" s="1">
        <v>260</v>
      </c>
      <c r="C142" s="1">
        <v>53</v>
      </c>
      <c r="D142" s="1">
        <v>38827</v>
      </c>
      <c r="E142" s="77">
        <v>1</v>
      </c>
      <c r="F142" s="1">
        <v>1320</v>
      </c>
      <c r="G142" s="1">
        <v>40</v>
      </c>
      <c r="H142" s="1">
        <v>8152</v>
      </c>
      <c r="I142" s="1">
        <v>3</v>
      </c>
      <c r="J142" s="1">
        <v>0</v>
      </c>
      <c r="K142" s="1">
        <v>10270</v>
      </c>
      <c r="M142" s="1">
        <v>398</v>
      </c>
      <c r="N142" s="1">
        <v>30</v>
      </c>
      <c r="O142" s="28">
        <v>135</v>
      </c>
      <c r="P142" s="1">
        <v>260</v>
      </c>
      <c r="Q142" s="1">
        <v>53</v>
      </c>
      <c r="R142" s="1">
        <v>38827</v>
      </c>
      <c r="S142" s="77">
        <v>1</v>
      </c>
      <c r="T142" s="1">
        <v>1320</v>
      </c>
      <c r="U142" s="1">
        <v>40</v>
      </c>
      <c r="V142" s="1">
        <v>8152</v>
      </c>
      <c r="W142" s="1">
        <v>3</v>
      </c>
      <c r="X142" s="1">
        <v>0</v>
      </c>
      <c r="Y142" s="1">
        <v>10270</v>
      </c>
      <c r="AA142" s="1">
        <v>398</v>
      </c>
      <c r="AB142" s="1">
        <v>30</v>
      </c>
    </row>
    <row r="143" spans="1:28" x14ac:dyDescent="0.3">
      <c r="A143" s="28">
        <v>136</v>
      </c>
      <c r="B143" s="1">
        <v>265</v>
      </c>
      <c r="C143" s="1">
        <v>56</v>
      </c>
      <c r="D143" s="1">
        <v>44000</v>
      </c>
      <c r="E143" s="77">
        <v>1</v>
      </c>
      <c r="F143" s="1">
        <v>1300</v>
      </c>
      <c r="G143" s="1">
        <v>30</v>
      </c>
      <c r="H143" s="1">
        <v>6600</v>
      </c>
      <c r="I143" s="1">
        <v>1</v>
      </c>
      <c r="J143" s="1">
        <v>0</v>
      </c>
      <c r="K143" s="1">
        <v>7980</v>
      </c>
      <c r="L143" s="1">
        <v>42</v>
      </c>
      <c r="M143" s="1">
        <v>298</v>
      </c>
      <c r="N143" s="1">
        <v>16</v>
      </c>
      <c r="O143" s="28">
        <v>136</v>
      </c>
      <c r="P143" s="1">
        <v>265</v>
      </c>
      <c r="Q143" s="1">
        <v>56</v>
      </c>
      <c r="R143" s="1">
        <v>44000</v>
      </c>
      <c r="S143" s="77">
        <v>1</v>
      </c>
      <c r="T143" s="1">
        <v>1300</v>
      </c>
      <c r="U143" s="1">
        <v>30</v>
      </c>
      <c r="V143" s="1">
        <v>6600</v>
      </c>
      <c r="W143" s="1">
        <v>1</v>
      </c>
      <c r="X143" s="1">
        <v>0</v>
      </c>
      <c r="Y143" s="1">
        <v>7980</v>
      </c>
      <c r="Z143" s="1">
        <v>42</v>
      </c>
      <c r="AA143" s="1">
        <v>298</v>
      </c>
      <c r="AB143" s="1">
        <v>16</v>
      </c>
    </row>
    <row r="144" spans="1:28" x14ac:dyDescent="0.3">
      <c r="A144" s="28">
        <v>137</v>
      </c>
      <c r="B144" s="1">
        <v>264</v>
      </c>
      <c r="C144" s="1">
        <v>49</v>
      </c>
      <c r="D144" s="1">
        <v>37654</v>
      </c>
      <c r="E144" s="77">
        <v>0.2</v>
      </c>
      <c r="F144" s="1">
        <v>1320</v>
      </c>
      <c r="G144" s="1">
        <v>30</v>
      </c>
      <c r="H144" s="1">
        <v>7399</v>
      </c>
      <c r="I144" s="1">
        <v>1</v>
      </c>
      <c r="J144" s="1">
        <v>0</v>
      </c>
      <c r="K144" s="1">
        <v>10590</v>
      </c>
      <c r="L144" s="1">
        <v>41</v>
      </c>
      <c r="M144" s="1">
        <v>390</v>
      </c>
      <c r="N144" s="1">
        <v>5</v>
      </c>
      <c r="O144" s="28">
        <v>137</v>
      </c>
      <c r="P144" s="1">
        <v>264</v>
      </c>
      <c r="Q144" s="1">
        <v>49</v>
      </c>
      <c r="R144" s="1">
        <v>37654</v>
      </c>
      <c r="S144" s="77">
        <v>0.2</v>
      </c>
      <c r="T144" s="1">
        <v>1320</v>
      </c>
      <c r="U144" s="1">
        <v>30</v>
      </c>
      <c r="V144" s="1">
        <v>7399</v>
      </c>
      <c r="W144" s="1">
        <v>1</v>
      </c>
      <c r="X144" s="1">
        <v>0</v>
      </c>
      <c r="Y144" s="1">
        <v>10590</v>
      </c>
      <c r="Z144" s="1">
        <v>41</v>
      </c>
      <c r="AA144" s="1">
        <v>390</v>
      </c>
      <c r="AB144" s="1">
        <v>5</v>
      </c>
    </row>
    <row r="145" spans="1:28" x14ac:dyDescent="0.3">
      <c r="A145" s="28">
        <v>138</v>
      </c>
      <c r="B145" s="1">
        <v>264</v>
      </c>
      <c r="C145" s="1">
        <v>51</v>
      </c>
      <c r="D145" s="1">
        <v>39500</v>
      </c>
      <c r="E145" s="77">
        <v>1</v>
      </c>
      <c r="F145" s="1">
        <v>1320</v>
      </c>
      <c r="G145" s="1">
        <v>30</v>
      </c>
      <c r="H145" s="1">
        <v>6700</v>
      </c>
      <c r="I145" s="1">
        <v>0</v>
      </c>
      <c r="J145" s="1">
        <v>0</v>
      </c>
      <c r="N145" s="1">
        <v>17</v>
      </c>
      <c r="O145" s="28">
        <v>138</v>
      </c>
      <c r="P145" s="1">
        <v>264</v>
      </c>
      <c r="Q145" s="1">
        <v>51</v>
      </c>
      <c r="R145" s="1">
        <v>39500</v>
      </c>
      <c r="S145" s="77">
        <v>1</v>
      </c>
      <c r="T145" s="1">
        <v>1320</v>
      </c>
      <c r="U145" s="1">
        <v>30</v>
      </c>
      <c r="V145" s="1">
        <v>6700</v>
      </c>
      <c r="W145" s="1">
        <v>0</v>
      </c>
      <c r="X145" s="1">
        <v>0</v>
      </c>
      <c r="AB145" s="1">
        <v>17</v>
      </c>
    </row>
    <row r="146" spans="1:28" x14ac:dyDescent="0.3">
      <c r="A146" s="28">
        <v>139</v>
      </c>
      <c r="B146" s="1">
        <v>264</v>
      </c>
      <c r="C146" s="1">
        <v>54</v>
      </c>
      <c r="D146" s="1">
        <v>38796</v>
      </c>
      <c r="E146" s="77">
        <v>1</v>
      </c>
      <c r="F146" s="1">
        <v>1320</v>
      </c>
      <c r="G146" s="1">
        <v>30</v>
      </c>
      <c r="H146" s="1">
        <v>8058</v>
      </c>
      <c r="I146" s="1">
        <v>8</v>
      </c>
      <c r="J146" s="1">
        <v>2</v>
      </c>
      <c r="K146" s="1">
        <v>9230</v>
      </c>
      <c r="M146" s="1">
        <v>396</v>
      </c>
      <c r="N146" s="1">
        <v>35</v>
      </c>
      <c r="O146" s="28">
        <v>139</v>
      </c>
      <c r="P146" s="1">
        <v>264</v>
      </c>
      <c r="Q146" s="1">
        <v>54</v>
      </c>
      <c r="R146" s="1">
        <v>38796</v>
      </c>
      <c r="S146" s="77">
        <v>1</v>
      </c>
      <c r="T146" s="1">
        <v>1320</v>
      </c>
      <c r="U146" s="1">
        <v>30</v>
      </c>
      <c r="V146" s="1">
        <v>8058</v>
      </c>
      <c r="W146" s="1">
        <v>8</v>
      </c>
      <c r="X146" s="1">
        <v>2</v>
      </c>
      <c r="Y146" s="1">
        <v>9230</v>
      </c>
      <c r="AA146" s="1">
        <v>396</v>
      </c>
      <c r="AB146" s="1">
        <v>35</v>
      </c>
    </row>
    <row r="147" spans="1:28" x14ac:dyDescent="0.3">
      <c r="A147" s="28">
        <v>140</v>
      </c>
      <c r="B147" s="1">
        <v>264</v>
      </c>
      <c r="C147" s="1">
        <v>57</v>
      </c>
      <c r="D147" s="1">
        <v>49596</v>
      </c>
      <c r="E147" s="77">
        <v>1</v>
      </c>
      <c r="F147" s="1">
        <v>1280</v>
      </c>
      <c r="G147" s="1">
        <v>30</v>
      </c>
      <c r="H147" s="1">
        <v>7010</v>
      </c>
      <c r="I147" s="1">
        <v>2</v>
      </c>
      <c r="J147" s="1">
        <v>2</v>
      </c>
      <c r="K147" s="1">
        <v>8200</v>
      </c>
      <c r="L147" s="1">
        <v>0</v>
      </c>
      <c r="M147" s="1">
        <v>294</v>
      </c>
      <c r="N147" s="1">
        <v>20</v>
      </c>
      <c r="O147" s="28">
        <v>140</v>
      </c>
      <c r="P147" s="1">
        <v>264</v>
      </c>
      <c r="Q147" s="1">
        <v>57</v>
      </c>
      <c r="R147" s="1">
        <v>49596</v>
      </c>
      <c r="S147" s="77">
        <v>1</v>
      </c>
      <c r="T147" s="1">
        <v>1280</v>
      </c>
      <c r="U147" s="1">
        <v>30</v>
      </c>
      <c r="V147" s="1">
        <v>7010</v>
      </c>
      <c r="W147" s="1">
        <v>2</v>
      </c>
      <c r="X147" s="1">
        <v>2</v>
      </c>
      <c r="Y147" s="1">
        <v>8200</v>
      </c>
      <c r="Z147" s="1">
        <v>0</v>
      </c>
      <c r="AA147" s="1">
        <v>294</v>
      </c>
      <c r="AB147" s="1">
        <v>20</v>
      </c>
    </row>
    <row r="148" spans="1:28" x14ac:dyDescent="0.3">
      <c r="A148" s="28">
        <v>141</v>
      </c>
      <c r="B148" s="1">
        <v>263</v>
      </c>
      <c r="C148" s="1">
        <v>52</v>
      </c>
      <c r="D148" s="1">
        <v>36000</v>
      </c>
      <c r="E148" s="77">
        <v>0.5</v>
      </c>
      <c r="F148" s="1">
        <v>1200</v>
      </c>
      <c r="G148" s="1">
        <v>30</v>
      </c>
      <c r="H148" s="1">
        <v>7784</v>
      </c>
      <c r="I148" s="1">
        <v>4</v>
      </c>
      <c r="J148" s="1">
        <v>2</v>
      </c>
      <c r="K148" s="1">
        <v>9260</v>
      </c>
      <c r="L148" s="1">
        <v>50</v>
      </c>
      <c r="M148" s="1">
        <v>301</v>
      </c>
      <c r="N148" s="1">
        <v>27</v>
      </c>
      <c r="O148" s="28">
        <v>141</v>
      </c>
      <c r="P148" s="1">
        <v>263</v>
      </c>
      <c r="Q148" s="1">
        <v>52</v>
      </c>
      <c r="R148" s="1">
        <v>36000</v>
      </c>
      <c r="S148" s="77">
        <v>0.5</v>
      </c>
      <c r="T148" s="1">
        <v>1200</v>
      </c>
      <c r="U148" s="1">
        <v>30</v>
      </c>
      <c r="V148" s="1">
        <v>7784</v>
      </c>
      <c r="W148" s="1">
        <v>4</v>
      </c>
      <c r="X148" s="1">
        <v>2</v>
      </c>
      <c r="Y148" s="1">
        <v>9260</v>
      </c>
      <c r="Z148" s="1">
        <v>50</v>
      </c>
      <c r="AA148" s="1">
        <v>301</v>
      </c>
      <c r="AB148" s="1">
        <v>27</v>
      </c>
    </row>
    <row r="149" spans="1:28" x14ac:dyDescent="0.3">
      <c r="A149" s="28">
        <v>142</v>
      </c>
      <c r="B149" s="1">
        <v>263</v>
      </c>
      <c r="C149" s="1">
        <v>57</v>
      </c>
      <c r="D149" s="1">
        <v>49170</v>
      </c>
      <c r="E149" s="77">
        <v>1</v>
      </c>
      <c r="F149" s="1">
        <v>1320</v>
      </c>
      <c r="G149" s="1">
        <v>30</v>
      </c>
      <c r="H149" s="1">
        <v>7249</v>
      </c>
      <c r="I149" s="1">
        <v>0</v>
      </c>
      <c r="J149" s="1">
        <v>0</v>
      </c>
      <c r="K149" s="1">
        <v>13220</v>
      </c>
      <c r="L149" s="1">
        <v>47</v>
      </c>
      <c r="M149" s="1">
        <v>656</v>
      </c>
      <c r="N149" s="1">
        <v>34</v>
      </c>
      <c r="O149" s="28">
        <v>142</v>
      </c>
      <c r="P149" s="1">
        <v>263</v>
      </c>
      <c r="Q149" s="1">
        <v>57</v>
      </c>
      <c r="R149" s="1">
        <v>49170</v>
      </c>
      <c r="S149" s="77">
        <v>1</v>
      </c>
      <c r="T149" s="1">
        <v>1320</v>
      </c>
      <c r="U149" s="1">
        <v>30</v>
      </c>
      <c r="V149" s="1">
        <v>7249</v>
      </c>
      <c r="W149" s="1">
        <v>0</v>
      </c>
      <c r="X149" s="1">
        <v>0</v>
      </c>
      <c r="Y149" s="1">
        <v>13220</v>
      </c>
      <c r="Z149" s="1">
        <v>47</v>
      </c>
      <c r="AA149" s="1">
        <v>656</v>
      </c>
      <c r="AB149" s="1">
        <v>34</v>
      </c>
    </row>
    <row r="150" spans="1:28" x14ac:dyDescent="0.3">
      <c r="A150" s="28">
        <v>143</v>
      </c>
      <c r="B150" s="1">
        <v>263</v>
      </c>
      <c r="C150" s="1">
        <v>58</v>
      </c>
      <c r="D150" s="1">
        <v>50800</v>
      </c>
      <c r="E150" s="77">
        <v>0.1</v>
      </c>
      <c r="F150" s="1">
        <v>1320</v>
      </c>
      <c r="G150" s="1">
        <v>30</v>
      </c>
      <c r="H150" s="1">
        <v>8187</v>
      </c>
      <c r="I150" s="1">
        <v>0</v>
      </c>
      <c r="J150" s="1">
        <v>0</v>
      </c>
      <c r="K150" s="1">
        <v>9070</v>
      </c>
      <c r="L150" s="1">
        <v>0</v>
      </c>
      <c r="M150" s="1">
        <v>480</v>
      </c>
      <c r="N150" s="1">
        <v>26</v>
      </c>
      <c r="O150" s="28">
        <v>143</v>
      </c>
      <c r="P150" s="1">
        <v>263</v>
      </c>
      <c r="Q150" s="1">
        <v>58</v>
      </c>
      <c r="R150" s="1">
        <v>50800</v>
      </c>
      <c r="S150" s="77">
        <v>0.1</v>
      </c>
      <c r="T150" s="1">
        <v>1320</v>
      </c>
      <c r="U150" s="1">
        <v>30</v>
      </c>
      <c r="V150" s="1">
        <v>8187</v>
      </c>
      <c r="W150" s="1">
        <v>0</v>
      </c>
      <c r="X150" s="1">
        <v>0</v>
      </c>
      <c r="Y150" s="1">
        <v>9070</v>
      </c>
      <c r="Z150" s="1">
        <v>0</v>
      </c>
      <c r="AA150" s="1">
        <v>480</v>
      </c>
      <c r="AB150" s="1">
        <v>26</v>
      </c>
    </row>
    <row r="151" spans="1:28" x14ac:dyDescent="0.3">
      <c r="A151" s="28">
        <v>144</v>
      </c>
      <c r="B151" s="1">
        <v>261</v>
      </c>
      <c r="C151" s="1">
        <v>0</v>
      </c>
      <c r="D151" s="1">
        <v>55142</v>
      </c>
      <c r="E151" s="77">
        <v>0.5</v>
      </c>
      <c r="F151" s="1">
        <v>1290</v>
      </c>
      <c r="G151" s="1">
        <v>30</v>
      </c>
      <c r="H151" s="1">
        <v>8000</v>
      </c>
      <c r="I151" s="1">
        <v>2</v>
      </c>
      <c r="J151" s="1">
        <v>1</v>
      </c>
      <c r="L151" s="1">
        <v>0</v>
      </c>
      <c r="M151" s="1">
        <v>241</v>
      </c>
      <c r="N151" s="1">
        <v>10</v>
      </c>
      <c r="O151" s="28">
        <v>144</v>
      </c>
      <c r="P151" s="1">
        <v>261</v>
      </c>
      <c r="Q151" s="1">
        <v>0</v>
      </c>
      <c r="R151" s="1">
        <v>55142</v>
      </c>
      <c r="S151" s="77">
        <v>0.5</v>
      </c>
      <c r="T151" s="1">
        <v>1290</v>
      </c>
      <c r="U151" s="1">
        <v>30</v>
      </c>
      <c r="V151" s="1">
        <v>8000</v>
      </c>
      <c r="W151" s="1">
        <v>2</v>
      </c>
      <c r="X151" s="1">
        <v>1</v>
      </c>
      <c r="Z151" s="1">
        <v>0</v>
      </c>
      <c r="AA151" s="1">
        <v>241</v>
      </c>
      <c r="AB151" s="1">
        <v>10</v>
      </c>
    </row>
    <row r="152" spans="1:28" x14ac:dyDescent="0.3">
      <c r="A152" s="28">
        <v>145</v>
      </c>
      <c r="B152" s="1">
        <v>261</v>
      </c>
      <c r="C152" s="1">
        <v>51</v>
      </c>
      <c r="D152" s="1">
        <v>39060</v>
      </c>
      <c r="E152" s="77">
        <v>0.25</v>
      </c>
      <c r="F152" s="1">
        <v>1320</v>
      </c>
      <c r="G152" s="1">
        <v>30</v>
      </c>
      <c r="H152" s="1">
        <v>8001</v>
      </c>
      <c r="I152" s="1">
        <v>0</v>
      </c>
      <c r="J152" s="1">
        <v>0</v>
      </c>
      <c r="K152" s="1">
        <v>11640</v>
      </c>
      <c r="L152" s="1">
        <v>0</v>
      </c>
      <c r="M152" s="1">
        <v>508</v>
      </c>
      <c r="N152" s="1">
        <v>19</v>
      </c>
      <c r="O152" s="28">
        <v>145</v>
      </c>
      <c r="P152" s="1">
        <v>261</v>
      </c>
      <c r="Q152" s="1">
        <v>51</v>
      </c>
      <c r="R152" s="1">
        <v>39060</v>
      </c>
      <c r="S152" s="77">
        <v>0.25</v>
      </c>
      <c r="T152" s="1">
        <v>1320</v>
      </c>
      <c r="U152" s="1">
        <v>30</v>
      </c>
      <c r="V152" s="1">
        <v>8001</v>
      </c>
      <c r="W152" s="1">
        <v>0</v>
      </c>
      <c r="X152" s="1">
        <v>0</v>
      </c>
      <c r="Y152" s="1">
        <v>11640</v>
      </c>
      <c r="Z152" s="1">
        <v>0</v>
      </c>
      <c r="AA152" s="1">
        <v>508</v>
      </c>
      <c r="AB152" s="1">
        <v>19</v>
      </c>
    </row>
    <row r="153" spans="1:28" x14ac:dyDescent="0.3">
      <c r="A153" s="28">
        <v>146</v>
      </c>
      <c r="B153" s="1">
        <v>261</v>
      </c>
      <c r="C153" s="1">
        <v>52</v>
      </c>
      <c r="D153" s="1">
        <v>36944</v>
      </c>
      <c r="E153" s="77">
        <v>1</v>
      </c>
      <c r="F153" s="1">
        <v>1300</v>
      </c>
      <c r="G153" s="1">
        <v>30</v>
      </c>
      <c r="H153" s="1">
        <v>8141</v>
      </c>
      <c r="I153" s="1">
        <v>6</v>
      </c>
      <c r="J153" s="1">
        <v>0</v>
      </c>
      <c r="K153" s="1">
        <v>8400</v>
      </c>
      <c r="N153" s="1">
        <v>27</v>
      </c>
      <c r="O153" s="28">
        <v>146</v>
      </c>
      <c r="P153" s="1">
        <v>261</v>
      </c>
      <c r="Q153" s="1">
        <v>52</v>
      </c>
      <c r="R153" s="1">
        <v>36944</v>
      </c>
      <c r="S153" s="77">
        <v>1</v>
      </c>
      <c r="T153" s="1">
        <v>1300</v>
      </c>
      <c r="U153" s="1">
        <v>30</v>
      </c>
      <c r="V153" s="1">
        <v>8141</v>
      </c>
      <c r="W153" s="1">
        <v>6</v>
      </c>
      <c r="X153" s="1">
        <v>0</v>
      </c>
      <c r="Y153" s="1">
        <v>8400</v>
      </c>
      <c r="AB153" s="1">
        <v>27</v>
      </c>
    </row>
    <row r="154" spans="1:28" x14ac:dyDescent="0.3">
      <c r="A154" s="28">
        <v>147</v>
      </c>
      <c r="B154" s="1">
        <v>261</v>
      </c>
      <c r="C154" s="1">
        <v>56</v>
      </c>
      <c r="D154" s="1">
        <v>43785</v>
      </c>
      <c r="E154" s="77">
        <v>1</v>
      </c>
      <c r="F154" s="1">
        <v>1320</v>
      </c>
      <c r="G154" s="1">
        <v>30</v>
      </c>
      <c r="H154" s="1">
        <v>8054</v>
      </c>
      <c r="I154" s="1">
        <v>1</v>
      </c>
      <c r="J154" s="1">
        <v>1</v>
      </c>
      <c r="L154" s="1">
        <v>0</v>
      </c>
      <c r="M154" s="1">
        <v>320</v>
      </c>
      <c r="N154" s="1">
        <v>27</v>
      </c>
      <c r="O154" s="28">
        <v>147</v>
      </c>
      <c r="P154" s="1">
        <v>261</v>
      </c>
      <c r="Q154" s="1">
        <v>56</v>
      </c>
      <c r="R154" s="1">
        <v>43785</v>
      </c>
      <c r="S154" s="77">
        <v>1</v>
      </c>
      <c r="T154" s="1">
        <v>1320</v>
      </c>
      <c r="U154" s="1">
        <v>30</v>
      </c>
      <c r="V154" s="1">
        <v>8054</v>
      </c>
      <c r="W154" s="1">
        <v>1</v>
      </c>
      <c r="X154" s="1">
        <v>1</v>
      </c>
      <c r="Z154" s="1">
        <v>0</v>
      </c>
      <c r="AA154" s="1">
        <v>320</v>
      </c>
      <c r="AB154" s="1">
        <v>27</v>
      </c>
    </row>
    <row r="155" spans="1:28" x14ac:dyDescent="0.3">
      <c r="A155" s="28">
        <v>148</v>
      </c>
      <c r="B155" s="1">
        <v>260</v>
      </c>
      <c r="C155" s="1">
        <v>50</v>
      </c>
      <c r="D155" s="1">
        <v>32000</v>
      </c>
      <c r="E155" s="77">
        <v>1</v>
      </c>
      <c r="F155" s="1">
        <v>1320</v>
      </c>
      <c r="G155" s="1">
        <v>30</v>
      </c>
      <c r="H155" s="1">
        <v>8175</v>
      </c>
      <c r="I155" s="1">
        <v>5</v>
      </c>
      <c r="J155" s="1">
        <v>2</v>
      </c>
      <c r="K155" s="1">
        <v>9980</v>
      </c>
      <c r="L155" s="1">
        <v>0</v>
      </c>
      <c r="M155" s="1">
        <v>619</v>
      </c>
      <c r="N155" s="1">
        <v>24</v>
      </c>
      <c r="O155" s="28">
        <v>148</v>
      </c>
      <c r="P155" s="1">
        <v>260</v>
      </c>
      <c r="Q155" s="1">
        <v>50</v>
      </c>
      <c r="R155" s="1">
        <v>32000</v>
      </c>
      <c r="S155" s="77">
        <v>1</v>
      </c>
      <c r="T155" s="1">
        <v>1320</v>
      </c>
      <c r="U155" s="1">
        <v>30</v>
      </c>
      <c r="V155" s="1">
        <v>8175</v>
      </c>
      <c r="W155" s="1">
        <v>5</v>
      </c>
      <c r="X155" s="1">
        <v>2</v>
      </c>
      <c r="Y155" s="1">
        <v>9980</v>
      </c>
      <c r="Z155" s="1">
        <v>0</v>
      </c>
      <c r="AA155" s="1">
        <v>619</v>
      </c>
      <c r="AB155" s="1">
        <v>24</v>
      </c>
    </row>
    <row r="156" spans="1:28" x14ac:dyDescent="0.3">
      <c r="A156" s="28">
        <v>149</v>
      </c>
      <c r="B156" s="1">
        <v>260</v>
      </c>
      <c r="C156" s="1">
        <v>51</v>
      </c>
      <c r="D156" s="1">
        <v>33000</v>
      </c>
      <c r="E156" s="77">
        <v>1</v>
      </c>
      <c r="F156" s="1">
        <v>1320</v>
      </c>
      <c r="G156" s="1">
        <v>30</v>
      </c>
      <c r="H156" s="1">
        <v>8124</v>
      </c>
      <c r="I156" s="1">
        <v>0</v>
      </c>
      <c r="J156" s="1">
        <v>0</v>
      </c>
      <c r="K156" s="1">
        <v>0</v>
      </c>
      <c r="L156" s="1">
        <v>0</v>
      </c>
      <c r="M156" s="1">
        <v>500</v>
      </c>
      <c r="N156" s="1">
        <v>23</v>
      </c>
      <c r="O156" s="28">
        <v>149</v>
      </c>
      <c r="P156" s="1">
        <v>260</v>
      </c>
      <c r="Q156" s="1">
        <v>51</v>
      </c>
      <c r="R156" s="1">
        <v>33000</v>
      </c>
      <c r="S156" s="77">
        <v>1</v>
      </c>
      <c r="T156" s="1">
        <v>1320</v>
      </c>
      <c r="U156" s="1">
        <v>30</v>
      </c>
      <c r="V156" s="1">
        <v>8124</v>
      </c>
      <c r="W156" s="1">
        <v>0</v>
      </c>
      <c r="X156" s="1">
        <v>0</v>
      </c>
      <c r="Y156" s="1">
        <v>0</v>
      </c>
      <c r="Z156" s="1">
        <v>0</v>
      </c>
      <c r="AA156" s="1">
        <v>500</v>
      </c>
      <c r="AB156" s="1">
        <v>23</v>
      </c>
    </row>
    <row r="157" spans="1:28" x14ac:dyDescent="0.3">
      <c r="A157" s="28">
        <v>150</v>
      </c>
      <c r="B157" s="1">
        <v>262</v>
      </c>
      <c r="C157" s="1">
        <v>59</v>
      </c>
      <c r="D157" s="1">
        <v>59000</v>
      </c>
      <c r="E157" s="77">
        <v>0.5</v>
      </c>
      <c r="F157" s="1">
        <v>1300</v>
      </c>
      <c r="G157" s="1">
        <v>20</v>
      </c>
      <c r="H157" s="1">
        <v>6700</v>
      </c>
      <c r="I157" s="1">
        <v>0</v>
      </c>
      <c r="J157" s="1">
        <v>0</v>
      </c>
      <c r="K157" s="1">
        <v>0</v>
      </c>
      <c r="L157" s="1">
        <v>0</v>
      </c>
      <c r="M157" s="1">
        <v>250</v>
      </c>
      <c r="N157" s="1">
        <v>23</v>
      </c>
      <c r="O157" s="28">
        <v>150</v>
      </c>
      <c r="P157" s="1">
        <v>262</v>
      </c>
      <c r="Q157" s="1">
        <v>59</v>
      </c>
      <c r="R157" s="1">
        <v>59000</v>
      </c>
      <c r="S157" s="77">
        <v>0.5</v>
      </c>
      <c r="T157" s="1">
        <v>1300</v>
      </c>
      <c r="U157" s="1">
        <v>20</v>
      </c>
      <c r="V157" s="1">
        <v>6700</v>
      </c>
      <c r="W157" s="1">
        <v>0</v>
      </c>
      <c r="X157" s="1">
        <v>0</v>
      </c>
      <c r="Y157" s="1">
        <v>0</v>
      </c>
      <c r="Z157" s="1">
        <v>0</v>
      </c>
      <c r="AA157" s="1">
        <v>250</v>
      </c>
      <c r="AB157" s="1">
        <v>23</v>
      </c>
    </row>
    <row r="158" spans="1:28" x14ac:dyDescent="0.3">
      <c r="A158" s="28">
        <v>151</v>
      </c>
      <c r="B158" s="1">
        <v>261</v>
      </c>
      <c r="C158" s="1">
        <v>50</v>
      </c>
      <c r="D158" s="1">
        <v>33879</v>
      </c>
      <c r="E158" s="77">
        <v>9.0909090909090912E-2</v>
      </c>
      <c r="F158" s="1">
        <v>1320</v>
      </c>
      <c r="G158" s="1">
        <v>20</v>
      </c>
      <c r="H158" s="1">
        <v>8006</v>
      </c>
      <c r="I158" s="1">
        <v>7</v>
      </c>
      <c r="J158" s="1">
        <v>0</v>
      </c>
      <c r="L158" s="1">
        <v>21</v>
      </c>
      <c r="M158" s="1">
        <v>453</v>
      </c>
      <c r="N158" s="1">
        <v>17</v>
      </c>
      <c r="O158" s="28">
        <v>151</v>
      </c>
      <c r="P158" s="1">
        <v>261</v>
      </c>
      <c r="Q158" s="1">
        <v>50</v>
      </c>
      <c r="R158" s="1">
        <v>33879</v>
      </c>
      <c r="S158" s="77">
        <v>9.0909090909090912E-2</v>
      </c>
      <c r="T158" s="1">
        <v>1320</v>
      </c>
      <c r="U158" s="1">
        <v>20</v>
      </c>
      <c r="V158" s="1">
        <v>8006</v>
      </c>
      <c r="W158" s="1">
        <v>7</v>
      </c>
      <c r="X158" s="1">
        <v>0</v>
      </c>
      <c r="Z158" s="1">
        <v>21</v>
      </c>
      <c r="AA158" s="1">
        <v>453</v>
      </c>
      <c r="AB158" s="1">
        <v>17</v>
      </c>
    </row>
    <row r="159" spans="1:28" x14ac:dyDescent="0.3">
      <c r="A159" s="28">
        <v>152</v>
      </c>
      <c r="B159" s="1">
        <v>260</v>
      </c>
      <c r="C159" s="1">
        <v>51</v>
      </c>
      <c r="D159" s="1">
        <v>32000</v>
      </c>
      <c r="E159" s="77">
        <v>0.2</v>
      </c>
      <c r="F159" s="1">
        <v>1320</v>
      </c>
      <c r="G159" s="1">
        <v>20</v>
      </c>
      <c r="H159" s="1">
        <v>7470</v>
      </c>
      <c r="I159" s="1">
        <v>3</v>
      </c>
      <c r="J159" s="1">
        <v>0</v>
      </c>
      <c r="L159" s="1">
        <v>41</v>
      </c>
      <c r="M159" s="1">
        <v>300</v>
      </c>
      <c r="N159" s="1">
        <v>24</v>
      </c>
      <c r="O159" s="28">
        <v>152</v>
      </c>
      <c r="P159" s="1">
        <v>260</v>
      </c>
      <c r="Q159" s="1">
        <v>51</v>
      </c>
      <c r="R159" s="1">
        <v>32000</v>
      </c>
      <c r="S159" s="77">
        <v>0.2</v>
      </c>
      <c r="T159" s="1">
        <v>1320</v>
      </c>
      <c r="U159" s="1">
        <v>20</v>
      </c>
      <c r="V159" s="1">
        <v>7470</v>
      </c>
      <c r="W159" s="1">
        <v>3</v>
      </c>
      <c r="X159" s="1">
        <v>0</v>
      </c>
      <c r="Z159" s="1">
        <v>41</v>
      </c>
      <c r="AA159" s="1">
        <v>300</v>
      </c>
      <c r="AB159" s="1">
        <v>24</v>
      </c>
    </row>
    <row r="160" spans="1:28" x14ac:dyDescent="0.3">
      <c r="A160" s="28">
        <v>153</v>
      </c>
      <c r="B160" s="1">
        <v>260</v>
      </c>
      <c r="C160" s="1">
        <v>55</v>
      </c>
      <c r="D160" s="1">
        <v>50400</v>
      </c>
      <c r="E160" s="77">
        <v>0.5</v>
      </c>
      <c r="F160" s="1">
        <v>1320</v>
      </c>
      <c r="G160" s="1">
        <v>20</v>
      </c>
      <c r="H160" s="1">
        <v>7189</v>
      </c>
      <c r="I160" s="1">
        <v>0</v>
      </c>
      <c r="J160" s="1">
        <v>0</v>
      </c>
      <c r="K160" s="1">
        <v>9860</v>
      </c>
      <c r="L160" s="1">
        <v>0</v>
      </c>
      <c r="M160" s="1">
        <v>327</v>
      </c>
      <c r="N160" s="1">
        <v>29</v>
      </c>
      <c r="O160" s="28">
        <v>153</v>
      </c>
      <c r="P160" s="1">
        <v>260</v>
      </c>
      <c r="Q160" s="1">
        <v>55</v>
      </c>
      <c r="R160" s="1">
        <v>50400</v>
      </c>
      <c r="S160" s="77">
        <v>0.5</v>
      </c>
      <c r="T160" s="1">
        <v>1320</v>
      </c>
      <c r="U160" s="1">
        <v>20</v>
      </c>
      <c r="V160" s="1">
        <v>7189</v>
      </c>
      <c r="W160" s="1">
        <v>0</v>
      </c>
      <c r="X160" s="1">
        <v>0</v>
      </c>
      <c r="Y160" s="1">
        <v>9860</v>
      </c>
      <c r="Z160" s="1">
        <v>0</v>
      </c>
      <c r="AA160" s="1">
        <v>327</v>
      </c>
      <c r="AB160" s="1">
        <v>29</v>
      </c>
    </row>
    <row r="161" spans="1:28" x14ac:dyDescent="0.3">
      <c r="A161" s="28">
        <v>154</v>
      </c>
      <c r="B161" s="1">
        <v>260</v>
      </c>
      <c r="C161" s="1">
        <v>57</v>
      </c>
      <c r="D161" s="1">
        <v>46000</v>
      </c>
      <c r="E161" s="77">
        <v>1</v>
      </c>
      <c r="F161" s="1">
        <v>1270</v>
      </c>
      <c r="G161" s="1">
        <v>20</v>
      </c>
      <c r="H161" s="1">
        <v>8309</v>
      </c>
      <c r="I161" s="1">
        <v>7</v>
      </c>
      <c r="J161" s="1">
        <v>4</v>
      </c>
      <c r="K161" s="1">
        <v>11320</v>
      </c>
      <c r="N161" s="1">
        <v>30</v>
      </c>
      <c r="O161" s="28">
        <v>154</v>
      </c>
      <c r="P161" s="1">
        <v>260</v>
      </c>
      <c r="Q161" s="1">
        <v>57</v>
      </c>
      <c r="R161" s="1">
        <v>46000</v>
      </c>
      <c r="S161" s="77">
        <v>1</v>
      </c>
      <c r="T161" s="1">
        <v>1270</v>
      </c>
      <c r="U161" s="1">
        <v>20</v>
      </c>
      <c r="V161" s="1">
        <v>8309</v>
      </c>
      <c r="W161" s="1">
        <v>7</v>
      </c>
      <c r="X161" s="1">
        <v>4</v>
      </c>
      <c r="Y161" s="1">
        <v>11320</v>
      </c>
      <c r="AB161" s="1">
        <v>30</v>
      </c>
    </row>
    <row r="162" spans="1:28" x14ac:dyDescent="0.3">
      <c r="A162" s="28">
        <v>155</v>
      </c>
      <c r="B162" s="1">
        <v>275</v>
      </c>
      <c r="C162" s="1">
        <v>60</v>
      </c>
      <c r="D162" s="1">
        <v>60113</v>
      </c>
      <c r="E162" s="77">
        <v>6.6666666666666666E-2</v>
      </c>
      <c r="F162" s="1">
        <v>1320</v>
      </c>
      <c r="G162" s="1">
        <v>10</v>
      </c>
      <c r="H162" s="1">
        <v>8349</v>
      </c>
      <c r="I162" s="1">
        <v>6</v>
      </c>
      <c r="J162" s="1">
        <v>4</v>
      </c>
      <c r="K162" s="1">
        <v>13290</v>
      </c>
      <c r="L162" s="1">
        <v>0</v>
      </c>
      <c r="O162" s="28">
        <v>155</v>
      </c>
      <c r="P162" s="1">
        <v>275</v>
      </c>
      <c r="Q162" s="1">
        <v>60</v>
      </c>
      <c r="R162" s="1">
        <v>60113</v>
      </c>
      <c r="S162" s="77">
        <v>6.6666666666666666E-2</v>
      </c>
      <c r="T162" s="1">
        <v>1320</v>
      </c>
      <c r="U162" s="1">
        <v>10</v>
      </c>
      <c r="V162" s="1">
        <v>8349</v>
      </c>
      <c r="W162" s="1">
        <v>6</v>
      </c>
      <c r="X162" s="1">
        <v>4</v>
      </c>
      <c r="Y162" s="1">
        <v>13290</v>
      </c>
      <c r="Z162" s="1">
        <v>0</v>
      </c>
    </row>
    <row r="163" spans="1:28" x14ac:dyDescent="0.3">
      <c r="A163" s="28">
        <v>156</v>
      </c>
      <c r="B163" s="1">
        <v>260</v>
      </c>
      <c r="C163" s="1">
        <v>50</v>
      </c>
      <c r="D163" s="1">
        <v>30523</v>
      </c>
      <c r="E163" s="77">
        <v>0.5</v>
      </c>
      <c r="F163" s="1">
        <v>1320</v>
      </c>
      <c r="G163" s="1">
        <v>10</v>
      </c>
      <c r="H163" s="1">
        <v>8264</v>
      </c>
      <c r="I163" s="1">
        <v>8</v>
      </c>
      <c r="J163" s="1">
        <v>3</v>
      </c>
      <c r="K163" s="1">
        <v>9450</v>
      </c>
      <c r="M163" s="1">
        <v>370</v>
      </c>
      <c r="N163" s="1">
        <v>27</v>
      </c>
      <c r="O163" s="28">
        <v>156</v>
      </c>
      <c r="P163" s="1">
        <v>260</v>
      </c>
      <c r="Q163" s="1">
        <v>50</v>
      </c>
      <c r="R163" s="1">
        <v>30523</v>
      </c>
      <c r="S163" s="77">
        <v>0.5</v>
      </c>
      <c r="T163" s="1">
        <v>1320</v>
      </c>
      <c r="U163" s="1">
        <v>10</v>
      </c>
      <c r="V163" s="1">
        <v>8264</v>
      </c>
      <c r="W163" s="1">
        <v>8</v>
      </c>
      <c r="X163" s="1">
        <v>3</v>
      </c>
      <c r="Y163" s="1">
        <v>9450</v>
      </c>
      <c r="AA163" s="1">
        <v>370</v>
      </c>
      <c r="AB163" s="1">
        <v>27</v>
      </c>
    </row>
    <row r="164" spans="1:28" x14ac:dyDescent="0.3">
      <c r="A164" s="28">
        <v>157</v>
      </c>
      <c r="B164" s="1">
        <v>260</v>
      </c>
      <c r="C164" s="1">
        <v>57</v>
      </c>
      <c r="D164" s="1">
        <v>48000</v>
      </c>
      <c r="E164" s="77">
        <v>1</v>
      </c>
      <c r="F164" s="1">
        <v>1320</v>
      </c>
      <c r="G164" s="1">
        <v>10</v>
      </c>
      <c r="H164" s="1">
        <v>8314</v>
      </c>
      <c r="I164" s="1">
        <v>9</v>
      </c>
      <c r="J164" s="1">
        <v>1</v>
      </c>
      <c r="N164" s="1">
        <v>40</v>
      </c>
      <c r="O164" s="28">
        <v>157</v>
      </c>
      <c r="P164" s="1">
        <v>260</v>
      </c>
      <c r="Q164" s="1">
        <v>57</v>
      </c>
      <c r="R164" s="1">
        <v>48000</v>
      </c>
      <c r="S164" s="77">
        <v>1</v>
      </c>
      <c r="T164" s="1">
        <v>1320</v>
      </c>
      <c r="U164" s="1">
        <v>10</v>
      </c>
      <c r="V164" s="1">
        <v>8314</v>
      </c>
      <c r="W164" s="1">
        <v>9</v>
      </c>
      <c r="X164" s="1">
        <v>1</v>
      </c>
      <c r="AB164" s="1">
        <v>40</v>
      </c>
    </row>
    <row r="165" spans="1:28" x14ac:dyDescent="0.3">
      <c r="A165" s="28">
        <v>158</v>
      </c>
      <c r="B165" s="1">
        <v>270</v>
      </c>
      <c r="C165" s="1">
        <v>58</v>
      </c>
      <c r="D165" s="1">
        <v>42408</v>
      </c>
      <c r="E165" s="77">
        <v>1</v>
      </c>
      <c r="F165" s="1">
        <v>1230</v>
      </c>
      <c r="G165" s="1">
        <v>0</v>
      </c>
      <c r="H165" s="1">
        <v>8139</v>
      </c>
      <c r="I165" s="1">
        <v>1</v>
      </c>
      <c r="J165" s="1">
        <v>1</v>
      </c>
      <c r="K165" s="1">
        <v>11430</v>
      </c>
      <c r="L165" s="1">
        <v>0</v>
      </c>
      <c r="M165" s="1">
        <v>305</v>
      </c>
      <c r="N165" s="1">
        <v>40</v>
      </c>
      <c r="O165" s="28">
        <v>158</v>
      </c>
      <c r="P165" s="1">
        <v>270</v>
      </c>
      <c r="Q165" s="1">
        <v>58</v>
      </c>
      <c r="R165" s="1">
        <v>42408</v>
      </c>
      <c r="S165" s="77">
        <v>1</v>
      </c>
      <c r="T165" s="1">
        <v>1230</v>
      </c>
      <c r="U165" s="1">
        <v>0</v>
      </c>
      <c r="V165" s="1">
        <v>8139</v>
      </c>
      <c r="W165" s="1">
        <v>1</v>
      </c>
      <c r="X165" s="1">
        <v>1</v>
      </c>
      <c r="Y165" s="1">
        <v>11430</v>
      </c>
      <c r="Z165" s="1">
        <v>0</v>
      </c>
      <c r="AA165" s="1">
        <v>305</v>
      </c>
      <c r="AB165" s="1">
        <v>40</v>
      </c>
    </row>
    <row r="166" spans="1:28" x14ac:dyDescent="0.3">
      <c r="A166" s="28">
        <v>159</v>
      </c>
      <c r="B166" s="1">
        <v>259</v>
      </c>
      <c r="C166" s="1">
        <v>49</v>
      </c>
      <c r="D166" s="1">
        <v>27058</v>
      </c>
      <c r="E166" s="77">
        <v>0.1</v>
      </c>
      <c r="F166" s="1">
        <v>1210</v>
      </c>
      <c r="G166" s="1">
        <v>0</v>
      </c>
      <c r="H166" s="1">
        <v>7254</v>
      </c>
      <c r="I166" s="1">
        <v>1</v>
      </c>
      <c r="J166" s="1">
        <v>0</v>
      </c>
      <c r="K166" s="1">
        <v>9400</v>
      </c>
      <c r="L166" s="1">
        <v>0</v>
      </c>
      <c r="M166" s="1">
        <v>437</v>
      </c>
      <c r="N166" s="1">
        <v>22</v>
      </c>
      <c r="O166" s="28">
        <v>159</v>
      </c>
      <c r="P166" s="1">
        <v>259</v>
      </c>
      <c r="Q166" s="1">
        <v>49</v>
      </c>
      <c r="R166" s="1">
        <v>27058</v>
      </c>
      <c r="S166" s="77">
        <v>0.1</v>
      </c>
      <c r="T166" s="1">
        <v>1210</v>
      </c>
      <c r="U166" s="1">
        <v>0</v>
      </c>
      <c r="V166" s="1">
        <v>7254</v>
      </c>
      <c r="W166" s="1">
        <v>1</v>
      </c>
      <c r="X166" s="1">
        <v>0</v>
      </c>
      <c r="Y166" s="1">
        <v>9400</v>
      </c>
      <c r="Z166" s="1">
        <v>0</v>
      </c>
      <c r="AA166" s="1">
        <v>437</v>
      </c>
      <c r="AB166" s="1">
        <v>22</v>
      </c>
    </row>
    <row r="167" spans="1:28" x14ac:dyDescent="0.3">
      <c r="A167" s="28">
        <v>160</v>
      </c>
      <c r="B167" s="1">
        <v>259</v>
      </c>
      <c r="C167" s="1">
        <v>53</v>
      </c>
      <c r="D167" s="1">
        <v>35000</v>
      </c>
      <c r="E167" s="77">
        <v>1</v>
      </c>
      <c r="F167" s="1">
        <v>1320</v>
      </c>
      <c r="G167" s="1">
        <v>0</v>
      </c>
      <c r="H167" s="1">
        <v>8000</v>
      </c>
      <c r="I167" s="1">
        <v>10</v>
      </c>
      <c r="J167" s="1">
        <v>4</v>
      </c>
      <c r="M167" s="1">
        <v>500</v>
      </c>
      <c r="N167" s="1">
        <v>25</v>
      </c>
      <c r="O167" s="28">
        <v>160</v>
      </c>
      <c r="P167" s="1">
        <v>259</v>
      </c>
      <c r="Q167" s="1">
        <v>53</v>
      </c>
      <c r="R167" s="1">
        <v>35000</v>
      </c>
      <c r="S167" s="77">
        <v>1</v>
      </c>
      <c r="T167" s="1">
        <v>1320</v>
      </c>
      <c r="U167" s="1">
        <v>0</v>
      </c>
      <c r="V167" s="1">
        <v>8000</v>
      </c>
      <c r="W167" s="1">
        <v>10</v>
      </c>
      <c r="X167" s="1">
        <v>4</v>
      </c>
      <c r="AA167" s="1">
        <v>500</v>
      </c>
      <c r="AB167" s="1">
        <v>25</v>
      </c>
    </row>
    <row r="168" spans="1:28" x14ac:dyDescent="0.3">
      <c r="A168" s="28">
        <v>161</v>
      </c>
      <c r="B168" s="1">
        <v>258</v>
      </c>
      <c r="C168" s="1">
        <v>56</v>
      </c>
      <c r="D168" s="1">
        <v>46500</v>
      </c>
      <c r="E168" s="77">
        <v>1</v>
      </c>
      <c r="F168" s="1">
        <v>1320</v>
      </c>
      <c r="G168" s="1">
        <v>0</v>
      </c>
      <c r="H168" s="1">
        <v>8091</v>
      </c>
      <c r="I168" s="1">
        <v>2</v>
      </c>
      <c r="J168" s="1">
        <v>1</v>
      </c>
      <c r="K168" s="1">
        <v>11050</v>
      </c>
      <c r="L168" s="1">
        <v>31</v>
      </c>
      <c r="M168" s="1">
        <v>420</v>
      </c>
      <c r="N168" s="1">
        <v>32</v>
      </c>
      <c r="O168" s="28">
        <v>161</v>
      </c>
      <c r="P168" s="1">
        <v>258</v>
      </c>
      <c r="Q168" s="1">
        <v>56</v>
      </c>
      <c r="R168" s="1">
        <v>46500</v>
      </c>
      <c r="S168" s="77">
        <v>1</v>
      </c>
      <c r="T168" s="1">
        <v>1320</v>
      </c>
      <c r="U168" s="1">
        <v>0</v>
      </c>
      <c r="V168" s="1">
        <v>8091</v>
      </c>
      <c r="W168" s="1">
        <v>2</v>
      </c>
      <c r="X168" s="1">
        <v>1</v>
      </c>
      <c r="Y168" s="1">
        <v>11050</v>
      </c>
      <c r="Z168" s="1">
        <v>31</v>
      </c>
      <c r="AA168" s="1">
        <v>420</v>
      </c>
      <c r="AB168" s="1">
        <v>32</v>
      </c>
    </row>
    <row r="169" spans="1:28" x14ac:dyDescent="0.3">
      <c r="A169" s="28">
        <v>162</v>
      </c>
      <c r="B169" s="1">
        <v>258</v>
      </c>
      <c r="C169" s="1">
        <v>56</v>
      </c>
      <c r="D169" s="1">
        <v>44309</v>
      </c>
      <c r="E169" s="77">
        <v>1</v>
      </c>
      <c r="F169" s="1">
        <v>1230</v>
      </c>
      <c r="G169" s="1">
        <v>0</v>
      </c>
      <c r="H169" s="1">
        <v>7658</v>
      </c>
      <c r="I169" s="1">
        <v>3</v>
      </c>
      <c r="J169" s="1">
        <v>0</v>
      </c>
      <c r="L169" s="1">
        <v>42</v>
      </c>
      <c r="M169" s="1">
        <v>381</v>
      </c>
      <c r="N169" s="1">
        <v>22</v>
      </c>
      <c r="O169" s="28">
        <v>162</v>
      </c>
      <c r="P169" s="1">
        <v>258</v>
      </c>
      <c r="Q169" s="1">
        <v>56</v>
      </c>
      <c r="R169" s="1">
        <v>44309</v>
      </c>
      <c r="S169" s="77">
        <v>1</v>
      </c>
      <c r="T169" s="1">
        <v>1230</v>
      </c>
      <c r="U169" s="1">
        <v>0</v>
      </c>
      <c r="V169" s="1">
        <v>7658</v>
      </c>
      <c r="W169" s="1">
        <v>3</v>
      </c>
      <c r="X169" s="1">
        <v>0</v>
      </c>
      <c r="Z169" s="1">
        <v>42</v>
      </c>
      <c r="AA169" s="1">
        <v>381</v>
      </c>
      <c r="AB169" s="1">
        <v>22</v>
      </c>
    </row>
    <row r="170" spans="1:28" x14ac:dyDescent="0.3">
      <c r="A170" s="28">
        <v>163</v>
      </c>
      <c r="B170" s="1">
        <v>258</v>
      </c>
      <c r="C170" s="1">
        <v>58</v>
      </c>
      <c r="D170" s="1">
        <v>64000</v>
      </c>
      <c r="E170" s="77">
        <v>0.33333333333333331</v>
      </c>
      <c r="F170" s="1">
        <v>1320</v>
      </c>
      <c r="G170" s="1">
        <v>0</v>
      </c>
      <c r="H170" s="1">
        <v>8100</v>
      </c>
      <c r="I170" s="1">
        <v>2</v>
      </c>
      <c r="J170" s="1">
        <v>1</v>
      </c>
      <c r="K170" s="1">
        <v>4000</v>
      </c>
      <c r="L170" s="1">
        <v>0</v>
      </c>
      <c r="M170" s="1">
        <v>400</v>
      </c>
      <c r="N170" s="1">
        <v>39</v>
      </c>
      <c r="O170" s="28">
        <v>163</v>
      </c>
      <c r="P170" s="1">
        <v>258</v>
      </c>
      <c r="Q170" s="1">
        <v>58</v>
      </c>
      <c r="R170" s="1">
        <v>64000</v>
      </c>
      <c r="S170" s="77">
        <v>0.33333333333333331</v>
      </c>
      <c r="T170" s="1">
        <v>1320</v>
      </c>
      <c r="U170" s="1">
        <v>0</v>
      </c>
      <c r="V170" s="1">
        <v>8100</v>
      </c>
      <c r="W170" s="1">
        <v>2</v>
      </c>
      <c r="X170" s="1">
        <v>1</v>
      </c>
      <c r="Y170" s="1">
        <v>4000</v>
      </c>
      <c r="Z170" s="1">
        <v>0</v>
      </c>
      <c r="AA170" s="1">
        <v>400</v>
      </c>
      <c r="AB170" s="1">
        <v>39</v>
      </c>
    </row>
    <row r="171" spans="1:28" x14ac:dyDescent="0.3">
      <c r="A171" s="28">
        <v>164</v>
      </c>
      <c r="B171" s="1">
        <v>258</v>
      </c>
      <c r="C171" s="1">
        <v>59</v>
      </c>
      <c r="D171" s="1">
        <v>46853</v>
      </c>
      <c r="E171" s="77">
        <v>1</v>
      </c>
      <c r="F171" s="1">
        <v>1320</v>
      </c>
      <c r="G171" s="1">
        <v>0</v>
      </c>
      <c r="H171" s="1">
        <v>6752</v>
      </c>
      <c r="I171" s="1">
        <v>8</v>
      </c>
      <c r="J171" s="1">
        <v>3</v>
      </c>
      <c r="K171" s="1">
        <v>13000</v>
      </c>
      <c r="L171" s="1">
        <v>0</v>
      </c>
      <c r="M171" s="1">
        <v>432</v>
      </c>
      <c r="N171" s="1">
        <v>30</v>
      </c>
      <c r="O171" s="28">
        <v>164</v>
      </c>
      <c r="P171" s="1">
        <v>258</v>
      </c>
      <c r="Q171" s="1">
        <v>59</v>
      </c>
      <c r="R171" s="1">
        <v>46853</v>
      </c>
      <c r="S171" s="77">
        <v>1</v>
      </c>
      <c r="T171" s="1">
        <v>1320</v>
      </c>
      <c r="U171" s="1">
        <v>0</v>
      </c>
      <c r="V171" s="1">
        <v>6752</v>
      </c>
      <c r="W171" s="1">
        <v>8</v>
      </c>
      <c r="X171" s="1">
        <v>3</v>
      </c>
      <c r="Y171" s="1">
        <v>13000</v>
      </c>
      <c r="Z171" s="1">
        <v>0</v>
      </c>
      <c r="AA171" s="1">
        <v>432</v>
      </c>
      <c r="AB171" s="1">
        <v>30</v>
      </c>
    </row>
    <row r="172" spans="1:28" x14ac:dyDescent="0.3">
      <c r="A172" s="28">
        <v>165</v>
      </c>
      <c r="B172" s="1">
        <v>257</v>
      </c>
      <c r="C172" s="1">
        <v>51</v>
      </c>
      <c r="D172" s="1">
        <v>30768</v>
      </c>
      <c r="E172" s="77">
        <v>0.2</v>
      </c>
      <c r="F172" s="1">
        <v>1320</v>
      </c>
      <c r="G172" s="1">
        <v>0</v>
      </c>
      <c r="H172" s="1">
        <v>7780</v>
      </c>
      <c r="I172" s="1">
        <v>8</v>
      </c>
      <c r="J172" s="1">
        <v>1</v>
      </c>
      <c r="K172" s="1">
        <v>9960</v>
      </c>
      <c r="L172" s="1">
        <v>0</v>
      </c>
      <c r="M172" s="1">
        <v>364</v>
      </c>
      <c r="N172" s="1">
        <v>40</v>
      </c>
      <c r="O172" s="28">
        <v>165</v>
      </c>
      <c r="P172" s="1">
        <v>257</v>
      </c>
      <c r="Q172" s="1">
        <v>51</v>
      </c>
      <c r="R172" s="1">
        <v>30768</v>
      </c>
      <c r="S172" s="77">
        <v>0.2</v>
      </c>
      <c r="T172" s="1">
        <v>1320</v>
      </c>
      <c r="U172" s="1">
        <v>0</v>
      </c>
      <c r="V172" s="1">
        <v>7780</v>
      </c>
      <c r="W172" s="1">
        <v>8</v>
      </c>
      <c r="X172" s="1">
        <v>1</v>
      </c>
      <c r="Y172" s="1">
        <v>9960</v>
      </c>
      <c r="Z172" s="1">
        <v>0</v>
      </c>
      <c r="AA172" s="1">
        <v>364</v>
      </c>
      <c r="AB172" s="1">
        <v>40</v>
      </c>
    </row>
    <row r="173" spans="1:28" x14ac:dyDescent="0.3">
      <c r="A173" s="28">
        <v>166</v>
      </c>
      <c r="B173" s="1">
        <v>257</v>
      </c>
      <c r="C173" s="1">
        <v>54</v>
      </c>
      <c r="D173" s="1">
        <v>41600</v>
      </c>
      <c r="E173" s="77">
        <v>0.5</v>
      </c>
      <c r="F173" s="1">
        <v>1320</v>
      </c>
      <c r="G173" s="1">
        <v>0</v>
      </c>
      <c r="H173" s="1">
        <v>8219</v>
      </c>
      <c r="I173" s="1">
        <v>8</v>
      </c>
      <c r="J173" s="1">
        <v>8</v>
      </c>
      <c r="O173" s="28">
        <v>166</v>
      </c>
      <c r="P173" s="1">
        <v>257</v>
      </c>
      <c r="Q173" s="1">
        <v>54</v>
      </c>
      <c r="R173" s="1">
        <v>41600</v>
      </c>
      <c r="S173" s="77">
        <v>0.5</v>
      </c>
      <c r="T173" s="1">
        <v>1320</v>
      </c>
      <c r="U173" s="1">
        <v>0</v>
      </c>
      <c r="V173" s="1">
        <v>8219</v>
      </c>
      <c r="W173" s="1">
        <v>8</v>
      </c>
      <c r="X173" s="1">
        <v>8</v>
      </c>
    </row>
    <row r="174" spans="1:28" x14ac:dyDescent="0.3">
      <c r="A174" s="28">
        <v>167</v>
      </c>
      <c r="B174" s="1">
        <v>257</v>
      </c>
      <c r="C174" s="1">
        <v>55</v>
      </c>
      <c r="D174" s="1">
        <v>39024</v>
      </c>
      <c r="E174" s="77">
        <v>0.33333333333333331</v>
      </c>
      <c r="F174" s="1">
        <v>1320</v>
      </c>
      <c r="G174" s="1">
        <v>0</v>
      </c>
      <c r="H174" s="1">
        <v>8132</v>
      </c>
      <c r="I174" s="1">
        <v>1</v>
      </c>
      <c r="J174" s="1">
        <v>1</v>
      </c>
      <c r="M174" s="1">
        <v>312</v>
      </c>
      <c r="N174" s="1">
        <v>20</v>
      </c>
      <c r="O174" s="28">
        <v>167</v>
      </c>
      <c r="P174" s="1">
        <v>257</v>
      </c>
      <c r="Q174" s="1">
        <v>55</v>
      </c>
      <c r="R174" s="1">
        <v>39024</v>
      </c>
      <c r="S174" s="77">
        <v>0.33333333333333331</v>
      </c>
      <c r="T174" s="1">
        <v>1320</v>
      </c>
      <c r="U174" s="1">
        <v>0</v>
      </c>
      <c r="V174" s="1">
        <v>8132</v>
      </c>
      <c r="W174" s="1">
        <v>1</v>
      </c>
      <c r="X174" s="1">
        <v>1</v>
      </c>
      <c r="AA174" s="1">
        <v>312</v>
      </c>
      <c r="AB174" s="1">
        <v>20</v>
      </c>
    </row>
    <row r="175" spans="1:28" x14ac:dyDescent="0.3">
      <c r="A175" s="28">
        <v>168</v>
      </c>
      <c r="B175" s="1">
        <v>257</v>
      </c>
      <c r="C175" s="1">
        <v>59</v>
      </c>
      <c r="D175" s="1">
        <v>52713</v>
      </c>
      <c r="E175" s="77">
        <v>1</v>
      </c>
      <c r="F175" s="1">
        <v>1320</v>
      </c>
      <c r="G175" s="1">
        <v>0</v>
      </c>
      <c r="H175" s="1">
        <v>8063</v>
      </c>
      <c r="I175" s="1">
        <v>3</v>
      </c>
      <c r="J175" s="1">
        <v>0</v>
      </c>
      <c r="O175" s="28">
        <v>168</v>
      </c>
      <c r="P175" s="1">
        <v>257</v>
      </c>
      <c r="Q175" s="1">
        <v>59</v>
      </c>
      <c r="R175" s="1">
        <v>52713</v>
      </c>
      <c r="S175" s="77">
        <v>1</v>
      </c>
      <c r="T175" s="1">
        <v>1320</v>
      </c>
      <c r="U175" s="1">
        <v>0</v>
      </c>
      <c r="V175" s="1">
        <v>8063</v>
      </c>
      <c r="W175" s="1">
        <v>3</v>
      </c>
      <c r="X175" s="1">
        <v>0</v>
      </c>
    </row>
    <row r="176" spans="1:28" x14ac:dyDescent="0.3">
      <c r="A176" s="28">
        <v>169</v>
      </c>
      <c r="B176" s="1">
        <v>256</v>
      </c>
      <c r="C176" s="1">
        <v>49</v>
      </c>
      <c r="D176" s="1">
        <v>30264</v>
      </c>
      <c r="E176" s="77">
        <v>0.2</v>
      </c>
      <c r="F176" s="1">
        <v>1310</v>
      </c>
      <c r="G176" s="1">
        <v>0</v>
      </c>
      <c r="H176" s="1">
        <v>8245</v>
      </c>
      <c r="I176" s="1">
        <v>4</v>
      </c>
      <c r="J176" s="1">
        <v>2</v>
      </c>
      <c r="K176" s="1">
        <v>10410</v>
      </c>
      <c r="L176" s="1">
        <v>22</v>
      </c>
      <c r="M176" s="1">
        <v>621</v>
      </c>
      <c r="N176" s="1">
        <v>28</v>
      </c>
      <c r="O176" s="28">
        <v>169</v>
      </c>
      <c r="P176" s="1">
        <v>256</v>
      </c>
      <c r="Q176" s="1">
        <v>49</v>
      </c>
      <c r="R176" s="1">
        <v>30264</v>
      </c>
      <c r="S176" s="77">
        <v>0.2</v>
      </c>
      <c r="T176" s="1">
        <v>1310</v>
      </c>
      <c r="U176" s="1">
        <v>0</v>
      </c>
      <c r="V176" s="1">
        <v>8245</v>
      </c>
      <c r="W176" s="1">
        <v>4</v>
      </c>
      <c r="X176" s="1">
        <v>2</v>
      </c>
      <c r="Y176" s="1">
        <v>10410</v>
      </c>
      <c r="Z176" s="1">
        <v>22</v>
      </c>
      <c r="AA176" s="1">
        <v>621</v>
      </c>
      <c r="AB176" s="1">
        <v>28</v>
      </c>
    </row>
    <row r="177" spans="1:28" x14ac:dyDescent="0.3">
      <c r="A177" s="28">
        <v>170</v>
      </c>
      <c r="B177" s="1">
        <v>256</v>
      </c>
      <c r="C177" s="1">
        <v>49</v>
      </c>
      <c r="D177" s="1">
        <v>31876</v>
      </c>
      <c r="E177" s="77">
        <v>0.5</v>
      </c>
      <c r="F177" s="1">
        <v>1140</v>
      </c>
      <c r="G177" s="1">
        <v>0</v>
      </c>
      <c r="H177" s="1">
        <v>7416</v>
      </c>
      <c r="I177" s="1">
        <v>8</v>
      </c>
      <c r="J177" s="1">
        <v>1</v>
      </c>
      <c r="K177" s="1">
        <v>9050</v>
      </c>
      <c r="L177" s="1">
        <v>41</v>
      </c>
      <c r="M177" s="1">
        <v>326</v>
      </c>
      <c r="N177" s="1">
        <v>16</v>
      </c>
      <c r="O177" s="28">
        <v>170</v>
      </c>
      <c r="P177" s="1">
        <v>256</v>
      </c>
      <c r="Q177" s="1">
        <v>49</v>
      </c>
      <c r="R177" s="1">
        <v>31876</v>
      </c>
      <c r="S177" s="77">
        <v>0.5</v>
      </c>
      <c r="T177" s="1">
        <v>1140</v>
      </c>
      <c r="U177" s="1">
        <v>0</v>
      </c>
      <c r="V177" s="1">
        <v>7416</v>
      </c>
      <c r="W177" s="1">
        <v>8</v>
      </c>
      <c r="X177" s="1">
        <v>1</v>
      </c>
      <c r="Y177" s="1">
        <v>9050</v>
      </c>
      <c r="Z177" s="1">
        <v>41</v>
      </c>
      <c r="AA177" s="1">
        <v>326</v>
      </c>
      <c r="AB177" s="1">
        <v>16</v>
      </c>
    </row>
    <row r="178" spans="1:28" x14ac:dyDescent="0.3">
      <c r="A178" s="28">
        <v>171</v>
      </c>
      <c r="B178" s="1">
        <v>256</v>
      </c>
      <c r="C178" s="1">
        <v>50</v>
      </c>
      <c r="D178" s="1">
        <v>36100</v>
      </c>
      <c r="E178" s="77">
        <v>0.2</v>
      </c>
      <c r="F178" s="1">
        <v>1240</v>
      </c>
      <c r="G178" s="1">
        <v>0</v>
      </c>
      <c r="H178" s="1">
        <v>6140</v>
      </c>
      <c r="I178" s="1">
        <v>0</v>
      </c>
      <c r="J178" s="1">
        <v>0</v>
      </c>
      <c r="L178" s="1">
        <v>42</v>
      </c>
      <c r="N178" s="1">
        <v>5</v>
      </c>
      <c r="O178" s="28">
        <v>171</v>
      </c>
      <c r="P178" s="1">
        <v>256</v>
      </c>
      <c r="Q178" s="1">
        <v>50</v>
      </c>
      <c r="R178" s="1">
        <v>36100</v>
      </c>
      <c r="S178" s="77">
        <v>0.2</v>
      </c>
      <c r="T178" s="1">
        <v>1240</v>
      </c>
      <c r="U178" s="1">
        <v>0</v>
      </c>
      <c r="V178" s="1">
        <v>6140</v>
      </c>
      <c r="W178" s="1">
        <v>0</v>
      </c>
      <c r="X178" s="1">
        <v>0</v>
      </c>
      <c r="Z178" s="1">
        <v>42</v>
      </c>
      <c r="AB178" s="1">
        <v>5</v>
      </c>
    </row>
    <row r="179" spans="1:28" x14ac:dyDescent="0.3">
      <c r="A179" s="28">
        <v>172</v>
      </c>
      <c r="B179" s="1">
        <v>256</v>
      </c>
      <c r="C179" s="1">
        <v>51</v>
      </c>
      <c r="D179" s="1">
        <v>29765</v>
      </c>
      <c r="E179" s="77">
        <v>0.2</v>
      </c>
      <c r="F179" s="1">
        <v>1280</v>
      </c>
      <c r="G179" s="1">
        <v>0</v>
      </c>
      <c r="H179" s="1">
        <v>8010</v>
      </c>
      <c r="I179" s="1">
        <v>1</v>
      </c>
      <c r="J179" s="1">
        <v>0</v>
      </c>
      <c r="M179" s="1">
        <v>370</v>
      </c>
      <c r="N179" s="1">
        <v>30</v>
      </c>
      <c r="O179" s="28">
        <v>172</v>
      </c>
      <c r="P179" s="1">
        <v>256</v>
      </c>
      <c r="Q179" s="1">
        <v>51</v>
      </c>
      <c r="R179" s="1">
        <v>29765</v>
      </c>
      <c r="S179" s="77">
        <v>0.2</v>
      </c>
      <c r="T179" s="1">
        <v>1280</v>
      </c>
      <c r="U179" s="1">
        <v>0</v>
      </c>
      <c r="V179" s="1">
        <v>8010</v>
      </c>
      <c r="W179" s="1">
        <v>1</v>
      </c>
      <c r="X179" s="1">
        <v>0</v>
      </c>
      <c r="AA179" s="1">
        <v>370</v>
      </c>
      <c r="AB179" s="1">
        <v>30</v>
      </c>
    </row>
    <row r="180" spans="1:28" x14ac:dyDescent="0.3">
      <c r="A180" s="28">
        <v>173</v>
      </c>
      <c r="B180" s="1">
        <v>255</v>
      </c>
      <c r="C180" s="1">
        <v>49</v>
      </c>
      <c r="D180" s="1">
        <v>35555</v>
      </c>
      <c r="E180" s="77">
        <v>0.1</v>
      </c>
      <c r="F180" s="1">
        <v>1320</v>
      </c>
      <c r="G180" s="1">
        <v>0</v>
      </c>
      <c r="H180" s="1">
        <v>6756</v>
      </c>
      <c r="I180" s="1">
        <v>0</v>
      </c>
      <c r="J180" s="1">
        <v>0</v>
      </c>
      <c r="K180" s="1">
        <v>10350</v>
      </c>
      <c r="L180" s="1">
        <v>47</v>
      </c>
      <c r="M180" s="1">
        <v>496</v>
      </c>
      <c r="N180" s="1">
        <v>27</v>
      </c>
      <c r="O180" s="28">
        <v>173</v>
      </c>
      <c r="P180" s="1">
        <v>255</v>
      </c>
      <c r="Q180" s="1">
        <v>49</v>
      </c>
      <c r="R180" s="1">
        <v>35555</v>
      </c>
      <c r="S180" s="77">
        <v>0.1</v>
      </c>
      <c r="T180" s="1">
        <v>1320</v>
      </c>
      <c r="U180" s="1">
        <v>0</v>
      </c>
      <c r="V180" s="1">
        <v>6756</v>
      </c>
      <c r="W180" s="1">
        <v>0</v>
      </c>
      <c r="X180" s="1">
        <v>0</v>
      </c>
      <c r="Y180" s="1">
        <v>10350</v>
      </c>
      <c r="Z180" s="1">
        <v>47</v>
      </c>
      <c r="AA180" s="1">
        <v>496</v>
      </c>
      <c r="AB180" s="1">
        <v>27</v>
      </c>
    </row>
    <row r="181" spans="1:28" x14ac:dyDescent="0.3">
      <c r="A181" s="28">
        <v>174</v>
      </c>
      <c r="B181" s="1">
        <v>255</v>
      </c>
      <c r="C181" s="1">
        <v>53</v>
      </c>
      <c r="D181" s="1">
        <v>39000</v>
      </c>
      <c r="E181" s="77">
        <v>0.1</v>
      </c>
      <c r="F181" s="1">
        <v>1270</v>
      </c>
      <c r="G181" s="1">
        <v>0</v>
      </c>
      <c r="H181" s="1">
        <v>6005</v>
      </c>
      <c r="I181" s="1">
        <v>2</v>
      </c>
      <c r="J181" s="1">
        <v>0</v>
      </c>
      <c r="K181" s="1">
        <v>7990</v>
      </c>
      <c r="O181" s="28">
        <v>174</v>
      </c>
      <c r="P181" s="1">
        <v>255</v>
      </c>
      <c r="Q181" s="1">
        <v>53</v>
      </c>
      <c r="R181" s="1">
        <v>39000</v>
      </c>
      <c r="S181" s="77">
        <v>0.1</v>
      </c>
      <c r="T181" s="1">
        <v>1270</v>
      </c>
      <c r="U181" s="1">
        <v>0</v>
      </c>
      <c r="V181" s="1">
        <v>6005</v>
      </c>
      <c r="W181" s="1">
        <v>2</v>
      </c>
      <c r="X181" s="1">
        <v>0</v>
      </c>
      <c r="Y181" s="1">
        <v>7990</v>
      </c>
    </row>
    <row r="182" spans="1:28" x14ac:dyDescent="0.3">
      <c r="A182" s="28">
        <v>175</v>
      </c>
      <c r="B182" s="1">
        <v>255</v>
      </c>
      <c r="C182" s="1">
        <v>53</v>
      </c>
      <c r="D182" s="1">
        <v>34500</v>
      </c>
      <c r="E182" s="77">
        <v>0.5</v>
      </c>
      <c r="F182" s="1">
        <v>1270</v>
      </c>
      <c r="G182" s="1">
        <v>0</v>
      </c>
      <c r="H182" s="1">
        <v>6931</v>
      </c>
      <c r="I182" s="1">
        <v>0</v>
      </c>
      <c r="J182" s="1">
        <v>0</v>
      </c>
      <c r="K182" s="1">
        <v>8940</v>
      </c>
      <c r="L182" s="1">
        <v>39</v>
      </c>
      <c r="M182" s="1">
        <v>428</v>
      </c>
      <c r="N182" s="1">
        <v>15</v>
      </c>
      <c r="O182" s="28">
        <v>175</v>
      </c>
      <c r="P182" s="1">
        <v>255</v>
      </c>
      <c r="Q182" s="1">
        <v>53</v>
      </c>
      <c r="R182" s="1">
        <v>34500</v>
      </c>
      <c r="S182" s="77">
        <v>0.5</v>
      </c>
      <c r="T182" s="1">
        <v>1270</v>
      </c>
      <c r="U182" s="1">
        <v>0</v>
      </c>
      <c r="V182" s="1">
        <v>6931</v>
      </c>
      <c r="W182" s="1">
        <v>0</v>
      </c>
      <c r="X182" s="1">
        <v>0</v>
      </c>
      <c r="Y182" s="1">
        <v>8940</v>
      </c>
      <c r="Z182" s="1">
        <v>39</v>
      </c>
      <c r="AA182" s="1">
        <v>428</v>
      </c>
      <c r="AB182" s="1">
        <v>15</v>
      </c>
    </row>
    <row r="183" spans="1:28" x14ac:dyDescent="0.3">
      <c r="A183" s="28">
        <v>176</v>
      </c>
      <c r="B183" s="1">
        <v>255</v>
      </c>
      <c r="C183" s="1">
        <v>56</v>
      </c>
      <c r="D183" s="1">
        <v>36730</v>
      </c>
      <c r="E183" s="77">
        <v>0.125</v>
      </c>
      <c r="F183" s="1">
        <v>1320</v>
      </c>
      <c r="G183" s="1">
        <v>0</v>
      </c>
      <c r="H183" s="1">
        <v>6507</v>
      </c>
      <c r="I183" s="1">
        <v>1</v>
      </c>
      <c r="J183" s="1">
        <v>0</v>
      </c>
      <c r="L183" s="1">
        <v>42</v>
      </c>
      <c r="N183" s="1">
        <v>19</v>
      </c>
      <c r="O183" s="28">
        <v>176</v>
      </c>
      <c r="P183" s="1">
        <v>255</v>
      </c>
      <c r="Q183" s="1">
        <v>56</v>
      </c>
      <c r="R183" s="1">
        <v>36730</v>
      </c>
      <c r="S183" s="77">
        <v>0.125</v>
      </c>
      <c r="T183" s="1">
        <v>1320</v>
      </c>
      <c r="U183" s="1">
        <v>0</v>
      </c>
      <c r="V183" s="1">
        <v>6507</v>
      </c>
      <c r="W183" s="1">
        <v>1</v>
      </c>
      <c r="X183" s="1">
        <v>0</v>
      </c>
      <c r="Z183" s="1">
        <v>42</v>
      </c>
      <c r="AB183" s="1">
        <v>19</v>
      </c>
    </row>
    <row r="184" spans="1:28" x14ac:dyDescent="0.3">
      <c r="A184" s="28">
        <v>177</v>
      </c>
      <c r="B184" s="1">
        <v>254</v>
      </c>
      <c r="C184" s="1">
        <v>47</v>
      </c>
      <c r="D184" s="1">
        <v>22000</v>
      </c>
      <c r="E184" s="77">
        <v>0.1</v>
      </c>
      <c r="F184" s="1">
        <v>1150</v>
      </c>
      <c r="G184" s="1">
        <v>0</v>
      </c>
      <c r="H184" s="1">
        <v>6000</v>
      </c>
      <c r="I184" s="1">
        <v>0</v>
      </c>
      <c r="J184" s="1">
        <v>0</v>
      </c>
      <c r="N184" s="1">
        <v>15</v>
      </c>
      <c r="O184" s="28">
        <v>177</v>
      </c>
      <c r="P184" s="1">
        <v>254</v>
      </c>
      <c r="Q184" s="1">
        <v>47</v>
      </c>
      <c r="R184" s="1">
        <v>22000</v>
      </c>
      <c r="S184" s="77">
        <v>0.1</v>
      </c>
      <c r="T184" s="1">
        <v>1150</v>
      </c>
      <c r="U184" s="1">
        <v>0</v>
      </c>
      <c r="V184" s="1">
        <v>6000</v>
      </c>
      <c r="W184" s="1">
        <v>0</v>
      </c>
      <c r="X184" s="1">
        <v>0</v>
      </c>
      <c r="AB184" s="1">
        <v>15</v>
      </c>
    </row>
    <row r="185" spans="1:28" x14ac:dyDescent="0.3">
      <c r="A185" s="28">
        <v>178</v>
      </c>
      <c r="B185" s="1">
        <v>254</v>
      </c>
      <c r="C185" s="1">
        <v>49</v>
      </c>
      <c r="D185" s="1">
        <v>30700</v>
      </c>
      <c r="E185" s="77">
        <v>3.3333333333333333E-2</v>
      </c>
      <c r="F185" s="1">
        <v>1320</v>
      </c>
      <c r="G185" s="1">
        <v>0</v>
      </c>
      <c r="H185" s="1">
        <v>7075</v>
      </c>
      <c r="I185" s="1">
        <v>6</v>
      </c>
      <c r="J185" s="1">
        <v>0</v>
      </c>
      <c r="K185" s="1">
        <v>7650</v>
      </c>
      <c r="N185" s="1">
        <v>29</v>
      </c>
      <c r="O185" s="28">
        <v>178</v>
      </c>
      <c r="P185" s="1">
        <v>254</v>
      </c>
      <c r="Q185" s="1">
        <v>49</v>
      </c>
      <c r="R185" s="1">
        <v>30700</v>
      </c>
      <c r="S185" s="77">
        <v>3.3333333333333333E-2</v>
      </c>
      <c r="T185" s="1">
        <v>1320</v>
      </c>
      <c r="U185" s="1">
        <v>0</v>
      </c>
      <c r="V185" s="1">
        <v>7075</v>
      </c>
      <c r="W185" s="1">
        <v>6</v>
      </c>
      <c r="X185" s="1">
        <v>0</v>
      </c>
      <c r="Y185" s="1">
        <v>7650</v>
      </c>
      <c r="AB185" s="1">
        <v>29</v>
      </c>
    </row>
    <row r="186" spans="1:28" x14ac:dyDescent="0.3">
      <c r="A186" s="28">
        <v>179</v>
      </c>
      <c r="B186" s="1">
        <v>254</v>
      </c>
      <c r="C186" s="1">
        <v>50</v>
      </c>
      <c r="D186" s="1">
        <v>36500</v>
      </c>
      <c r="E186" s="77">
        <v>0.2</v>
      </c>
      <c r="F186" s="1">
        <v>1320</v>
      </c>
      <c r="G186" s="1">
        <v>0</v>
      </c>
      <c r="H186" s="1">
        <v>8054</v>
      </c>
      <c r="I186" s="1">
        <v>0</v>
      </c>
      <c r="J186" s="1">
        <v>0</v>
      </c>
      <c r="L186" s="1">
        <v>0</v>
      </c>
      <c r="M186" s="1">
        <v>354</v>
      </c>
      <c r="N186" s="1">
        <v>28</v>
      </c>
      <c r="O186" s="28">
        <v>179</v>
      </c>
      <c r="P186" s="1">
        <v>254</v>
      </c>
      <c r="Q186" s="1">
        <v>50</v>
      </c>
      <c r="R186" s="1">
        <v>36500</v>
      </c>
      <c r="S186" s="77">
        <v>0.2</v>
      </c>
      <c r="T186" s="1">
        <v>1320</v>
      </c>
      <c r="U186" s="1">
        <v>0</v>
      </c>
      <c r="V186" s="1">
        <v>8054</v>
      </c>
      <c r="W186" s="1">
        <v>0</v>
      </c>
      <c r="X186" s="1">
        <v>0</v>
      </c>
      <c r="Z186" s="1">
        <v>0</v>
      </c>
      <c r="AA186" s="1">
        <v>354</v>
      </c>
      <c r="AB186" s="1">
        <v>28</v>
      </c>
    </row>
    <row r="187" spans="1:28" x14ac:dyDescent="0.3">
      <c r="A187" s="28">
        <v>180</v>
      </c>
      <c r="B187" s="1">
        <v>254</v>
      </c>
      <c r="C187" s="1">
        <v>50</v>
      </c>
      <c r="D187" s="1">
        <v>30791</v>
      </c>
      <c r="E187" s="77">
        <v>0.2</v>
      </c>
      <c r="F187" s="1">
        <v>1320</v>
      </c>
      <c r="G187" s="1">
        <v>0</v>
      </c>
      <c r="H187" s="1">
        <v>7359</v>
      </c>
      <c r="I187" s="1">
        <v>1</v>
      </c>
      <c r="J187" s="1">
        <v>0</v>
      </c>
      <c r="K187" s="1">
        <v>8880</v>
      </c>
      <c r="O187" s="28">
        <v>180</v>
      </c>
      <c r="P187" s="1">
        <v>254</v>
      </c>
      <c r="Q187" s="1">
        <v>50</v>
      </c>
      <c r="R187" s="1">
        <v>30791</v>
      </c>
      <c r="S187" s="77">
        <v>0.2</v>
      </c>
      <c r="T187" s="1">
        <v>1320</v>
      </c>
      <c r="U187" s="1">
        <v>0</v>
      </c>
      <c r="V187" s="1">
        <v>7359</v>
      </c>
      <c r="W187" s="1">
        <v>1</v>
      </c>
      <c r="X187" s="1">
        <v>0</v>
      </c>
      <c r="Y187" s="1">
        <v>8880</v>
      </c>
    </row>
    <row r="188" spans="1:28" x14ac:dyDescent="0.3">
      <c r="A188" s="28">
        <v>181</v>
      </c>
      <c r="B188" s="1">
        <v>254</v>
      </c>
      <c r="C188" s="1">
        <v>50</v>
      </c>
      <c r="D188" s="1">
        <v>32357</v>
      </c>
      <c r="E188" s="77">
        <v>0.33333333333333331</v>
      </c>
      <c r="F188" s="1">
        <v>1110</v>
      </c>
      <c r="G188" s="1">
        <v>0</v>
      </c>
      <c r="H188" s="1">
        <v>8163</v>
      </c>
      <c r="I188" s="1">
        <v>0</v>
      </c>
      <c r="J188" s="1">
        <v>0</v>
      </c>
      <c r="K188" s="1">
        <v>9080</v>
      </c>
      <c r="L188" s="1">
        <v>41</v>
      </c>
      <c r="M188" s="1">
        <v>503</v>
      </c>
      <c r="N188" s="1">
        <v>18</v>
      </c>
      <c r="O188" s="28">
        <v>181</v>
      </c>
      <c r="P188" s="1">
        <v>254</v>
      </c>
      <c r="Q188" s="1">
        <v>50</v>
      </c>
      <c r="R188" s="1">
        <v>32357</v>
      </c>
      <c r="S188" s="77">
        <v>0.33333333333333331</v>
      </c>
      <c r="T188" s="1">
        <v>1110</v>
      </c>
      <c r="U188" s="1">
        <v>0</v>
      </c>
      <c r="V188" s="1">
        <v>8163</v>
      </c>
      <c r="W188" s="1">
        <v>0</v>
      </c>
      <c r="X188" s="1">
        <v>0</v>
      </c>
      <c r="Y188" s="1">
        <v>9080</v>
      </c>
      <c r="Z188" s="1">
        <v>41</v>
      </c>
      <c r="AA188" s="1">
        <v>503</v>
      </c>
      <c r="AB188" s="1">
        <v>18</v>
      </c>
    </row>
    <row r="189" spans="1:28" x14ac:dyDescent="0.3">
      <c r="A189" s="28">
        <v>182</v>
      </c>
      <c r="B189" s="1">
        <v>254</v>
      </c>
      <c r="C189" s="1">
        <v>51</v>
      </c>
      <c r="D189" s="1">
        <v>38211</v>
      </c>
      <c r="E189" s="77">
        <v>0.33333333333333331</v>
      </c>
      <c r="F189" s="1">
        <v>1320</v>
      </c>
      <c r="G189" s="1">
        <v>0</v>
      </c>
      <c r="H189" s="1">
        <v>8142</v>
      </c>
      <c r="I189" s="1">
        <v>6</v>
      </c>
      <c r="J189" s="1">
        <v>1</v>
      </c>
      <c r="K189" s="1">
        <v>10070</v>
      </c>
      <c r="L189" s="1">
        <v>42</v>
      </c>
      <c r="M189" s="1">
        <v>613</v>
      </c>
      <c r="N189" s="1">
        <v>34</v>
      </c>
      <c r="O189" s="28">
        <v>182</v>
      </c>
      <c r="P189" s="1">
        <v>254</v>
      </c>
      <c r="Q189" s="1">
        <v>51</v>
      </c>
      <c r="R189" s="1">
        <v>38211</v>
      </c>
      <c r="S189" s="77">
        <v>0.33333333333333331</v>
      </c>
      <c r="T189" s="1">
        <v>1320</v>
      </c>
      <c r="U189" s="1">
        <v>0</v>
      </c>
      <c r="V189" s="1">
        <v>8142</v>
      </c>
      <c r="W189" s="1">
        <v>6</v>
      </c>
      <c r="X189" s="1">
        <v>1</v>
      </c>
      <c r="Y189" s="1">
        <v>10070</v>
      </c>
      <c r="Z189" s="1">
        <v>42</v>
      </c>
      <c r="AA189" s="1">
        <v>613</v>
      </c>
      <c r="AB189" s="1">
        <v>34</v>
      </c>
    </row>
    <row r="190" spans="1:28" x14ac:dyDescent="0.3">
      <c r="A190" s="28">
        <v>183</v>
      </c>
      <c r="B190" s="1">
        <v>254</v>
      </c>
      <c r="C190" s="1">
        <v>53</v>
      </c>
      <c r="D190" s="1">
        <v>40511</v>
      </c>
      <c r="E190" s="77">
        <v>1</v>
      </c>
      <c r="F190" s="1">
        <v>1320</v>
      </c>
      <c r="G190" s="1">
        <v>0</v>
      </c>
      <c r="H190" s="1">
        <v>6699</v>
      </c>
      <c r="I190" s="1">
        <v>1</v>
      </c>
      <c r="J190" s="1">
        <v>0</v>
      </c>
      <c r="K190" s="1">
        <v>7810</v>
      </c>
      <c r="L190" s="1">
        <v>41</v>
      </c>
      <c r="M190" s="1">
        <v>300</v>
      </c>
      <c r="N190" s="1">
        <v>9</v>
      </c>
      <c r="O190" s="28">
        <v>183</v>
      </c>
      <c r="P190" s="1">
        <v>254</v>
      </c>
      <c r="Q190" s="1">
        <v>53</v>
      </c>
      <c r="R190" s="1">
        <v>40511</v>
      </c>
      <c r="S190" s="77">
        <v>1</v>
      </c>
      <c r="T190" s="1">
        <v>1320</v>
      </c>
      <c r="U190" s="1">
        <v>0</v>
      </c>
      <c r="V190" s="1">
        <v>6699</v>
      </c>
      <c r="W190" s="1">
        <v>1</v>
      </c>
      <c r="X190" s="1">
        <v>0</v>
      </c>
      <c r="Y190" s="1">
        <v>7810</v>
      </c>
      <c r="Z190" s="1">
        <v>41</v>
      </c>
      <c r="AA190" s="1">
        <v>300</v>
      </c>
      <c r="AB190" s="1">
        <v>9</v>
      </c>
    </row>
    <row r="191" spans="1:28" x14ac:dyDescent="0.3">
      <c r="A191" s="28">
        <v>184</v>
      </c>
      <c r="B191" s="1">
        <v>254</v>
      </c>
      <c r="C191" s="1">
        <v>56</v>
      </c>
      <c r="D191" s="1">
        <v>45923</v>
      </c>
      <c r="E191" s="77">
        <v>1</v>
      </c>
      <c r="F191" s="1">
        <v>1290</v>
      </c>
      <c r="G191" s="1">
        <v>0</v>
      </c>
      <c r="H191" s="1">
        <v>8092</v>
      </c>
      <c r="I191" s="1">
        <v>2</v>
      </c>
      <c r="J191" s="1">
        <v>0</v>
      </c>
      <c r="L191" s="1">
        <v>41</v>
      </c>
      <c r="M191" s="1">
        <v>672</v>
      </c>
      <c r="N191" s="1">
        <v>29</v>
      </c>
      <c r="O191" s="28">
        <v>184</v>
      </c>
      <c r="P191" s="1">
        <v>254</v>
      </c>
      <c r="Q191" s="1">
        <v>56</v>
      </c>
      <c r="R191" s="1">
        <v>45923</v>
      </c>
      <c r="S191" s="77">
        <v>1</v>
      </c>
      <c r="T191" s="1">
        <v>1290</v>
      </c>
      <c r="U191" s="1">
        <v>0</v>
      </c>
      <c r="V191" s="1">
        <v>8092</v>
      </c>
      <c r="W191" s="1">
        <v>2</v>
      </c>
      <c r="X191" s="1">
        <v>0</v>
      </c>
      <c r="Z191" s="1">
        <v>41</v>
      </c>
      <c r="AA191" s="1">
        <v>672</v>
      </c>
      <c r="AB191" s="1">
        <v>29</v>
      </c>
    </row>
    <row r="192" spans="1:28" x14ac:dyDescent="0.3">
      <c r="A192" s="28">
        <v>185</v>
      </c>
      <c r="B192" s="1">
        <v>254</v>
      </c>
      <c r="C192" s="1">
        <v>56</v>
      </c>
      <c r="D192" s="1">
        <v>47021</v>
      </c>
      <c r="E192" s="77">
        <v>1</v>
      </c>
      <c r="F192" s="1">
        <v>1290</v>
      </c>
      <c r="G192" s="1">
        <v>0</v>
      </c>
      <c r="H192" s="1">
        <v>8092</v>
      </c>
      <c r="I192" s="1">
        <v>3</v>
      </c>
      <c r="J192" s="1">
        <v>0</v>
      </c>
      <c r="L192" s="1">
        <v>41</v>
      </c>
      <c r="M192" s="1">
        <v>643</v>
      </c>
      <c r="N192" s="1">
        <v>29</v>
      </c>
      <c r="O192" s="28">
        <v>185</v>
      </c>
      <c r="P192" s="1">
        <v>254</v>
      </c>
      <c r="Q192" s="1">
        <v>56</v>
      </c>
      <c r="R192" s="1">
        <v>47021</v>
      </c>
      <c r="S192" s="77">
        <v>1</v>
      </c>
      <c r="T192" s="1">
        <v>1290</v>
      </c>
      <c r="U192" s="1">
        <v>0</v>
      </c>
      <c r="V192" s="1">
        <v>8092</v>
      </c>
      <c r="W192" s="1">
        <v>3</v>
      </c>
      <c r="X192" s="1">
        <v>0</v>
      </c>
      <c r="Z192" s="1">
        <v>41</v>
      </c>
      <c r="AA192" s="1">
        <v>643</v>
      </c>
      <c r="AB192" s="1">
        <v>29</v>
      </c>
    </row>
    <row r="193" spans="1:28" x14ac:dyDescent="0.3">
      <c r="A193" s="28">
        <v>186</v>
      </c>
      <c r="B193" s="1">
        <v>254</v>
      </c>
      <c r="C193" s="1">
        <v>61</v>
      </c>
      <c r="D193" s="1">
        <v>53910</v>
      </c>
      <c r="E193" s="77">
        <v>0.5</v>
      </c>
      <c r="F193" s="1">
        <v>1120</v>
      </c>
      <c r="G193" s="1">
        <v>0</v>
      </c>
      <c r="H193" s="1">
        <v>6052</v>
      </c>
      <c r="I193" s="1">
        <v>0</v>
      </c>
      <c r="J193" s="1">
        <v>0</v>
      </c>
      <c r="K193" s="1">
        <v>7170</v>
      </c>
      <c r="L193" s="1">
        <v>0</v>
      </c>
      <c r="M193" s="1">
        <v>242</v>
      </c>
      <c r="N193" s="1">
        <v>28</v>
      </c>
      <c r="O193" s="28">
        <v>186</v>
      </c>
      <c r="P193" s="1">
        <v>254</v>
      </c>
      <c r="Q193" s="1">
        <v>61</v>
      </c>
      <c r="R193" s="1">
        <v>53910</v>
      </c>
      <c r="S193" s="77">
        <v>0.5</v>
      </c>
      <c r="T193" s="1">
        <v>1120</v>
      </c>
      <c r="U193" s="1">
        <v>0</v>
      </c>
      <c r="V193" s="1">
        <v>6052</v>
      </c>
      <c r="W193" s="1">
        <v>0</v>
      </c>
      <c r="X193" s="1">
        <v>0</v>
      </c>
      <c r="Y193" s="1">
        <v>7170</v>
      </c>
      <c r="Z193" s="1">
        <v>0</v>
      </c>
      <c r="AA193" s="1">
        <v>242</v>
      </c>
      <c r="AB193" s="1">
        <v>28</v>
      </c>
    </row>
    <row r="194" spans="1:28" x14ac:dyDescent="0.3">
      <c r="A194" s="28">
        <v>187</v>
      </c>
      <c r="B194" s="1">
        <v>253</v>
      </c>
      <c r="C194" s="1">
        <v>52</v>
      </c>
      <c r="D194" s="1">
        <v>36016</v>
      </c>
      <c r="E194" s="77">
        <v>1</v>
      </c>
      <c r="F194" s="1">
        <v>1320</v>
      </c>
      <c r="G194" s="1">
        <v>0</v>
      </c>
      <c r="H194" s="1">
        <v>8123</v>
      </c>
      <c r="I194" s="1">
        <v>1</v>
      </c>
      <c r="J194" s="1">
        <v>1</v>
      </c>
      <c r="K194" s="1">
        <v>10100</v>
      </c>
      <c r="L194" s="1">
        <v>50</v>
      </c>
      <c r="M194" s="1">
        <v>383</v>
      </c>
      <c r="N194" s="1">
        <v>26</v>
      </c>
      <c r="O194" s="28">
        <v>187</v>
      </c>
      <c r="P194" s="1">
        <v>253</v>
      </c>
      <c r="Q194" s="1">
        <v>52</v>
      </c>
      <c r="R194" s="1">
        <v>36016</v>
      </c>
      <c r="S194" s="77">
        <v>1</v>
      </c>
      <c r="T194" s="1">
        <v>1320</v>
      </c>
      <c r="U194" s="1">
        <v>0</v>
      </c>
      <c r="V194" s="1">
        <v>8123</v>
      </c>
      <c r="W194" s="1">
        <v>1</v>
      </c>
      <c r="X194" s="1">
        <v>1</v>
      </c>
      <c r="Y194" s="1">
        <v>10100</v>
      </c>
      <c r="Z194" s="1">
        <v>50</v>
      </c>
      <c r="AA194" s="1">
        <v>383</v>
      </c>
      <c r="AB194" s="1">
        <v>26</v>
      </c>
    </row>
    <row r="195" spans="1:28" x14ac:dyDescent="0.3">
      <c r="A195" s="28">
        <v>188</v>
      </c>
      <c r="B195" s="1">
        <v>253</v>
      </c>
      <c r="C195" s="1">
        <v>54</v>
      </c>
      <c r="D195" s="1">
        <v>33999</v>
      </c>
      <c r="E195" s="77">
        <v>1</v>
      </c>
      <c r="F195" s="1">
        <v>1240</v>
      </c>
      <c r="G195" s="1">
        <v>0</v>
      </c>
      <c r="H195" s="1">
        <v>6292</v>
      </c>
      <c r="I195" s="1">
        <v>0</v>
      </c>
      <c r="J195" s="1">
        <v>0</v>
      </c>
      <c r="K195" s="1">
        <v>7020</v>
      </c>
      <c r="L195" s="1">
        <v>41</v>
      </c>
      <c r="M195" s="1">
        <v>292</v>
      </c>
      <c r="N195" s="1">
        <v>14</v>
      </c>
      <c r="O195" s="28">
        <v>188</v>
      </c>
      <c r="P195" s="1">
        <v>253</v>
      </c>
      <c r="Q195" s="1">
        <v>54</v>
      </c>
      <c r="R195" s="1">
        <v>33999</v>
      </c>
      <c r="S195" s="77">
        <v>1</v>
      </c>
      <c r="T195" s="1">
        <v>1240</v>
      </c>
      <c r="U195" s="1">
        <v>0</v>
      </c>
      <c r="V195" s="1">
        <v>6292</v>
      </c>
      <c r="W195" s="1">
        <v>0</v>
      </c>
      <c r="X195" s="1">
        <v>0</v>
      </c>
      <c r="Y195" s="1">
        <v>7020</v>
      </c>
      <c r="Z195" s="1">
        <v>41</v>
      </c>
      <c r="AA195" s="1">
        <v>292</v>
      </c>
      <c r="AB195" s="1">
        <v>14</v>
      </c>
    </row>
    <row r="196" spans="1:28" x14ac:dyDescent="0.3">
      <c r="A196" s="28">
        <v>189</v>
      </c>
      <c r="B196" s="1">
        <v>253</v>
      </c>
      <c r="C196" s="1">
        <v>55</v>
      </c>
      <c r="D196" s="1">
        <v>47635</v>
      </c>
      <c r="E196" s="77">
        <v>1</v>
      </c>
      <c r="F196" s="1">
        <v>1320</v>
      </c>
      <c r="G196" s="1">
        <v>0</v>
      </c>
      <c r="H196" s="1">
        <v>8170</v>
      </c>
      <c r="I196" s="1">
        <v>6</v>
      </c>
      <c r="J196" s="1">
        <v>3</v>
      </c>
      <c r="K196" s="1">
        <v>10860</v>
      </c>
      <c r="L196" s="1">
        <v>0</v>
      </c>
      <c r="M196" s="1">
        <v>408</v>
      </c>
      <c r="N196" s="1">
        <v>30</v>
      </c>
      <c r="O196" s="28">
        <v>189</v>
      </c>
      <c r="P196" s="1">
        <v>253</v>
      </c>
      <c r="Q196" s="1">
        <v>55</v>
      </c>
      <c r="R196" s="1">
        <v>47635</v>
      </c>
      <c r="S196" s="77">
        <v>1</v>
      </c>
      <c r="T196" s="1">
        <v>1320</v>
      </c>
      <c r="U196" s="1">
        <v>0</v>
      </c>
      <c r="V196" s="1">
        <v>8170</v>
      </c>
      <c r="W196" s="1">
        <v>6</v>
      </c>
      <c r="X196" s="1">
        <v>3</v>
      </c>
      <c r="Y196" s="1">
        <v>10860</v>
      </c>
      <c r="Z196" s="1">
        <v>0</v>
      </c>
      <c r="AA196" s="1">
        <v>408</v>
      </c>
      <c r="AB196" s="1">
        <v>30</v>
      </c>
    </row>
    <row r="197" spans="1:28" x14ac:dyDescent="0.3">
      <c r="A197" s="28">
        <v>190</v>
      </c>
      <c r="B197" s="1">
        <v>253</v>
      </c>
      <c r="C197" s="1">
        <v>55</v>
      </c>
      <c r="D197" s="1">
        <v>35000</v>
      </c>
      <c r="E197" s="77">
        <v>0.2</v>
      </c>
      <c r="F197" s="1">
        <v>1300</v>
      </c>
      <c r="G197" s="1">
        <v>0</v>
      </c>
      <c r="H197" s="1">
        <v>8032</v>
      </c>
      <c r="I197" s="1">
        <v>1</v>
      </c>
      <c r="J197" s="1">
        <v>0</v>
      </c>
      <c r="N197" s="1">
        <v>18</v>
      </c>
      <c r="O197" s="28">
        <v>190</v>
      </c>
      <c r="P197" s="1">
        <v>253</v>
      </c>
      <c r="Q197" s="1">
        <v>55</v>
      </c>
      <c r="R197" s="1">
        <v>35000</v>
      </c>
      <c r="S197" s="77">
        <v>0.2</v>
      </c>
      <c r="T197" s="1">
        <v>1300</v>
      </c>
      <c r="U197" s="1">
        <v>0</v>
      </c>
      <c r="V197" s="1">
        <v>8032</v>
      </c>
      <c r="W197" s="1">
        <v>1</v>
      </c>
      <c r="X197" s="1">
        <v>0</v>
      </c>
      <c r="AB197" s="1">
        <v>18</v>
      </c>
    </row>
    <row r="198" spans="1:28" x14ac:dyDescent="0.3">
      <c r="A198" s="28">
        <v>191</v>
      </c>
      <c r="B198" s="1">
        <v>252</v>
      </c>
      <c r="C198" s="1">
        <v>47</v>
      </c>
      <c r="D198" s="1">
        <v>30906</v>
      </c>
      <c r="E198" s="77">
        <v>3.3333333333333333E-2</v>
      </c>
      <c r="F198" s="1">
        <v>1310</v>
      </c>
      <c r="G198" s="1">
        <v>0</v>
      </c>
      <c r="H198" s="1">
        <v>8084</v>
      </c>
      <c r="I198" s="1">
        <v>0</v>
      </c>
      <c r="J198" s="1">
        <v>0</v>
      </c>
      <c r="K198" s="1">
        <v>10250</v>
      </c>
      <c r="L198" s="1">
        <v>21</v>
      </c>
      <c r="M198" s="1">
        <v>880</v>
      </c>
      <c r="N198" s="1">
        <v>30</v>
      </c>
      <c r="O198" s="28">
        <v>191</v>
      </c>
      <c r="P198" s="1">
        <v>252</v>
      </c>
      <c r="Q198" s="1">
        <v>47</v>
      </c>
      <c r="R198" s="1">
        <v>30906</v>
      </c>
      <c r="S198" s="77">
        <v>3.3333333333333333E-2</v>
      </c>
      <c r="T198" s="1">
        <v>1310</v>
      </c>
      <c r="U198" s="1">
        <v>0</v>
      </c>
      <c r="V198" s="1">
        <v>8084</v>
      </c>
      <c r="W198" s="1">
        <v>0</v>
      </c>
      <c r="X198" s="1">
        <v>0</v>
      </c>
      <c r="Y198" s="1">
        <v>10250</v>
      </c>
      <c r="Z198" s="1">
        <v>21</v>
      </c>
      <c r="AA198" s="1">
        <v>880</v>
      </c>
      <c r="AB198" s="1">
        <v>30</v>
      </c>
    </row>
    <row r="199" spans="1:28" x14ac:dyDescent="0.3">
      <c r="A199" s="28">
        <v>192</v>
      </c>
      <c r="B199" s="1">
        <v>252</v>
      </c>
      <c r="C199" s="1">
        <v>49</v>
      </c>
      <c r="D199" s="1">
        <v>31335</v>
      </c>
      <c r="E199" s="77">
        <v>3.3333333333333333E-2</v>
      </c>
      <c r="F199" s="1">
        <v>1170</v>
      </c>
      <c r="G199" s="1">
        <v>0</v>
      </c>
      <c r="H199" s="1">
        <v>8198</v>
      </c>
      <c r="I199" s="1">
        <v>7</v>
      </c>
      <c r="J199" s="1">
        <v>2</v>
      </c>
      <c r="K199" s="1">
        <v>8750</v>
      </c>
      <c r="L199" s="1">
        <v>0</v>
      </c>
      <c r="M199" s="1">
        <v>398</v>
      </c>
      <c r="N199" s="1">
        <v>21</v>
      </c>
      <c r="O199" s="28">
        <v>192</v>
      </c>
      <c r="P199" s="1">
        <v>252</v>
      </c>
      <c r="Q199" s="1">
        <v>49</v>
      </c>
      <c r="R199" s="1">
        <v>31335</v>
      </c>
      <c r="S199" s="77">
        <v>3.3333333333333333E-2</v>
      </c>
      <c r="T199" s="1">
        <v>1170</v>
      </c>
      <c r="U199" s="1">
        <v>0</v>
      </c>
      <c r="V199" s="1">
        <v>8198</v>
      </c>
      <c r="W199" s="1">
        <v>7</v>
      </c>
      <c r="X199" s="1">
        <v>2</v>
      </c>
      <c r="Y199" s="1">
        <v>8750</v>
      </c>
      <c r="Z199" s="1">
        <v>0</v>
      </c>
      <c r="AA199" s="1">
        <v>398</v>
      </c>
      <c r="AB199" s="1">
        <v>21</v>
      </c>
    </row>
    <row r="200" spans="1:28" x14ac:dyDescent="0.3">
      <c r="A200" s="28">
        <v>193</v>
      </c>
      <c r="B200" s="1">
        <v>252</v>
      </c>
      <c r="C200" s="1">
        <v>49</v>
      </c>
      <c r="D200" s="1">
        <v>29000</v>
      </c>
      <c r="E200" s="77">
        <v>6.6666666666666666E-2</v>
      </c>
      <c r="F200" s="1">
        <v>1320</v>
      </c>
      <c r="G200" s="1">
        <v>0</v>
      </c>
      <c r="H200" s="1">
        <v>7642</v>
      </c>
      <c r="I200" s="1">
        <v>4</v>
      </c>
      <c r="J200" s="1">
        <v>1</v>
      </c>
      <c r="K200" s="1">
        <v>9250</v>
      </c>
      <c r="L200" s="1">
        <v>0</v>
      </c>
      <c r="M200" s="1">
        <v>406</v>
      </c>
      <c r="N200" s="1">
        <v>15</v>
      </c>
      <c r="O200" s="28">
        <v>193</v>
      </c>
      <c r="P200" s="1">
        <v>252</v>
      </c>
      <c r="Q200" s="1">
        <v>49</v>
      </c>
      <c r="R200" s="1">
        <v>29000</v>
      </c>
      <c r="S200" s="77">
        <v>6.6666666666666666E-2</v>
      </c>
      <c r="T200" s="1">
        <v>1320</v>
      </c>
      <c r="U200" s="1">
        <v>0</v>
      </c>
      <c r="V200" s="1">
        <v>7642</v>
      </c>
      <c r="W200" s="1">
        <v>4</v>
      </c>
      <c r="X200" s="1">
        <v>1</v>
      </c>
      <c r="Y200" s="1">
        <v>9250</v>
      </c>
      <c r="Z200" s="1">
        <v>0</v>
      </c>
      <c r="AA200" s="1">
        <v>406</v>
      </c>
      <c r="AB200" s="1">
        <v>15</v>
      </c>
    </row>
    <row r="201" spans="1:28" x14ac:dyDescent="0.3">
      <c r="A201" s="28">
        <v>194</v>
      </c>
      <c r="B201" s="1">
        <v>252</v>
      </c>
      <c r="C201" s="1">
        <v>50</v>
      </c>
      <c r="D201" s="1">
        <v>31000</v>
      </c>
      <c r="E201" s="77">
        <v>0.2</v>
      </c>
      <c r="F201" s="1">
        <v>130</v>
      </c>
      <c r="G201" s="1">
        <v>0</v>
      </c>
      <c r="H201" s="1">
        <v>7443</v>
      </c>
      <c r="I201" s="1">
        <v>3</v>
      </c>
      <c r="J201" s="1">
        <v>0</v>
      </c>
      <c r="K201" s="1">
        <v>8510</v>
      </c>
      <c r="L201" s="1">
        <v>0</v>
      </c>
      <c r="M201" s="1">
        <v>383</v>
      </c>
      <c r="N201" s="1">
        <v>7</v>
      </c>
      <c r="O201" s="28">
        <v>194</v>
      </c>
      <c r="P201" s="1">
        <v>252</v>
      </c>
      <c r="Q201" s="1">
        <v>50</v>
      </c>
      <c r="R201" s="1">
        <v>31000</v>
      </c>
      <c r="S201" s="77">
        <v>0.2</v>
      </c>
      <c r="T201" s="1">
        <v>130</v>
      </c>
      <c r="U201" s="1">
        <v>0</v>
      </c>
      <c r="V201" s="1">
        <v>7443</v>
      </c>
      <c r="W201" s="1">
        <v>3</v>
      </c>
      <c r="X201" s="1">
        <v>0</v>
      </c>
      <c r="Y201" s="1">
        <v>8510</v>
      </c>
      <c r="Z201" s="1">
        <v>0</v>
      </c>
      <c r="AA201" s="1">
        <v>383</v>
      </c>
      <c r="AB201" s="1">
        <v>7</v>
      </c>
    </row>
    <row r="202" spans="1:28" x14ac:dyDescent="0.3">
      <c r="A202" s="28">
        <v>195</v>
      </c>
      <c r="B202" s="1">
        <v>252</v>
      </c>
      <c r="C202" s="1">
        <v>52</v>
      </c>
      <c r="D202" s="1">
        <v>31000</v>
      </c>
      <c r="E202" s="77">
        <v>1</v>
      </c>
      <c r="F202" s="1">
        <v>1320</v>
      </c>
      <c r="G202" s="1">
        <v>0</v>
      </c>
      <c r="H202" s="1">
        <v>8053</v>
      </c>
      <c r="I202" s="1">
        <v>1</v>
      </c>
      <c r="J202" s="1">
        <v>0</v>
      </c>
      <c r="K202" s="1">
        <v>10000</v>
      </c>
      <c r="L202" s="1">
        <v>0</v>
      </c>
      <c r="O202" s="28">
        <v>195</v>
      </c>
      <c r="P202" s="1">
        <v>252</v>
      </c>
      <c r="Q202" s="1">
        <v>52</v>
      </c>
      <c r="R202" s="1">
        <v>31000</v>
      </c>
      <c r="S202" s="77">
        <v>1</v>
      </c>
      <c r="T202" s="1">
        <v>1320</v>
      </c>
      <c r="U202" s="1">
        <v>0</v>
      </c>
      <c r="V202" s="1">
        <v>8053</v>
      </c>
      <c r="W202" s="1">
        <v>1</v>
      </c>
      <c r="X202" s="1">
        <v>0</v>
      </c>
      <c r="Y202" s="1">
        <v>10000</v>
      </c>
      <c r="Z202" s="1">
        <v>0</v>
      </c>
    </row>
    <row r="203" spans="1:28" x14ac:dyDescent="0.3">
      <c r="A203" s="28">
        <v>196</v>
      </c>
      <c r="B203" s="1">
        <v>252</v>
      </c>
      <c r="C203" s="1">
        <v>53</v>
      </c>
      <c r="D203" s="1">
        <v>38252</v>
      </c>
      <c r="E203" s="77">
        <v>0.33333333333333331</v>
      </c>
      <c r="F203" s="1">
        <v>1320</v>
      </c>
      <c r="G203" s="1">
        <v>0</v>
      </c>
      <c r="H203" s="1">
        <v>8342</v>
      </c>
      <c r="I203" s="1">
        <v>3</v>
      </c>
      <c r="J203" s="1">
        <v>2</v>
      </c>
      <c r="K203" s="1">
        <v>9060</v>
      </c>
      <c r="L203" s="1">
        <v>0</v>
      </c>
      <c r="M203" s="1">
        <v>432</v>
      </c>
      <c r="N203" s="1">
        <v>38</v>
      </c>
      <c r="O203" s="28">
        <v>196</v>
      </c>
      <c r="P203" s="1">
        <v>252</v>
      </c>
      <c r="Q203" s="1">
        <v>53</v>
      </c>
      <c r="R203" s="1">
        <v>38252</v>
      </c>
      <c r="S203" s="77">
        <v>0.33333333333333331</v>
      </c>
      <c r="T203" s="1">
        <v>1320</v>
      </c>
      <c r="U203" s="1">
        <v>0</v>
      </c>
      <c r="V203" s="1">
        <v>8342</v>
      </c>
      <c r="W203" s="1">
        <v>3</v>
      </c>
      <c r="X203" s="1">
        <v>2</v>
      </c>
      <c r="Y203" s="1">
        <v>9060</v>
      </c>
      <c r="Z203" s="1">
        <v>0</v>
      </c>
      <c r="AA203" s="1">
        <v>432</v>
      </c>
      <c r="AB203" s="1">
        <v>38</v>
      </c>
    </row>
    <row r="204" spans="1:28" x14ac:dyDescent="0.3">
      <c r="A204" s="28">
        <v>197</v>
      </c>
      <c r="B204" s="1">
        <v>252</v>
      </c>
      <c r="C204" s="1">
        <v>54</v>
      </c>
      <c r="D204" s="1">
        <v>38000</v>
      </c>
      <c r="E204" s="77">
        <v>0.14285714285714285</v>
      </c>
      <c r="F204" s="1">
        <v>1320</v>
      </c>
      <c r="G204" s="1">
        <v>0</v>
      </c>
      <c r="H204" s="1">
        <v>6950</v>
      </c>
      <c r="I204" s="1">
        <v>1</v>
      </c>
      <c r="J204" s="1">
        <v>0</v>
      </c>
      <c r="K204" s="1">
        <v>7680</v>
      </c>
      <c r="L204" s="1">
        <v>41</v>
      </c>
      <c r="M204" s="1">
        <v>500</v>
      </c>
      <c r="N204" s="1">
        <v>23</v>
      </c>
      <c r="O204" s="28">
        <v>197</v>
      </c>
      <c r="P204" s="1">
        <v>252</v>
      </c>
      <c r="Q204" s="1">
        <v>54</v>
      </c>
      <c r="R204" s="1">
        <v>38000</v>
      </c>
      <c r="S204" s="77">
        <v>0.14285714285714285</v>
      </c>
      <c r="T204" s="1">
        <v>1320</v>
      </c>
      <c r="U204" s="1">
        <v>0</v>
      </c>
      <c r="V204" s="1">
        <v>6950</v>
      </c>
      <c r="W204" s="1">
        <v>1</v>
      </c>
      <c r="X204" s="1">
        <v>0</v>
      </c>
      <c r="Y204" s="1">
        <v>7680</v>
      </c>
      <c r="Z204" s="1">
        <v>41</v>
      </c>
      <c r="AA204" s="1">
        <v>500</v>
      </c>
      <c r="AB204" s="1">
        <v>23</v>
      </c>
    </row>
    <row r="205" spans="1:28" x14ac:dyDescent="0.3">
      <c r="A205" s="28">
        <v>198</v>
      </c>
      <c r="B205" s="1">
        <v>252</v>
      </c>
      <c r="C205" s="1">
        <v>55</v>
      </c>
      <c r="D205" s="1">
        <v>34400</v>
      </c>
      <c r="E205" s="77">
        <v>0.1</v>
      </c>
      <c r="F205" s="1">
        <v>1220</v>
      </c>
      <c r="G205" s="1">
        <v>0</v>
      </c>
      <c r="H205" s="1">
        <v>7470</v>
      </c>
      <c r="I205" s="1">
        <v>1</v>
      </c>
      <c r="J205" s="1">
        <v>0</v>
      </c>
      <c r="K205" s="1">
        <v>7930</v>
      </c>
      <c r="L205" s="1">
        <v>0</v>
      </c>
      <c r="N205" s="1">
        <v>14</v>
      </c>
      <c r="O205" s="28">
        <v>198</v>
      </c>
      <c r="P205" s="1">
        <v>252</v>
      </c>
      <c r="Q205" s="1">
        <v>55</v>
      </c>
      <c r="R205" s="1">
        <v>34400</v>
      </c>
      <c r="S205" s="77">
        <v>0.1</v>
      </c>
      <c r="T205" s="1">
        <v>1220</v>
      </c>
      <c r="U205" s="1">
        <v>0</v>
      </c>
      <c r="V205" s="1">
        <v>7470</v>
      </c>
      <c r="W205" s="1">
        <v>1</v>
      </c>
      <c r="X205" s="1">
        <v>0</v>
      </c>
      <c r="Y205" s="1">
        <v>7930</v>
      </c>
      <c r="Z205" s="1">
        <v>0</v>
      </c>
      <c r="AB205" s="1">
        <v>14</v>
      </c>
    </row>
    <row r="206" spans="1:28" x14ac:dyDescent="0.3">
      <c r="A206" s="28">
        <v>199</v>
      </c>
      <c r="B206" s="1">
        <v>252</v>
      </c>
      <c r="C206" s="1">
        <v>55</v>
      </c>
      <c r="D206" s="1">
        <v>49000</v>
      </c>
      <c r="E206" s="77">
        <v>0.33333333333333331</v>
      </c>
      <c r="F206" s="1">
        <v>1300</v>
      </c>
      <c r="G206" s="1">
        <v>0</v>
      </c>
      <c r="H206" s="1">
        <v>8080</v>
      </c>
      <c r="I206" s="1">
        <v>45</v>
      </c>
      <c r="J206" s="1">
        <v>2</v>
      </c>
      <c r="M206" s="1">
        <v>280</v>
      </c>
      <c r="N206" s="1">
        <v>12</v>
      </c>
      <c r="O206" s="28">
        <v>199</v>
      </c>
      <c r="P206" s="1">
        <v>252</v>
      </c>
      <c r="Q206" s="1">
        <v>55</v>
      </c>
      <c r="R206" s="1">
        <v>49000</v>
      </c>
      <c r="S206" s="77">
        <v>0.33333333333333331</v>
      </c>
      <c r="T206" s="1">
        <v>1300</v>
      </c>
      <c r="U206" s="1">
        <v>0</v>
      </c>
      <c r="V206" s="1">
        <v>8080</v>
      </c>
      <c r="W206" s="1">
        <v>45</v>
      </c>
      <c r="X206" s="1">
        <v>2</v>
      </c>
      <c r="AA206" s="1">
        <v>280</v>
      </c>
      <c r="AB206" s="1">
        <v>12</v>
      </c>
    </row>
    <row r="207" spans="1:28" x14ac:dyDescent="0.3">
      <c r="A207" s="28">
        <v>200</v>
      </c>
      <c r="B207" s="1">
        <v>251</v>
      </c>
      <c r="C207" s="1">
        <v>0</v>
      </c>
      <c r="D207" s="1">
        <v>25000</v>
      </c>
      <c r="E207" s="77">
        <v>6.6666666666666666E-2</v>
      </c>
      <c r="F207" s="1">
        <v>1210</v>
      </c>
      <c r="G207" s="1">
        <v>0</v>
      </c>
      <c r="H207" s="1">
        <v>5100</v>
      </c>
      <c r="I207" s="1">
        <v>2</v>
      </c>
      <c r="J207" s="1">
        <v>1</v>
      </c>
      <c r="K207" s="1">
        <v>6200</v>
      </c>
      <c r="L207" s="1">
        <v>0</v>
      </c>
      <c r="M207" s="1">
        <v>250</v>
      </c>
      <c r="N207" s="1">
        <v>15</v>
      </c>
      <c r="O207" s="28">
        <v>200</v>
      </c>
      <c r="P207" s="1">
        <v>251</v>
      </c>
      <c r="Q207" s="1">
        <v>0</v>
      </c>
      <c r="R207" s="1">
        <v>25000</v>
      </c>
      <c r="S207" s="77">
        <v>6.6666666666666666E-2</v>
      </c>
      <c r="T207" s="1">
        <v>1210</v>
      </c>
      <c r="U207" s="1">
        <v>0</v>
      </c>
      <c r="V207" s="1">
        <v>5100</v>
      </c>
      <c r="W207" s="1">
        <v>2</v>
      </c>
      <c r="X207" s="1">
        <v>1</v>
      </c>
      <c r="Y207" s="1">
        <v>6200</v>
      </c>
      <c r="Z207" s="1">
        <v>0</v>
      </c>
      <c r="AA207" s="1">
        <v>250</v>
      </c>
      <c r="AB207" s="1">
        <v>15</v>
      </c>
    </row>
    <row r="208" spans="1:28" x14ac:dyDescent="0.3">
      <c r="A208" s="28">
        <v>201</v>
      </c>
      <c r="B208" s="1">
        <v>251</v>
      </c>
      <c r="C208" s="1">
        <v>0</v>
      </c>
      <c r="D208" s="1">
        <v>33798</v>
      </c>
      <c r="E208" s="77">
        <v>6.6666666666666666E-2</v>
      </c>
      <c r="F208" s="1">
        <v>1320</v>
      </c>
      <c r="G208" s="1">
        <v>0</v>
      </c>
      <c r="H208" s="1">
        <v>8021</v>
      </c>
      <c r="I208" s="1">
        <v>0</v>
      </c>
      <c r="J208" s="1">
        <v>0</v>
      </c>
      <c r="K208" s="1">
        <v>7710</v>
      </c>
      <c r="L208" s="1">
        <v>0</v>
      </c>
      <c r="M208" s="1">
        <v>339</v>
      </c>
      <c r="N208" s="1">
        <v>13</v>
      </c>
      <c r="O208" s="28">
        <v>201</v>
      </c>
      <c r="P208" s="1">
        <v>251</v>
      </c>
      <c r="Q208" s="1">
        <v>0</v>
      </c>
      <c r="R208" s="1">
        <v>33798</v>
      </c>
      <c r="S208" s="77">
        <v>6.6666666666666666E-2</v>
      </c>
      <c r="T208" s="1">
        <v>1320</v>
      </c>
      <c r="U208" s="1">
        <v>0</v>
      </c>
      <c r="V208" s="1">
        <v>8021</v>
      </c>
      <c r="W208" s="1">
        <v>0</v>
      </c>
      <c r="X208" s="1">
        <v>0</v>
      </c>
      <c r="Y208" s="1">
        <v>7710</v>
      </c>
      <c r="Z208" s="1">
        <v>0</v>
      </c>
      <c r="AA208" s="1">
        <v>339</v>
      </c>
      <c r="AB208" s="1">
        <v>13</v>
      </c>
    </row>
    <row r="209" spans="1:28" x14ac:dyDescent="0.3">
      <c r="A209" s="28">
        <v>202</v>
      </c>
      <c r="B209" s="1">
        <v>251</v>
      </c>
      <c r="C209" s="1">
        <v>49</v>
      </c>
      <c r="D209" s="1">
        <v>31000</v>
      </c>
      <c r="E209" s="77">
        <v>0.2</v>
      </c>
      <c r="F209" s="1">
        <v>1320</v>
      </c>
      <c r="G209" s="1">
        <v>0</v>
      </c>
      <c r="H209" s="1">
        <v>7011</v>
      </c>
      <c r="I209" s="1">
        <v>3</v>
      </c>
      <c r="J209" s="1">
        <v>1</v>
      </c>
      <c r="L209" s="1">
        <v>40</v>
      </c>
      <c r="O209" s="28">
        <v>202</v>
      </c>
      <c r="P209" s="1">
        <v>251</v>
      </c>
      <c r="Q209" s="1">
        <v>49</v>
      </c>
      <c r="R209" s="1">
        <v>31000</v>
      </c>
      <c r="S209" s="77">
        <v>0.2</v>
      </c>
      <c r="T209" s="1">
        <v>1320</v>
      </c>
      <c r="U209" s="1">
        <v>0</v>
      </c>
      <c r="V209" s="1">
        <v>7011</v>
      </c>
      <c r="W209" s="1">
        <v>3</v>
      </c>
      <c r="X209" s="1">
        <v>1</v>
      </c>
      <c r="Z209" s="1">
        <v>40</v>
      </c>
    </row>
    <row r="210" spans="1:28" x14ac:dyDescent="0.3">
      <c r="A210" s="28">
        <v>203</v>
      </c>
      <c r="B210" s="1">
        <v>251</v>
      </c>
      <c r="C210" s="1">
        <v>50</v>
      </c>
      <c r="D210" s="1">
        <v>31000</v>
      </c>
      <c r="E210" s="77">
        <v>1</v>
      </c>
      <c r="F210" s="1">
        <v>1320</v>
      </c>
      <c r="G210" s="1">
        <v>0</v>
      </c>
      <c r="H210" s="1">
        <v>6200</v>
      </c>
      <c r="I210" s="1">
        <v>0</v>
      </c>
      <c r="J210" s="1">
        <v>0</v>
      </c>
      <c r="K210" s="1">
        <v>7220</v>
      </c>
      <c r="L210" s="1">
        <v>0</v>
      </c>
      <c r="M210" s="1">
        <v>300</v>
      </c>
      <c r="N210" s="1">
        <v>19</v>
      </c>
      <c r="O210" s="28">
        <v>203</v>
      </c>
      <c r="P210" s="1">
        <v>251</v>
      </c>
      <c r="Q210" s="1">
        <v>50</v>
      </c>
      <c r="R210" s="1">
        <v>31000</v>
      </c>
      <c r="S210" s="77">
        <v>1</v>
      </c>
      <c r="T210" s="1">
        <v>1320</v>
      </c>
      <c r="U210" s="1">
        <v>0</v>
      </c>
      <c r="V210" s="1">
        <v>6200</v>
      </c>
      <c r="W210" s="1">
        <v>0</v>
      </c>
      <c r="X210" s="1">
        <v>0</v>
      </c>
      <c r="Y210" s="1">
        <v>7220</v>
      </c>
      <c r="Z210" s="1">
        <v>0</v>
      </c>
      <c r="AA210" s="1">
        <v>300</v>
      </c>
      <c r="AB210" s="1">
        <v>19</v>
      </c>
    </row>
    <row r="211" spans="1:28" x14ac:dyDescent="0.3">
      <c r="A211" s="28">
        <v>204</v>
      </c>
      <c r="B211" s="1">
        <v>251</v>
      </c>
      <c r="C211" s="1">
        <v>51</v>
      </c>
      <c r="D211" s="1">
        <v>34801</v>
      </c>
      <c r="E211" s="77">
        <v>0.1</v>
      </c>
      <c r="F211" s="1">
        <v>1160</v>
      </c>
      <c r="G211" s="1">
        <v>0</v>
      </c>
      <c r="H211" s="1">
        <v>5555</v>
      </c>
      <c r="I211" s="1">
        <v>1</v>
      </c>
      <c r="J211" s="1">
        <v>1</v>
      </c>
      <c r="K211" s="1">
        <v>8590</v>
      </c>
      <c r="L211" s="1">
        <v>41</v>
      </c>
      <c r="M211" s="1">
        <v>302</v>
      </c>
      <c r="N211" s="1">
        <v>5</v>
      </c>
      <c r="O211" s="28">
        <v>204</v>
      </c>
      <c r="P211" s="1">
        <v>251</v>
      </c>
      <c r="Q211" s="1">
        <v>51</v>
      </c>
      <c r="R211" s="1">
        <v>34801</v>
      </c>
      <c r="S211" s="77">
        <v>0.1</v>
      </c>
      <c r="T211" s="1">
        <v>1160</v>
      </c>
      <c r="U211" s="1">
        <v>0</v>
      </c>
      <c r="V211" s="1">
        <v>5555</v>
      </c>
      <c r="W211" s="1">
        <v>1</v>
      </c>
      <c r="X211" s="1">
        <v>1</v>
      </c>
      <c r="Y211" s="1">
        <v>8590</v>
      </c>
      <c r="Z211" s="1">
        <v>41</v>
      </c>
      <c r="AA211" s="1">
        <v>302</v>
      </c>
      <c r="AB211" s="1">
        <v>5</v>
      </c>
    </row>
    <row r="212" spans="1:28" x14ac:dyDescent="0.3">
      <c r="A212" s="28">
        <v>205</v>
      </c>
      <c r="B212" s="1">
        <v>251</v>
      </c>
      <c r="C212" s="1">
        <v>51</v>
      </c>
      <c r="D212" s="1">
        <v>36952</v>
      </c>
      <c r="E212" s="77">
        <v>0.2</v>
      </c>
      <c r="F212" s="1">
        <v>1310</v>
      </c>
      <c r="G212" s="1">
        <v>0</v>
      </c>
      <c r="H212" s="1">
        <v>7207</v>
      </c>
      <c r="I212" s="1">
        <v>1</v>
      </c>
      <c r="J212" s="1">
        <v>0</v>
      </c>
      <c r="K212" s="1">
        <v>9140</v>
      </c>
      <c r="L212" s="1">
        <v>41</v>
      </c>
      <c r="M212" s="1">
        <v>635</v>
      </c>
      <c r="N212" s="1">
        <v>31</v>
      </c>
      <c r="O212" s="28">
        <v>205</v>
      </c>
      <c r="P212" s="1">
        <v>251</v>
      </c>
      <c r="Q212" s="1">
        <v>51</v>
      </c>
      <c r="R212" s="1">
        <v>36952</v>
      </c>
      <c r="S212" s="77">
        <v>0.2</v>
      </c>
      <c r="T212" s="1">
        <v>1310</v>
      </c>
      <c r="U212" s="1">
        <v>0</v>
      </c>
      <c r="V212" s="1">
        <v>7207</v>
      </c>
      <c r="W212" s="1">
        <v>1</v>
      </c>
      <c r="X212" s="1">
        <v>0</v>
      </c>
      <c r="Y212" s="1">
        <v>9140</v>
      </c>
      <c r="Z212" s="1">
        <v>41</v>
      </c>
      <c r="AA212" s="1">
        <v>635</v>
      </c>
      <c r="AB212" s="1">
        <v>31</v>
      </c>
    </row>
    <row r="213" spans="1:28" x14ac:dyDescent="0.3">
      <c r="A213" s="28">
        <v>206</v>
      </c>
      <c r="B213" s="1">
        <v>251</v>
      </c>
      <c r="C213" s="1">
        <v>51</v>
      </c>
      <c r="D213" s="1">
        <v>40000</v>
      </c>
      <c r="E213" s="77">
        <v>0.2</v>
      </c>
      <c r="F213" s="1">
        <v>1300</v>
      </c>
      <c r="G213" s="1">
        <v>0</v>
      </c>
      <c r="H213" s="1">
        <v>6508</v>
      </c>
      <c r="I213" s="1">
        <v>2</v>
      </c>
      <c r="J213" s="1">
        <v>0</v>
      </c>
      <c r="K213" s="1">
        <v>9000</v>
      </c>
      <c r="L213" s="1">
        <v>42</v>
      </c>
      <c r="N213" s="1">
        <v>18</v>
      </c>
      <c r="O213" s="28">
        <v>206</v>
      </c>
      <c r="P213" s="1">
        <v>251</v>
      </c>
      <c r="Q213" s="1">
        <v>51</v>
      </c>
      <c r="R213" s="1">
        <v>40000</v>
      </c>
      <c r="S213" s="77">
        <v>0.2</v>
      </c>
      <c r="T213" s="1">
        <v>1300</v>
      </c>
      <c r="U213" s="1">
        <v>0</v>
      </c>
      <c r="V213" s="1">
        <v>6508</v>
      </c>
      <c r="W213" s="1">
        <v>2</v>
      </c>
      <c r="X213" s="1">
        <v>0</v>
      </c>
      <c r="Y213" s="1">
        <v>9000</v>
      </c>
      <c r="Z213" s="1">
        <v>42</v>
      </c>
      <c r="AB213" s="1">
        <v>18</v>
      </c>
    </row>
    <row r="214" spans="1:28" x14ac:dyDescent="0.3">
      <c r="A214" s="28">
        <v>207</v>
      </c>
      <c r="B214" s="1">
        <v>251</v>
      </c>
      <c r="C214" s="1">
        <v>51</v>
      </c>
      <c r="D214" s="1">
        <v>31000</v>
      </c>
      <c r="E214" s="77">
        <v>0.33333333333333331</v>
      </c>
      <c r="F214" s="1">
        <v>1150</v>
      </c>
      <c r="G214" s="1">
        <v>0</v>
      </c>
      <c r="H214" s="1">
        <v>8350</v>
      </c>
      <c r="I214" s="1">
        <v>9</v>
      </c>
      <c r="J214" s="1">
        <v>3</v>
      </c>
      <c r="K214" s="1">
        <v>9640</v>
      </c>
      <c r="L214" s="1">
        <v>41</v>
      </c>
      <c r="M214" s="1">
        <v>472</v>
      </c>
      <c r="N214" s="1">
        <v>32</v>
      </c>
      <c r="O214" s="28">
        <v>207</v>
      </c>
      <c r="P214" s="1">
        <v>251</v>
      </c>
      <c r="Q214" s="1">
        <v>51</v>
      </c>
      <c r="R214" s="1">
        <v>31000</v>
      </c>
      <c r="S214" s="77">
        <v>0.33333333333333331</v>
      </c>
      <c r="T214" s="1">
        <v>1150</v>
      </c>
      <c r="U214" s="1">
        <v>0</v>
      </c>
      <c r="V214" s="1">
        <v>8350</v>
      </c>
      <c r="W214" s="1">
        <v>9</v>
      </c>
      <c r="X214" s="1">
        <v>3</v>
      </c>
      <c r="Y214" s="1">
        <v>9640</v>
      </c>
      <c r="Z214" s="1">
        <v>41</v>
      </c>
      <c r="AA214" s="1">
        <v>472</v>
      </c>
      <c r="AB214" s="1">
        <v>32</v>
      </c>
    </row>
    <row r="215" spans="1:28" x14ac:dyDescent="0.3">
      <c r="A215" s="28">
        <v>208</v>
      </c>
      <c r="B215" s="1">
        <v>251</v>
      </c>
      <c r="C215" s="1">
        <v>51</v>
      </c>
      <c r="D215" s="1">
        <v>33000</v>
      </c>
      <c r="E215" s="77">
        <v>0.33333333333333331</v>
      </c>
      <c r="F215" s="1">
        <v>1320</v>
      </c>
      <c r="G215" s="1">
        <v>0</v>
      </c>
      <c r="H215" s="1">
        <v>8100</v>
      </c>
      <c r="I215" s="1">
        <v>1</v>
      </c>
      <c r="J215" s="1">
        <v>1</v>
      </c>
      <c r="K215" s="1">
        <v>11000</v>
      </c>
      <c r="M215" s="1">
        <v>610</v>
      </c>
      <c r="N215" s="1">
        <v>40</v>
      </c>
      <c r="O215" s="28">
        <v>208</v>
      </c>
      <c r="P215" s="1">
        <v>251</v>
      </c>
      <c r="Q215" s="1">
        <v>51</v>
      </c>
      <c r="R215" s="1">
        <v>33000</v>
      </c>
      <c r="S215" s="77">
        <v>0.33333333333333331</v>
      </c>
      <c r="T215" s="1">
        <v>1320</v>
      </c>
      <c r="U215" s="1">
        <v>0</v>
      </c>
      <c r="V215" s="1">
        <v>8100</v>
      </c>
      <c r="W215" s="1">
        <v>1</v>
      </c>
      <c r="X215" s="1">
        <v>1</v>
      </c>
      <c r="Y215" s="1">
        <v>11000</v>
      </c>
      <c r="AA215" s="1">
        <v>610</v>
      </c>
      <c r="AB215" s="1">
        <v>40</v>
      </c>
    </row>
    <row r="216" spans="1:28" x14ac:dyDescent="0.3">
      <c r="A216" s="28">
        <v>209</v>
      </c>
      <c r="B216" s="1">
        <v>251</v>
      </c>
      <c r="C216" s="1">
        <v>52</v>
      </c>
      <c r="D216" s="1">
        <v>40361</v>
      </c>
      <c r="E216" s="77">
        <v>0.2</v>
      </c>
      <c r="F216" s="1">
        <v>1100</v>
      </c>
      <c r="G216" s="1">
        <v>0</v>
      </c>
      <c r="H216" s="1">
        <v>7261</v>
      </c>
      <c r="I216" s="1">
        <v>5</v>
      </c>
      <c r="J216" s="1">
        <v>2</v>
      </c>
      <c r="L216" s="1">
        <v>41</v>
      </c>
      <c r="M216" s="1">
        <v>364</v>
      </c>
      <c r="N216" s="1">
        <v>5</v>
      </c>
      <c r="O216" s="28">
        <v>209</v>
      </c>
      <c r="P216" s="1">
        <v>251</v>
      </c>
      <c r="Q216" s="1">
        <v>52</v>
      </c>
      <c r="R216" s="1">
        <v>40361</v>
      </c>
      <c r="S216" s="77">
        <v>0.2</v>
      </c>
      <c r="T216" s="1">
        <v>1100</v>
      </c>
      <c r="U216" s="1">
        <v>0</v>
      </c>
      <c r="V216" s="1">
        <v>7261</v>
      </c>
      <c r="W216" s="1">
        <v>5</v>
      </c>
      <c r="X216" s="1">
        <v>2</v>
      </c>
      <c r="Z216" s="1">
        <v>41</v>
      </c>
      <c r="AA216" s="1">
        <v>364</v>
      </c>
      <c r="AB216" s="1">
        <v>5</v>
      </c>
    </row>
    <row r="217" spans="1:28" x14ac:dyDescent="0.3">
      <c r="A217" s="28">
        <v>210</v>
      </c>
      <c r="B217" s="1">
        <v>251</v>
      </c>
      <c r="C217" s="1">
        <v>52</v>
      </c>
      <c r="D217" s="1">
        <v>40827</v>
      </c>
      <c r="E217" s="77">
        <v>0.5</v>
      </c>
      <c r="F217" s="1">
        <v>1170</v>
      </c>
      <c r="G217" s="1">
        <v>0</v>
      </c>
      <c r="H217" s="1">
        <v>7909</v>
      </c>
      <c r="I217" s="1">
        <v>1</v>
      </c>
      <c r="J217" s="1">
        <v>0</v>
      </c>
      <c r="K217" s="1">
        <v>9860</v>
      </c>
      <c r="L217" s="1">
        <v>47</v>
      </c>
      <c r="M217" s="1">
        <v>669</v>
      </c>
      <c r="N217" s="1">
        <v>23</v>
      </c>
      <c r="O217" s="28">
        <v>210</v>
      </c>
      <c r="P217" s="1">
        <v>251</v>
      </c>
      <c r="Q217" s="1">
        <v>52</v>
      </c>
      <c r="R217" s="1">
        <v>40827</v>
      </c>
      <c r="S217" s="77">
        <v>0.5</v>
      </c>
      <c r="T217" s="1">
        <v>1170</v>
      </c>
      <c r="U217" s="1">
        <v>0</v>
      </c>
      <c r="V217" s="1">
        <v>7909</v>
      </c>
      <c r="W217" s="1">
        <v>1</v>
      </c>
      <c r="X217" s="1">
        <v>0</v>
      </c>
      <c r="Y217" s="1">
        <v>9860</v>
      </c>
      <c r="Z217" s="1">
        <v>47</v>
      </c>
      <c r="AA217" s="1">
        <v>669</v>
      </c>
      <c r="AB217" s="1">
        <v>23</v>
      </c>
    </row>
    <row r="218" spans="1:28" x14ac:dyDescent="0.3">
      <c r="A218" s="28">
        <v>211</v>
      </c>
      <c r="B218" s="1">
        <v>251</v>
      </c>
      <c r="C218" s="1">
        <v>52</v>
      </c>
      <c r="D218" s="1">
        <v>36800</v>
      </c>
      <c r="E218" s="77">
        <v>1</v>
      </c>
      <c r="F218" s="1">
        <v>1320</v>
      </c>
      <c r="G218" s="1">
        <v>0</v>
      </c>
      <c r="H218" s="1">
        <v>8340</v>
      </c>
      <c r="I218" s="1">
        <v>13</v>
      </c>
      <c r="J218" s="1">
        <v>2</v>
      </c>
      <c r="K218" s="1">
        <v>11330</v>
      </c>
      <c r="L218" s="1">
        <v>47</v>
      </c>
      <c r="M218" s="1">
        <v>381</v>
      </c>
      <c r="N218" s="1">
        <v>9</v>
      </c>
      <c r="O218" s="28">
        <v>211</v>
      </c>
      <c r="P218" s="1">
        <v>251</v>
      </c>
      <c r="Q218" s="1">
        <v>52</v>
      </c>
      <c r="R218" s="1">
        <v>36800</v>
      </c>
      <c r="S218" s="77">
        <v>1</v>
      </c>
      <c r="T218" s="1">
        <v>1320</v>
      </c>
      <c r="U218" s="1">
        <v>0</v>
      </c>
      <c r="V218" s="1">
        <v>8340</v>
      </c>
      <c r="W218" s="1">
        <v>13</v>
      </c>
      <c r="X218" s="1">
        <v>2</v>
      </c>
      <c r="Y218" s="1">
        <v>11330</v>
      </c>
      <c r="Z218" s="1">
        <v>47</v>
      </c>
      <c r="AA218" s="1">
        <v>381</v>
      </c>
      <c r="AB218" s="1">
        <v>9</v>
      </c>
    </row>
    <row r="219" spans="1:28" x14ac:dyDescent="0.3">
      <c r="A219" s="28">
        <v>212</v>
      </c>
      <c r="B219" s="1">
        <v>251</v>
      </c>
      <c r="C219" s="1">
        <v>54</v>
      </c>
      <c r="D219" s="1">
        <v>42000</v>
      </c>
      <c r="E219" s="77">
        <v>0.33333333333333331</v>
      </c>
      <c r="F219" s="1">
        <v>1320</v>
      </c>
      <c r="G219" s="1">
        <v>0</v>
      </c>
      <c r="H219" s="1">
        <v>6548</v>
      </c>
      <c r="I219" s="1">
        <v>0</v>
      </c>
      <c r="J219" s="1">
        <v>0</v>
      </c>
      <c r="K219" s="1">
        <v>7360</v>
      </c>
      <c r="N219" s="1">
        <v>18</v>
      </c>
      <c r="O219" s="28">
        <v>212</v>
      </c>
      <c r="P219" s="1">
        <v>251</v>
      </c>
      <c r="Q219" s="1">
        <v>54</v>
      </c>
      <c r="R219" s="1">
        <v>42000</v>
      </c>
      <c r="S219" s="77">
        <v>0.33333333333333331</v>
      </c>
      <c r="T219" s="1">
        <v>1320</v>
      </c>
      <c r="U219" s="1">
        <v>0</v>
      </c>
      <c r="V219" s="1">
        <v>6548</v>
      </c>
      <c r="W219" s="1">
        <v>0</v>
      </c>
      <c r="X219" s="1">
        <v>0</v>
      </c>
      <c r="Y219" s="1">
        <v>7360</v>
      </c>
      <c r="AB219" s="1">
        <v>18</v>
      </c>
    </row>
    <row r="220" spans="1:28" x14ac:dyDescent="0.3">
      <c r="A220" s="28">
        <v>213</v>
      </c>
      <c r="B220" s="1">
        <v>251</v>
      </c>
      <c r="C220" s="1">
        <v>55</v>
      </c>
      <c r="D220" s="1">
        <v>37807</v>
      </c>
      <c r="E220" s="77">
        <v>0.2</v>
      </c>
      <c r="F220" s="1">
        <v>1320</v>
      </c>
      <c r="G220" s="1">
        <v>0</v>
      </c>
      <c r="H220" s="1">
        <v>7230</v>
      </c>
      <c r="I220" s="1">
        <v>4</v>
      </c>
      <c r="J220" s="1">
        <v>1</v>
      </c>
      <c r="K220" s="1">
        <v>9450</v>
      </c>
      <c r="L220" s="1">
        <v>0</v>
      </c>
      <c r="M220" s="1">
        <v>300</v>
      </c>
      <c r="N220" s="1">
        <v>17</v>
      </c>
      <c r="O220" s="28">
        <v>213</v>
      </c>
      <c r="P220" s="1">
        <v>251</v>
      </c>
      <c r="Q220" s="1">
        <v>55</v>
      </c>
      <c r="R220" s="1">
        <v>37807</v>
      </c>
      <c r="S220" s="77">
        <v>0.2</v>
      </c>
      <c r="T220" s="1">
        <v>1320</v>
      </c>
      <c r="U220" s="1">
        <v>0</v>
      </c>
      <c r="V220" s="1">
        <v>7230</v>
      </c>
      <c r="W220" s="1">
        <v>4</v>
      </c>
      <c r="X220" s="1">
        <v>1</v>
      </c>
      <c r="Y220" s="1">
        <v>9450</v>
      </c>
      <c r="Z220" s="1">
        <v>0</v>
      </c>
      <c r="AA220" s="1">
        <v>300</v>
      </c>
      <c r="AB220" s="1">
        <v>17</v>
      </c>
    </row>
    <row r="221" spans="1:28" x14ac:dyDescent="0.3">
      <c r="A221" s="28">
        <v>214</v>
      </c>
      <c r="B221" s="1">
        <v>251</v>
      </c>
      <c r="C221" s="1">
        <v>55</v>
      </c>
      <c r="D221" s="1">
        <v>38000</v>
      </c>
      <c r="E221" s="77">
        <v>0.2</v>
      </c>
      <c r="F221" s="1">
        <v>1320</v>
      </c>
      <c r="G221" s="1">
        <v>0</v>
      </c>
      <c r="H221" s="1">
        <v>7230</v>
      </c>
      <c r="I221" s="1">
        <v>3</v>
      </c>
      <c r="J221" s="1">
        <v>1</v>
      </c>
      <c r="K221" s="1">
        <v>9450</v>
      </c>
      <c r="N221" s="1">
        <v>14</v>
      </c>
      <c r="O221" s="28">
        <v>214</v>
      </c>
      <c r="P221" s="1">
        <v>251</v>
      </c>
      <c r="Q221" s="1">
        <v>55</v>
      </c>
      <c r="R221" s="1">
        <v>38000</v>
      </c>
      <c r="S221" s="77">
        <v>0.2</v>
      </c>
      <c r="T221" s="1">
        <v>1320</v>
      </c>
      <c r="U221" s="1">
        <v>0</v>
      </c>
      <c r="V221" s="1">
        <v>7230</v>
      </c>
      <c r="W221" s="1">
        <v>3</v>
      </c>
      <c r="X221" s="1">
        <v>1</v>
      </c>
      <c r="Y221" s="1">
        <v>9450</v>
      </c>
      <c r="AB221" s="1">
        <v>14</v>
      </c>
    </row>
    <row r="222" spans="1:28" x14ac:dyDescent="0.3">
      <c r="A222" s="28">
        <v>215</v>
      </c>
      <c r="B222" s="1">
        <v>251</v>
      </c>
      <c r="C222" s="1">
        <v>57</v>
      </c>
      <c r="D222" s="1">
        <v>45331</v>
      </c>
      <c r="E222" s="77">
        <v>1</v>
      </c>
      <c r="F222" s="1">
        <v>1010</v>
      </c>
      <c r="G222" s="1">
        <v>0</v>
      </c>
      <c r="H222" s="1">
        <v>8104</v>
      </c>
      <c r="I222" s="1">
        <v>3</v>
      </c>
      <c r="J222" s="1">
        <v>2</v>
      </c>
      <c r="L222" s="1">
        <v>0</v>
      </c>
      <c r="N222" s="1">
        <v>1</v>
      </c>
      <c r="O222" s="28">
        <v>215</v>
      </c>
      <c r="P222" s="1">
        <v>251</v>
      </c>
      <c r="Q222" s="1">
        <v>57</v>
      </c>
      <c r="R222" s="1">
        <v>45331</v>
      </c>
      <c r="S222" s="77">
        <v>1</v>
      </c>
      <c r="T222" s="1">
        <v>1010</v>
      </c>
      <c r="U222" s="1">
        <v>0</v>
      </c>
      <c r="V222" s="1">
        <v>8104</v>
      </c>
      <c r="W222" s="1">
        <v>3</v>
      </c>
      <c r="X222" s="1">
        <v>2</v>
      </c>
      <c r="Z222" s="1">
        <v>0</v>
      </c>
      <c r="AB222" s="1">
        <v>1</v>
      </c>
    </row>
    <row r="223" spans="1:28" x14ac:dyDescent="0.3">
      <c r="A223" s="28">
        <v>216</v>
      </c>
      <c r="B223" s="1">
        <v>250</v>
      </c>
      <c r="C223" s="1">
        <v>46</v>
      </c>
      <c r="D223" s="1">
        <v>29300</v>
      </c>
      <c r="E223" s="77">
        <v>5.0000000000000001E-3</v>
      </c>
      <c r="F223" s="1">
        <v>1190</v>
      </c>
      <c r="G223" s="1">
        <v>0</v>
      </c>
      <c r="H223" s="1">
        <v>5747</v>
      </c>
      <c r="I223" s="1">
        <v>0</v>
      </c>
      <c r="J223" s="1">
        <v>0</v>
      </c>
      <c r="O223" s="28">
        <v>216</v>
      </c>
      <c r="P223" s="1">
        <v>250</v>
      </c>
      <c r="Q223" s="1">
        <v>46</v>
      </c>
      <c r="R223" s="1">
        <v>29300</v>
      </c>
      <c r="S223" s="77">
        <v>5.0000000000000001E-3</v>
      </c>
      <c r="T223" s="1">
        <v>1190</v>
      </c>
      <c r="U223" s="1">
        <v>0</v>
      </c>
      <c r="V223" s="1">
        <v>5747</v>
      </c>
      <c r="W223" s="1">
        <v>0</v>
      </c>
      <c r="X223" s="1">
        <v>0</v>
      </c>
    </row>
    <row r="224" spans="1:28" x14ac:dyDescent="0.3">
      <c r="A224" s="28">
        <v>217</v>
      </c>
      <c r="B224" s="1">
        <v>250</v>
      </c>
      <c r="C224" s="1">
        <v>46</v>
      </c>
      <c r="D224" s="1">
        <v>27406</v>
      </c>
      <c r="E224" s="77">
        <v>0.02</v>
      </c>
      <c r="F224" s="1">
        <v>1320</v>
      </c>
      <c r="G224" s="1">
        <v>0</v>
      </c>
      <c r="H224" s="1">
        <v>6592</v>
      </c>
      <c r="I224" s="1">
        <v>1</v>
      </c>
      <c r="J224" s="1">
        <v>0</v>
      </c>
      <c r="K224" s="1">
        <v>7000</v>
      </c>
      <c r="L224" s="1">
        <v>0</v>
      </c>
      <c r="M224" s="1">
        <v>301</v>
      </c>
      <c r="N224" s="1">
        <v>14</v>
      </c>
      <c r="O224" s="28">
        <v>217</v>
      </c>
      <c r="P224" s="1">
        <v>250</v>
      </c>
      <c r="Q224" s="1">
        <v>46</v>
      </c>
      <c r="R224" s="1">
        <v>27406</v>
      </c>
      <c r="S224" s="77">
        <v>0.02</v>
      </c>
      <c r="T224" s="1">
        <v>1320</v>
      </c>
      <c r="U224" s="1">
        <v>0</v>
      </c>
      <c r="V224" s="1">
        <v>6592</v>
      </c>
      <c r="W224" s="1">
        <v>1</v>
      </c>
      <c r="X224" s="1">
        <v>0</v>
      </c>
      <c r="Y224" s="1">
        <v>7000</v>
      </c>
      <c r="Z224" s="1">
        <v>0</v>
      </c>
      <c r="AA224" s="1">
        <v>301</v>
      </c>
      <c r="AB224" s="1">
        <v>14</v>
      </c>
    </row>
    <row r="225" spans="1:28" x14ac:dyDescent="0.3">
      <c r="A225" s="28">
        <v>218</v>
      </c>
      <c r="B225" s="1">
        <v>250</v>
      </c>
      <c r="C225" s="1">
        <v>46</v>
      </c>
      <c r="D225" s="1">
        <v>25000</v>
      </c>
      <c r="E225" s="77">
        <v>1.6666666666666666E-2</v>
      </c>
      <c r="F225" s="1">
        <v>1320</v>
      </c>
      <c r="G225" s="1">
        <v>0</v>
      </c>
      <c r="H225" s="1">
        <v>8402</v>
      </c>
      <c r="I225" s="1">
        <v>2</v>
      </c>
      <c r="J225" s="1">
        <v>2</v>
      </c>
      <c r="K225" s="1">
        <v>9320</v>
      </c>
      <c r="L225" s="1">
        <v>0</v>
      </c>
      <c r="M225" s="1">
        <v>699</v>
      </c>
      <c r="N225" s="1">
        <v>29</v>
      </c>
      <c r="O225" s="28">
        <v>218</v>
      </c>
      <c r="P225" s="1">
        <v>250</v>
      </c>
      <c r="Q225" s="1">
        <v>46</v>
      </c>
      <c r="R225" s="1">
        <v>25000</v>
      </c>
      <c r="S225" s="77">
        <v>1.6666666666666666E-2</v>
      </c>
      <c r="T225" s="1">
        <v>1320</v>
      </c>
      <c r="U225" s="1">
        <v>0</v>
      </c>
      <c r="V225" s="1">
        <v>8402</v>
      </c>
      <c r="W225" s="1">
        <v>2</v>
      </c>
      <c r="X225" s="1">
        <v>2</v>
      </c>
      <c r="Y225" s="1">
        <v>9320</v>
      </c>
      <c r="Z225" s="1">
        <v>0</v>
      </c>
      <c r="AA225" s="1">
        <v>699</v>
      </c>
      <c r="AB225" s="1">
        <v>29</v>
      </c>
    </row>
    <row r="226" spans="1:28" x14ac:dyDescent="0.3">
      <c r="A226" s="28">
        <v>219</v>
      </c>
      <c r="B226" s="1">
        <v>250</v>
      </c>
      <c r="C226" s="1">
        <v>47</v>
      </c>
      <c r="D226" s="1">
        <v>24913</v>
      </c>
      <c r="E226" s="77">
        <v>3.3333333333333333E-2</v>
      </c>
      <c r="F226" s="1">
        <v>1270</v>
      </c>
      <c r="G226" s="1">
        <v>0</v>
      </c>
      <c r="H226" s="1">
        <v>8476</v>
      </c>
      <c r="I226" s="1">
        <v>2</v>
      </c>
      <c r="J226" s="1">
        <v>0</v>
      </c>
      <c r="K226" s="1">
        <v>9400</v>
      </c>
      <c r="L226" s="1">
        <v>47</v>
      </c>
      <c r="M226" s="1">
        <v>633</v>
      </c>
      <c r="N226" s="1">
        <v>31</v>
      </c>
      <c r="O226" s="28">
        <v>219</v>
      </c>
      <c r="P226" s="1">
        <v>250</v>
      </c>
      <c r="Q226" s="1">
        <v>47</v>
      </c>
      <c r="R226" s="1">
        <v>24913</v>
      </c>
      <c r="S226" s="77">
        <v>3.3333333333333333E-2</v>
      </c>
      <c r="T226" s="1">
        <v>1270</v>
      </c>
      <c r="U226" s="1">
        <v>0</v>
      </c>
      <c r="V226" s="1">
        <v>8476</v>
      </c>
      <c r="W226" s="1">
        <v>2</v>
      </c>
      <c r="X226" s="1">
        <v>0</v>
      </c>
      <c r="Y226" s="1">
        <v>9400</v>
      </c>
      <c r="Z226" s="1">
        <v>47</v>
      </c>
      <c r="AA226" s="1">
        <v>633</v>
      </c>
      <c r="AB226" s="1">
        <v>31</v>
      </c>
    </row>
    <row r="227" spans="1:28" x14ac:dyDescent="0.3">
      <c r="A227" s="28">
        <v>220</v>
      </c>
      <c r="B227" s="1">
        <v>250</v>
      </c>
      <c r="C227" s="1">
        <v>47</v>
      </c>
      <c r="D227" s="1">
        <v>28000</v>
      </c>
      <c r="E227" s="77">
        <v>0.1</v>
      </c>
      <c r="F227" s="1">
        <v>1170</v>
      </c>
      <c r="G227" s="1">
        <v>0</v>
      </c>
      <c r="H227" s="1">
        <v>8065</v>
      </c>
      <c r="I227" s="1">
        <v>0</v>
      </c>
      <c r="J227" s="1">
        <v>0</v>
      </c>
      <c r="K227" s="1">
        <v>7700</v>
      </c>
      <c r="L227" s="1">
        <v>0</v>
      </c>
      <c r="M227" s="1">
        <v>440</v>
      </c>
      <c r="N227" s="1">
        <v>6</v>
      </c>
      <c r="O227" s="28">
        <v>220</v>
      </c>
      <c r="P227" s="1">
        <v>250</v>
      </c>
      <c r="Q227" s="1">
        <v>47</v>
      </c>
      <c r="R227" s="1">
        <v>28000</v>
      </c>
      <c r="S227" s="77">
        <v>0.1</v>
      </c>
      <c r="T227" s="1">
        <v>1170</v>
      </c>
      <c r="U227" s="1">
        <v>0</v>
      </c>
      <c r="V227" s="1">
        <v>8065</v>
      </c>
      <c r="W227" s="1">
        <v>0</v>
      </c>
      <c r="X227" s="1">
        <v>0</v>
      </c>
      <c r="Y227" s="1">
        <v>7700</v>
      </c>
      <c r="Z227" s="1">
        <v>0</v>
      </c>
      <c r="AA227" s="1">
        <v>440</v>
      </c>
      <c r="AB227" s="1">
        <v>6</v>
      </c>
    </row>
    <row r="228" spans="1:28" x14ac:dyDescent="0.3">
      <c r="A228" s="28">
        <v>221</v>
      </c>
      <c r="B228" s="1">
        <v>250</v>
      </c>
      <c r="C228" s="1">
        <v>48</v>
      </c>
      <c r="D228" s="1">
        <v>30800</v>
      </c>
      <c r="E228" s="77">
        <v>0.1</v>
      </c>
      <c r="F228" s="1">
        <v>1270</v>
      </c>
      <c r="G228" s="1">
        <v>0</v>
      </c>
      <c r="H228" s="1">
        <v>7700</v>
      </c>
      <c r="I228" s="1">
        <v>1</v>
      </c>
      <c r="J228" s="1">
        <v>1</v>
      </c>
      <c r="K228" s="1">
        <v>6620</v>
      </c>
      <c r="L228" s="1">
        <v>0</v>
      </c>
      <c r="M228" s="1">
        <v>276</v>
      </c>
      <c r="N228" s="1">
        <v>17</v>
      </c>
      <c r="O228" s="28">
        <v>221</v>
      </c>
      <c r="P228" s="1">
        <v>250</v>
      </c>
      <c r="Q228" s="1">
        <v>48</v>
      </c>
      <c r="R228" s="1">
        <v>30800</v>
      </c>
      <c r="S228" s="77">
        <v>0.1</v>
      </c>
      <c r="T228" s="1">
        <v>1270</v>
      </c>
      <c r="U228" s="1">
        <v>0</v>
      </c>
      <c r="V228" s="1">
        <v>7700</v>
      </c>
      <c r="W228" s="1">
        <v>1</v>
      </c>
      <c r="X228" s="1">
        <v>1</v>
      </c>
      <c r="Y228" s="1">
        <v>6620</v>
      </c>
      <c r="Z228" s="1">
        <v>0</v>
      </c>
      <c r="AA228" s="1">
        <v>276</v>
      </c>
      <c r="AB228" s="1">
        <v>17</v>
      </c>
    </row>
    <row r="229" spans="1:28" x14ac:dyDescent="0.3">
      <c r="A229" s="28">
        <v>222</v>
      </c>
      <c r="B229" s="1">
        <v>250</v>
      </c>
      <c r="C229" s="1">
        <v>48</v>
      </c>
      <c r="D229" s="1">
        <v>27000</v>
      </c>
      <c r="E229" s="77">
        <v>0.05</v>
      </c>
      <c r="F229" s="1">
        <v>1310</v>
      </c>
      <c r="G229" s="1">
        <v>0</v>
      </c>
      <c r="H229" s="1">
        <v>8112</v>
      </c>
      <c r="I229" s="1">
        <v>1</v>
      </c>
      <c r="J229" s="1">
        <v>1</v>
      </c>
      <c r="L229" s="1">
        <v>0</v>
      </c>
      <c r="N229" s="1">
        <v>33</v>
      </c>
      <c r="O229" s="28">
        <v>222</v>
      </c>
      <c r="P229" s="1">
        <v>250</v>
      </c>
      <c r="Q229" s="1">
        <v>48</v>
      </c>
      <c r="R229" s="1">
        <v>27000</v>
      </c>
      <c r="S229" s="77">
        <v>0.05</v>
      </c>
      <c r="T229" s="1">
        <v>1310</v>
      </c>
      <c r="U229" s="1">
        <v>0</v>
      </c>
      <c r="V229" s="1">
        <v>8112</v>
      </c>
      <c r="W229" s="1">
        <v>1</v>
      </c>
      <c r="X229" s="1">
        <v>1</v>
      </c>
      <c r="Z229" s="1">
        <v>0</v>
      </c>
      <c r="AB229" s="1">
        <v>33</v>
      </c>
    </row>
    <row r="230" spans="1:28" x14ac:dyDescent="0.3">
      <c r="A230" s="28">
        <v>223</v>
      </c>
      <c r="B230" s="1">
        <v>250</v>
      </c>
      <c r="C230" s="1">
        <v>48</v>
      </c>
      <c r="D230" s="1">
        <v>32989</v>
      </c>
      <c r="E230" s="77">
        <v>0.1</v>
      </c>
      <c r="F230" s="1">
        <v>1320</v>
      </c>
      <c r="G230" s="1">
        <v>0</v>
      </c>
      <c r="H230" s="1">
        <v>8087</v>
      </c>
      <c r="I230" s="1">
        <v>0</v>
      </c>
      <c r="J230" s="1">
        <v>0</v>
      </c>
      <c r="K230" s="1">
        <v>7870</v>
      </c>
      <c r="L230" s="1">
        <v>41</v>
      </c>
      <c r="M230" s="1">
        <v>425</v>
      </c>
      <c r="N230" s="1">
        <v>40</v>
      </c>
      <c r="O230" s="28">
        <v>223</v>
      </c>
      <c r="P230" s="1">
        <v>250</v>
      </c>
      <c r="Q230" s="1">
        <v>48</v>
      </c>
      <c r="R230" s="1">
        <v>32989</v>
      </c>
      <c r="S230" s="77">
        <v>0.1</v>
      </c>
      <c r="T230" s="1">
        <v>1320</v>
      </c>
      <c r="U230" s="1">
        <v>0</v>
      </c>
      <c r="V230" s="1">
        <v>8087</v>
      </c>
      <c r="W230" s="1">
        <v>0</v>
      </c>
      <c r="X230" s="1">
        <v>0</v>
      </c>
      <c r="Y230" s="1">
        <v>7870</v>
      </c>
      <c r="Z230" s="1">
        <v>41</v>
      </c>
      <c r="AA230" s="1">
        <v>425</v>
      </c>
      <c r="AB230" s="1">
        <v>40</v>
      </c>
    </row>
    <row r="231" spans="1:28" x14ac:dyDescent="0.3">
      <c r="A231" s="28">
        <v>224</v>
      </c>
      <c r="B231" s="1">
        <v>250</v>
      </c>
      <c r="C231" s="1">
        <v>48</v>
      </c>
      <c r="D231" s="1">
        <v>28004</v>
      </c>
      <c r="E231" s="77">
        <v>0.1</v>
      </c>
      <c r="F231" s="1">
        <v>1100</v>
      </c>
      <c r="G231" s="1">
        <v>0</v>
      </c>
      <c r="H231" s="1">
        <v>5636</v>
      </c>
      <c r="I231" s="1">
        <v>3</v>
      </c>
      <c r="J231" s="1">
        <v>2</v>
      </c>
      <c r="K231" s="1">
        <v>7690</v>
      </c>
      <c r="L231" s="1">
        <v>47</v>
      </c>
      <c r="M231" s="1">
        <v>358</v>
      </c>
      <c r="N231" s="1">
        <v>25</v>
      </c>
      <c r="O231" s="28">
        <v>224</v>
      </c>
      <c r="P231" s="1">
        <v>250</v>
      </c>
      <c r="Q231" s="1">
        <v>48</v>
      </c>
      <c r="R231" s="1">
        <v>28004</v>
      </c>
      <c r="S231" s="77">
        <v>0.1</v>
      </c>
      <c r="T231" s="1">
        <v>1100</v>
      </c>
      <c r="U231" s="1">
        <v>0</v>
      </c>
      <c r="V231" s="1">
        <v>5636</v>
      </c>
      <c r="W231" s="1">
        <v>3</v>
      </c>
      <c r="X231" s="1">
        <v>2</v>
      </c>
      <c r="Y231" s="1">
        <v>7690</v>
      </c>
      <c r="Z231" s="1">
        <v>47</v>
      </c>
      <c r="AA231" s="1">
        <v>358</v>
      </c>
      <c r="AB231" s="1">
        <v>25</v>
      </c>
    </row>
    <row r="232" spans="1:28" x14ac:dyDescent="0.3">
      <c r="A232" s="28">
        <v>225</v>
      </c>
      <c r="B232" s="1">
        <v>250</v>
      </c>
      <c r="C232" s="1">
        <v>48</v>
      </c>
      <c r="D232" s="1">
        <v>27231</v>
      </c>
      <c r="E232" s="77">
        <v>0.1</v>
      </c>
      <c r="F232" s="1">
        <v>1260</v>
      </c>
      <c r="G232" s="1">
        <v>0</v>
      </c>
      <c r="H232" s="1">
        <v>6897</v>
      </c>
      <c r="I232" s="1">
        <v>0</v>
      </c>
      <c r="J232" s="1">
        <v>0</v>
      </c>
      <c r="K232" s="1">
        <v>8530</v>
      </c>
      <c r="L232" s="1">
        <v>47</v>
      </c>
      <c r="M232" s="1">
        <v>331</v>
      </c>
      <c r="N232" s="1">
        <v>19</v>
      </c>
      <c r="O232" s="28">
        <v>225</v>
      </c>
      <c r="P232" s="1">
        <v>250</v>
      </c>
      <c r="Q232" s="1">
        <v>48</v>
      </c>
      <c r="R232" s="1">
        <v>27231</v>
      </c>
      <c r="S232" s="77">
        <v>0.1</v>
      </c>
      <c r="T232" s="1">
        <v>1260</v>
      </c>
      <c r="U232" s="1">
        <v>0</v>
      </c>
      <c r="V232" s="1">
        <v>6897</v>
      </c>
      <c r="W232" s="1">
        <v>0</v>
      </c>
      <c r="X232" s="1">
        <v>0</v>
      </c>
      <c r="Y232" s="1">
        <v>8530</v>
      </c>
      <c r="Z232" s="1">
        <v>47</v>
      </c>
      <c r="AA232" s="1">
        <v>331</v>
      </c>
      <c r="AB232" s="1">
        <v>19</v>
      </c>
    </row>
    <row r="233" spans="1:28" x14ac:dyDescent="0.3">
      <c r="A233" s="28">
        <v>226</v>
      </c>
      <c r="B233" s="1">
        <v>250</v>
      </c>
      <c r="C233" s="1">
        <v>48</v>
      </c>
      <c r="D233" s="1">
        <v>27969</v>
      </c>
      <c r="E233" s="77">
        <v>0.33333333333333331</v>
      </c>
      <c r="F233" s="1">
        <v>1320</v>
      </c>
      <c r="G233" s="1">
        <v>0</v>
      </c>
      <c r="H233" s="1">
        <v>8425</v>
      </c>
      <c r="I233" s="1">
        <v>10</v>
      </c>
      <c r="J233" s="1">
        <v>6</v>
      </c>
      <c r="O233" s="28">
        <v>226</v>
      </c>
      <c r="P233" s="1">
        <v>250</v>
      </c>
      <c r="Q233" s="1">
        <v>48</v>
      </c>
      <c r="R233" s="1">
        <v>27969</v>
      </c>
      <c r="S233" s="77">
        <v>0.33333333333333331</v>
      </c>
      <c r="T233" s="1">
        <v>1320</v>
      </c>
      <c r="U233" s="1">
        <v>0</v>
      </c>
      <c r="V233" s="1">
        <v>8425</v>
      </c>
      <c r="W233" s="1">
        <v>10</v>
      </c>
      <c r="X233" s="1">
        <v>6</v>
      </c>
    </row>
    <row r="234" spans="1:28" x14ac:dyDescent="0.3">
      <c r="A234" s="28">
        <v>227</v>
      </c>
      <c r="B234" s="1">
        <v>250</v>
      </c>
      <c r="C234" s="1">
        <v>49</v>
      </c>
      <c r="D234" s="1">
        <v>35188</v>
      </c>
      <c r="E234" s="77">
        <v>3.3333333333333333E-2</v>
      </c>
      <c r="F234" s="1">
        <v>1300</v>
      </c>
      <c r="G234" s="1">
        <v>0</v>
      </c>
      <c r="H234" s="1">
        <v>6730</v>
      </c>
      <c r="I234" s="1">
        <v>0</v>
      </c>
      <c r="J234" s="1">
        <v>0</v>
      </c>
      <c r="K234" s="1">
        <v>11050</v>
      </c>
      <c r="L234" s="1">
        <v>21</v>
      </c>
      <c r="M234" s="1">
        <v>634</v>
      </c>
      <c r="N234" s="1">
        <v>20</v>
      </c>
      <c r="O234" s="28">
        <v>227</v>
      </c>
      <c r="P234" s="1">
        <v>250</v>
      </c>
      <c r="Q234" s="1">
        <v>49</v>
      </c>
      <c r="R234" s="1">
        <v>35188</v>
      </c>
      <c r="S234" s="77">
        <v>3.3333333333333333E-2</v>
      </c>
      <c r="T234" s="1">
        <v>1300</v>
      </c>
      <c r="U234" s="1">
        <v>0</v>
      </c>
      <c r="V234" s="1">
        <v>6730</v>
      </c>
      <c r="W234" s="1">
        <v>0</v>
      </c>
      <c r="X234" s="1">
        <v>0</v>
      </c>
      <c r="Y234" s="1">
        <v>11050</v>
      </c>
      <c r="Z234" s="1">
        <v>21</v>
      </c>
      <c r="AA234" s="1">
        <v>634</v>
      </c>
      <c r="AB234" s="1">
        <v>20</v>
      </c>
    </row>
    <row r="235" spans="1:28" x14ac:dyDescent="0.3">
      <c r="A235" s="28">
        <v>228</v>
      </c>
      <c r="B235" s="1">
        <v>250</v>
      </c>
      <c r="C235" s="1">
        <v>49</v>
      </c>
      <c r="D235" s="1">
        <v>29217</v>
      </c>
      <c r="E235" s="77">
        <v>0.05</v>
      </c>
      <c r="F235" s="1">
        <v>1140</v>
      </c>
      <c r="G235" s="1">
        <v>0</v>
      </c>
      <c r="H235" s="1">
        <v>7339</v>
      </c>
      <c r="I235" s="1">
        <v>1</v>
      </c>
      <c r="J235" s="1">
        <v>0</v>
      </c>
      <c r="K235" s="1">
        <v>7820</v>
      </c>
      <c r="N235" s="1">
        <v>15</v>
      </c>
      <c r="O235" s="28">
        <v>228</v>
      </c>
      <c r="P235" s="1">
        <v>250</v>
      </c>
      <c r="Q235" s="1">
        <v>49</v>
      </c>
      <c r="R235" s="1">
        <v>29217</v>
      </c>
      <c r="S235" s="77">
        <v>0.05</v>
      </c>
      <c r="T235" s="1">
        <v>1140</v>
      </c>
      <c r="U235" s="1">
        <v>0</v>
      </c>
      <c r="V235" s="1">
        <v>7339</v>
      </c>
      <c r="W235" s="1">
        <v>1</v>
      </c>
      <c r="X235" s="1">
        <v>0</v>
      </c>
      <c r="Y235" s="1">
        <v>7820</v>
      </c>
      <c r="AB235" s="1">
        <v>15</v>
      </c>
    </row>
    <row r="236" spans="1:28" x14ac:dyDescent="0.3">
      <c r="A236" s="28">
        <v>229</v>
      </c>
      <c r="B236" s="1">
        <v>250</v>
      </c>
      <c r="C236" s="1">
        <v>49</v>
      </c>
      <c r="D236" s="1">
        <v>25052</v>
      </c>
      <c r="E236" s="77">
        <v>0.1</v>
      </c>
      <c r="F236" s="1">
        <v>1050</v>
      </c>
      <c r="G236" s="1">
        <v>0</v>
      </c>
      <c r="H236" s="1">
        <v>6331</v>
      </c>
      <c r="I236" s="1">
        <v>2</v>
      </c>
      <c r="J236" s="1">
        <v>0</v>
      </c>
      <c r="L236" s="1">
        <v>8</v>
      </c>
      <c r="N236" s="1">
        <v>23</v>
      </c>
      <c r="O236" s="28">
        <v>229</v>
      </c>
      <c r="P236" s="1">
        <v>250</v>
      </c>
      <c r="Q236" s="1">
        <v>49</v>
      </c>
      <c r="R236" s="1">
        <v>25052</v>
      </c>
      <c r="S236" s="77">
        <v>0.1</v>
      </c>
      <c r="T236" s="1">
        <v>1050</v>
      </c>
      <c r="U236" s="1">
        <v>0</v>
      </c>
      <c r="V236" s="1">
        <v>6331</v>
      </c>
      <c r="W236" s="1">
        <v>2</v>
      </c>
      <c r="X236" s="1">
        <v>0</v>
      </c>
      <c r="Z236" s="1">
        <v>8</v>
      </c>
      <c r="AB236" s="1">
        <v>23</v>
      </c>
    </row>
    <row r="237" spans="1:28" x14ac:dyDescent="0.3">
      <c r="A237" s="28">
        <v>230</v>
      </c>
      <c r="B237" s="1">
        <v>250</v>
      </c>
      <c r="C237" s="1">
        <v>49</v>
      </c>
      <c r="D237" s="1">
        <v>30829</v>
      </c>
      <c r="E237" s="77">
        <v>0.1</v>
      </c>
      <c r="F237" s="1">
        <v>1190</v>
      </c>
      <c r="G237" s="1">
        <v>0</v>
      </c>
      <c r="H237" s="1">
        <v>7784</v>
      </c>
      <c r="I237" s="1">
        <v>5</v>
      </c>
      <c r="J237" s="1">
        <v>2</v>
      </c>
      <c r="K237" s="1">
        <v>2100</v>
      </c>
      <c r="L237" s="1">
        <v>41</v>
      </c>
      <c r="M237" s="1">
        <v>388</v>
      </c>
      <c r="N237" s="1">
        <v>5</v>
      </c>
      <c r="O237" s="28">
        <v>230</v>
      </c>
      <c r="P237" s="1">
        <v>250</v>
      </c>
      <c r="Q237" s="1">
        <v>49</v>
      </c>
      <c r="R237" s="1">
        <v>30829</v>
      </c>
      <c r="S237" s="77">
        <v>0.1</v>
      </c>
      <c r="T237" s="1">
        <v>1190</v>
      </c>
      <c r="U237" s="1">
        <v>0</v>
      </c>
      <c r="V237" s="1">
        <v>7784</v>
      </c>
      <c r="W237" s="1">
        <v>5</v>
      </c>
      <c r="X237" s="1">
        <v>2</v>
      </c>
      <c r="Y237" s="1">
        <v>2100</v>
      </c>
      <c r="Z237" s="1">
        <v>41</v>
      </c>
      <c r="AA237" s="1">
        <v>388</v>
      </c>
      <c r="AB237" s="1">
        <v>5</v>
      </c>
    </row>
    <row r="238" spans="1:28" x14ac:dyDescent="0.3">
      <c r="A238" s="28">
        <v>231</v>
      </c>
      <c r="B238" s="1">
        <v>250</v>
      </c>
      <c r="C238" s="1">
        <v>49</v>
      </c>
      <c r="D238" s="1">
        <v>31124</v>
      </c>
      <c r="E238" s="77">
        <v>0.2</v>
      </c>
      <c r="F238" s="1">
        <v>1280</v>
      </c>
      <c r="G238" s="1">
        <v>0</v>
      </c>
      <c r="H238" s="1">
        <v>8125</v>
      </c>
      <c r="I238" s="1">
        <v>1</v>
      </c>
      <c r="J238" s="1">
        <v>1</v>
      </c>
      <c r="K238" s="1">
        <v>8750</v>
      </c>
      <c r="L238" s="1">
        <v>9</v>
      </c>
      <c r="M238" s="1">
        <v>358</v>
      </c>
      <c r="N238" s="1">
        <v>25</v>
      </c>
      <c r="O238" s="28">
        <v>231</v>
      </c>
      <c r="P238" s="1">
        <v>250</v>
      </c>
      <c r="Q238" s="1">
        <v>49</v>
      </c>
      <c r="R238" s="1">
        <v>31124</v>
      </c>
      <c r="S238" s="77">
        <v>0.2</v>
      </c>
      <c r="T238" s="1">
        <v>1280</v>
      </c>
      <c r="U238" s="1">
        <v>0</v>
      </c>
      <c r="V238" s="1">
        <v>8125</v>
      </c>
      <c r="W238" s="1">
        <v>1</v>
      </c>
      <c r="X238" s="1">
        <v>1</v>
      </c>
      <c r="Y238" s="1">
        <v>8750</v>
      </c>
      <c r="Z238" s="1">
        <v>9</v>
      </c>
      <c r="AA238" s="1">
        <v>358</v>
      </c>
      <c r="AB238" s="1">
        <v>25</v>
      </c>
    </row>
    <row r="239" spans="1:28" x14ac:dyDescent="0.3">
      <c r="A239" s="28">
        <v>232</v>
      </c>
      <c r="B239" s="1">
        <v>250</v>
      </c>
      <c r="C239" s="1">
        <v>49</v>
      </c>
      <c r="D239" s="1">
        <v>28112</v>
      </c>
      <c r="E239" s="77">
        <v>0.2</v>
      </c>
      <c r="F239" s="1">
        <v>1320</v>
      </c>
      <c r="G239" s="1">
        <v>0</v>
      </c>
      <c r="H239" s="1">
        <v>7406</v>
      </c>
      <c r="I239" s="1">
        <v>3</v>
      </c>
      <c r="J239" s="1">
        <v>1</v>
      </c>
      <c r="K239" s="1">
        <v>10810</v>
      </c>
      <c r="L239" s="1">
        <v>47</v>
      </c>
      <c r="M239" s="1">
        <v>520</v>
      </c>
      <c r="N239" s="1">
        <v>39</v>
      </c>
      <c r="O239" s="28">
        <v>232</v>
      </c>
      <c r="P239" s="1">
        <v>250</v>
      </c>
      <c r="Q239" s="1">
        <v>49</v>
      </c>
      <c r="R239" s="1">
        <v>28112</v>
      </c>
      <c r="S239" s="77">
        <v>0.2</v>
      </c>
      <c r="T239" s="1">
        <v>1320</v>
      </c>
      <c r="U239" s="1">
        <v>0</v>
      </c>
      <c r="V239" s="1">
        <v>7406</v>
      </c>
      <c r="W239" s="1">
        <v>3</v>
      </c>
      <c r="X239" s="1">
        <v>1</v>
      </c>
      <c r="Y239" s="1">
        <v>10810</v>
      </c>
      <c r="Z239" s="1">
        <v>47</v>
      </c>
      <c r="AA239" s="1">
        <v>520</v>
      </c>
      <c r="AB239" s="1">
        <v>39</v>
      </c>
    </row>
    <row r="240" spans="1:28" x14ac:dyDescent="0.3">
      <c r="A240" s="28">
        <v>233</v>
      </c>
      <c r="B240" s="1">
        <v>250</v>
      </c>
      <c r="C240" s="1">
        <v>49</v>
      </c>
      <c r="D240" s="1">
        <v>29734</v>
      </c>
      <c r="E240" s="77">
        <v>0.2</v>
      </c>
      <c r="F240" s="1">
        <v>1120</v>
      </c>
      <c r="G240" s="1">
        <v>0</v>
      </c>
      <c r="H240" s="1">
        <v>6020</v>
      </c>
      <c r="I240" s="1">
        <v>2</v>
      </c>
      <c r="J240" s="1">
        <v>0</v>
      </c>
      <c r="K240" s="1">
        <v>7820</v>
      </c>
      <c r="L240" s="1">
        <v>50</v>
      </c>
      <c r="M240" s="1">
        <v>320</v>
      </c>
      <c r="N240" s="1">
        <v>28</v>
      </c>
      <c r="O240" s="28">
        <v>233</v>
      </c>
      <c r="P240" s="1">
        <v>250</v>
      </c>
      <c r="Q240" s="1">
        <v>49</v>
      </c>
      <c r="R240" s="1">
        <v>29734</v>
      </c>
      <c r="S240" s="77">
        <v>0.2</v>
      </c>
      <c r="T240" s="1">
        <v>1120</v>
      </c>
      <c r="U240" s="1">
        <v>0</v>
      </c>
      <c r="V240" s="1">
        <v>6020</v>
      </c>
      <c r="W240" s="1">
        <v>2</v>
      </c>
      <c r="X240" s="1">
        <v>0</v>
      </c>
      <c r="Y240" s="1">
        <v>7820</v>
      </c>
      <c r="Z240" s="1">
        <v>50</v>
      </c>
      <c r="AA240" s="1">
        <v>320</v>
      </c>
      <c r="AB240" s="1">
        <v>28</v>
      </c>
    </row>
    <row r="241" spans="1:28" x14ac:dyDescent="0.3">
      <c r="A241" s="28">
        <v>234</v>
      </c>
      <c r="B241" s="1">
        <v>250</v>
      </c>
      <c r="C241" s="1">
        <v>49</v>
      </c>
      <c r="D241" s="1">
        <v>32000</v>
      </c>
      <c r="E241" s="77">
        <v>0.33333333333333331</v>
      </c>
      <c r="F241" s="1">
        <v>1270</v>
      </c>
      <c r="G241" s="1">
        <v>0</v>
      </c>
      <c r="H241" s="1">
        <v>7550</v>
      </c>
      <c r="I241" s="1">
        <v>9</v>
      </c>
      <c r="J241" s="1">
        <v>2</v>
      </c>
      <c r="L241" s="1">
        <v>42</v>
      </c>
      <c r="M241" s="1">
        <v>428</v>
      </c>
      <c r="N241" s="1">
        <v>20</v>
      </c>
      <c r="O241" s="28">
        <v>234</v>
      </c>
      <c r="P241" s="1">
        <v>250</v>
      </c>
      <c r="Q241" s="1">
        <v>49</v>
      </c>
      <c r="R241" s="1">
        <v>32000</v>
      </c>
      <c r="S241" s="77">
        <v>0.33333333333333331</v>
      </c>
      <c r="T241" s="1">
        <v>1270</v>
      </c>
      <c r="U241" s="1">
        <v>0</v>
      </c>
      <c r="V241" s="1">
        <v>7550</v>
      </c>
      <c r="W241" s="1">
        <v>9</v>
      </c>
      <c r="X241" s="1">
        <v>2</v>
      </c>
      <c r="Z241" s="1">
        <v>42</v>
      </c>
      <c r="AA241" s="1">
        <v>428</v>
      </c>
      <c r="AB241" s="1">
        <v>20</v>
      </c>
    </row>
    <row r="242" spans="1:28" x14ac:dyDescent="0.3">
      <c r="A242" s="28">
        <v>235</v>
      </c>
      <c r="B242" s="1">
        <v>250</v>
      </c>
      <c r="C242" s="1">
        <v>50</v>
      </c>
      <c r="D242" s="1">
        <v>32000</v>
      </c>
      <c r="E242" s="77">
        <v>0.1</v>
      </c>
      <c r="F242" s="1">
        <v>1310</v>
      </c>
      <c r="G242" s="1">
        <v>0</v>
      </c>
      <c r="H242" s="1">
        <v>7600</v>
      </c>
      <c r="I242" s="1">
        <v>3</v>
      </c>
      <c r="J242" s="1">
        <v>3</v>
      </c>
      <c r="K242" s="1">
        <v>6000</v>
      </c>
      <c r="L242" s="1">
        <v>0</v>
      </c>
      <c r="M242" s="1">
        <v>300</v>
      </c>
      <c r="N242" s="1">
        <v>1</v>
      </c>
      <c r="O242" s="28">
        <v>235</v>
      </c>
      <c r="P242" s="1">
        <v>250</v>
      </c>
      <c r="Q242" s="1">
        <v>50</v>
      </c>
      <c r="R242" s="1">
        <v>32000</v>
      </c>
      <c r="S242" s="77">
        <v>0.1</v>
      </c>
      <c r="T242" s="1">
        <v>1310</v>
      </c>
      <c r="U242" s="1">
        <v>0</v>
      </c>
      <c r="V242" s="1">
        <v>7600</v>
      </c>
      <c r="W242" s="1">
        <v>3</v>
      </c>
      <c r="X242" s="1">
        <v>3</v>
      </c>
      <c r="Y242" s="1">
        <v>6000</v>
      </c>
      <c r="Z242" s="1">
        <v>0</v>
      </c>
      <c r="AA242" s="1">
        <v>300</v>
      </c>
      <c r="AB242" s="1">
        <v>1</v>
      </c>
    </row>
    <row r="243" spans="1:28" x14ac:dyDescent="0.3">
      <c r="A243" s="28">
        <v>236</v>
      </c>
      <c r="B243" s="1">
        <v>250</v>
      </c>
      <c r="C243" s="1">
        <v>50</v>
      </c>
      <c r="D243" s="1">
        <v>33232</v>
      </c>
      <c r="E243" s="77">
        <v>0.1</v>
      </c>
      <c r="F243" s="1">
        <v>1190</v>
      </c>
      <c r="G243" s="1">
        <v>0</v>
      </c>
      <c r="H243" s="1">
        <v>7116</v>
      </c>
      <c r="I243" s="1">
        <v>5</v>
      </c>
      <c r="J243" s="1">
        <v>2</v>
      </c>
      <c r="N243" s="1">
        <v>27</v>
      </c>
      <c r="O243" s="28">
        <v>236</v>
      </c>
      <c r="P243" s="1">
        <v>250</v>
      </c>
      <c r="Q243" s="1">
        <v>50</v>
      </c>
      <c r="R243" s="1">
        <v>33232</v>
      </c>
      <c r="S243" s="77">
        <v>0.1</v>
      </c>
      <c r="T243" s="1">
        <v>1190</v>
      </c>
      <c r="U243" s="1">
        <v>0</v>
      </c>
      <c r="V243" s="1">
        <v>7116</v>
      </c>
      <c r="W243" s="1">
        <v>5</v>
      </c>
      <c r="X243" s="1">
        <v>2</v>
      </c>
      <c r="AB243" s="1">
        <v>27</v>
      </c>
    </row>
    <row r="244" spans="1:28" x14ac:dyDescent="0.3">
      <c r="A244" s="28">
        <v>237</v>
      </c>
      <c r="B244" s="1">
        <v>250</v>
      </c>
      <c r="C244" s="1">
        <v>50</v>
      </c>
      <c r="D244" s="1">
        <v>29461</v>
      </c>
      <c r="E244" s="77">
        <v>0.16666666666666666</v>
      </c>
      <c r="F244" s="1">
        <v>1320</v>
      </c>
      <c r="G244" s="1">
        <v>0</v>
      </c>
      <c r="H244" s="1">
        <v>6622</v>
      </c>
      <c r="I244" s="1">
        <v>0</v>
      </c>
      <c r="J244" s="1">
        <v>0</v>
      </c>
      <c r="K244" s="1">
        <v>8860</v>
      </c>
      <c r="L244" s="1">
        <v>50</v>
      </c>
      <c r="M244" s="1">
        <v>380</v>
      </c>
      <c r="N244" s="1">
        <v>16</v>
      </c>
      <c r="O244" s="28">
        <v>237</v>
      </c>
      <c r="P244" s="1">
        <v>250</v>
      </c>
      <c r="Q244" s="1">
        <v>50</v>
      </c>
      <c r="R244" s="1">
        <v>29461</v>
      </c>
      <c r="S244" s="77">
        <v>0.16666666666666666</v>
      </c>
      <c r="T244" s="1">
        <v>1320</v>
      </c>
      <c r="U244" s="1">
        <v>0</v>
      </c>
      <c r="V244" s="1">
        <v>6622</v>
      </c>
      <c r="W244" s="1">
        <v>0</v>
      </c>
      <c r="X244" s="1">
        <v>0</v>
      </c>
      <c r="Y244" s="1">
        <v>8860</v>
      </c>
      <c r="Z244" s="1">
        <v>50</v>
      </c>
      <c r="AA244" s="1">
        <v>380</v>
      </c>
      <c r="AB244" s="1">
        <v>16</v>
      </c>
    </row>
    <row r="245" spans="1:28" x14ac:dyDescent="0.3">
      <c r="A245" s="28">
        <v>238</v>
      </c>
      <c r="B245" s="1">
        <v>250</v>
      </c>
      <c r="C245" s="1">
        <v>50</v>
      </c>
      <c r="D245" s="1">
        <v>32834</v>
      </c>
      <c r="E245" s="77">
        <v>0.2</v>
      </c>
      <c r="F245" s="1">
        <v>1320</v>
      </c>
      <c r="G245" s="1">
        <v>0</v>
      </c>
      <c r="H245" s="1">
        <v>8143</v>
      </c>
      <c r="I245" s="1">
        <v>3</v>
      </c>
      <c r="J245" s="1">
        <v>1</v>
      </c>
      <c r="K245" s="1">
        <v>7090</v>
      </c>
      <c r="L245" s="1">
        <v>0</v>
      </c>
      <c r="M245" s="1">
        <v>317</v>
      </c>
      <c r="N245" s="1">
        <v>16</v>
      </c>
      <c r="O245" s="28">
        <v>238</v>
      </c>
      <c r="P245" s="1">
        <v>250</v>
      </c>
      <c r="Q245" s="1">
        <v>50</v>
      </c>
      <c r="R245" s="1">
        <v>32834</v>
      </c>
      <c r="S245" s="77">
        <v>0.2</v>
      </c>
      <c r="T245" s="1">
        <v>1320</v>
      </c>
      <c r="U245" s="1">
        <v>0</v>
      </c>
      <c r="V245" s="1">
        <v>8143</v>
      </c>
      <c r="W245" s="1">
        <v>3</v>
      </c>
      <c r="X245" s="1">
        <v>1</v>
      </c>
      <c r="Y245" s="1">
        <v>7090</v>
      </c>
      <c r="Z245" s="1">
        <v>0</v>
      </c>
      <c r="AA245" s="1">
        <v>317</v>
      </c>
      <c r="AB245" s="1">
        <v>16</v>
      </c>
    </row>
    <row r="246" spans="1:28" x14ac:dyDescent="0.3">
      <c r="A246" s="28">
        <v>239</v>
      </c>
      <c r="B246" s="1">
        <v>250</v>
      </c>
      <c r="C246" s="1">
        <v>50</v>
      </c>
      <c r="D246" s="1">
        <v>33880</v>
      </c>
      <c r="E246" s="77">
        <v>1</v>
      </c>
      <c r="F246" s="1">
        <v>1310</v>
      </c>
      <c r="G246" s="1">
        <v>0</v>
      </c>
      <c r="H246" s="1">
        <v>8138</v>
      </c>
      <c r="I246" s="1">
        <v>2</v>
      </c>
      <c r="J246" s="1">
        <v>0</v>
      </c>
      <c r="K246" s="1">
        <v>8750</v>
      </c>
      <c r="O246" s="28">
        <v>239</v>
      </c>
      <c r="P246" s="1">
        <v>250</v>
      </c>
      <c r="Q246" s="1">
        <v>50</v>
      </c>
      <c r="R246" s="1">
        <v>33880</v>
      </c>
      <c r="S246" s="77">
        <v>1</v>
      </c>
      <c r="T246" s="1">
        <v>1310</v>
      </c>
      <c r="U246" s="1">
        <v>0</v>
      </c>
      <c r="V246" s="1">
        <v>8138</v>
      </c>
      <c r="W246" s="1">
        <v>2</v>
      </c>
      <c r="X246" s="1">
        <v>0</v>
      </c>
      <c r="Y246" s="1">
        <v>8750</v>
      </c>
    </row>
    <row r="247" spans="1:28" x14ac:dyDescent="0.3">
      <c r="A247" s="28">
        <v>240</v>
      </c>
      <c r="B247" s="1">
        <v>250</v>
      </c>
      <c r="C247" s="1">
        <v>51</v>
      </c>
      <c r="D247" s="1">
        <v>32200</v>
      </c>
      <c r="E247" s="77">
        <v>0.1</v>
      </c>
      <c r="F247" s="1">
        <v>1320</v>
      </c>
      <c r="G247" s="1">
        <v>0</v>
      </c>
      <c r="H247" s="1">
        <v>8162</v>
      </c>
      <c r="I247" s="1">
        <v>4</v>
      </c>
      <c r="J247" s="1">
        <v>2</v>
      </c>
      <c r="K247" s="1">
        <v>9340</v>
      </c>
      <c r="L247" s="1">
        <v>0</v>
      </c>
      <c r="M247" s="1">
        <v>400</v>
      </c>
      <c r="N247" s="1">
        <v>21</v>
      </c>
      <c r="O247" s="28">
        <v>240</v>
      </c>
      <c r="P247" s="1">
        <v>250</v>
      </c>
      <c r="Q247" s="1">
        <v>51</v>
      </c>
      <c r="R247" s="1">
        <v>32200</v>
      </c>
      <c r="S247" s="77">
        <v>0.1</v>
      </c>
      <c r="T247" s="1">
        <v>1320</v>
      </c>
      <c r="U247" s="1">
        <v>0</v>
      </c>
      <c r="V247" s="1">
        <v>8162</v>
      </c>
      <c r="W247" s="1">
        <v>4</v>
      </c>
      <c r="X247" s="1">
        <v>2</v>
      </c>
      <c r="Y247" s="1">
        <v>9340</v>
      </c>
      <c r="Z247" s="1">
        <v>0</v>
      </c>
      <c r="AA247" s="1">
        <v>400</v>
      </c>
      <c r="AB247" s="1">
        <v>21</v>
      </c>
    </row>
    <row r="248" spans="1:28" x14ac:dyDescent="0.3">
      <c r="A248" s="28">
        <v>241</v>
      </c>
      <c r="B248" s="1">
        <v>250</v>
      </c>
      <c r="C248" s="1">
        <v>51</v>
      </c>
      <c r="D248" s="1">
        <v>37980</v>
      </c>
      <c r="E248" s="77">
        <v>0.1</v>
      </c>
      <c r="F248" s="1">
        <v>1320</v>
      </c>
      <c r="G248" s="1">
        <v>0</v>
      </c>
      <c r="H248" s="1">
        <v>8010</v>
      </c>
      <c r="I248" s="1">
        <v>0</v>
      </c>
      <c r="J248" s="1">
        <v>0</v>
      </c>
      <c r="O248" s="28">
        <v>241</v>
      </c>
      <c r="P248" s="1">
        <v>250</v>
      </c>
      <c r="Q248" s="1">
        <v>51</v>
      </c>
      <c r="R248" s="1">
        <v>37980</v>
      </c>
      <c r="S248" s="77">
        <v>0.1</v>
      </c>
      <c r="T248" s="1">
        <v>1320</v>
      </c>
      <c r="U248" s="1">
        <v>0</v>
      </c>
      <c r="V248" s="1">
        <v>8010</v>
      </c>
      <c r="W248" s="1">
        <v>0</v>
      </c>
      <c r="X248" s="1">
        <v>0</v>
      </c>
    </row>
    <row r="249" spans="1:28" x14ac:dyDescent="0.3">
      <c r="A249" s="28">
        <v>242</v>
      </c>
      <c r="B249" s="1">
        <v>250</v>
      </c>
      <c r="C249" s="1">
        <v>51</v>
      </c>
      <c r="D249" s="1">
        <v>35110</v>
      </c>
      <c r="E249" s="77">
        <v>0.1</v>
      </c>
      <c r="F249" s="1">
        <v>1260</v>
      </c>
      <c r="G249" s="1">
        <v>0</v>
      </c>
      <c r="H249" s="1">
        <v>6834</v>
      </c>
      <c r="I249" s="1">
        <v>0</v>
      </c>
      <c r="J249" s="1">
        <v>0</v>
      </c>
      <c r="K249" s="1">
        <v>7170</v>
      </c>
      <c r="L249" s="1">
        <v>0</v>
      </c>
      <c r="M249" s="1">
        <v>334</v>
      </c>
      <c r="N249" s="1">
        <v>1</v>
      </c>
      <c r="O249" s="28">
        <v>242</v>
      </c>
      <c r="P249" s="1">
        <v>250</v>
      </c>
      <c r="Q249" s="1">
        <v>51</v>
      </c>
      <c r="R249" s="1">
        <v>35110</v>
      </c>
      <c r="S249" s="77">
        <v>0.1</v>
      </c>
      <c r="T249" s="1">
        <v>1260</v>
      </c>
      <c r="U249" s="1">
        <v>0</v>
      </c>
      <c r="V249" s="1">
        <v>6834</v>
      </c>
      <c r="W249" s="1">
        <v>0</v>
      </c>
      <c r="X249" s="1">
        <v>0</v>
      </c>
      <c r="Y249" s="1">
        <v>7170</v>
      </c>
      <c r="Z249" s="1">
        <v>0</v>
      </c>
      <c r="AA249" s="1">
        <v>334</v>
      </c>
      <c r="AB249" s="1">
        <v>1</v>
      </c>
    </row>
    <row r="250" spans="1:28" x14ac:dyDescent="0.3">
      <c r="A250" s="28">
        <v>243</v>
      </c>
      <c r="B250" s="1">
        <v>250</v>
      </c>
      <c r="C250" s="1">
        <v>51</v>
      </c>
      <c r="D250" s="1">
        <v>35040</v>
      </c>
      <c r="E250" s="77">
        <v>0.125</v>
      </c>
      <c r="F250" s="1">
        <v>1240</v>
      </c>
      <c r="G250" s="1">
        <v>0</v>
      </c>
      <c r="H250" s="1">
        <v>6348</v>
      </c>
      <c r="I250" s="1">
        <v>3</v>
      </c>
      <c r="J250" s="1">
        <v>0</v>
      </c>
      <c r="K250" s="1">
        <v>7380</v>
      </c>
      <c r="L250" s="1">
        <v>21</v>
      </c>
      <c r="N250" s="1">
        <v>18</v>
      </c>
      <c r="O250" s="28">
        <v>243</v>
      </c>
      <c r="P250" s="1">
        <v>250</v>
      </c>
      <c r="Q250" s="1">
        <v>51</v>
      </c>
      <c r="R250" s="1">
        <v>35040</v>
      </c>
      <c r="S250" s="77">
        <v>0.125</v>
      </c>
      <c r="T250" s="1">
        <v>1240</v>
      </c>
      <c r="U250" s="1">
        <v>0</v>
      </c>
      <c r="V250" s="1">
        <v>6348</v>
      </c>
      <c r="W250" s="1">
        <v>3</v>
      </c>
      <c r="X250" s="1">
        <v>0</v>
      </c>
      <c r="Y250" s="1">
        <v>7380</v>
      </c>
      <c r="Z250" s="1">
        <v>21</v>
      </c>
      <c r="AB250" s="1">
        <v>18</v>
      </c>
    </row>
    <row r="251" spans="1:28" x14ac:dyDescent="0.3">
      <c r="A251" s="28">
        <v>244</v>
      </c>
      <c r="B251" s="1">
        <v>250</v>
      </c>
      <c r="C251" s="1">
        <v>52</v>
      </c>
      <c r="D251" s="1">
        <v>32850</v>
      </c>
      <c r="E251" s="77">
        <v>0.1</v>
      </c>
      <c r="F251" s="1">
        <v>1140</v>
      </c>
      <c r="G251" s="1">
        <v>0</v>
      </c>
      <c r="H251" s="1">
        <v>7100</v>
      </c>
      <c r="I251" s="1">
        <v>3</v>
      </c>
      <c r="J251" s="1">
        <v>1</v>
      </c>
      <c r="K251" s="1">
        <v>7700</v>
      </c>
      <c r="N251" s="1">
        <v>23</v>
      </c>
      <c r="O251" s="28">
        <v>244</v>
      </c>
      <c r="P251" s="1">
        <v>250</v>
      </c>
      <c r="Q251" s="1">
        <v>52</v>
      </c>
      <c r="R251" s="1">
        <v>32850</v>
      </c>
      <c r="S251" s="77">
        <v>0.1</v>
      </c>
      <c r="T251" s="1">
        <v>1140</v>
      </c>
      <c r="U251" s="1">
        <v>0</v>
      </c>
      <c r="V251" s="1">
        <v>7100</v>
      </c>
      <c r="W251" s="1">
        <v>3</v>
      </c>
      <c r="X251" s="1">
        <v>1</v>
      </c>
      <c r="Y251" s="1">
        <v>7700</v>
      </c>
      <c r="AB251" s="1">
        <v>23</v>
      </c>
    </row>
    <row r="252" spans="1:28" x14ac:dyDescent="0.3">
      <c r="A252" s="28">
        <v>245</v>
      </c>
      <c r="B252" s="1">
        <v>250</v>
      </c>
      <c r="C252" s="1">
        <v>52</v>
      </c>
      <c r="D252" s="1">
        <v>32965</v>
      </c>
      <c r="E252" s="77">
        <v>0.2</v>
      </c>
      <c r="F252" s="1">
        <v>1320</v>
      </c>
      <c r="G252" s="1">
        <v>0</v>
      </c>
      <c r="H252" s="1">
        <v>8200</v>
      </c>
      <c r="I252" s="1">
        <v>10</v>
      </c>
      <c r="J252" s="1">
        <v>5</v>
      </c>
      <c r="K252" s="1">
        <v>8356</v>
      </c>
      <c r="N252" s="1">
        <v>14</v>
      </c>
      <c r="O252" s="28">
        <v>245</v>
      </c>
      <c r="P252" s="1">
        <v>250</v>
      </c>
      <c r="Q252" s="1">
        <v>52</v>
      </c>
      <c r="R252" s="1">
        <v>32965</v>
      </c>
      <c r="S252" s="77">
        <v>0.2</v>
      </c>
      <c r="T252" s="1">
        <v>1320</v>
      </c>
      <c r="U252" s="1">
        <v>0</v>
      </c>
      <c r="V252" s="1">
        <v>8200</v>
      </c>
      <c r="W252" s="1">
        <v>10</v>
      </c>
      <c r="X252" s="1">
        <v>5</v>
      </c>
      <c r="Y252" s="1">
        <v>8356</v>
      </c>
      <c r="AB252" s="1">
        <v>14</v>
      </c>
    </row>
    <row r="253" spans="1:28" x14ac:dyDescent="0.3">
      <c r="A253" s="28">
        <v>246</v>
      </c>
      <c r="B253" s="1">
        <v>250</v>
      </c>
      <c r="C253" s="1">
        <v>52</v>
      </c>
      <c r="D253" s="1">
        <v>34434</v>
      </c>
      <c r="E253" s="77">
        <v>0.33333333333333331</v>
      </c>
      <c r="F253" s="1">
        <v>1320</v>
      </c>
      <c r="G253" s="1">
        <v>0</v>
      </c>
      <c r="H253" s="1">
        <v>8000</v>
      </c>
      <c r="I253" s="1">
        <v>4</v>
      </c>
      <c r="J253" s="1">
        <v>2</v>
      </c>
      <c r="K253" s="1">
        <v>10260</v>
      </c>
      <c r="L253" s="1">
        <v>42</v>
      </c>
      <c r="M253" s="1">
        <v>560</v>
      </c>
      <c r="N253" s="1">
        <v>18</v>
      </c>
      <c r="O253" s="28">
        <v>246</v>
      </c>
      <c r="P253" s="1">
        <v>250</v>
      </c>
      <c r="Q253" s="1">
        <v>52</v>
      </c>
      <c r="R253" s="1">
        <v>34434</v>
      </c>
      <c r="S253" s="77">
        <v>0.33333333333333331</v>
      </c>
      <c r="T253" s="1">
        <v>1320</v>
      </c>
      <c r="U253" s="1">
        <v>0</v>
      </c>
      <c r="V253" s="1">
        <v>8000</v>
      </c>
      <c r="W253" s="1">
        <v>4</v>
      </c>
      <c r="X253" s="1">
        <v>2</v>
      </c>
      <c r="Y253" s="1">
        <v>10260</v>
      </c>
      <c r="Z253" s="1">
        <v>42</v>
      </c>
      <c r="AA253" s="1">
        <v>560</v>
      </c>
      <c r="AB253" s="1">
        <v>18</v>
      </c>
    </row>
    <row r="254" spans="1:28" x14ac:dyDescent="0.3">
      <c r="A254" s="28">
        <v>247</v>
      </c>
      <c r="B254" s="1">
        <v>250</v>
      </c>
      <c r="C254" s="1">
        <v>52</v>
      </c>
      <c r="D254" s="1">
        <v>38400</v>
      </c>
      <c r="E254" s="77">
        <v>1</v>
      </c>
      <c r="F254" s="1">
        <v>1290</v>
      </c>
      <c r="G254" s="1">
        <v>0</v>
      </c>
      <c r="H254" s="1">
        <v>8330</v>
      </c>
      <c r="I254" s="1">
        <v>8</v>
      </c>
      <c r="J254" s="1">
        <v>3</v>
      </c>
      <c r="K254" s="1">
        <v>10400</v>
      </c>
      <c r="L254" s="1">
        <v>0</v>
      </c>
      <c r="M254" s="1">
        <v>398</v>
      </c>
      <c r="N254" s="1">
        <v>10</v>
      </c>
      <c r="O254" s="28">
        <v>247</v>
      </c>
      <c r="P254" s="1">
        <v>250</v>
      </c>
      <c r="Q254" s="1">
        <v>52</v>
      </c>
      <c r="R254" s="1">
        <v>38400</v>
      </c>
      <c r="S254" s="77">
        <v>1</v>
      </c>
      <c r="T254" s="1">
        <v>1290</v>
      </c>
      <c r="U254" s="1">
        <v>0</v>
      </c>
      <c r="V254" s="1">
        <v>8330</v>
      </c>
      <c r="W254" s="1">
        <v>8</v>
      </c>
      <c r="X254" s="1">
        <v>3</v>
      </c>
      <c r="Y254" s="1">
        <v>10400</v>
      </c>
      <c r="Z254" s="1">
        <v>0</v>
      </c>
      <c r="AA254" s="1">
        <v>398</v>
      </c>
      <c r="AB254" s="1">
        <v>10</v>
      </c>
    </row>
    <row r="255" spans="1:28" x14ac:dyDescent="0.3">
      <c r="A255" s="28">
        <v>248</v>
      </c>
      <c r="B255" s="1">
        <v>250</v>
      </c>
      <c r="C255" s="1">
        <v>53</v>
      </c>
      <c r="D255" s="1">
        <v>34200</v>
      </c>
      <c r="E255" s="77">
        <v>0.33333333333333331</v>
      </c>
      <c r="F255" s="1">
        <v>1280</v>
      </c>
      <c r="G255" s="1">
        <v>0</v>
      </c>
      <c r="H255" s="1">
        <v>6600</v>
      </c>
      <c r="I255" s="1">
        <v>0</v>
      </c>
      <c r="J255" s="1">
        <v>0</v>
      </c>
      <c r="O255" s="28">
        <v>248</v>
      </c>
      <c r="P255" s="1">
        <v>250</v>
      </c>
      <c r="Q255" s="1">
        <v>53</v>
      </c>
      <c r="R255" s="1">
        <v>34200</v>
      </c>
      <c r="S255" s="77">
        <v>0.33333333333333331</v>
      </c>
      <c r="T255" s="1">
        <v>1280</v>
      </c>
      <c r="U255" s="1">
        <v>0</v>
      </c>
      <c r="V255" s="1">
        <v>6600</v>
      </c>
      <c r="W255" s="1">
        <v>0</v>
      </c>
      <c r="X255" s="1">
        <v>0</v>
      </c>
    </row>
    <row r="256" spans="1:28" x14ac:dyDescent="0.3">
      <c r="A256" s="28">
        <v>249</v>
      </c>
      <c r="B256" s="1">
        <v>250</v>
      </c>
      <c r="C256" s="1">
        <v>54</v>
      </c>
      <c r="D256" s="1">
        <v>40500</v>
      </c>
      <c r="E256" s="77">
        <v>0.33333333333333331</v>
      </c>
      <c r="F256" s="1">
        <v>1300</v>
      </c>
      <c r="G256" s="1">
        <v>0</v>
      </c>
      <c r="H256" s="1">
        <v>7600</v>
      </c>
      <c r="I256" s="1">
        <v>5</v>
      </c>
      <c r="J256" s="1">
        <v>1</v>
      </c>
      <c r="K256" s="1">
        <v>0</v>
      </c>
      <c r="L256" s="1">
        <v>0</v>
      </c>
      <c r="M256" s="1">
        <v>330</v>
      </c>
      <c r="N256" s="1">
        <v>17</v>
      </c>
      <c r="O256" s="28">
        <v>249</v>
      </c>
      <c r="P256" s="1">
        <v>250</v>
      </c>
      <c r="Q256" s="1">
        <v>54</v>
      </c>
      <c r="R256" s="1">
        <v>40500</v>
      </c>
      <c r="S256" s="77">
        <v>0.33333333333333331</v>
      </c>
      <c r="T256" s="1">
        <v>1300</v>
      </c>
      <c r="U256" s="1">
        <v>0</v>
      </c>
      <c r="V256" s="1">
        <v>7600</v>
      </c>
      <c r="W256" s="1">
        <v>5</v>
      </c>
      <c r="X256" s="1">
        <v>1</v>
      </c>
      <c r="Y256" s="1">
        <v>0</v>
      </c>
      <c r="Z256" s="1">
        <v>0</v>
      </c>
      <c r="AA256" s="1">
        <v>330</v>
      </c>
      <c r="AB256" s="1">
        <v>17</v>
      </c>
    </row>
    <row r="257" spans="1:28" x14ac:dyDescent="0.3">
      <c r="A257" s="28">
        <v>250</v>
      </c>
      <c r="B257" s="1">
        <v>250</v>
      </c>
      <c r="C257" s="1">
        <v>54</v>
      </c>
      <c r="D257" s="1">
        <v>36766</v>
      </c>
      <c r="E257" s="77">
        <v>1</v>
      </c>
      <c r="F257" s="1">
        <v>1210</v>
      </c>
      <c r="G257" s="1">
        <v>0</v>
      </c>
      <c r="H257" s="1">
        <v>8032</v>
      </c>
      <c r="I257" s="1">
        <v>2</v>
      </c>
      <c r="J257" s="1">
        <v>1</v>
      </c>
      <c r="K257" s="1">
        <v>7760</v>
      </c>
      <c r="M257" s="1">
        <v>302</v>
      </c>
      <c r="N257" s="1">
        <v>29</v>
      </c>
      <c r="O257" s="28">
        <v>250</v>
      </c>
      <c r="P257" s="1">
        <v>250</v>
      </c>
      <c r="Q257" s="1">
        <v>54</v>
      </c>
      <c r="R257" s="1">
        <v>36766</v>
      </c>
      <c r="S257" s="77">
        <v>1</v>
      </c>
      <c r="T257" s="1">
        <v>1210</v>
      </c>
      <c r="U257" s="1">
        <v>0</v>
      </c>
      <c r="V257" s="1">
        <v>8032</v>
      </c>
      <c r="W257" s="1">
        <v>2</v>
      </c>
      <c r="X257" s="1">
        <v>1</v>
      </c>
      <c r="Y257" s="1">
        <v>7760</v>
      </c>
      <c r="AA257" s="1">
        <v>302</v>
      </c>
      <c r="AB257" s="1">
        <v>29</v>
      </c>
    </row>
    <row r="258" spans="1:28" x14ac:dyDescent="0.3">
      <c r="A258" s="28">
        <v>251</v>
      </c>
      <c r="B258" s="1">
        <v>250</v>
      </c>
      <c r="C258" s="1">
        <v>55</v>
      </c>
      <c r="D258" s="1">
        <v>42341</v>
      </c>
      <c r="E258" s="77">
        <v>0.1</v>
      </c>
      <c r="F258" s="1">
        <v>940</v>
      </c>
      <c r="G258" s="1">
        <v>0</v>
      </c>
      <c r="H258" s="1">
        <v>6890</v>
      </c>
      <c r="I258" s="1">
        <v>0</v>
      </c>
      <c r="J258" s="1">
        <v>0</v>
      </c>
      <c r="L258" s="1">
        <v>0</v>
      </c>
      <c r="N258" s="1">
        <v>6</v>
      </c>
      <c r="O258" s="28">
        <v>251</v>
      </c>
      <c r="P258" s="1">
        <v>250</v>
      </c>
      <c r="Q258" s="1">
        <v>55</v>
      </c>
      <c r="R258" s="1">
        <v>42341</v>
      </c>
      <c r="S258" s="77">
        <v>0.1</v>
      </c>
      <c r="T258" s="1">
        <v>940</v>
      </c>
      <c r="U258" s="1">
        <v>0</v>
      </c>
      <c r="V258" s="1">
        <v>6890</v>
      </c>
      <c r="W258" s="1">
        <v>0</v>
      </c>
      <c r="X258" s="1">
        <v>0</v>
      </c>
      <c r="Z258" s="1">
        <v>0</v>
      </c>
      <c r="AB258" s="1">
        <v>6</v>
      </c>
    </row>
    <row r="259" spans="1:28" x14ac:dyDescent="0.3">
      <c r="A259" s="28">
        <v>252</v>
      </c>
      <c r="B259" s="1">
        <v>250</v>
      </c>
      <c r="C259" s="1">
        <v>55</v>
      </c>
      <c r="D259" s="1">
        <v>39000</v>
      </c>
      <c r="E259" s="77">
        <v>1</v>
      </c>
      <c r="F259" s="1">
        <v>1320</v>
      </c>
      <c r="G259" s="1">
        <v>0</v>
      </c>
      <c r="H259" s="1">
        <v>6100</v>
      </c>
      <c r="I259" s="1">
        <v>0</v>
      </c>
      <c r="J259" s="1">
        <v>0</v>
      </c>
      <c r="O259" s="28">
        <v>252</v>
      </c>
      <c r="P259" s="1">
        <v>250</v>
      </c>
      <c r="Q259" s="1">
        <v>55</v>
      </c>
      <c r="R259" s="1">
        <v>39000</v>
      </c>
      <c r="S259" s="77">
        <v>1</v>
      </c>
      <c r="T259" s="1">
        <v>1320</v>
      </c>
      <c r="U259" s="1">
        <v>0</v>
      </c>
      <c r="V259" s="1">
        <v>6100</v>
      </c>
      <c r="W259" s="1">
        <v>0</v>
      </c>
      <c r="X259" s="1">
        <v>0</v>
      </c>
    </row>
    <row r="260" spans="1:28" x14ac:dyDescent="0.3">
      <c r="A260" s="28">
        <v>253</v>
      </c>
      <c r="B260" s="1">
        <v>250</v>
      </c>
      <c r="C260" s="1">
        <v>55</v>
      </c>
      <c r="D260" s="1">
        <v>37800</v>
      </c>
      <c r="E260" s="77">
        <v>1</v>
      </c>
      <c r="F260" s="1">
        <v>1320</v>
      </c>
      <c r="G260" s="1">
        <v>0</v>
      </c>
      <c r="H260" s="1">
        <v>8207</v>
      </c>
      <c r="I260" s="1">
        <v>10</v>
      </c>
      <c r="J260" s="1">
        <v>1</v>
      </c>
      <c r="K260" s="1">
        <v>10800</v>
      </c>
      <c r="L260" s="1">
        <v>11</v>
      </c>
      <c r="M260" s="1">
        <v>480</v>
      </c>
      <c r="N260" s="1">
        <v>25</v>
      </c>
      <c r="O260" s="28">
        <v>253</v>
      </c>
      <c r="P260" s="1">
        <v>250</v>
      </c>
      <c r="Q260" s="1">
        <v>55</v>
      </c>
      <c r="R260" s="1">
        <v>37800</v>
      </c>
      <c r="S260" s="77">
        <v>1</v>
      </c>
      <c r="T260" s="1">
        <v>1320</v>
      </c>
      <c r="U260" s="1">
        <v>0</v>
      </c>
      <c r="V260" s="1">
        <v>8207</v>
      </c>
      <c r="W260" s="1">
        <v>10</v>
      </c>
      <c r="X260" s="1">
        <v>1</v>
      </c>
      <c r="Y260" s="1">
        <v>10800</v>
      </c>
      <c r="Z260" s="1">
        <v>11</v>
      </c>
      <c r="AA260" s="1">
        <v>480</v>
      </c>
      <c r="AB260" s="1">
        <v>25</v>
      </c>
    </row>
    <row r="261" spans="1:28" x14ac:dyDescent="0.3">
      <c r="A261" s="28">
        <v>254</v>
      </c>
      <c r="B261" s="1">
        <v>249</v>
      </c>
      <c r="C261" s="1">
        <v>48</v>
      </c>
      <c r="D261" s="1">
        <v>33645</v>
      </c>
      <c r="E261" s="77">
        <v>0.1</v>
      </c>
      <c r="F261" s="1">
        <v>1180</v>
      </c>
      <c r="G261" s="1">
        <v>0</v>
      </c>
      <c r="H261" s="1">
        <v>5131</v>
      </c>
      <c r="I261" s="1">
        <v>2</v>
      </c>
      <c r="J261" s="1">
        <v>0</v>
      </c>
      <c r="L261" s="1">
        <v>0</v>
      </c>
      <c r="O261" s="28">
        <v>254</v>
      </c>
      <c r="P261" s="1">
        <v>249</v>
      </c>
      <c r="Q261" s="1">
        <v>48</v>
      </c>
      <c r="R261" s="1">
        <v>33645</v>
      </c>
      <c r="S261" s="77">
        <v>0.1</v>
      </c>
      <c r="T261" s="1">
        <v>1180</v>
      </c>
      <c r="U261" s="1">
        <v>0</v>
      </c>
      <c r="V261" s="1">
        <v>5131</v>
      </c>
      <c r="W261" s="1">
        <v>2</v>
      </c>
      <c r="X261" s="1">
        <v>0</v>
      </c>
      <c r="Z261" s="1">
        <v>0</v>
      </c>
    </row>
    <row r="262" spans="1:28" x14ac:dyDescent="0.3">
      <c r="A262" s="28">
        <v>255</v>
      </c>
      <c r="B262" s="1">
        <v>249</v>
      </c>
      <c r="C262" s="1">
        <v>49</v>
      </c>
      <c r="D262" s="1">
        <v>27266</v>
      </c>
      <c r="E262" s="77">
        <v>0.1</v>
      </c>
      <c r="F262" s="1">
        <v>1260</v>
      </c>
      <c r="G262" s="1">
        <v>0</v>
      </c>
      <c r="H262" s="1">
        <v>7241</v>
      </c>
      <c r="I262" s="1">
        <v>2</v>
      </c>
      <c r="J262" s="1">
        <v>1</v>
      </c>
      <c r="K262" s="1">
        <v>8220</v>
      </c>
      <c r="L262" s="1">
        <v>0</v>
      </c>
      <c r="M262" s="1">
        <v>350</v>
      </c>
      <c r="N262" s="1">
        <v>19</v>
      </c>
      <c r="O262" s="28">
        <v>255</v>
      </c>
      <c r="P262" s="1">
        <v>249</v>
      </c>
      <c r="Q262" s="1">
        <v>49</v>
      </c>
      <c r="R262" s="1">
        <v>27266</v>
      </c>
      <c r="S262" s="77">
        <v>0.1</v>
      </c>
      <c r="T262" s="1">
        <v>1260</v>
      </c>
      <c r="U262" s="1">
        <v>0</v>
      </c>
      <c r="V262" s="1">
        <v>7241</v>
      </c>
      <c r="W262" s="1">
        <v>2</v>
      </c>
      <c r="X262" s="1">
        <v>1</v>
      </c>
      <c r="Y262" s="1">
        <v>8220</v>
      </c>
      <c r="Z262" s="1">
        <v>0</v>
      </c>
      <c r="AA262" s="1">
        <v>350</v>
      </c>
      <c r="AB262" s="1">
        <v>19</v>
      </c>
    </row>
    <row r="263" spans="1:28" x14ac:dyDescent="0.3">
      <c r="A263" s="28">
        <v>256</v>
      </c>
      <c r="B263" s="1">
        <v>249</v>
      </c>
      <c r="C263" s="1">
        <v>49</v>
      </c>
      <c r="D263" s="1">
        <v>28500</v>
      </c>
      <c r="E263" s="77">
        <v>0.14285714285714285</v>
      </c>
      <c r="F263" s="1">
        <v>1200</v>
      </c>
      <c r="G263" s="1">
        <v>0</v>
      </c>
      <c r="H263" s="1">
        <v>6052</v>
      </c>
      <c r="I263" s="1">
        <v>0</v>
      </c>
      <c r="J263" s="1">
        <v>0</v>
      </c>
      <c r="O263" s="28">
        <v>256</v>
      </c>
      <c r="P263" s="1">
        <v>249</v>
      </c>
      <c r="Q263" s="1">
        <v>49</v>
      </c>
      <c r="R263" s="1">
        <v>28500</v>
      </c>
      <c r="S263" s="77">
        <v>0.14285714285714285</v>
      </c>
      <c r="T263" s="1">
        <v>1200</v>
      </c>
      <c r="U263" s="1">
        <v>0</v>
      </c>
      <c r="V263" s="1">
        <v>6052</v>
      </c>
      <c r="W263" s="1">
        <v>0</v>
      </c>
      <c r="X263" s="1">
        <v>0</v>
      </c>
    </row>
    <row r="264" spans="1:28" x14ac:dyDescent="0.3">
      <c r="A264" s="28">
        <v>257</v>
      </c>
      <c r="B264" s="1">
        <v>249</v>
      </c>
      <c r="C264" s="1">
        <v>50</v>
      </c>
      <c r="D264" s="1">
        <v>32000</v>
      </c>
      <c r="E264" s="77">
        <v>0.1</v>
      </c>
      <c r="F264" s="1">
        <v>1320</v>
      </c>
      <c r="G264" s="1">
        <v>0</v>
      </c>
      <c r="H264" s="1">
        <v>8050</v>
      </c>
      <c r="I264" s="1">
        <v>0</v>
      </c>
      <c r="J264" s="1">
        <v>0</v>
      </c>
      <c r="K264" s="1">
        <v>5000</v>
      </c>
      <c r="L264" s="1">
        <v>0</v>
      </c>
      <c r="M264" s="1">
        <v>320</v>
      </c>
      <c r="N264" s="1">
        <v>24</v>
      </c>
      <c r="O264" s="28">
        <v>257</v>
      </c>
      <c r="P264" s="1">
        <v>249</v>
      </c>
      <c r="Q264" s="1">
        <v>50</v>
      </c>
      <c r="R264" s="1">
        <v>32000</v>
      </c>
      <c r="S264" s="77">
        <v>0.1</v>
      </c>
      <c r="T264" s="1">
        <v>1320</v>
      </c>
      <c r="U264" s="1">
        <v>0</v>
      </c>
      <c r="V264" s="1">
        <v>8050</v>
      </c>
      <c r="W264" s="1">
        <v>0</v>
      </c>
      <c r="X264" s="1">
        <v>0</v>
      </c>
      <c r="Y264" s="1">
        <v>5000</v>
      </c>
      <c r="Z264" s="1">
        <v>0</v>
      </c>
      <c r="AA264" s="1">
        <v>320</v>
      </c>
      <c r="AB264" s="1">
        <v>24</v>
      </c>
    </row>
    <row r="265" spans="1:28" x14ac:dyDescent="0.3">
      <c r="A265" s="28">
        <v>258</v>
      </c>
      <c r="B265" s="1">
        <v>249</v>
      </c>
      <c r="C265" s="1">
        <v>50</v>
      </c>
      <c r="D265" s="1">
        <v>34585</v>
      </c>
      <c r="E265" s="77">
        <v>0.33333333333333331</v>
      </c>
      <c r="F265" s="1">
        <v>1260</v>
      </c>
      <c r="G265" s="1">
        <v>0</v>
      </c>
      <c r="H265" s="1">
        <v>6049</v>
      </c>
      <c r="I265" s="1">
        <v>0</v>
      </c>
      <c r="J265" s="1">
        <v>0</v>
      </c>
      <c r="K265" s="1">
        <v>8110</v>
      </c>
      <c r="L265" s="1">
        <v>0</v>
      </c>
      <c r="M265" s="1">
        <v>390</v>
      </c>
      <c r="N265" s="1">
        <v>10</v>
      </c>
      <c r="O265" s="28">
        <v>258</v>
      </c>
      <c r="P265" s="1">
        <v>249</v>
      </c>
      <c r="Q265" s="1">
        <v>50</v>
      </c>
      <c r="R265" s="1">
        <v>34585</v>
      </c>
      <c r="S265" s="77">
        <v>0.33333333333333331</v>
      </c>
      <c r="T265" s="1">
        <v>1260</v>
      </c>
      <c r="U265" s="1">
        <v>0</v>
      </c>
      <c r="V265" s="1">
        <v>6049</v>
      </c>
      <c r="W265" s="1">
        <v>0</v>
      </c>
      <c r="X265" s="1">
        <v>0</v>
      </c>
      <c r="Y265" s="1">
        <v>8110</v>
      </c>
      <c r="Z265" s="1">
        <v>0</v>
      </c>
      <c r="AA265" s="1">
        <v>390</v>
      </c>
      <c r="AB265" s="1">
        <v>10</v>
      </c>
    </row>
    <row r="266" spans="1:28" x14ac:dyDescent="0.3">
      <c r="A266" s="28">
        <v>259</v>
      </c>
      <c r="B266" s="1">
        <v>249</v>
      </c>
      <c r="C266" s="1">
        <v>51</v>
      </c>
      <c r="D266" s="1">
        <v>37012</v>
      </c>
      <c r="E266" s="77">
        <v>0.1</v>
      </c>
      <c r="F266" s="1">
        <v>1320</v>
      </c>
      <c r="G266" s="1">
        <v>0</v>
      </c>
      <c r="H266" s="1">
        <v>8295</v>
      </c>
      <c r="I266" s="1">
        <v>12</v>
      </c>
      <c r="J266" s="1">
        <v>0</v>
      </c>
      <c r="K266" s="1">
        <v>10600</v>
      </c>
      <c r="N266" s="1">
        <v>9</v>
      </c>
      <c r="O266" s="28">
        <v>259</v>
      </c>
      <c r="P266" s="1">
        <v>249</v>
      </c>
      <c r="Q266" s="1">
        <v>51</v>
      </c>
      <c r="R266" s="1">
        <v>37012</v>
      </c>
      <c r="S266" s="77">
        <v>0.1</v>
      </c>
      <c r="T266" s="1">
        <v>1320</v>
      </c>
      <c r="U266" s="1">
        <v>0</v>
      </c>
      <c r="V266" s="1">
        <v>8295</v>
      </c>
      <c r="W266" s="1">
        <v>12</v>
      </c>
      <c r="X266" s="1">
        <v>0</v>
      </c>
      <c r="Y266" s="1">
        <v>10600</v>
      </c>
      <c r="AB266" s="1">
        <v>9</v>
      </c>
    </row>
    <row r="267" spans="1:28" x14ac:dyDescent="0.3">
      <c r="A267" s="28">
        <v>260</v>
      </c>
      <c r="B267" s="1">
        <v>249</v>
      </c>
      <c r="C267" s="1">
        <v>52</v>
      </c>
      <c r="D267" s="1">
        <v>36434</v>
      </c>
      <c r="E267" s="77">
        <v>0.1</v>
      </c>
      <c r="F267" s="1">
        <v>1320</v>
      </c>
      <c r="G267" s="1">
        <v>0</v>
      </c>
      <c r="H267" s="1">
        <v>7845</v>
      </c>
      <c r="I267" s="1">
        <v>2</v>
      </c>
      <c r="J267" s="1">
        <v>1</v>
      </c>
      <c r="K267" s="1">
        <v>8550</v>
      </c>
      <c r="L267" s="1">
        <v>0</v>
      </c>
      <c r="N267" s="1">
        <v>22</v>
      </c>
      <c r="O267" s="28">
        <v>260</v>
      </c>
      <c r="P267" s="1">
        <v>249</v>
      </c>
      <c r="Q267" s="1">
        <v>52</v>
      </c>
      <c r="R267" s="1">
        <v>36434</v>
      </c>
      <c r="S267" s="77">
        <v>0.1</v>
      </c>
      <c r="T267" s="1">
        <v>1320</v>
      </c>
      <c r="U267" s="1">
        <v>0</v>
      </c>
      <c r="V267" s="1">
        <v>7845</v>
      </c>
      <c r="W267" s="1">
        <v>2</v>
      </c>
      <c r="X267" s="1">
        <v>1</v>
      </c>
      <c r="Y267" s="1">
        <v>8550</v>
      </c>
      <c r="Z267" s="1">
        <v>0</v>
      </c>
      <c r="AB267" s="1">
        <v>22</v>
      </c>
    </row>
    <row r="268" spans="1:28" x14ac:dyDescent="0.3">
      <c r="A268" s="28">
        <v>261</v>
      </c>
      <c r="B268" s="1">
        <v>249</v>
      </c>
      <c r="C268" s="1">
        <v>54</v>
      </c>
      <c r="D268" s="1">
        <v>34155</v>
      </c>
      <c r="E268" s="77">
        <v>0.33333333333333331</v>
      </c>
      <c r="F268" s="1">
        <v>1080</v>
      </c>
      <c r="G268" s="1">
        <v>0</v>
      </c>
      <c r="H268" s="1">
        <v>6509</v>
      </c>
      <c r="I268" s="1">
        <v>3</v>
      </c>
      <c r="J268" s="1">
        <v>1</v>
      </c>
      <c r="K268" s="1">
        <v>7590</v>
      </c>
      <c r="L268" s="1">
        <v>0</v>
      </c>
      <c r="M268" s="1">
        <v>313</v>
      </c>
      <c r="N268" s="1">
        <v>21</v>
      </c>
      <c r="O268" s="28">
        <v>261</v>
      </c>
      <c r="P268" s="1">
        <v>249</v>
      </c>
      <c r="Q268" s="1">
        <v>54</v>
      </c>
      <c r="R268" s="1">
        <v>34155</v>
      </c>
      <c r="S268" s="77">
        <v>0.33333333333333331</v>
      </c>
      <c r="T268" s="1">
        <v>1080</v>
      </c>
      <c r="U268" s="1">
        <v>0</v>
      </c>
      <c r="V268" s="1">
        <v>6509</v>
      </c>
      <c r="W268" s="1">
        <v>3</v>
      </c>
      <c r="X268" s="1">
        <v>1</v>
      </c>
      <c r="Y268" s="1">
        <v>7590</v>
      </c>
      <c r="Z268" s="1">
        <v>0</v>
      </c>
      <c r="AA268" s="1">
        <v>313</v>
      </c>
      <c r="AB268" s="1">
        <v>21</v>
      </c>
    </row>
    <row r="269" spans="1:28" x14ac:dyDescent="0.3">
      <c r="A269" s="28">
        <v>262</v>
      </c>
      <c r="B269" s="1">
        <v>248</v>
      </c>
      <c r="C269" s="1">
        <v>47</v>
      </c>
      <c r="D269" s="1">
        <v>35156</v>
      </c>
      <c r="E269" s="77">
        <v>0.125</v>
      </c>
      <c r="F269" s="1">
        <v>1320</v>
      </c>
      <c r="G269" s="1">
        <v>0</v>
      </c>
      <c r="H269" s="1">
        <v>7456</v>
      </c>
      <c r="I269" s="1">
        <v>2</v>
      </c>
      <c r="J269" s="1">
        <v>0</v>
      </c>
      <c r="K269" s="1">
        <v>8010</v>
      </c>
      <c r="L269" s="1">
        <v>0</v>
      </c>
      <c r="M269" s="1">
        <v>351</v>
      </c>
      <c r="N269" s="1">
        <v>30</v>
      </c>
      <c r="O269" s="28">
        <v>262</v>
      </c>
      <c r="P269" s="1">
        <v>248</v>
      </c>
      <c r="Q269" s="1">
        <v>47</v>
      </c>
      <c r="R269" s="1">
        <v>35156</v>
      </c>
      <c r="S269" s="77">
        <v>0.125</v>
      </c>
      <c r="T269" s="1">
        <v>1320</v>
      </c>
      <c r="U269" s="1">
        <v>0</v>
      </c>
      <c r="V269" s="1">
        <v>7456</v>
      </c>
      <c r="W269" s="1">
        <v>2</v>
      </c>
      <c r="X269" s="1">
        <v>0</v>
      </c>
      <c r="Y269" s="1">
        <v>8010</v>
      </c>
      <c r="Z269" s="1">
        <v>0</v>
      </c>
      <c r="AA269" s="1">
        <v>351</v>
      </c>
      <c r="AB269" s="1">
        <v>30</v>
      </c>
    </row>
    <row r="270" spans="1:28" x14ac:dyDescent="0.3">
      <c r="A270" s="28">
        <v>263</v>
      </c>
      <c r="B270" s="1">
        <v>248</v>
      </c>
      <c r="C270" s="1">
        <v>47</v>
      </c>
      <c r="D270" s="1">
        <v>27476</v>
      </c>
      <c r="E270" s="77">
        <v>0.14285714285714285</v>
      </c>
      <c r="F270" s="1">
        <v>1310</v>
      </c>
      <c r="G270" s="1">
        <v>0</v>
      </c>
      <c r="H270" s="1">
        <v>7847</v>
      </c>
      <c r="I270" s="1">
        <v>0</v>
      </c>
      <c r="J270" s="1">
        <v>0</v>
      </c>
      <c r="K270" s="1">
        <v>11040</v>
      </c>
      <c r="L270" s="1">
        <v>50</v>
      </c>
      <c r="M270" s="1">
        <v>904</v>
      </c>
      <c r="O270" s="28">
        <v>263</v>
      </c>
      <c r="P270" s="1">
        <v>248</v>
      </c>
      <c r="Q270" s="1">
        <v>47</v>
      </c>
      <c r="R270" s="1">
        <v>27476</v>
      </c>
      <c r="S270" s="77">
        <v>0.14285714285714285</v>
      </c>
      <c r="T270" s="1">
        <v>1310</v>
      </c>
      <c r="U270" s="1">
        <v>0</v>
      </c>
      <c r="V270" s="1">
        <v>7847</v>
      </c>
      <c r="W270" s="1">
        <v>0</v>
      </c>
      <c r="X270" s="1">
        <v>0</v>
      </c>
      <c r="Y270" s="1">
        <v>11040</v>
      </c>
      <c r="Z270" s="1">
        <v>50</v>
      </c>
      <c r="AA270" s="1">
        <v>904</v>
      </c>
    </row>
    <row r="271" spans="1:28" x14ac:dyDescent="0.3">
      <c r="A271" s="28">
        <v>264</v>
      </c>
      <c r="B271" s="1">
        <v>248</v>
      </c>
      <c r="C271" s="1">
        <v>48</v>
      </c>
      <c r="D271" s="1">
        <v>26035</v>
      </c>
      <c r="E271" s="77">
        <v>0.1</v>
      </c>
      <c r="F271" s="1">
        <v>980</v>
      </c>
      <c r="G271" s="1">
        <v>0</v>
      </c>
      <c r="H271" s="1">
        <v>6503</v>
      </c>
      <c r="I271" s="1">
        <v>3</v>
      </c>
      <c r="J271" s="1">
        <v>0</v>
      </c>
      <c r="K271" s="1">
        <v>8440</v>
      </c>
      <c r="L271" s="1">
        <v>47</v>
      </c>
      <c r="M271" s="1">
        <v>647</v>
      </c>
      <c r="N271" s="1">
        <v>16</v>
      </c>
      <c r="O271" s="28">
        <v>264</v>
      </c>
      <c r="P271" s="1">
        <v>248</v>
      </c>
      <c r="Q271" s="1">
        <v>48</v>
      </c>
      <c r="R271" s="1">
        <v>26035</v>
      </c>
      <c r="S271" s="77">
        <v>0.1</v>
      </c>
      <c r="T271" s="1">
        <v>980</v>
      </c>
      <c r="U271" s="1">
        <v>0</v>
      </c>
      <c r="V271" s="1">
        <v>6503</v>
      </c>
      <c r="W271" s="1">
        <v>3</v>
      </c>
      <c r="X271" s="1">
        <v>0</v>
      </c>
      <c r="Y271" s="1">
        <v>8440</v>
      </c>
      <c r="Z271" s="1">
        <v>47</v>
      </c>
      <c r="AA271" s="1">
        <v>647</v>
      </c>
      <c r="AB271" s="1">
        <v>16</v>
      </c>
    </row>
    <row r="272" spans="1:28" x14ac:dyDescent="0.3">
      <c r="A272" s="28">
        <v>265</v>
      </c>
      <c r="B272" s="1">
        <v>248</v>
      </c>
      <c r="C272" s="1">
        <v>49</v>
      </c>
      <c r="D272" s="1">
        <v>25997</v>
      </c>
      <c r="E272" s="77">
        <v>3.3333333333333333E-2</v>
      </c>
      <c r="F272" s="1">
        <v>1140</v>
      </c>
      <c r="G272" s="1">
        <v>0</v>
      </c>
      <c r="H272" s="1">
        <v>5350</v>
      </c>
      <c r="I272" s="1">
        <v>0</v>
      </c>
      <c r="J272" s="1">
        <v>0</v>
      </c>
      <c r="K272" s="1">
        <v>6860</v>
      </c>
      <c r="L272" s="1">
        <v>41</v>
      </c>
      <c r="M272" s="1">
        <v>327</v>
      </c>
      <c r="N272" s="1">
        <v>27</v>
      </c>
      <c r="O272" s="28">
        <v>265</v>
      </c>
      <c r="P272" s="1">
        <v>248</v>
      </c>
      <c r="Q272" s="1">
        <v>49</v>
      </c>
      <c r="R272" s="1">
        <v>25997</v>
      </c>
      <c r="S272" s="77">
        <v>3.3333333333333333E-2</v>
      </c>
      <c r="T272" s="1">
        <v>1140</v>
      </c>
      <c r="U272" s="1">
        <v>0</v>
      </c>
      <c r="V272" s="1">
        <v>5350</v>
      </c>
      <c r="W272" s="1">
        <v>0</v>
      </c>
      <c r="X272" s="1">
        <v>0</v>
      </c>
      <c r="Y272" s="1">
        <v>6860</v>
      </c>
      <c r="Z272" s="1">
        <v>41</v>
      </c>
      <c r="AA272" s="1">
        <v>327</v>
      </c>
      <c r="AB272" s="1">
        <v>27</v>
      </c>
    </row>
    <row r="273" spans="1:28" x14ac:dyDescent="0.3">
      <c r="A273" s="28">
        <v>266</v>
      </c>
      <c r="B273" s="1">
        <v>248</v>
      </c>
      <c r="C273" s="1">
        <v>50</v>
      </c>
      <c r="D273" s="1">
        <v>35000</v>
      </c>
      <c r="E273" s="77">
        <v>0.2</v>
      </c>
      <c r="F273" s="1">
        <v>1320</v>
      </c>
      <c r="G273" s="1">
        <v>0</v>
      </c>
      <c r="H273" s="1">
        <v>6900</v>
      </c>
      <c r="I273" s="1">
        <v>1</v>
      </c>
      <c r="J273" s="1">
        <v>0</v>
      </c>
      <c r="O273" s="28">
        <v>266</v>
      </c>
      <c r="P273" s="1">
        <v>248</v>
      </c>
      <c r="Q273" s="1">
        <v>50</v>
      </c>
      <c r="R273" s="1">
        <v>35000</v>
      </c>
      <c r="S273" s="77">
        <v>0.2</v>
      </c>
      <c r="T273" s="1">
        <v>1320</v>
      </c>
      <c r="U273" s="1">
        <v>0</v>
      </c>
      <c r="V273" s="1">
        <v>6900</v>
      </c>
      <c r="W273" s="1">
        <v>1</v>
      </c>
      <c r="X273" s="1">
        <v>0</v>
      </c>
    </row>
    <row r="274" spans="1:28" x14ac:dyDescent="0.3">
      <c r="A274" s="28">
        <v>267</v>
      </c>
      <c r="B274" s="1">
        <v>248</v>
      </c>
      <c r="C274" s="1">
        <v>53</v>
      </c>
      <c r="D274" s="1">
        <v>34053</v>
      </c>
      <c r="E274" s="77">
        <v>0.1</v>
      </c>
      <c r="F274" s="1">
        <v>1240</v>
      </c>
      <c r="G274" s="1">
        <v>0</v>
      </c>
      <c r="H274" s="1">
        <v>6553</v>
      </c>
      <c r="I274" s="1">
        <v>2</v>
      </c>
      <c r="J274" s="1">
        <v>0</v>
      </c>
      <c r="N274" s="1">
        <v>11</v>
      </c>
      <c r="O274" s="28">
        <v>267</v>
      </c>
      <c r="P274" s="1">
        <v>248</v>
      </c>
      <c r="Q274" s="1">
        <v>53</v>
      </c>
      <c r="R274" s="1">
        <v>34053</v>
      </c>
      <c r="S274" s="77">
        <v>0.1</v>
      </c>
      <c r="T274" s="1">
        <v>1240</v>
      </c>
      <c r="U274" s="1">
        <v>0</v>
      </c>
      <c r="V274" s="1">
        <v>6553</v>
      </c>
      <c r="W274" s="1">
        <v>2</v>
      </c>
      <c r="X274" s="1">
        <v>0</v>
      </c>
      <c r="AB274" s="1">
        <v>11</v>
      </c>
    </row>
    <row r="275" spans="1:28" x14ac:dyDescent="0.3">
      <c r="A275" s="28">
        <v>268</v>
      </c>
      <c r="B275" s="1">
        <v>248</v>
      </c>
      <c r="C275" s="1">
        <v>54</v>
      </c>
      <c r="D275" s="1">
        <v>43808</v>
      </c>
      <c r="E275" s="77">
        <v>0.2</v>
      </c>
      <c r="F275" s="1">
        <v>1200</v>
      </c>
      <c r="G275" s="1">
        <v>0</v>
      </c>
      <c r="H275" s="1">
        <v>7348</v>
      </c>
      <c r="I275" s="1">
        <v>0</v>
      </c>
      <c r="J275" s="1">
        <v>0</v>
      </c>
      <c r="K275" s="1">
        <v>7460</v>
      </c>
      <c r="L275" s="1">
        <v>0</v>
      </c>
      <c r="M275" s="1">
        <v>235</v>
      </c>
      <c r="N275" s="1">
        <v>0</v>
      </c>
      <c r="O275" s="28">
        <v>268</v>
      </c>
      <c r="P275" s="1">
        <v>248</v>
      </c>
      <c r="Q275" s="1">
        <v>54</v>
      </c>
      <c r="R275" s="1">
        <v>43808</v>
      </c>
      <c r="S275" s="77">
        <v>0.2</v>
      </c>
      <c r="T275" s="1">
        <v>1200</v>
      </c>
      <c r="U275" s="1">
        <v>0</v>
      </c>
      <c r="V275" s="1">
        <v>7348</v>
      </c>
      <c r="W275" s="1">
        <v>0</v>
      </c>
      <c r="X275" s="1">
        <v>0</v>
      </c>
      <c r="Y275" s="1">
        <v>7460</v>
      </c>
      <c r="Z275" s="1">
        <v>0</v>
      </c>
      <c r="AA275" s="1">
        <v>235</v>
      </c>
      <c r="AB275" s="1">
        <v>0</v>
      </c>
    </row>
    <row r="276" spans="1:28" x14ac:dyDescent="0.3">
      <c r="A276" s="28">
        <v>269</v>
      </c>
      <c r="B276" s="1">
        <v>247</v>
      </c>
      <c r="C276" s="1">
        <v>44</v>
      </c>
      <c r="D276" s="1">
        <v>21487</v>
      </c>
      <c r="E276" s="77">
        <v>6.6666666666666671E-3</v>
      </c>
      <c r="F276" s="1">
        <v>880</v>
      </c>
      <c r="G276" s="1">
        <v>0</v>
      </c>
      <c r="H276" s="1">
        <v>5872</v>
      </c>
      <c r="I276" s="1">
        <v>0</v>
      </c>
      <c r="J276" s="1">
        <v>0</v>
      </c>
      <c r="K276" s="1">
        <v>7490</v>
      </c>
      <c r="L276" s="1">
        <v>21</v>
      </c>
      <c r="O276" s="28">
        <v>269</v>
      </c>
      <c r="P276" s="1">
        <v>247</v>
      </c>
      <c r="Q276" s="1">
        <v>44</v>
      </c>
      <c r="R276" s="1">
        <v>21487</v>
      </c>
      <c r="S276" s="77">
        <v>6.6666666666666671E-3</v>
      </c>
      <c r="T276" s="1">
        <v>880</v>
      </c>
      <c r="U276" s="1">
        <v>0</v>
      </c>
      <c r="V276" s="1">
        <v>5872</v>
      </c>
      <c r="W276" s="1">
        <v>0</v>
      </c>
      <c r="X276" s="1">
        <v>0</v>
      </c>
      <c r="Y276" s="1">
        <v>7490</v>
      </c>
      <c r="Z276" s="1">
        <v>21</v>
      </c>
    </row>
    <row r="277" spans="1:28" x14ac:dyDescent="0.3">
      <c r="A277" s="28">
        <v>270</v>
      </c>
      <c r="B277" s="1">
        <v>247</v>
      </c>
      <c r="C277" s="1">
        <v>47</v>
      </c>
      <c r="D277" s="1">
        <v>24007</v>
      </c>
      <c r="E277" s="77">
        <v>0.1</v>
      </c>
      <c r="F277" s="1">
        <v>1150</v>
      </c>
      <c r="G277" s="1">
        <v>0</v>
      </c>
      <c r="H277" s="1">
        <v>6360</v>
      </c>
      <c r="I277" s="1">
        <v>3</v>
      </c>
      <c r="J277" s="1">
        <v>1</v>
      </c>
      <c r="L277" s="1">
        <v>41</v>
      </c>
      <c r="O277" s="28">
        <v>270</v>
      </c>
      <c r="P277" s="1">
        <v>247</v>
      </c>
      <c r="Q277" s="1">
        <v>47</v>
      </c>
      <c r="R277" s="1">
        <v>24007</v>
      </c>
      <c r="S277" s="77">
        <v>0.1</v>
      </c>
      <c r="T277" s="1">
        <v>1150</v>
      </c>
      <c r="U277" s="1">
        <v>0</v>
      </c>
      <c r="V277" s="1">
        <v>6360</v>
      </c>
      <c r="W277" s="1">
        <v>3</v>
      </c>
      <c r="X277" s="1">
        <v>1</v>
      </c>
      <c r="Z277" s="1">
        <v>41</v>
      </c>
    </row>
    <row r="278" spans="1:28" x14ac:dyDescent="0.3">
      <c r="A278" s="28">
        <v>271</v>
      </c>
      <c r="B278" s="1">
        <v>247</v>
      </c>
      <c r="C278" s="1">
        <v>47</v>
      </c>
      <c r="D278" s="1">
        <v>25000</v>
      </c>
      <c r="E278" s="77">
        <v>0.1</v>
      </c>
      <c r="F278" s="1">
        <v>850</v>
      </c>
      <c r="G278" s="1">
        <v>0</v>
      </c>
      <c r="H278" s="1">
        <v>8140</v>
      </c>
      <c r="I278" s="1">
        <v>0</v>
      </c>
      <c r="J278" s="1">
        <v>0</v>
      </c>
      <c r="K278" s="1">
        <v>8020</v>
      </c>
      <c r="L278" s="1">
        <v>0</v>
      </c>
      <c r="M278" s="1">
        <v>455</v>
      </c>
      <c r="N278" s="1">
        <v>23</v>
      </c>
      <c r="O278" s="28">
        <v>271</v>
      </c>
      <c r="P278" s="1">
        <v>247</v>
      </c>
      <c r="Q278" s="1">
        <v>47</v>
      </c>
      <c r="R278" s="1">
        <v>25000</v>
      </c>
      <c r="S278" s="77">
        <v>0.1</v>
      </c>
      <c r="T278" s="1">
        <v>850</v>
      </c>
      <c r="U278" s="1">
        <v>0</v>
      </c>
      <c r="V278" s="1">
        <v>8140</v>
      </c>
      <c r="W278" s="1">
        <v>0</v>
      </c>
      <c r="X278" s="1">
        <v>0</v>
      </c>
      <c r="Y278" s="1">
        <v>8020</v>
      </c>
      <c r="Z278" s="1">
        <v>0</v>
      </c>
      <c r="AA278" s="1">
        <v>455</v>
      </c>
      <c r="AB278" s="1">
        <v>23</v>
      </c>
    </row>
    <row r="279" spans="1:28" x14ac:dyDescent="0.3">
      <c r="A279" s="28">
        <v>272</v>
      </c>
      <c r="B279" s="1">
        <v>247</v>
      </c>
      <c r="C279" s="1">
        <v>48</v>
      </c>
      <c r="D279" s="1">
        <v>27325</v>
      </c>
      <c r="E279" s="77">
        <v>0.1</v>
      </c>
      <c r="F279" s="1">
        <v>1180</v>
      </c>
      <c r="G279" s="1">
        <v>0</v>
      </c>
      <c r="H279" s="1">
        <v>6060</v>
      </c>
      <c r="I279" s="1">
        <v>0</v>
      </c>
      <c r="J279" s="1">
        <v>0</v>
      </c>
      <c r="O279" s="28">
        <v>272</v>
      </c>
      <c r="P279" s="1">
        <v>247</v>
      </c>
      <c r="Q279" s="1">
        <v>48</v>
      </c>
      <c r="R279" s="1">
        <v>27325</v>
      </c>
      <c r="S279" s="77">
        <v>0.1</v>
      </c>
      <c r="T279" s="1">
        <v>1180</v>
      </c>
      <c r="U279" s="1">
        <v>0</v>
      </c>
      <c r="V279" s="1">
        <v>6060</v>
      </c>
      <c r="W279" s="1">
        <v>0</v>
      </c>
      <c r="X279" s="1">
        <v>0</v>
      </c>
    </row>
    <row r="280" spans="1:28" x14ac:dyDescent="0.3">
      <c r="A280" s="28">
        <v>273</v>
      </c>
      <c r="B280" s="1">
        <v>247</v>
      </c>
      <c r="C280" s="1">
        <v>49</v>
      </c>
      <c r="D280" s="1">
        <v>30000</v>
      </c>
      <c r="E280" s="77">
        <v>0.125</v>
      </c>
      <c r="F280" s="1">
        <v>1190</v>
      </c>
      <c r="G280" s="1">
        <v>0</v>
      </c>
      <c r="H280" s="1">
        <v>6854</v>
      </c>
      <c r="I280" s="1">
        <v>6</v>
      </c>
      <c r="J280" s="1">
        <v>0</v>
      </c>
      <c r="O280" s="28">
        <v>273</v>
      </c>
      <c r="P280" s="1">
        <v>247</v>
      </c>
      <c r="Q280" s="1">
        <v>49</v>
      </c>
      <c r="R280" s="1">
        <v>30000</v>
      </c>
      <c r="S280" s="77">
        <v>0.125</v>
      </c>
      <c r="T280" s="1">
        <v>1190</v>
      </c>
      <c r="U280" s="1">
        <v>0</v>
      </c>
      <c r="V280" s="1">
        <v>6854</v>
      </c>
      <c r="W280" s="1">
        <v>6</v>
      </c>
      <c r="X280" s="1">
        <v>0</v>
      </c>
    </row>
    <row r="281" spans="1:28" x14ac:dyDescent="0.3">
      <c r="A281" s="28">
        <v>274</v>
      </c>
      <c r="B281" s="1">
        <v>247</v>
      </c>
      <c r="C281" s="1">
        <v>50</v>
      </c>
      <c r="D281" s="1">
        <v>32000</v>
      </c>
      <c r="E281" s="77">
        <v>1</v>
      </c>
      <c r="F281" s="1">
        <v>1280</v>
      </c>
      <c r="G281" s="1">
        <v>0</v>
      </c>
      <c r="H281" s="1">
        <v>8106</v>
      </c>
      <c r="I281" s="1">
        <v>4</v>
      </c>
      <c r="J281" s="1">
        <v>2</v>
      </c>
      <c r="K281" s="1">
        <v>9940</v>
      </c>
      <c r="L281" s="1">
        <v>47</v>
      </c>
      <c r="M281" s="1">
        <v>860</v>
      </c>
      <c r="N281" s="1">
        <v>32</v>
      </c>
      <c r="O281" s="28">
        <v>274</v>
      </c>
      <c r="P281" s="1">
        <v>247</v>
      </c>
      <c r="Q281" s="1">
        <v>50</v>
      </c>
      <c r="R281" s="1">
        <v>32000</v>
      </c>
      <c r="S281" s="77">
        <v>1</v>
      </c>
      <c r="T281" s="1">
        <v>1280</v>
      </c>
      <c r="U281" s="1">
        <v>0</v>
      </c>
      <c r="V281" s="1">
        <v>8106</v>
      </c>
      <c r="W281" s="1">
        <v>4</v>
      </c>
      <c r="X281" s="1">
        <v>2</v>
      </c>
      <c r="Y281" s="1">
        <v>9940</v>
      </c>
      <c r="Z281" s="1">
        <v>47</v>
      </c>
      <c r="AA281" s="1">
        <v>860</v>
      </c>
      <c r="AB281" s="1">
        <v>32</v>
      </c>
    </row>
    <row r="282" spans="1:28" x14ac:dyDescent="0.3">
      <c r="A282" s="28">
        <v>275</v>
      </c>
      <c r="B282" s="1">
        <v>247</v>
      </c>
      <c r="C282" s="1">
        <v>50</v>
      </c>
      <c r="D282" s="1">
        <v>29202</v>
      </c>
      <c r="E282" s="77">
        <v>0.1</v>
      </c>
      <c r="F282" s="1">
        <v>970</v>
      </c>
      <c r="G282" s="1">
        <v>0</v>
      </c>
      <c r="H282" s="1">
        <v>7135</v>
      </c>
      <c r="I282" s="1">
        <v>2</v>
      </c>
      <c r="J282" s="1">
        <v>0</v>
      </c>
      <c r="K282" s="1">
        <v>8350</v>
      </c>
      <c r="N282" s="1">
        <v>22</v>
      </c>
      <c r="O282" s="28">
        <v>275</v>
      </c>
      <c r="P282" s="1">
        <v>247</v>
      </c>
      <c r="Q282" s="1">
        <v>50</v>
      </c>
      <c r="R282" s="1">
        <v>29202</v>
      </c>
      <c r="S282" s="77">
        <v>0.1</v>
      </c>
      <c r="T282" s="1">
        <v>970</v>
      </c>
      <c r="U282" s="1">
        <v>0</v>
      </c>
      <c r="V282" s="1">
        <v>7135</v>
      </c>
      <c r="W282" s="1">
        <v>2</v>
      </c>
      <c r="X282" s="1">
        <v>0</v>
      </c>
      <c r="Y282" s="1">
        <v>8350</v>
      </c>
      <c r="AB282" s="1">
        <v>22</v>
      </c>
    </row>
    <row r="283" spans="1:28" x14ac:dyDescent="0.3">
      <c r="A283" s="28">
        <v>276</v>
      </c>
      <c r="B283" s="1">
        <v>246</v>
      </c>
      <c r="C283" s="1">
        <v>47</v>
      </c>
      <c r="D283" s="1">
        <v>26000</v>
      </c>
      <c r="E283" s="77">
        <v>0.05</v>
      </c>
      <c r="F283" s="1">
        <v>1220</v>
      </c>
      <c r="G283" s="1">
        <v>0</v>
      </c>
      <c r="H283" s="1">
        <v>5322</v>
      </c>
      <c r="I283" s="1">
        <v>2</v>
      </c>
      <c r="J283" s="1">
        <v>0</v>
      </c>
      <c r="L283" s="1">
        <v>12</v>
      </c>
      <c r="M283" s="1">
        <v>264</v>
      </c>
      <c r="N283" s="1">
        <v>22</v>
      </c>
      <c r="O283" s="28">
        <v>276</v>
      </c>
      <c r="P283" s="1">
        <v>246</v>
      </c>
      <c r="Q283" s="1">
        <v>47</v>
      </c>
      <c r="R283" s="1">
        <v>26000</v>
      </c>
      <c r="S283" s="77">
        <v>0.05</v>
      </c>
      <c r="T283" s="1">
        <v>1220</v>
      </c>
      <c r="U283" s="1">
        <v>0</v>
      </c>
      <c r="V283" s="1">
        <v>5322</v>
      </c>
      <c r="W283" s="1">
        <v>2</v>
      </c>
      <c r="X283" s="1">
        <v>0</v>
      </c>
      <c r="Z283" s="1">
        <v>12</v>
      </c>
      <c r="AA283" s="1">
        <v>264</v>
      </c>
      <c r="AB283" s="1">
        <v>22</v>
      </c>
    </row>
    <row r="284" spans="1:28" x14ac:dyDescent="0.3">
      <c r="A284" s="28">
        <v>277</v>
      </c>
      <c r="B284" s="1">
        <v>246</v>
      </c>
      <c r="C284" s="1">
        <v>47</v>
      </c>
      <c r="D284" s="1">
        <v>30558</v>
      </c>
      <c r="E284" s="77">
        <v>0.1</v>
      </c>
      <c r="F284" s="1">
        <v>1290</v>
      </c>
      <c r="G284" s="1">
        <v>0</v>
      </c>
      <c r="H284" s="1">
        <v>4707</v>
      </c>
      <c r="I284" s="1">
        <v>1</v>
      </c>
      <c r="J284" s="1">
        <v>0</v>
      </c>
      <c r="O284" s="28">
        <v>277</v>
      </c>
      <c r="P284" s="1">
        <v>246</v>
      </c>
      <c r="Q284" s="1">
        <v>47</v>
      </c>
      <c r="R284" s="1">
        <v>30558</v>
      </c>
      <c r="S284" s="77">
        <v>0.1</v>
      </c>
      <c r="T284" s="1">
        <v>1290</v>
      </c>
      <c r="U284" s="1">
        <v>0</v>
      </c>
      <c r="V284" s="1">
        <v>4707</v>
      </c>
      <c r="W284" s="1">
        <v>1</v>
      </c>
      <c r="X284" s="1">
        <v>0</v>
      </c>
    </row>
    <row r="285" spans="1:28" x14ac:dyDescent="0.3">
      <c r="A285" s="28">
        <v>278</v>
      </c>
      <c r="B285" s="1">
        <v>246</v>
      </c>
      <c r="C285" s="1">
        <v>47</v>
      </c>
      <c r="D285" s="1">
        <v>27036</v>
      </c>
      <c r="E285" s="77">
        <v>0.05</v>
      </c>
      <c r="F285" s="1">
        <v>1240</v>
      </c>
      <c r="G285" s="1">
        <v>0</v>
      </c>
      <c r="H285" s="1">
        <v>7640</v>
      </c>
      <c r="I285" s="1">
        <v>1</v>
      </c>
      <c r="J285" s="1">
        <v>0</v>
      </c>
      <c r="L285" s="1">
        <v>0</v>
      </c>
      <c r="M285" s="1">
        <v>348</v>
      </c>
      <c r="N285" s="1">
        <v>5</v>
      </c>
      <c r="O285" s="28">
        <v>278</v>
      </c>
      <c r="P285" s="1">
        <v>246</v>
      </c>
      <c r="Q285" s="1">
        <v>47</v>
      </c>
      <c r="R285" s="1">
        <v>27036</v>
      </c>
      <c r="S285" s="77">
        <v>0.05</v>
      </c>
      <c r="T285" s="1">
        <v>1240</v>
      </c>
      <c r="U285" s="1">
        <v>0</v>
      </c>
      <c r="V285" s="1">
        <v>7640</v>
      </c>
      <c r="W285" s="1">
        <v>1</v>
      </c>
      <c r="X285" s="1">
        <v>0</v>
      </c>
      <c r="Z285" s="1">
        <v>0</v>
      </c>
      <c r="AA285" s="1">
        <v>348</v>
      </c>
      <c r="AB285" s="1">
        <v>5</v>
      </c>
    </row>
    <row r="286" spans="1:28" x14ac:dyDescent="0.3">
      <c r="A286" s="28">
        <v>279</v>
      </c>
      <c r="B286" s="1">
        <v>246</v>
      </c>
      <c r="C286" s="1">
        <v>47</v>
      </c>
      <c r="D286" s="1">
        <v>27600</v>
      </c>
      <c r="E286" s="77">
        <v>0.05</v>
      </c>
      <c r="F286" s="1">
        <v>1130</v>
      </c>
      <c r="G286" s="1">
        <v>0</v>
      </c>
      <c r="H286" s="1">
        <v>6200</v>
      </c>
      <c r="I286" s="1">
        <v>2</v>
      </c>
      <c r="J286" s="1">
        <v>0</v>
      </c>
      <c r="K286" s="1">
        <v>6000</v>
      </c>
      <c r="L286" s="1">
        <v>0</v>
      </c>
      <c r="M286" s="1">
        <v>450</v>
      </c>
      <c r="N286" s="1">
        <v>1</v>
      </c>
      <c r="O286" s="28">
        <v>279</v>
      </c>
      <c r="P286" s="1">
        <v>246</v>
      </c>
      <c r="Q286" s="1">
        <v>47</v>
      </c>
      <c r="R286" s="1">
        <v>27600</v>
      </c>
      <c r="S286" s="77">
        <v>0.05</v>
      </c>
      <c r="T286" s="1">
        <v>1130</v>
      </c>
      <c r="U286" s="1">
        <v>0</v>
      </c>
      <c r="V286" s="1">
        <v>6200</v>
      </c>
      <c r="W286" s="1">
        <v>2</v>
      </c>
      <c r="X286" s="1">
        <v>0</v>
      </c>
      <c r="Y286" s="1">
        <v>6000</v>
      </c>
      <c r="Z286" s="1">
        <v>0</v>
      </c>
      <c r="AA286" s="1">
        <v>450</v>
      </c>
      <c r="AB286" s="1">
        <v>1</v>
      </c>
    </row>
    <row r="287" spans="1:28" x14ac:dyDescent="0.3">
      <c r="A287" s="28">
        <v>280</v>
      </c>
      <c r="B287" s="1">
        <v>246</v>
      </c>
      <c r="C287" s="1">
        <v>48</v>
      </c>
      <c r="D287" s="1">
        <v>25627</v>
      </c>
      <c r="E287" s="77">
        <v>0.1</v>
      </c>
      <c r="F287" s="1">
        <v>1040</v>
      </c>
      <c r="G287" s="1">
        <v>0</v>
      </c>
      <c r="H287" s="1">
        <v>7273</v>
      </c>
      <c r="I287" s="1">
        <v>5</v>
      </c>
      <c r="J287" s="1">
        <v>2</v>
      </c>
      <c r="O287" s="28">
        <v>280</v>
      </c>
      <c r="P287" s="1">
        <v>246</v>
      </c>
      <c r="Q287" s="1">
        <v>48</v>
      </c>
      <c r="R287" s="1">
        <v>25627</v>
      </c>
      <c r="S287" s="77">
        <v>0.1</v>
      </c>
      <c r="T287" s="1">
        <v>1040</v>
      </c>
      <c r="U287" s="1">
        <v>0</v>
      </c>
      <c r="V287" s="1">
        <v>7273</v>
      </c>
      <c r="W287" s="1">
        <v>5</v>
      </c>
      <c r="X287" s="1">
        <v>2</v>
      </c>
    </row>
    <row r="288" spans="1:28" x14ac:dyDescent="0.3">
      <c r="A288" s="28">
        <v>281</v>
      </c>
      <c r="B288" s="1">
        <v>246</v>
      </c>
      <c r="C288" s="1">
        <v>48</v>
      </c>
      <c r="D288" s="1">
        <v>26700</v>
      </c>
      <c r="E288" s="77">
        <v>0.2</v>
      </c>
      <c r="F288" s="1">
        <v>1320</v>
      </c>
      <c r="G288" s="1">
        <v>0</v>
      </c>
      <c r="H288" s="1">
        <v>8250</v>
      </c>
      <c r="I288" s="1">
        <v>14</v>
      </c>
      <c r="J288" s="1">
        <v>2</v>
      </c>
      <c r="K288" s="1">
        <v>8760</v>
      </c>
      <c r="L288" s="1">
        <v>0</v>
      </c>
      <c r="M288" s="1">
        <v>379</v>
      </c>
      <c r="N288" s="1">
        <v>40</v>
      </c>
      <c r="O288" s="28">
        <v>281</v>
      </c>
      <c r="P288" s="1">
        <v>246</v>
      </c>
      <c r="Q288" s="1">
        <v>48</v>
      </c>
      <c r="R288" s="1">
        <v>26700</v>
      </c>
      <c r="S288" s="77">
        <v>0.2</v>
      </c>
      <c r="T288" s="1">
        <v>1320</v>
      </c>
      <c r="U288" s="1">
        <v>0</v>
      </c>
      <c r="V288" s="1">
        <v>8250</v>
      </c>
      <c r="W288" s="1">
        <v>14</v>
      </c>
      <c r="X288" s="1">
        <v>2</v>
      </c>
      <c r="Y288" s="1">
        <v>8760</v>
      </c>
      <c r="Z288" s="1">
        <v>0</v>
      </c>
      <c r="AA288" s="1">
        <v>379</v>
      </c>
      <c r="AB288" s="1">
        <v>40</v>
      </c>
    </row>
    <row r="289" spans="1:28" x14ac:dyDescent="0.3">
      <c r="A289" s="28">
        <v>282</v>
      </c>
      <c r="B289" s="1">
        <v>246</v>
      </c>
      <c r="C289" s="1">
        <v>48</v>
      </c>
      <c r="D289" s="1">
        <v>30675</v>
      </c>
      <c r="E289" s="77">
        <v>0.25</v>
      </c>
      <c r="F289" s="1">
        <v>1260</v>
      </c>
      <c r="G289" s="1">
        <v>0</v>
      </c>
      <c r="H289" s="1">
        <v>7518</v>
      </c>
      <c r="I289" s="1">
        <v>3</v>
      </c>
      <c r="J289" s="1">
        <v>1</v>
      </c>
      <c r="K289" s="1">
        <v>7910</v>
      </c>
      <c r="L289" s="1">
        <v>41</v>
      </c>
      <c r="M289" s="1">
        <v>380</v>
      </c>
      <c r="N289" s="1">
        <v>32</v>
      </c>
      <c r="O289" s="28">
        <v>282</v>
      </c>
      <c r="P289" s="1">
        <v>246</v>
      </c>
      <c r="Q289" s="1">
        <v>48</v>
      </c>
      <c r="R289" s="1">
        <v>30675</v>
      </c>
      <c r="S289" s="77">
        <v>0.25</v>
      </c>
      <c r="T289" s="1">
        <v>1260</v>
      </c>
      <c r="U289" s="1">
        <v>0</v>
      </c>
      <c r="V289" s="1">
        <v>7518</v>
      </c>
      <c r="W289" s="1">
        <v>3</v>
      </c>
      <c r="X289" s="1">
        <v>1</v>
      </c>
      <c r="Y289" s="1">
        <v>7910</v>
      </c>
      <c r="Z289" s="1">
        <v>41</v>
      </c>
      <c r="AA289" s="1">
        <v>380</v>
      </c>
      <c r="AB289" s="1">
        <v>32</v>
      </c>
    </row>
    <row r="290" spans="1:28" x14ac:dyDescent="0.3">
      <c r="A290" s="28">
        <v>283</v>
      </c>
      <c r="B290" s="1">
        <v>246</v>
      </c>
      <c r="C290" s="1">
        <v>49</v>
      </c>
      <c r="D290" s="1">
        <v>30074</v>
      </c>
      <c r="E290" s="77">
        <v>0.1</v>
      </c>
      <c r="F290" s="1">
        <v>1240</v>
      </c>
      <c r="G290" s="1">
        <v>0</v>
      </c>
      <c r="H290" s="1">
        <v>6902</v>
      </c>
      <c r="I290" s="1">
        <v>0</v>
      </c>
      <c r="J290" s="1">
        <v>0</v>
      </c>
      <c r="K290" s="1">
        <v>8300</v>
      </c>
      <c r="L290" s="1">
        <v>47</v>
      </c>
      <c r="M290" s="1">
        <v>436</v>
      </c>
      <c r="O290" s="28">
        <v>283</v>
      </c>
      <c r="P290" s="1">
        <v>246</v>
      </c>
      <c r="Q290" s="1">
        <v>49</v>
      </c>
      <c r="R290" s="1">
        <v>30074</v>
      </c>
      <c r="S290" s="77">
        <v>0.1</v>
      </c>
      <c r="T290" s="1">
        <v>1240</v>
      </c>
      <c r="U290" s="1">
        <v>0</v>
      </c>
      <c r="V290" s="1">
        <v>6902</v>
      </c>
      <c r="W290" s="1">
        <v>0</v>
      </c>
      <c r="X290" s="1">
        <v>0</v>
      </c>
      <c r="Y290" s="1">
        <v>8300</v>
      </c>
      <c r="Z290" s="1">
        <v>47</v>
      </c>
      <c r="AA290" s="1">
        <v>436</v>
      </c>
    </row>
    <row r="291" spans="1:28" x14ac:dyDescent="0.3">
      <c r="A291" s="28">
        <v>284</v>
      </c>
      <c r="B291" s="1">
        <v>246</v>
      </c>
      <c r="C291" s="1">
        <v>51</v>
      </c>
      <c r="D291" s="1">
        <v>33426</v>
      </c>
      <c r="E291" s="77">
        <v>0.05</v>
      </c>
      <c r="F291" s="1">
        <v>1210</v>
      </c>
      <c r="G291" s="1">
        <v>0</v>
      </c>
      <c r="H291" s="1">
        <v>6796</v>
      </c>
      <c r="I291" s="1">
        <v>0</v>
      </c>
      <c r="J291" s="1">
        <v>0</v>
      </c>
      <c r="L291" s="1">
        <v>0</v>
      </c>
      <c r="M291" s="1">
        <v>322</v>
      </c>
      <c r="N291" s="1">
        <v>22</v>
      </c>
      <c r="O291" s="28">
        <v>284</v>
      </c>
      <c r="P291" s="1">
        <v>246</v>
      </c>
      <c r="Q291" s="1">
        <v>51</v>
      </c>
      <c r="R291" s="1">
        <v>33426</v>
      </c>
      <c r="S291" s="77">
        <v>0.05</v>
      </c>
      <c r="T291" s="1">
        <v>1210</v>
      </c>
      <c r="U291" s="1">
        <v>0</v>
      </c>
      <c r="V291" s="1">
        <v>6796</v>
      </c>
      <c r="W291" s="1">
        <v>0</v>
      </c>
      <c r="X291" s="1">
        <v>0</v>
      </c>
      <c r="Z291" s="1">
        <v>0</v>
      </c>
      <c r="AA291" s="1">
        <v>322</v>
      </c>
      <c r="AB291" s="1">
        <v>22</v>
      </c>
    </row>
    <row r="292" spans="1:28" x14ac:dyDescent="0.3">
      <c r="A292" s="28">
        <v>285</v>
      </c>
      <c r="B292" s="1">
        <v>246</v>
      </c>
      <c r="C292" s="1">
        <v>51</v>
      </c>
      <c r="D292" s="1">
        <v>32104</v>
      </c>
      <c r="E292" s="77">
        <v>0.33333333333333331</v>
      </c>
      <c r="F292" s="1">
        <v>1200</v>
      </c>
      <c r="G292" s="1">
        <v>0</v>
      </c>
      <c r="H292" s="1">
        <v>6608</v>
      </c>
      <c r="I292" s="1">
        <v>0</v>
      </c>
      <c r="J292" s="1">
        <v>0</v>
      </c>
      <c r="L292" s="1">
        <v>0</v>
      </c>
      <c r="M292" s="1">
        <v>294</v>
      </c>
      <c r="O292" s="28">
        <v>285</v>
      </c>
      <c r="P292" s="1">
        <v>246</v>
      </c>
      <c r="Q292" s="1">
        <v>51</v>
      </c>
      <c r="R292" s="1">
        <v>32104</v>
      </c>
      <c r="S292" s="77">
        <v>0.33333333333333331</v>
      </c>
      <c r="T292" s="1">
        <v>1200</v>
      </c>
      <c r="U292" s="1">
        <v>0</v>
      </c>
      <c r="V292" s="1">
        <v>6608</v>
      </c>
      <c r="W292" s="1">
        <v>0</v>
      </c>
      <c r="X292" s="1">
        <v>0</v>
      </c>
      <c r="Z292" s="1">
        <v>0</v>
      </c>
      <c r="AA292" s="1">
        <v>294</v>
      </c>
    </row>
    <row r="293" spans="1:28" x14ac:dyDescent="0.3">
      <c r="A293" s="28">
        <v>286</v>
      </c>
      <c r="B293" s="1">
        <v>245</v>
      </c>
      <c r="C293" s="1">
        <v>0</v>
      </c>
      <c r="D293" s="1">
        <v>28784</v>
      </c>
      <c r="E293" s="77">
        <v>0.14285714285714285</v>
      </c>
      <c r="F293" s="1">
        <v>1260</v>
      </c>
      <c r="G293" s="1">
        <v>0</v>
      </c>
      <c r="H293" s="1">
        <v>8144</v>
      </c>
      <c r="I293" s="1">
        <v>5</v>
      </c>
      <c r="J293" s="1">
        <v>1</v>
      </c>
      <c r="K293" s="1">
        <v>8840</v>
      </c>
      <c r="L293" s="1">
        <v>48</v>
      </c>
      <c r="M293" s="1">
        <v>434</v>
      </c>
      <c r="N293" s="1">
        <v>15</v>
      </c>
      <c r="O293" s="28">
        <v>286</v>
      </c>
      <c r="P293" s="1">
        <v>245</v>
      </c>
      <c r="Q293" s="1">
        <v>0</v>
      </c>
      <c r="R293" s="1">
        <v>28784</v>
      </c>
      <c r="S293" s="77">
        <v>0.14285714285714285</v>
      </c>
      <c r="T293" s="1">
        <v>1260</v>
      </c>
      <c r="U293" s="1">
        <v>0</v>
      </c>
      <c r="V293" s="1">
        <v>8144</v>
      </c>
      <c r="W293" s="1">
        <v>5</v>
      </c>
      <c r="X293" s="1">
        <v>1</v>
      </c>
      <c r="Y293" s="1">
        <v>8840</v>
      </c>
      <c r="Z293" s="1">
        <v>48</v>
      </c>
      <c r="AA293" s="1">
        <v>434</v>
      </c>
      <c r="AB293" s="1">
        <v>15</v>
      </c>
    </row>
    <row r="294" spans="1:28" x14ac:dyDescent="0.3">
      <c r="A294" s="28">
        <v>287</v>
      </c>
      <c r="B294" s="1">
        <v>245</v>
      </c>
      <c r="C294" s="1">
        <v>45</v>
      </c>
      <c r="D294" s="1">
        <v>27000</v>
      </c>
      <c r="E294" s="77">
        <v>0.05</v>
      </c>
      <c r="F294" s="1">
        <v>1140</v>
      </c>
      <c r="G294" s="1">
        <v>0</v>
      </c>
      <c r="H294" s="1">
        <v>8114</v>
      </c>
      <c r="I294" s="1">
        <v>0</v>
      </c>
      <c r="J294" s="1">
        <v>0</v>
      </c>
      <c r="L294" s="1">
        <v>0</v>
      </c>
      <c r="M294" s="1">
        <v>350</v>
      </c>
      <c r="N294" s="1">
        <v>14</v>
      </c>
      <c r="O294" s="28">
        <v>287</v>
      </c>
      <c r="P294" s="1">
        <v>245</v>
      </c>
      <c r="Q294" s="1">
        <v>45</v>
      </c>
      <c r="R294" s="1">
        <v>27000</v>
      </c>
      <c r="S294" s="77">
        <v>0.05</v>
      </c>
      <c r="T294" s="1">
        <v>1140</v>
      </c>
      <c r="U294" s="1">
        <v>0</v>
      </c>
      <c r="V294" s="1">
        <v>8114</v>
      </c>
      <c r="W294" s="1">
        <v>0</v>
      </c>
      <c r="X294" s="1">
        <v>0</v>
      </c>
      <c r="Z294" s="1">
        <v>0</v>
      </c>
      <c r="AA294" s="1">
        <v>350</v>
      </c>
      <c r="AB294" s="1">
        <v>14</v>
      </c>
    </row>
    <row r="295" spans="1:28" x14ac:dyDescent="0.3">
      <c r="A295" s="28">
        <v>288</v>
      </c>
      <c r="B295" s="1">
        <v>245</v>
      </c>
      <c r="C295" s="1">
        <v>46</v>
      </c>
      <c r="D295" s="1">
        <v>25067</v>
      </c>
      <c r="E295" s="77">
        <v>0.1</v>
      </c>
      <c r="F295" s="1">
        <v>1280</v>
      </c>
      <c r="G295" s="1">
        <v>0</v>
      </c>
      <c r="H295" s="1">
        <v>4968</v>
      </c>
      <c r="I295" s="1">
        <v>1</v>
      </c>
      <c r="J295" s="1">
        <v>0</v>
      </c>
      <c r="K295" s="1">
        <v>7490</v>
      </c>
      <c r="L295" s="1">
        <v>41</v>
      </c>
      <c r="M295" s="1">
        <v>386</v>
      </c>
      <c r="N295" s="1">
        <v>0</v>
      </c>
      <c r="O295" s="28">
        <v>288</v>
      </c>
      <c r="P295" s="1">
        <v>245</v>
      </c>
      <c r="Q295" s="1">
        <v>46</v>
      </c>
      <c r="R295" s="1">
        <v>25067</v>
      </c>
      <c r="S295" s="77">
        <v>0.1</v>
      </c>
      <c r="T295" s="1">
        <v>1280</v>
      </c>
      <c r="U295" s="1">
        <v>0</v>
      </c>
      <c r="V295" s="1">
        <v>4968</v>
      </c>
      <c r="W295" s="1">
        <v>1</v>
      </c>
      <c r="X295" s="1">
        <v>0</v>
      </c>
      <c r="Y295" s="1">
        <v>7490</v>
      </c>
      <c r="Z295" s="1">
        <v>41</v>
      </c>
      <c r="AA295" s="1">
        <v>386</v>
      </c>
      <c r="AB295" s="1">
        <v>0</v>
      </c>
    </row>
    <row r="296" spans="1:28" x14ac:dyDescent="0.3">
      <c r="A296" s="28">
        <v>289</v>
      </c>
      <c r="B296" s="1">
        <v>245</v>
      </c>
      <c r="C296" s="1">
        <v>47</v>
      </c>
      <c r="D296" s="1">
        <v>33000</v>
      </c>
      <c r="E296" s="77">
        <v>3.3333333333333333E-2</v>
      </c>
      <c r="F296" s="1">
        <v>1210</v>
      </c>
      <c r="G296" s="1">
        <v>0</v>
      </c>
      <c r="H296" s="1">
        <v>3800</v>
      </c>
      <c r="I296" s="1">
        <v>0</v>
      </c>
      <c r="J296" s="1">
        <v>0</v>
      </c>
      <c r="L296" s="1">
        <v>18</v>
      </c>
      <c r="M296" s="1">
        <v>340</v>
      </c>
      <c r="O296" s="28">
        <v>289</v>
      </c>
      <c r="P296" s="1">
        <v>245</v>
      </c>
      <c r="Q296" s="1">
        <v>47</v>
      </c>
      <c r="R296" s="1">
        <v>33000</v>
      </c>
      <c r="S296" s="77">
        <v>3.3333333333333333E-2</v>
      </c>
      <c r="T296" s="1">
        <v>1210</v>
      </c>
      <c r="U296" s="1">
        <v>0</v>
      </c>
      <c r="V296" s="1">
        <v>3800</v>
      </c>
      <c r="W296" s="1">
        <v>0</v>
      </c>
      <c r="X296" s="1">
        <v>0</v>
      </c>
      <c r="Z296" s="1">
        <v>18</v>
      </c>
      <c r="AA296" s="1">
        <v>340</v>
      </c>
    </row>
    <row r="297" spans="1:28" x14ac:dyDescent="0.3">
      <c r="A297" s="28">
        <v>290</v>
      </c>
      <c r="B297" s="1">
        <v>245</v>
      </c>
      <c r="C297" s="1">
        <v>47</v>
      </c>
      <c r="D297" s="1">
        <v>25000</v>
      </c>
      <c r="E297" s="77">
        <v>0.1</v>
      </c>
      <c r="F297" s="1">
        <v>1010</v>
      </c>
      <c r="G297" s="1">
        <v>0</v>
      </c>
      <c r="H297" s="1">
        <v>6900</v>
      </c>
      <c r="I297" s="1">
        <v>1</v>
      </c>
      <c r="J297" s="1">
        <v>0</v>
      </c>
      <c r="K297" s="1">
        <v>8000</v>
      </c>
      <c r="N297" s="1">
        <v>36</v>
      </c>
      <c r="O297" s="28">
        <v>290</v>
      </c>
      <c r="P297" s="1">
        <v>245</v>
      </c>
      <c r="Q297" s="1">
        <v>47</v>
      </c>
      <c r="R297" s="1">
        <v>25000</v>
      </c>
      <c r="S297" s="77">
        <v>0.1</v>
      </c>
      <c r="T297" s="1">
        <v>1010</v>
      </c>
      <c r="U297" s="1">
        <v>0</v>
      </c>
      <c r="V297" s="1">
        <v>6900</v>
      </c>
      <c r="W297" s="1">
        <v>1</v>
      </c>
      <c r="X297" s="1">
        <v>0</v>
      </c>
      <c r="Y297" s="1">
        <v>8000</v>
      </c>
      <c r="AB297" s="1">
        <v>36</v>
      </c>
    </row>
    <row r="298" spans="1:28" x14ac:dyDescent="0.3">
      <c r="A298" s="28">
        <v>291</v>
      </c>
      <c r="B298" s="1">
        <v>245</v>
      </c>
      <c r="C298" s="1">
        <v>47</v>
      </c>
      <c r="D298" s="1">
        <v>43700</v>
      </c>
      <c r="E298" s="77">
        <v>0.1</v>
      </c>
      <c r="F298" s="1">
        <v>1110</v>
      </c>
      <c r="G298" s="1">
        <v>0</v>
      </c>
      <c r="H298" s="1">
        <v>925</v>
      </c>
      <c r="I298" s="1">
        <v>0</v>
      </c>
      <c r="J298" s="1">
        <v>0</v>
      </c>
      <c r="L298" s="1">
        <v>0</v>
      </c>
      <c r="N298" s="1">
        <v>21</v>
      </c>
      <c r="O298" s="28">
        <v>291</v>
      </c>
      <c r="P298" s="1">
        <v>245</v>
      </c>
      <c r="Q298" s="1">
        <v>47</v>
      </c>
      <c r="R298" s="1">
        <v>43700</v>
      </c>
      <c r="S298" s="77">
        <v>0.1</v>
      </c>
      <c r="T298" s="1">
        <v>1110</v>
      </c>
      <c r="U298" s="1">
        <v>0</v>
      </c>
      <c r="V298" s="1">
        <v>925</v>
      </c>
      <c r="W298" s="1">
        <v>0</v>
      </c>
      <c r="X298" s="1">
        <v>0</v>
      </c>
      <c r="Z298" s="1">
        <v>0</v>
      </c>
      <c r="AB298" s="1">
        <v>21</v>
      </c>
    </row>
    <row r="299" spans="1:28" x14ac:dyDescent="0.3">
      <c r="A299" s="28">
        <v>292</v>
      </c>
      <c r="B299" s="1">
        <v>245</v>
      </c>
      <c r="C299" s="1">
        <v>47</v>
      </c>
      <c r="D299" s="1">
        <v>30400</v>
      </c>
      <c r="E299" s="77">
        <v>0.1</v>
      </c>
      <c r="F299" s="1">
        <v>1260</v>
      </c>
      <c r="G299" s="1">
        <v>0</v>
      </c>
      <c r="H299" s="1">
        <v>8140</v>
      </c>
      <c r="I299" s="1">
        <v>1</v>
      </c>
      <c r="J299" s="1">
        <v>0</v>
      </c>
      <c r="M299" s="1">
        <v>374</v>
      </c>
      <c r="N299" s="1">
        <v>6</v>
      </c>
      <c r="O299" s="28">
        <v>292</v>
      </c>
      <c r="P299" s="1">
        <v>245</v>
      </c>
      <c r="Q299" s="1">
        <v>47</v>
      </c>
      <c r="R299" s="1">
        <v>30400</v>
      </c>
      <c r="S299" s="77">
        <v>0.1</v>
      </c>
      <c r="T299" s="1">
        <v>1260</v>
      </c>
      <c r="U299" s="1">
        <v>0</v>
      </c>
      <c r="V299" s="1">
        <v>8140</v>
      </c>
      <c r="W299" s="1">
        <v>1</v>
      </c>
      <c r="X299" s="1">
        <v>0</v>
      </c>
      <c r="AA299" s="1">
        <v>374</v>
      </c>
      <c r="AB299" s="1">
        <v>6</v>
      </c>
    </row>
    <row r="300" spans="1:28" x14ac:dyDescent="0.3">
      <c r="A300" s="28">
        <v>293</v>
      </c>
      <c r="B300" s="1">
        <v>245</v>
      </c>
      <c r="C300" s="1">
        <v>47</v>
      </c>
      <c r="D300" s="1">
        <v>26300</v>
      </c>
      <c r="E300" s="77">
        <v>0.1</v>
      </c>
      <c r="F300" s="1">
        <v>1160</v>
      </c>
      <c r="G300" s="1">
        <v>0</v>
      </c>
      <c r="H300" s="1">
        <v>3600</v>
      </c>
      <c r="I300" s="1">
        <v>0</v>
      </c>
      <c r="J300" s="1">
        <v>0</v>
      </c>
      <c r="L300" s="1">
        <v>41</v>
      </c>
      <c r="M300" s="1">
        <v>276</v>
      </c>
      <c r="N300" s="1">
        <v>13</v>
      </c>
      <c r="O300" s="28">
        <v>293</v>
      </c>
      <c r="P300" s="1">
        <v>245</v>
      </c>
      <c r="Q300" s="1">
        <v>47</v>
      </c>
      <c r="R300" s="1">
        <v>26300</v>
      </c>
      <c r="S300" s="77">
        <v>0.1</v>
      </c>
      <c r="T300" s="1">
        <v>1160</v>
      </c>
      <c r="U300" s="1">
        <v>0</v>
      </c>
      <c r="V300" s="1">
        <v>3600</v>
      </c>
      <c r="W300" s="1">
        <v>0</v>
      </c>
      <c r="X300" s="1">
        <v>0</v>
      </c>
      <c r="Z300" s="1">
        <v>41</v>
      </c>
      <c r="AA300" s="1">
        <v>276</v>
      </c>
      <c r="AB300" s="1">
        <v>13</v>
      </c>
    </row>
    <row r="301" spans="1:28" x14ac:dyDescent="0.3">
      <c r="A301" s="28">
        <v>294</v>
      </c>
      <c r="B301" s="1">
        <v>245</v>
      </c>
      <c r="C301" s="1">
        <v>48</v>
      </c>
      <c r="D301" s="1">
        <v>35000</v>
      </c>
      <c r="E301" s="77">
        <v>0.05</v>
      </c>
      <c r="F301" s="1">
        <v>1320</v>
      </c>
      <c r="G301" s="1">
        <v>0</v>
      </c>
      <c r="H301" s="1">
        <v>4341</v>
      </c>
      <c r="I301" s="1">
        <v>1</v>
      </c>
      <c r="J301" s="1">
        <v>1</v>
      </c>
      <c r="K301" s="1">
        <v>7270</v>
      </c>
      <c r="L301" s="1">
        <v>0</v>
      </c>
      <c r="M301" s="1">
        <v>20</v>
      </c>
      <c r="N301" s="1">
        <v>1</v>
      </c>
      <c r="O301" s="28">
        <v>294</v>
      </c>
      <c r="P301" s="1">
        <v>245</v>
      </c>
      <c r="Q301" s="1">
        <v>48</v>
      </c>
      <c r="R301" s="1">
        <v>35000</v>
      </c>
      <c r="S301" s="77">
        <v>0.05</v>
      </c>
      <c r="T301" s="1">
        <v>1320</v>
      </c>
      <c r="U301" s="1">
        <v>0</v>
      </c>
      <c r="V301" s="1">
        <v>4341</v>
      </c>
      <c r="W301" s="1">
        <v>1</v>
      </c>
      <c r="X301" s="1">
        <v>1</v>
      </c>
      <c r="Y301" s="1">
        <v>7270</v>
      </c>
      <c r="Z301" s="1">
        <v>0</v>
      </c>
      <c r="AA301" s="1">
        <v>20</v>
      </c>
      <c r="AB301" s="1">
        <v>1</v>
      </c>
    </row>
    <row r="302" spans="1:28" x14ac:dyDescent="0.3">
      <c r="A302" s="28">
        <v>295</v>
      </c>
      <c r="B302" s="1">
        <v>245</v>
      </c>
      <c r="C302" s="1">
        <v>48</v>
      </c>
      <c r="D302" s="1">
        <v>26888</v>
      </c>
      <c r="E302" s="77">
        <v>3.3333333333333333E-2</v>
      </c>
      <c r="F302" s="1">
        <v>1130</v>
      </c>
      <c r="G302" s="1">
        <v>0</v>
      </c>
      <c r="H302" s="1">
        <v>7597</v>
      </c>
      <c r="I302" s="1">
        <v>4</v>
      </c>
      <c r="J302" s="1">
        <v>0</v>
      </c>
      <c r="K302" s="1">
        <v>6430</v>
      </c>
      <c r="L302" s="1">
        <v>0</v>
      </c>
      <c r="M302" s="1">
        <v>291</v>
      </c>
      <c r="N302" s="1">
        <v>1</v>
      </c>
      <c r="O302" s="28">
        <v>295</v>
      </c>
      <c r="P302" s="1">
        <v>245</v>
      </c>
      <c r="Q302" s="1">
        <v>48</v>
      </c>
      <c r="R302" s="1">
        <v>26888</v>
      </c>
      <c r="S302" s="77">
        <v>3.3333333333333333E-2</v>
      </c>
      <c r="T302" s="1">
        <v>1130</v>
      </c>
      <c r="U302" s="1">
        <v>0</v>
      </c>
      <c r="V302" s="1">
        <v>7597</v>
      </c>
      <c r="W302" s="1">
        <v>4</v>
      </c>
      <c r="X302" s="1">
        <v>0</v>
      </c>
      <c r="Y302" s="1">
        <v>6430</v>
      </c>
      <c r="Z302" s="1">
        <v>0</v>
      </c>
      <c r="AA302" s="1">
        <v>291</v>
      </c>
      <c r="AB302" s="1">
        <v>1</v>
      </c>
    </row>
    <row r="303" spans="1:28" x14ac:dyDescent="0.3">
      <c r="A303" s="28">
        <v>296</v>
      </c>
      <c r="B303" s="1">
        <v>245</v>
      </c>
      <c r="C303" s="1">
        <v>48</v>
      </c>
      <c r="D303" s="1">
        <v>29000</v>
      </c>
      <c r="E303" s="77">
        <v>0.1</v>
      </c>
      <c r="F303" s="1">
        <v>1200</v>
      </c>
      <c r="G303" s="1">
        <v>0</v>
      </c>
      <c r="H303" s="1">
        <v>6700</v>
      </c>
      <c r="I303" s="1">
        <v>4</v>
      </c>
      <c r="J303" s="1">
        <v>0</v>
      </c>
      <c r="N303" s="1">
        <v>24</v>
      </c>
      <c r="O303" s="28">
        <v>296</v>
      </c>
      <c r="P303" s="1">
        <v>245</v>
      </c>
      <c r="Q303" s="1">
        <v>48</v>
      </c>
      <c r="R303" s="1">
        <v>29000</v>
      </c>
      <c r="S303" s="77">
        <v>0.1</v>
      </c>
      <c r="T303" s="1">
        <v>1200</v>
      </c>
      <c r="U303" s="1">
        <v>0</v>
      </c>
      <c r="V303" s="1">
        <v>6700</v>
      </c>
      <c r="W303" s="1">
        <v>4</v>
      </c>
      <c r="X303" s="1">
        <v>0</v>
      </c>
      <c r="AB303" s="1">
        <v>24</v>
      </c>
    </row>
    <row r="304" spans="1:28" x14ac:dyDescent="0.3">
      <c r="A304" s="28">
        <v>297</v>
      </c>
      <c r="B304" s="1">
        <v>245</v>
      </c>
      <c r="C304" s="1">
        <v>49</v>
      </c>
      <c r="D304" s="1">
        <v>29731</v>
      </c>
      <c r="E304" s="77">
        <v>1.6666666666666666E-2</v>
      </c>
      <c r="F304" s="1">
        <v>1130</v>
      </c>
      <c r="G304" s="1">
        <v>0</v>
      </c>
      <c r="H304" s="1">
        <v>5920</v>
      </c>
      <c r="I304" s="1">
        <v>1</v>
      </c>
      <c r="J304" s="1">
        <v>0</v>
      </c>
      <c r="O304" s="28">
        <v>297</v>
      </c>
      <c r="P304" s="1">
        <v>245</v>
      </c>
      <c r="Q304" s="1">
        <v>49</v>
      </c>
      <c r="R304" s="1">
        <v>29731</v>
      </c>
      <c r="S304" s="77">
        <v>1.6666666666666666E-2</v>
      </c>
      <c r="T304" s="1">
        <v>1130</v>
      </c>
      <c r="U304" s="1">
        <v>0</v>
      </c>
      <c r="V304" s="1">
        <v>5920</v>
      </c>
      <c r="W304" s="1">
        <v>1</v>
      </c>
      <c r="X304" s="1">
        <v>0</v>
      </c>
    </row>
    <row r="305" spans="1:28" x14ac:dyDescent="0.3">
      <c r="A305" s="28">
        <v>298</v>
      </c>
      <c r="B305" s="1">
        <v>245</v>
      </c>
      <c r="C305" s="1">
        <v>49</v>
      </c>
      <c r="D305" s="1">
        <v>26000</v>
      </c>
      <c r="E305" s="77">
        <v>0.1</v>
      </c>
      <c r="F305" s="1">
        <v>1120</v>
      </c>
      <c r="G305" s="1">
        <v>0</v>
      </c>
      <c r="H305" s="1">
        <v>5958</v>
      </c>
      <c r="I305" s="1">
        <v>0</v>
      </c>
      <c r="J305" s="1">
        <v>0</v>
      </c>
      <c r="K305" s="1">
        <v>7150</v>
      </c>
      <c r="L305" s="1">
        <v>42</v>
      </c>
      <c r="M305" s="1">
        <v>390</v>
      </c>
      <c r="N305" s="1">
        <v>7</v>
      </c>
      <c r="O305" s="28">
        <v>298</v>
      </c>
      <c r="P305" s="1">
        <v>245</v>
      </c>
      <c r="Q305" s="1">
        <v>49</v>
      </c>
      <c r="R305" s="1">
        <v>26000</v>
      </c>
      <c r="S305" s="77">
        <v>0.1</v>
      </c>
      <c r="T305" s="1">
        <v>1120</v>
      </c>
      <c r="U305" s="1">
        <v>0</v>
      </c>
      <c r="V305" s="1">
        <v>5958</v>
      </c>
      <c r="W305" s="1">
        <v>0</v>
      </c>
      <c r="X305" s="1">
        <v>0</v>
      </c>
      <c r="Y305" s="1">
        <v>7150</v>
      </c>
      <c r="Z305" s="1">
        <v>42</v>
      </c>
      <c r="AA305" s="1">
        <v>390</v>
      </c>
      <c r="AB305" s="1">
        <v>7</v>
      </c>
    </row>
    <row r="306" spans="1:28" x14ac:dyDescent="0.3">
      <c r="A306" s="28">
        <v>299</v>
      </c>
      <c r="B306" s="1">
        <v>245</v>
      </c>
      <c r="C306" s="1">
        <v>49</v>
      </c>
      <c r="D306" s="1">
        <v>37000</v>
      </c>
      <c r="E306" s="77">
        <v>0.16666666666666666</v>
      </c>
      <c r="F306" s="1">
        <v>1220</v>
      </c>
      <c r="G306" s="1">
        <v>0</v>
      </c>
      <c r="H306" s="1">
        <v>6700</v>
      </c>
      <c r="I306" s="1">
        <v>4</v>
      </c>
      <c r="J306" s="1">
        <v>1</v>
      </c>
      <c r="O306" s="28">
        <v>299</v>
      </c>
      <c r="P306" s="1">
        <v>245</v>
      </c>
      <c r="Q306" s="1">
        <v>49</v>
      </c>
      <c r="R306" s="1">
        <v>37000</v>
      </c>
      <c r="S306" s="77">
        <v>0.16666666666666666</v>
      </c>
      <c r="T306" s="1">
        <v>1220</v>
      </c>
      <c r="U306" s="1">
        <v>0</v>
      </c>
      <c r="V306" s="1">
        <v>6700</v>
      </c>
      <c r="W306" s="1">
        <v>4</v>
      </c>
      <c r="X306" s="1">
        <v>1</v>
      </c>
    </row>
    <row r="307" spans="1:28" x14ac:dyDescent="0.3">
      <c r="A307" s="28">
        <v>300</v>
      </c>
      <c r="B307" s="1">
        <v>245</v>
      </c>
      <c r="C307" s="1">
        <v>49</v>
      </c>
      <c r="D307" s="1">
        <v>29500</v>
      </c>
      <c r="E307" s="77">
        <v>0.33333333333333331</v>
      </c>
      <c r="F307" s="1">
        <v>1300</v>
      </c>
      <c r="G307" s="1">
        <v>0</v>
      </c>
      <c r="H307" s="1">
        <v>7495</v>
      </c>
      <c r="I307" s="1">
        <v>11</v>
      </c>
      <c r="J307" s="1">
        <v>4</v>
      </c>
      <c r="N307" s="1">
        <v>16</v>
      </c>
      <c r="O307" s="28">
        <v>300</v>
      </c>
      <c r="P307" s="1">
        <v>245</v>
      </c>
      <c r="Q307" s="1">
        <v>49</v>
      </c>
      <c r="R307" s="1">
        <v>29500</v>
      </c>
      <c r="S307" s="77">
        <v>0.33333333333333331</v>
      </c>
      <c r="T307" s="1">
        <v>1300</v>
      </c>
      <c r="U307" s="1">
        <v>0</v>
      </c>
      <c r="V307" s="1">
        <v>7495</v>
      </c>
      <c r="W307" s="1">
        <v>11</v>
      </c>
      <c r="X307" s="1">
        <v>4</v>
      </c>
      <c r="AB307" s="1">
        <v>16</v>
      </c>
    </row>
    <row r="308" spans="1:28" x14ac:dyDescent="0.3">
      <c r="A308" s="28">
        <v>301</v>
      </c>
      <c r="B308" s="1">
        <v>245</v>
      </c>
      <c r="C308" s="1">
        <v>49</v>
      </c>
      <c r="D308" s="1">
        <v>26244</v>
      </c>
      <c r="E308" s="77">
        <v>0.5</v>
      </c>
      <c r="F308" s="1">
        <v>1100</v>
      </c>
      <c r="G308" s="1">
        <v>0</v>
      </c>
      <c r="H308" s="1">
        <v>7540</v>
      </c>
      <c r="I308" s="1">
        <v>2</v>
      </c>
      <c r="J308" s="1">
        <v>1</v>
      </c>
      <c r="K308" s="1">
        <v>8000</v>
      </c>
      <c r="N308" s="1">
        <v>25</v>
      </c>
      <c r="O308" s="28">
        <v>301</v>
      </c>
      <c r="P308" s="1">
        <v>245</v>
      </c>
      <c r="Q308" s="1">
        <v>49</v>
      </c>
      <c r="R308" s="1">
        <v>26244</v>
      </c>
      <c r="S308" s="77">
        <v>0.5</v>
      </c>
      <c r="T308" s="1">
        <v>1100</v>
      </c>
      <c r="U308" s="1">
        <v>0</v>
      </c>
      <c r="V308" s="1">
        <v>7540</v>
      </c>
      <c r="W308" s="1">
        <v>2</v>
      </c>
      <c r="X308" s="1">
        <v>1</v>
      </c>
      <c r="Y308" s="1">
        <v>8000</v>
      </c>
      <c r="AB308" s="1">
        <v>25</v>
      </c>
    </row>
    <row r="309" spans="1:28" x14ac:dyDescent="0.3">
      <c r="A309" s="28">
        <v>302</v>
      </c>
      <c r="B309" s="1">
        <v>245</v>
      </c>
      <c r="C309" s="1">
        <v>49</v>
      </c>
      <c r="D309" s="1">
        <v>33846</v>
      </c>
      <c r="E309" s="77">
        <v>0.1</v>
      </c>
      <c r="F309" s="1">
        <v>1240</v>
      </c>
      <c r="G309" s="1">
        <v>0</v>
      </c>
      <c r="H309" s="1">
        <v>6789</v>
      </c>
      <c r="I309" s="1">
        <v>0</v>
      </c>
      <c r="J309" s="1">
        <v>0</v>
      </c>
      <c r="K309" s="1">
        <v>7350</v>
      </c>
      <c r="L309" s="1">
        <v>41</v>
      </c>
      <c r="M309" s="1">
        <v>203</v>
      </c>
      <c r="O309" s="28">
        <v>302</v>
      </c>
      <c r="P309" s="1">
        <v>245</v>
      </c>
      <c r="Q309" s="1">
        <v>49</v>
      </c>
      <c r="R309" s="1">
        <v>33846</v>
      </c>
      <c r="S309" s="77">
        <v>0.1</v>
      </c>
      <c r="T309" s="1">
        <v>1240</v>
      </c>
      <c r="U309" s="1">
        <v>0</v>
      </c>
      <c r="V309" s="1">
        <v>6789</v>
      </c>
      <c r="W309" s="1">
        <v>0</v>
      </c>
      <c r="X309" s="1">
        <v>0</v>
      </c>
      <c r="Y309" s="1">
        <v>7350</v>
      </c>
      <c r="Z309" s="1">
        <v>41</v>
      </c>
      <c r="AA309" s="1">
        <v>203</v>
      </c>
    </row>
    <row r="310" spans="1:28" x14ac:dyDescent="0.3">
      <c r="A310" s="28">
        <v>303</v>
      </c>
      <c r="B310" s="1">
        <v>245</v>
      </c>
      <c r="C310" s="1">
        <v>49</v>
      </c>
      <c r="D310" s="1">
        <v>30230</v>
      </c>
      <c r="E310" s="77">
        <v>0.33333333333333331</v>
      </c>
      <c r="F310" s="1">
        <v>1060</v>
      </c>
      <c r="G310" s="1">
        <v>0</v>
      </c>
      <c r="H310" s="1">
        <v>7236</v>
      </c>
      <c r="I310" s="1">
        <v>1</v>
      </c>
      <c r="J310" s="1">
        <v>0</v>
      </c>
      <c r="K310" s="1">
        <v>6320</v>
      </c>
      <c r="L310" s="1">
        <v>0</v>
      </c>
      <c r="M310" s="1">
        <v>310</v>
      </c>
      <c r="N310" s="1">
        <v>18</v>
      </c>
      <c r="O310" s="28">
        <v>303</v>
      </c>
      <c r="P310" s="1">
        <v>245</v>
      </c>
      <c r="Q310" s="1">
        <v>49</v>
      </c>
      <c r="R310" s="1">
        <v>30230</v>
      </c>
      <c r="S310" s="77">
        <v>0.33333333333333331</v>
      </c>
      <c r="T310" s="1">
        <v>1060</v>
      </c>
      <c r="U310" s="1">
        <v>0</v>
      </c>
      <c r="V310" s="1">
        <v>7236</v>
      </c>
      <c r="W310" s="1">
        <v>1</v>
      </c>
      <c r="X310" s="1">
        <v>0</v>
      </c>
      <c r="Y310" s="1">
        <v>6320</v>
      </c>
      <c r="Z310" s="1">
        <v>0</v>
      </c>
      <c r="AA310" s="1">
        <v>310</v>
      </c>
      <c r="AB310" s="1">
        <v>18</v>
      </c>
    </row>
    <row r="311" spans="1:28" x14ac:dyDescent="0.3">
      <c r="A311" s="28">
        <v>304</v>
      </c>
      <c r="B311" s="1">
        <v>245</v>
      </c>
      <c r="C311" s="1">
        <v>49</v>
      </c>
      <c r="D311" s="1">
        <v>29942</v>
      </c>
      <c r="E311" s="77">
        <v>0.5</v>
      </c>
      <c r="F311" s="1">
        <v>1270</v>
      </c>
      <c r="G311" s="1">
        <v>0</v>
      </c>
      <c r="H311" s="1">
        <v>6003</v>
      </c>
      <c r="I311" s="1">
        <v>1</v>
      </c>
      <c r="J311" s="1">
        <v>0</v>
      </c>
      <c r="K311" s="1">
        <v>6960</v>
      </c>
      <c r="L311" s="1">
        <v>21</v>
      </c>
      <c r="M311" s="1">
        <v>403</v>
      </c>
      <c r="N311" s="1">
        <v>4</v>
      </c>
      <c r="O311" s="28">
        <v>304</v>
      </c>
      <c r="P311" s="1">
        <v>245</v>
      </c>
      <c r="Q311" s="1">
        <v>49</v>
      </c>
      <c r="R311" s="1">
        <v>29942</v>
      </c>
      <c r="S311" s="77">
        <v>0.5</v>
      </c>
      <c r="T311" s="1">
        <v>1270</v>
      </c>
      <c r="U311" s="1">
        <v>0</v>
      </c>
      <c r="V311" s="1">
        <v>6003</v>
      </c>
      <c r="W311" s="1">
        <v>1</v>
      </c>
      <c r="X311" s="1">
        <v>0</v>
      </c>
      <c r="Y311" s="1">
        <v>6960</v>
      </c>
      <c r="Z311" s="1">
        <v>21</v>
      </c>
      <c r="AA311" s="1">
        <v>403</v>
      </c>
      <c r="AB311" s="1">
        <v>4</v>
      </c>
    </row>
    <row r="312" spans="1:28" x14ac:dyDescent="0.3">
      <c r="A312" s="28">
        <v>305</v>
      </c>
      <c r="B312" s="1">
        <v>245</v>
      </c>
      <c r="C312" s="1">
        <v>50</v>
      </c>
      <c r="D312" s="1">
        <v>32427</v>
      </c>
      <c r="E312" s="77">
        <v>0.2</v>
      </c>
      <c r="F312" s="1">
        <v>1160</v>
      </c>
      <c r="G312" s="1">
        <v>0</v>
      </c>
      <c r="H312" s="1">
        <v>5478</v>
      </c>
      <c r="I312" s="1">
        <v>1</v>
      </c>
      <c r="J312" s="1">
        <v>0</v>
      </c>
      <c r="K312" s="1">
        <v>5520</v>
      </c>
      <c r="L312" s="1">
        <v>0</v>
      </c>
      <c r="M312" s="1">
        <v>452</v>
      </c>
      <c r="N312" s="1">
        <v>2</v>
      </c>
      <c r="O312" s="28">
        <v>305</v>
      </c>
      <c r="P312" s="1">
        <v>245</v>
      </c>
      <c r="Q312" s="1">
        <v>50</v>
      </c>
      <c r="R312" s="1">
        <v>32427</v>
      </c>
      <c r="S312" s="77">
        <v>0.2</v>
      </c>
      <c r="T312" s="1">
        <v>1160</v>
      </c>
      <c r="U312" s="1">
        <v>0</v>
      </c>
      <c r="V312" s="1">
        <v>5478</v>
      </c>
      <c r="W312" s="1">
        <v>1</v>
      </c>
      <c r="X312" s="1">
        <v>0</v>
      </c>
      <c r="Y312" s="1">
        <v>5520</v>
      </c>
      <c r="Z312" s="1">
        <v>0</v>
      </c>
      <c r="AA312" s="1">
        <v>452</v>
      </c>
      <c r="AB312" s="1">
        <v>2</v>
      </c>
    </row>
    <row r="313" spans="1:28" x14ac:dyDescent="0.3">
      <c r="A313" s="28">
        <v>306</v>
      </c>
      <c r="B313" s="1">
        <v>245</v>
      </c>
      <c r="C313" s="1">
        <v>50</v>
      </c>
      <c r="D313" s="1">
        <v>40000</v>
      </c>
      <c r="E313" s="77">
        <v>0.2</v>
      </c>
      <c r="F313" s="1">
        <v>1100</v>
      </c>
      <c r="G313" s="1">
        <v>0</v>
      </c>
      <c r="H313" s="1">
        <v>5508</v>
      </c>
      <c r="I313" s="1">
        <v>1</v>
      </c>
      <c r="J313" s="1">
        <v>1</v>
      </c>
      <c r="N313" s="1">
        <v>10</v>
      </c>
      <c r="O313" s="28">
        <v>306</v>
      </c>
      <c r="P313" s="1">
        <v>245</v>
      </c>
      <c r="Q313" s="1">
        <v>50</v>
      </c>
      <c r="R313" s="1">
        <v>40000</v>
      </c>
      <c r="S313" s="77">
        <v>0.2</v>
      </c>
      <c r="T313" s="1">
        <v>1100</v>
      </c>
      <c r="U313" s="1">
        <v>0</v>
      </c>
      <c r="V313" s="1">
        <v>5508</v>
      </c>
      <c r="W313" s="1">
        <v>1</v>
      </c>
      <c r="X313" s="1">
        <v>1</v>
      </c>
      <c r="AB313" s="1">
        <v>10</v>
      </c>
    </row>
    <row r="314" spans="1:28" x14ac:dyDescent="0.3">
      <c r="A314" s="28">
        <v>307</v>
      </c>
      <c r="B314" s="1">
        <v>245</v>
      </c>
      <c r="C314" s="1">
        <v>50</v>
      </c>
      <c r="D314" s="1">
        <v>30469</v>
      </c>
      <c r="E314" s="77">
        <v>1</v>
      </c>
      <c r="F314" s="1">
        <v>1000</v>
      </c>
      <c r="G314" s="1">
        <v>0</v>
      </c>
      <c r="H314" s="1">
        <v>7324</v>
      </c>
      <c r="I314" s="1">
        <v>0</v>
      </c>
      <c r="J314" s="1">
        <v>0</v>
      </c>
      <c r="K314" s="1">
        <v>6620</v>
      </c>
      <c r="L314" s="1">
        <v>0</v>
      </c>
      <c r="M314" s="1">
        <v>262</v>
      </c>
      <c r="N314" s="1">
        <v>5</v>
      </c>
      <c r="O314" s="28">
        <v>307</v>
      </c>
      <c r="P314" s="1">
        <v>245</v>
      </c>
      <c r="Q314" s="1">
        <v>50</v>
      </c>
      <c r="R314" s="1">
        <v>30469</v>
      </c>
      <c r="S314" s="77">
        <v>1</v>
      </c>
      <c r="T314" s="1">
        <v>1000</v>
      </c>
      <c r="U314" s="1">
        <v>0</v>
      </c>
      <c r="V314" s="1">
        <v>7324</v>
      </c>
      <c r="W314" s="1">
        <v>0</v>
      </c>
      <c r="X314" s="1">
        <v>0</v>
      </c>
      <c r="Y314" s="1">
        <v>6620</v>
      </c>
      <c r="Z314" s="1">
        <v>0</v>
      </c>
      <c r="AA314" s="1">
        <v>262</v>
      </c>
      <c r="AB314" s="1">
        <v>5</v>
      </c>
    </row>
    <row r="315" spans="1:28" x14ac:dyDescent="0.3">
      <c r="A315" s="28">
        <v>308</v>
      </c>
      <c r="B315" s="1">
        <v>245</v>
      </c>
      <c r="C315" s="1">
        <v>52</v>
      </c>
      <c r="D315" s="1">
        <v>34587</v>
      </c>
      <c r="E315" s="77">
        <v>1</v>
      </c>
      <c r="F315" s="1">
        <v>1320</v>
      </c>
      <c r="G315" s="1">
        <v>0</v>
      </c>
      <c r="H315" s="1">
        <v>8019</v>
      </c>
      <c r="I315" s="1">
        <v>11</v>
      </c>
      <c r="J315" s="1">
        <v>1</v>
      </c>
      <c r="K315" s="1">
        <v>9870</v>
      </c>
      <c r="L315" s="1">
        <v>0</v>
      </c>
      <c r="M315" s="1">
        <v>648</v>
      </c>
      <c r="N315" s="1">
        <v>0</v>
      </c>
      <c r="O315" s="28">
        <v>308</v>
      </c>
      <c r="P315" s="1">
        <v>245</v>
      </c>
      <c r="Q315" s="1">
        <v>52</v>
      </c>
      <c r="R315" s="1">
        <v>34587</v>
      </c>
      <c r="S315" s="77">
        <v>1</v>
      </c>
      <c r="T315" s="1">
        <v>1320</v>
      </c>
      <c r="U315" s="1">
        <v>0</v>
      </c>
      <c r="V315" s="1">
        <v>8019</v>
      </c>
      <c r="W315" s="1">
        <v>11</v>
      </c>
      <c r="X315" s="1">
        <v>1</v>
      </c>
      <c r="Y315" s="1">
        <v>9870</v>
      </c>
      <c r="Z315" s="1">
        <v>0</v>
      </c>
      <c r="AA315" s="1">
        <v>648</v>
      </c>
      <c r="AB315" s="1">
        <v>0</v>
      </c>
    </row>
    <row r="316" spans="1:28" x14ac:dyDescent="0.3">
      <c r="A316" s="28">
        <v>309</v>
      </c>
      <c r="B316" s="1">
        <v>244</v>
      </c>
      <c r="C316" s="1">
        <v>47</v>
      </c>
      <c r="D316" s="1">
        <v>25000</v>
      </c>
      <c r="E316" s="77">
        <v>0.2</v>
      </c>
      <c r="F316" s="1">
        <v>1250</v>
      </c>
      <c r="G316" s="1">
        <v>0</v>
      </c>
      <c r="H316" s="1">
        <v>7000</v>
      </c>
      <c r="I316" s="1">
        <v>1</v>
      </c>
      <c r="J316" s="1">
        <v>0</v>
      </c>
      <c r="M316" s="1">
        <v>350</v>
      </c>
      <c r="O316" s="28">
        <v>309</v>
      </c>
      <c r="P316" s="1">
        <v>244</v>
      </c>
      <c r="Q316" s="1">
        <v>47</v>
      </c>
      <c r="R316" s="1">
        <v>25000</v>
      </c>
      <c r="S316" s="77">
        <v>0.2</v>
      </c>
      <c r="T316" s="1">
        <v>1250</v>
      </c>
      <c r="U316" s="1">
        <v>0</v>
      </c>
      <c r="V316" s="1">
        <v>7000</v>
      </c>
      <c r="W316" s="1">
        <v>1</v>
      </c>
      <c r="X316" s="1">
        <v>0</v>
      </c>
      <c r="AA316" s="1">
        <v>350</v>
      </c>
    </row>
    <row r="317" spans="1:28" x14ac:dyDescent="0.3">
      <c r="A317" s="28">
        <v>310</v>
      </c>
      <c r="B317" s="1">
        <v>244</v>
      </c>
      <c r="C317" s="1">
        <v>48</v>
      </c>
      <c r="D317" s="1">
        <v>26300</v>
      </c>
      <c r="E317" s="77">
        <v>0.05</v>
      </c>
      <c r="F317" s="1">
        <v>1140</v>
      </c>
      <c r="G317" s="1">
        <v>0</v>
      </c>
      <c r="H317" s="1">
        <v>7055</v>
      </c>
      <c r="I317" s="1">
        <v>1</v>
      </c>
      <c r="J317" s="1">
        <v>0</v>
      </c>
      <c r="K317" s="1">
        <v>7460</v>
      </c>
      <c r="N317" s="1">
        <v>5</v>
      </c>
      <c r="O317" s="28">
        <v>310</v>
      </c>
      <c r="P317" s="1">
        <v>244</v>
      </c>
      <c r="Q317" s="1">
        <v>48</v>
      </c>
      <c r="R317" s="1">
        <v>26300</v>
      </c>
      <c r="S317" s="77">
        <v>0.05</v>
      </c>
      <c r="T317" s="1">
        <v>1140</v>
      </c>
      <c r="U317" s="1">
        <v>0</v>
      </c>
      <c r="V317" s="1">
        <v>7055</v>
      </c>
      <c r="W317" s="1">
        <v>1</v>
      </c>
      <c r="X317" s="1">
        <v>0</v>
      </c>
      <c r="Y317" s="1">
        <v>7460</v>
      </c>
      <c r="AB317" s="1">
        <v>5</v>
      </c>
    </row>
    <row r="318" spans="1:28" x14ac:dyDescent="0.3">
      <c r="A318" s="28">
        <v>311</v>
      </c>
      <c r="B318" s="1">
        <v>244</v>
      </c>
      <c r="C318" s="1">
        <v>48</v>
      </c>
      <c r="D318" s="1">
        <v>28000</v>
      </c>
      <c r="E318" s="77">
        <v>0.1</v>
      </c>
      <c r="F318" s="1">
        <v>1140</v>
      </c>
      <c r="G318" s="1">
        <v>0</v>
      </c>
      <c r="H318" s="1">
        <v>6453</v>
      </c>
      <c r="I318" s="1">
        <v>2</v>
      </c>
      <c r="J318" s="1">
        <v>0</v>
      </c>
      <c r="K318" s="1">
        <v>7020</v>
      </c>
      <c r="L318" s="1">
        <v>0</v>
      </c>
      <c r="M318" s="1">
        <v>296</v>
      </c>
      <c r="N318" s="1">
        <v>6</v>
      </c>
      <c r="O318" s="28">
        <v>311</v>
      </c>
      <c r="P318" s="1">
        <v>244</v>
      </c>
      <c r="Q318" s="1">
        <v>48</v>
      </c>
      <c r="R318" s="1">
        <v>28000</v>
      </c>
      <c r="S318" s="77">
        <v>0.1</v>
      </c>
      <c r="T318" s="1">
        <v>1140</v>
      </c>
      <c r="U318" s="1">
        <v>0</v>
      </c>
      <c r="V318" s="1">
        <v>6453</v>
      </c>
      <c r="W318" s="1">
        <v>2</v>
      </c>
      <c r="X318" s="1">
        <v>0</v>
      </c>
      <c r="Y318" s="1">
        <v>7020</v>
      </c>
      <c r="Z318" s="1">
        <v>0</v>
      </c>
      <c r="AA318" s="1">
        <v>296</v>
      </c>
      <c r="AB318" s="1">
        <v>6</v>
      </c>
    </row>
    <row r="319" spans="1:28" x14ac:dyDescent="0.3">
      <c r="A319" s="28">
        <v>312</v>
      </c>
      <c r="B319" s="1">
        <v>244</v>
      </c>
      <c r="C319" s="1">
        <v>49</v>
      </c>
      <c r="D319" s="1">
        <v>28800</v>
      </c>
      <c r="E319" s="77">
        <v>0.1</v>
      </c>
      <c r="F319" s="1">
        <v>1190</v>
      </c>
      <c r="G319" s="1">
        <v>0</v>
      </c>
      <c r="H319" s="1">
        <v>7249</v>
      </c>
      <c r="I319" s="1">
        <v>1</v>
      </c>
      <c r="J319" s="1">
        <v>1</v>
      </c>
      <c r="K319" s="1">
        <v>10600</v>
      </c>
      <c r="L319" s="1">
        <v>0</v>
      </c>
      <c r="M319" s="1">
        <v>608</v>
      </c>
      <c r="N319" s="1">
        <v>27</v>
      </c>
      <c r="O319" s="28">
        <v>312</v>
      </c>
      <c r="P319" s="1">
        <v>244</v>
      </c>
      <c r="Q319" s="1">
        <v>49</v>
      </c>
      <c r="R319" s="1">
        <v>28800</v>
      </c>
      <c r="S319" s="77">
        <v>0.1</v>
      </c>
      <c r="T319" s="1">
        <v>1190</v>
      </c>
      <c r="U319" s="1">
        <v>0</v>
      </c>
      <c r="V319" s="1">
        <v>7249</v>
      </c>
      <c r="W319" s="1">
        <v>1</v>
      </c>
      <c r="X319" s="1">
        <v>1</v>
      </c>
      <c r="Y319" s="1">
        <v>10600</v>
      </c>
      <c r="Z319" s="1">
        <v>0</v>
      </c>
      <c r="AA319" s="1">
        <v>608</v>
      </c>
      <c r="AB319" s="1">
        <v>27</v>
      </c>
    </row>
    <row r="320" spans="1:28" x14ac:dyDescent="0.3">
      <c r="A320" s="28">
        <v>313</v>
      </c>
      <c r="B320" s="1">
        <v>243</v>
      </c>
      <c r="C320" s="1">
        <v>45</v>
      </c>
      <c r="D320" s="1">
        <v>22500</v>
      </c>
      <c r="E320" s="77">
        <v>5.5555555555555558E-3</v>
      </c>
      <c r="F320" s="1">
        <v>850</v>
      </c>
      <c r="G320" s="1">
        <v>0</v>
      </c>
      <c r="H320" s="1">
        <v>1485</v>
      </c>
      <c r="I320" s="1">
        <v>0</v>
      </c>
      <c r="J320" s="1">
        <v>0</v>
      </c>
      <c r="O320" s="28">
        <v>313</v>
      </c>
      <c r="P320" s="1">
        <v>243</v>
      </c>
      <c r="Q320" s="1">
        <v>45</v>
      </c>
      <c r="R320" s="1">
        <v>22500</v>
      </c>
      <c r="S320" s="77">
        <v>5.5555555555555558E-3</v>
      </c>
      <c r="T320" s="1">
        <v>850</v>
      </c>
      <c r="U320" s="1">
        <v>0</v>
      </c>
      <c r="V320" s="1">
        <v>1485</v>
      </c>
      <c r="W320" s="1">
        <v>0</v>
      </c>
      <c r="X320" s="1">
        <v>0</v>
      </c>
    </row>
    <row r="321" spans="1:28" x14ac:dyDescent="0.3">
      <c r="A321" s="28">
        <v>314</v>
      </c>
      <c r="B321" s="1">
        <v>243</v>
      </c>
      <c r="C321" s="1">
        <v>47</v>
      </c>
      <c r="D321" s="1">
        <v>25000</v>
      </c>
      <c r="E321" s="77">
        <v>0.05</v>
      </c>
      <c r="F321" s="1">
        <v>1160</v>
      </c>
      <c r="G321" s="1">
        <v>0</v>
      </c>
      <c r="H321" s="1">
        <v>5560</v>
      </c>
      <c r="I321" s="1">
        <v>0</v>
      </c>
      <c r="J321" s="1">
        <v>0</v>
      </c>
      <c r="N321" s="1">
        <v>20</v>
      </c>
      <c r="O321" s="28">
        <v>314</v>
      </c>
      <c r="P321" s="1">
        <v>243</v>
      </c>
      <c r="Q321" s="1">
        <v>47</v>
      </c>
      <c r="R321" s="1">
        <v>25000</v>
      </c>
      <c r="S321" s="77">
        <v>0.05</v>
      </c>
      <c r="T321" s="1">
        <v>1160</v>
      </c>
      <c r="U321" s="1">
        <v>0</v>
      </c>
      <c r="V321" s="1">
        <v>5560</v>
      </c>
      <c r="W321" s="1">
        <v>0</v>
      </c>
      <c r="X321" s="1">
        <v>0</v>
      </c>
      <c r="AB321" s="1">
        <v>20</v>
      </c>
    </row>
    <row r="322" spans="1:28" x14ac:dyDescent="0.3">
      <c r="A322" s="28">
        <v>315</v>
      </c>
      <c r="B322" s="1">
        <v>243</v>
      </c>
      <c r="C322" s="1">
        <v>48</v>
      </c>
      <c r="D322" s="1">
        <v>28715</v>
      </c>
      <c r="E322" s="77">
        <v>0.1</v>
      </c>
      <c r="F322" s="1">
        <v>1280</v>
      </c>
      <c r="G322" s="1">
        <v>0</v>
      </c>
      <c r="H322" s="1">
        <v>6703</v>
      </c>
      <c r="I322" s="1">
        <v>0</v>
      </c>
      <c r="J322" s="1">
        <v>0</v>
      </c>
      <c r="L322" s="1">
        <v>0</v>
      </c>
      <c r="N322" s="1">
        <v>4</v>
      </c>
      <c r="O322" s="28">
        <v>315</v>
      </c>
      <c r="P322" s="1">
        <v>243</v>
      </c>
      <c r="Q322" s="1">
        <v>48</v>
      </c>
      <c r="R322" s="1">
        <v>28715</v>
      </c>
      <c r="S322" s="77">
        <v>0.1</v>
      </c>
      <c r="T322" s="1">
        <v>1280</v>
      </c>
      <c r="U322" s="1">
        <v>0</v>
      </c>
      <c r="V322" s="1">
        <v>6703</v>
      </c>
      <c r="W322" s="1">
        <v>0</v>
      </c>
      <c r="X322" s="1">
        <v>0</v>
      </c>
      <c r="Z322" s="1">
        <v>0</v>
      </c>
      <c r="AB322" s="1">
        <v>4</v>
      </c>
    </row>
    <row r="323" spans="1:28" x14ac:dyDescent="0.3">
      <c r="A323" s="28">
        <v>316</v>
      </c>
      <c r="B323" s="1">
        <v>243</v>
      </c>
      <c r="C323" s="1">
        <v>49</v>
      </c>
      <c r="D323" s="1">
        <v>33600</v>
      </c>
      <c r="E323" s="77">
        <v>0.33333333333333331</v>
      </c>
      <c r="F323" s="1">
        <v>1160</v>
      </c>
      <c r="G323" s="1">
        <v>0</v>
      </c>
      <c r="H323" s="1">
        <v>8387</v>
      </c>
      <c r="I323" s="1">
        <v>5</v>
      </c>
      <c r="J323" s="1">
        <v>1</v>
      </c>
      <c r="K323" s="1">
        <v>11050</v>
      </c>
      <c r="N323" s="1">
        <v>31</v>
      </c>
      <c r="O323" s="28">
        <v>316</v>
      </c>
      <c r="P323" s="1">
        <v>243</v>
      </c>
      <c r="Q323" s="1">
        <v>49</v>
      </c>
      <c r="R323" s="1">
        <v>33600</v>
      </c>
      <c r="S323" s="77">
        <v>0.33333333333333331</v>
      </c>
      <c r="T323" s="1">
        <v>1160</v>
      </c>
      <c r="U323" s="1">
        <v>0</v>
      </c>
      <c r="V323" s="1">
        <v>8387</v>
      </c>
      <c r="W323" s="1">
        <v>5</v>
      </c>
      <c r="X323" s="1">
        <v>1</v>
      </c>
      <c r="Y323" s="1">
        <v>11050</v>
      </c>
      <c r="AB323" s="1">
        <v>31</v>
      </c>
    </row>
    <row r="324" spans="1:28" x14ac:dyDescent="0.3">
      <c r="A324" s="28">
        <v>317</v>
      </c>
      <c r="B324" s="1">
        <v>243</v>
      </c>
      <c r="C324" s="1">
        <v>51</v>
      </c>
      <c r="D324" s="1">
        <v>37000</v>
      </c>
      <c r="E324" s="77">
        <v>0.1</v>
      </c>
      <c r="F324" s="1">
        <v>1040</v>
      </c>
      <c r="G324" s="1">
        <v>0</v>
      </c>
      <c r="H324" s="1">
        <v>5238</v>
      </c>
      <c r="I324" s="1">
        <v>0</v>
      </c>
      <c r="J324" s="1">
        <v>0</v>
      </c>
      <c r="M324" s="1">
        <v>190</v>
      </c>
      <c r="N324" s="1">
        <v>5</v>
      </c>
      <c r="O324" s="28">
        <v>317</v>
      </c>
      <c r="P324" s="1">
        <v>243</v>
      </c>
      <c r="Q324" s="1">
        <v>51</v>
      </c>
      <c r="R324" s="1">
        <v>37000</v>
      </c>
      <c r="S324" s="77">
        <v>0.1</v>
      </c>
      <c r="T324" s="1">
        <v>1040</v>
      </c>
      <c r="U324" s="1">
        <v>0</v>
      </c>
      <c r="V324" s="1">
        <v>5238</v>
      </c>
      <c r="W324" s="1">
        <v>0</v>
      </c>
      <c r="X324" s="1">
        <v>0</v>
      </c>
      <c r="AA324" s="1">
        <v>190</v>
      </c>
      <c r="AB324" s="1">
        <v>5</v>
      </c>
    </row>
    <row r="325" spans="1:28" x14ac:dyDescent="0.3">
      <c r="A325" s="28">
        <v>318</v>
      </c>
      <c r="B325" s="1">
        <v>243</v>
      </c>
      <c r="C325" s="1">
        <v>52</v>
      </c>
      <c r="D325" s="1">
        <v>43079</v>
      </c>
      <c r="E325" s="77">
        <v>0.1</v>
      </c>
      <c r="F325" s="1">
        <v>970</v>
      </c>
      <c r="G325" s="1">
        <v>0</v>
      </c>
      <c r="H325" s="1">
        <v>3810</v>
      </c>
      <c r="I325" s="1">
        <v>4</v>
      </c>
      <c r="J325" s="1">
        <v>0</v>
      </c>
      <c r="K325" s="1">
        <v>4400</v>
      </c>
      <c r="L325" s="1">
        <v>0</v>
      </c>
      <c r="M325" s="1">
        <v>96</v>
      </c>
      <c r="N325" s="1">
        <v>2</v>
      </c>
      <c r="O325" s="28">
        <v>318</v>
      </c>
      <c r="P325" s="1">
        <v>243</v>
      </c>
      <c r="Q325" s="1">
        <v>52</v>
      </c>
      <c r="R325" s="1">
        <v>43079</v>
      </c>
      <c r="S325" s="77">
        <v>0.1</v>
      </c>
      <c r="T325" s="1">
        <v>970</v>
      </c>
      <c r="U325" s="1">
        <v>0</v>
      </c>
      <c r="V325" s="1">
        <v>3810</v>
      </c>
      <c r="W325" s="1">
        <v>4</v>
      </c>
      <c r="X325" s="1">
        <v>0</v>
      </c>
      <c r="Y325" s="1">
        <v>4400</v>
      </c>
      <c r="Z325" s="1">
        <v>0</v>
      </c>
      <c r="AA325" s="1">
        <v>96</v>
      </c>
      <c r="AB325" s="1">
        <v>2</v>
      </c>
    </row>
    <row r="326" spans="1:28" x14ac:dyDescent="0.3">
      <c r="A326" s="28">
        <v>319</v>
      </c>
      <c r="B326" s="1">
        <v>243</v>
      </c>
      <c r="C326" s="1">
        <v>52</v>
      </c>
      <c r="D326" s="1">
        <v>34500</v>
      </c>
      <c r="E326" s="77">
        <v>0.2</v>
      </c>
      <c r="F326" s="1">
        <v>1210</v>
      </c>
      <c r="G326" s="1">
        <v>0</v>
      </c>
      <c r="H326" s="1">
        <v>8005</v>
      </c>
      <c r="I326" s="1">
        <v>0</v>
      </c>
      <c r="J326" s="1">
        <v>0</v>
      </c>
      <c r="L326" s="1">
        <v>43</v>
      </c>
      <c r="M326" s="1">
        <v>350</v>
      </c>
      <c r="N326" s="1">
        <v>25</v>
      </c>
      <c r="O326" s="28">
        <v>319</v>
      </c>
      <c r="P326" s="1">
        <v>243</v>
      </c>
      <c r="Q326" s="1">
        <v>52</v>
      </c>
      <c r="R326" s="1">
        <v>34500</v>
      </c>
      <c r="S326" s="77">
        <v>0.2</v>
      </c>
      <c r="T326" s="1">
        <v>1210</v>
      </c>
      <c r="U326" s="1">
        <v>0</v>
      </c>
      <c r="V326" s="1">
        <v>8005</v>
      </c>
      <c r="W326" s="1">
        <v>0</v>
      </c>
      <c r="X326" s="1">
        <v>0</v>
      </c>
      <c r="Z326" s="1">
        <v>43</v>
      </c>
      <c r="AA326" s="1">
        <v>350</v>
      </c>
      <c r="AB326" s="1">
        <v>25</v>
      </c>
    </row>
    <row r="327" spans="1:28" x14ac:dyDescent="0.3">
      <c r="A327" s="28">
        <v>320</v>
      </c>
      <c r="B327" s="1">
        <v>242</v>
      </c>
      <c r="C327" s="1">
        <v>44</v>
      </c>
      <c r="D327" s="1">
        <v>23400</v>
      </c>
      <c r="E327" s="77">
        <v>8.3333333333333332E-3</v>
      </c>
      <c r="F327" s="1">
        <v>930</v>
      </c>
      <c r="G327" s="1">
        <v>0</v>
      </c>
      <c r="H327" s="1">
        <v>3314</v>
      </c>
      <c r="I327" s="1">
        <v>0</v>
      </c>
      <c r="J327" s="1">
        <v>0</v>
      </c>
      <c r="K327" s="1">
        <v>5000</v>
      </c>
      <c r="L327" s="1">
        <v>0</v>
      </c>
      <c r="M327" s="1">
        <v>194</v>
      </c>
      <c r="N327" s="1">
        <v>7</v>
      </c>
      <c r="O327" s="28">
        <v>320</v>
      </c>
      <c r="P327" s="1">
        <v>242</v>
      </c>
      <c r="Q327" s="1">
        <v>44</v>
      </c>
      <c r="R327" s="1">
        <v>23400</v>
      </c>
      <c r="S327" s="77">
        <v>8.3333333333333332E-3</v>
      </c>
      <c r="T327" s="1">
        <v>930</v>
      </c>
      <c r="U327" s="1">
        <v>0</v>
      </c>
      <c r="V327" s="1">
        <v>3314</v>
      </c>
      <c r="W327" s="1">
        <v>0</v>
      </c>
      <c r="X327" s="1">
        <v>0</v>
      </c>
      <c r="Y327" s="1">
        <v>5000</v>
      </c>
      <c r="Z327" s="1">
        <v>0</v>
      </c>
      <c r="AA327" s="1">
        <v>194</v>
      </c>
      <c r="AB327" s="1">
        <v>7</v>
      </c>
    </row>
    <row r="328" spans="1:28" x14ac:dyDescent="0.3">
      <c r="A328" s="28">
        <v>321</v>
      </c>
      <c r="B328" s="1">
        <v>242</v>
      </c>
      <c r="C328" s="1">
        <v>45</v>
      </c>
      <c r="D328" s="1">
        <v>18700</v>
      </c>
      <c r="E328" s="77">
        <v>3.3333333333333333E-2</v>
      </c>
      <c r="F328" s="1">
        <v>780</v>
      </c>
      <c r="G328" s="1">
        <v>0</v>
      </c>
      <c r="H328" s="1">
        <v>7020</v>
      </c>
      <c r="I328" s="1">
        <v>4</v>
      </c>
      <c r="J328" s="1">
        <v>2</v>
      </c>
      <c r="L328" s="1">
        <v>0</v>
      </c>
      <c r="M328" s="1">
        <v>160</v>
      </c>
      <c r="N328" s="1">
        <v>1</v>
      </c>
      <c r="O328" s="28">
        <v>321</v>
      </c>
      <c r="P328" s="1">
        <v>242</v>
      </c>
      <c r="Q328" s="1">
        <v>45</v>
      </c>
      <c r="R328" s="1">
        <v>18700</v>
      </c>
      <c r="S328" s="77">
        <v>3.3333333333333333E-2</v>
      </c>
      <c r="T328" s="1">
        <v>780</v>
      </c>
      <c r="U328" s="1">
        <v>0</v>
      </c>
      <c r="V328" s="1">
        <v>7020</v>
      </c>
      <c r="W328" s="1">
        <v>4</v>
      </c>
      <c r="X328" s="1">
        <v>2</v>
      </c>
      <c r="Z328" s="1">
        <v>0</v>
      </c>
      <c r="AA328" s="1">
        <v>160</v>
      </c>
      <c r="AB328" s="1">
        <v>1</v>
      </c>
    </row>
    <row r="329" spans="1:28" x14ac:dyDescent="0.3">
      <c r="A329" s="28">
        <v>322</v>
      </c>
      <c r="B329" s="1">
        <v>242</v>
      </c>
      <c r="C329" s="1">
        <v>47</v>
      </c>
      <c r="D329" s="1">
        <v>19000</v>
      </c>
      <c r="E329" s="77">
        <v>0.125</v>
      </c>
      <c r="F329" s="1">
        <v>720</v>
      </c>
      <c r="G329" s="1">
        <v>0</v>
      </c>
      <c r="H329" s="1">
        <v>7000</v>
      </c>
      <c r="I329" s="1">
        <v>3</v>
      </c>
      <c r="J329" s="1">
        <v>1</v>
      </c>
      <c r="O329" s="28">
        <v>322</v>
      </c>
      <c r="P329" s="1">
        <v>242</v>
      </c>
      <c r="Q329" s="1">
        <v>47</v>
      </c>
      <c r="R329" s="1">
        <v>19000</v>
      </c>
      <c r="S329" s="77">
        <v>0.125</v>
      </c>
      <c r="T329" s="1">
        <v>720</v>
      </c>
      <c r="U329" s="1">
        <v>0</v>
      </c>
      <c r="V329" s="1">
        <v>7000</v>
      </c>
      <c r="W329" s="1">
        <v>3</v>
      </c>
      <c r="X329" s="1">
        <v>1</v>
      </c>
    </row>
    <row r="330" spans="1:28" x14ac:dyDescent="0.3">
      <c r="A330" s="28">
        <v>323</v>
      </c>
      <c r="B330" s="1">
        <v>242</v>
      </c>
      <c r="C330" s="1">
        <v>47</v>
      </c>
      <c r="D330" s="1">
        <v>23629</v>
      </c>
      <c r="E330" s="77">
        <v>0.16666666666666666</v>
      </c>
      <c r="F330" s="1">
        <v>850</v>
      </c>
      <c r="G330" s="1">
        <v>0</v>
      </c>
      <c r="H330" s="1">
        <v>6932</v>
      </c>
      <c r="I330" s="1">
        <v>1</v>
      </c>
      <c r="J330" s="1">
        <v>0</v>
      </c>
      <c r="O330" s="28">
        <v>323</v>
      </c>
      <c r="P330" s="1">
        <v>242</v>
      </c>
      <c r="Q330" s="1">
        <v>47</v>
      </c>
      <c r="R330" s="1">
        <v>23629</v>
      </c>
      <c r="S330" s="77">
        <v>0.16666666666666666</v>
      </c>
      <c r="T330" s="1">
        <v>850</v>
      </c>
      <c r="U330" s="1">
        <v>0</v>
      </c>
      <c r="V330" s="1">
        <v>6932</v>
      </c>
      <c r="W330" s="1">
        <v>1</v>
      </c>
      <c r="X330" s="1">
        <v>0</v>
      </c>
    </row>
    <row r="331" spans="1:28" x14ac:dyDescent="0.3">
      <c r="A331" s="28">
        <v>324</v>
      </c>
      <c r="B331" s="1">
        <v>242</v>
      </c>
      <c r="C331" s="1">
        <v>48</v>
      </c>
      <c r="D331" s="1">
        <v>28106</v>
      </c>
      <c r="E331" s="77">
        <v>0.05</v>
      </c>
      <c r="F331" s="1">
        <v>1130</v>
      </c>
      <c r="G331" s="1">
        <v>0</v>
      </c>
      <c r="H331" s="1">
        <v>3546</v>
      </c>
      <c r="I331" s="1">
        <v>0</v>
      </c>
      <c r="J331" s="1">
        <v>0</v>
      </c>
      <c r="K331" s="1">
        <v>5660</v>
      </c>
      <c r="L331" s="1">
        <v>0</v>
      </c>
      <c r="M331" s="1">
        <v>207</v>
      </c>
      <c r="N331" s="1">
        <v>14</v>
      </c>
      <c r="O331" s="28">
        <v>324</v>
      </c>
      <c r="P331" s="1">
        <v>242</v>
      </c>
      <c r="Q331" s="1">
        <v>48</v>
      </c>
      <c r="R331" s="1">
        <v>28106</v>
      </c>
      <c r="S331" s="77">
        <v>0.05</v>
      </c>
      <c r="T331" s="1">
        <v>1130</v>
      </c>
      <c r="U331" s="1">
        <v>0</v>
      </c>
      <c r="V331" s="1">
        <v>3546</v>
      </c>
      <c r="W331" s="1">
        <v>0</v>
      </c>
      <c r="X331" s="1">
        <v>0</v>
      </c>
      <c r="Y331" s="1">
        <v>5660</v>
      </c>
      <c r="Z331" s="1">
        <v>0</v>
      </c>
      <c r="AA331" s="1">
        <v>207</v>
      </c>
      <c r="AB331" s="1">
        <v>14</v>
      </c>
    </row>
    <row r="332" spans="1:28" x14ac:dyDescent="0.3">
      <c r="A332" s="28">
        <v>325</v>
      </c>
      <c r="B332" s="1">
        <v>242</v>
      </c>
      <c r="C332" s="1">
        <v>48</v>
      </c>
      <c r="D332" s="1">
        <v>23675</v>
      </c>
      <c r="E332" s="77">
        <v>0.1</v>
      </c>
      <c r="F332" s="1">
        <v>1170</v>
      </c>
      <c r="G332" s="1">
        <v>0</v>
      </c>
      <c r="H332" s="1">
        <v>6266</v>
      </c>
      <c r="I332" s="1">
        <v>1</v>
      </c>
      <c r="J332" s="1">
        <v>0</v>
      </c>
      <c r="K332" s="1">
        <v>6970</v>
      </c>
      <c r="L332" s="1">
        <v>0</v>
      </c>
      <c r="M332" s="1">
        <v>282</v>
      </c>
      <c r="N332" s="1">
        <v>1</v>
      </c>
      <c r="O332" s="28">
        <v>325</v>
      </c>
      <c r="P332" s="1">
        <v>242</v>
      </c>
      <c r="Q332" s="1">
        <v>48</v>
      </c>
      <c r="R332" s="1">
        <v>23675</v>
      </c>
      <c r="S332" s="77">
        <v>0.1</v>
      </c>
      <c r="T332" s="1">
        <v>1170</v>
      </c>
      <c r="U332" s="1">
        <v>0</v>
      </c>
      <c r="V332" s="1">
        <v>6266</v>
      </c>
      <c r="W332" s="1">
        <v>1</v>
      </c>
      <c r="X332" s="1">
        <v>0</v>
      </c>
      <c r="Y332" s="1">
        <v>6970</v>
      </c>
      <c r="Z332" s="1">
        <v>0</v>
      </c>
      <c r="AA332" s="1">
        <v>282</v>
      </c>
      <c r="AB332" s="1">
        <v>1</v>
      </c>
    </row>
    <row r="333" spans="1:28" x14ac:dyDescent="0.3">
      <c r="A333" s="28">
        <v>326</v>
      </c>
      <c r="B333" s="1">
        <v>242</v>
      </c>
      <c r="C333" s="1">
        <v>48</v>
      </c>
      <c r="D333" s="1">
        <v>25766</v>
      </c>
      <c r="E333" s="77">
        <v>0.2</v>
      </c>
      <c r="F333" s="1">
        <v>1210</v>
      </c>
      <c r="G333" s="1">
        <v>0</v>
      </c>
      <c r="H333" s="1">
        <v>6515</v>
      </c>
      <c r="I333" s="1">
        <v>0</v>
      </c>
      <c r="J333" s="1">
        <v>0</v>
      </c>
      <c r="K333" s="1">
        <v>7650</v>
      </c>
      <c r="L333" s="1">
        <v>0</v>
      </c>
      <c r="M333" s="1">
        <v>613</v>
      </c>
      <c r="N333" s="1">
        <v>23</v>
      </c>
      <c r="O333" s="28">
        <v>326</v>
      </c>
      <c r="P333" s="1">
        <v>242</v>
      </c>
      <c r="Q333" s="1">
        <v>48</v>
      </c>
      <c r="R333" s="1">
        <v>25766</v>
      </c>
      <c r="S333" s="77">
        <v>0.2</v>
      </c>
      <c r="T333" s="1">
        <v>1210</v>
      </c>
      <c r="U333" s="1">
        <v>0</v>
      </c>
      <c r="V333" s="1">
        <v>6515</v>
      </c>
      <c r="W333" s="1">
        <v>0</v>
      </c>
      <c r="X333" s="1">
        <v>0</v>
      </c>
      <c r="Y333" s="1">
        <v>7650</v>
      </c>
      <c r="Z333" s="1">
        <v>0</v>
      </c>
      <c r="AA333" s="1">
        <v>613</v>
      </c>
      <c r="AB333" s="1">
        <v>23</v>
      </c>
    </row>
    <row r="334" spans="1:28" x14ac:dyDescent="0.3">
      <c r="A334" s="28">
        <v>327</v>
      </c>
      <c r="B334" s="1">
        <v>242</v>
      </c>
      <c r="C334" s="1">
        <v>49</v>
      </c>
      <c r="D334" s="1">
        <v>40806</v>
      </c>
      <c r="E334" s="77">
        <v>2.5000000000000001E-2</v>
      </c>
      <c r="F334" s="1">
        <v>1240</v>
      </c>
      <c r="G334" s="1">
        <v>0</v>
      </c>
      <c r="H334" s="1">
        <v>3752</v>
      </c>
      <c r="I334" s="1">
        <v>0</v>
      </c>
      <c r="J334" s="1">
        <v>0</v>
      </c>
      <c r="K334" s="1">
        <v>6530</v>
      </c>
      <c r="L334" s="1">
        <v>41</v>
      </c>
      <c r="M334" s="1">
        <v>274</v>
      </c>
      <c r="N334" s="1">
        <v>5</v>
      </c>
      <c r="O334" s="28">
        <v>327</v>
      </c>
      <c r="P334" s="1">
        <v>242</v>
      </c>
      <c r="Q334" s="1">
        <v>49</v>
      </c>
      <c r="R334" s="1">
        <v>40806</v>
      </c>
      <c r="S334" s="77">
        <v>2.5000000000000001E-2</v>
      </c>
      <c r="T334" s="1">
        <v>1240</v>
      </c>
      <c r="U334" s="1">
        <v>0</v>
      </c>
      <c r="V334" s="1">
        <v>3752</v>
      </c>
      <c r="W334" s="1">
        <v>0</v>
      </c>
      <c r="X334" s="1">
        <v>0</v>
      </c>
      <c r="Y334" s="1">
        <v>6530</v>
      </c>
      <c r="Z334" s="1">
        <v>41</v>
      </c>
      <c r="AA334" s="1">
        <v>274</v>
      </c>
      <c r="AB334" s="1">
        <v>5</v>
      </c>
    </row>
    <row r="335" spans="1:28" x14ac:dyDescent="0.3">
      <c r="A335" s="28">
        <v>328</v>
      </c>
      <c r="B335" s="1">
        <v>242</v>
      </c>
      <c r="C335" s="1">
        <v>52</v>
      </c>
      <c r="D335" s="1">
        <v>34300</v>
      </c>
      <c r="E335" s="77">
        <v>0.2</v>
      </c>
      <c r="F335" s="1">
        <v>1260</v>
      </c>
      <c r="G335" s="1">
        <v>0</v>
      </c>
      <c r="H335" s="1">
        <v>8042</v>
      </c>
      <c r="I335" s="1">
        <v>2</v>
      </c>
      <c r="J335" s="1">
        <v>0</v>
      </c>
      <c r="N335" s="1">
        <v>19</v>
      </c>
      <c r="O335" s="28">
        <v>328</v>
      </c>
      <c r="P335" s="1">
        <v>242</v>
      </c>
      <c r="Q335" s="1">
        <v>52</v>
      </c>
      <c r="R335" s="1">
        <v>34300</v>
      </c>
      <c r="S335" s="77">
        <v>0.2</v>
      </c>
      <c r="T335" s="1">
        <v>1260</v>
      </c>
      <c r="U335" s="1">
        <v>0</v>
      </c>
      <c r="V335" s="1">
        <v>8042</v>
      </c>
      <c r="W335" s="1">
        <v>2</v>
      </c>
      <c r="X335" s="1">
        <v>0</v>
      </c>
      <c r="AB335" s="1">
        <v>19</v>
      </c>
    </row>
    <row r="336" spans="1:28" x14ac:dyDescent="0.3">
      <c r="A336" s="28">
        <v>329</v>
      </c>
      <c r="B336" s="1">
        <v>241</v>
      </c>
      <c r="C336" s="1">
        <v>0</v>
      </c>
      <c r="D336" s="1">
        <v>17919</v>
      </c>
      <c r="E336" s="77">
        <v>1.6666666666666668E-3</v>
      </c>
      <c r="F336" s="1">
        <v>980</v>
      </c>
      <c r="G336" s="1">
        <v>0</v>
      </c>
      <c r="H336" s="1">
        <v>6885</v>
      </c>
      <c r="I336" s="1">
        <v>0</v>
      </c>
      <c r="J336" s="1">
        <v>0</v>
      </c>
      <c r="K336" s="1">
        <v>1000</v>
      </c>
      <c r="L336" s="1">
        <v>0</v>
      </c>
      <c r="M336" s="1">
        <v>315</v>
      </c>
      <c r="N336" s="1">
        <v>5</v>
      </c>
      <c r="O336" s="28">
        <v>329</v>
      </c>
      <c r="P336" s="1">
        <v>241</v>
      </c>
      <c r="Q336" s="1">
        <v>0</v>
      </c>
      <c r="R336" s="1">
        <v>17919</v>
      </c>
      <c r="S336" s="77">
        <v>1.6666666666666668E-3</v>
      </c>
      <c r="T336" s="1">
        <v>980</v>
      </c>
      <c r="U336" s="1">
        <v>0</v>
      </c>
      <c r="V336" s="1">
        <v>6885</v>
      </c>
      <c r="W336" s="1">
        <v>0</v>
      </c>
      <c r="X336" s="1">
        <v>0</v>
      </c>
      <c r="Y336" s="1">
        <v>1000</v>
      </c>
      <c r="Z336" s="1">
        <v>0</v>
      </c>
      <c r="AA336" s="1">
        <v>315</v>
      </c>
      <c r="AB336" s="1">
        <v>5</v>
      </c>
    </row>
    <row r="337" spans="1:28" x14ac:dyDescent="0.3">
      <c r="A337" s="28">
        <v>330</v>
      </c>
      <c r="B337" s="1">
        <v>241</v>
      </c>
      <c r="C337" s="1">
        <v>47</v>
      </c>
      <c r="D337" s="1">
        <v>28607</v>
      </c>
      <c r="E337" s="77">
        <v>1.6666666666666666E-2</v>
      </c>
      <c r="F337" s="1">
        <v>1230</v>
      </c>
      <c r="G337" s="1">
        <v>0</v>
      </c>
      <c r="H337" s="1">
        <v>6617</v>
      </c>
      <c r="I337" s="1">
        <v>1</v>
      </c>
      <c r="J337" s="1">
        <v>0</v>
      </c>
      <c r="K337" s="1">
        <v>7406</v>
      </c>
      <c r="L337" s="1">
        <v>0</v>
      </c>
      <c r="M337" s="1">
        <v>302</v>
      </c>
      <c r="N337" s="1">
        <v>17</v>
      </c>
      <c r="O337" s="28">
        <v>330</v>
      </c>
      <c r="P337" s="1">
        <v>241</v>
      </c>
      <c r="Q337" s="1">
        <v>47</v>
      </c>
      <c r="R337" s="1">
        <v>28607</v>
      </c>
      <c r="S337" s="77">
        <v>1.6666666666666666E-2</v>
      </c>
      <c r="T337" s="1">
        <v>1230</v>
      </c>
      <c r="U337" s="1">
        <v>0</v>
      </c>
      <c r="V337" s="1">
        <v>6617</v>
      </c>
      <c r="W337" s="1">
        <v>1</v>
      </c>
      <c r="X337" s="1">
        <v>0</v>
      </c>
      <c r="Y337" s="1">
        <v>7406</v>
      </c>
      <c r="Z337" s="1">
        <v>0</v>
      </c>
      <c r="AA337" s="1">
        <v>302</v>
      </c>
      <c r="AB337" s="1">
        <v>17</v>
      </c>
    </row>
    <row r="338" spans="1:28" x14ac:dyDescent="0.3">
      <c r="A338" s="28">
        <v>331</v>
      </c>
      <c r="B338" s="1">
        <v>241</v>
      </c>
      <c r="C338" s="1">
        <v>47</v>
      </c>
      <c r="D338" s="1">
        <v>28912</v>
      </c>
      <c r="E338" s="77">
        <v>0.1</v>
      </c>
      <c r="F338" s="1">
        <v>1050</v>
      </c>
      <c r="G338" s="1">
        <v>0</v>
      </c>
      <c r="H338" s="1">
        <v>6189</v>
      </c>
      <c r="I338" s="1">
        <v>0</v>
      </c>
      <c r="J338" s="1">
        <v>0</v>
      </c>
      <c r="L338" s="1">
        <v>0</v>
      </c>
      <c r="O338" s="28">
        <v>331</v>
      </c>
      <c r="P338" s="1">
        <v>241</v>
      </c>
      <c r="Q338" s="1">
        <v>47</v>
      </c>
      <c r="R338" s="1">
        <v>28912</v>
      </c>
      <c r="S338" s="77">
        <v>0.1</v>
      </c>
      <c r="T338" s="1">
        <v>1050</v>
      </c>
      <c r="U338" s="1">
        <v>0</v>
      </c>
      <c r="V338" s="1">
        <v>6189</v>
      </c>
      <c r="W338" s="1">
        <v>0</v>
      </c>
      <c r="X338" s="1">
        <v>0</v>
      </c>
      <c r="Z338" s="1">
        <v>0</v>
      </c>
    </row>
    <row r="339" spans="1:28" x14ac:dyDescent="0.3">
      <c r="A339" s="28">
        <v>332</v>
      </c>
      <c r="B339" s="1">
        <v>241</v>
      </c>
      <c r="C339" s="1">
        <v>48</v>
      </c>
      <c r="D339" s="1">
        <v>24575</v>
      </c>
      <c r="E339" s="77">
        <v>0.14285714285714285</v>
      </c>
      <c r="F339" s="1">
        <v>1090</v>
      </c>
      <c r="G339" s="1">
        <v>0</v>
      </c>
      <c r="H339" s="1">
        <v>6813</v>
      </c>
      <c r="I339" s="1">
        <v>1</v>
      </c>
      <c r="J339" s="1">
        <v>0</v>
      </c>
      <c r="K339" s="1">
        <v>7440</v>
      </c>
      <c r="L339" s="1">
        <v>41</v>
      </c>
      <c r="M339" s="1">
        <v>331</v>
      </c>
      <c r="N339" s="1">
        <v>36</v>
      </c>
      <c r="O339" s="28">
        <v>332</v>
      </c>
      <c r="P339" s="1">
        <v>241</v>
      </c>
      <c r="Q339" s="1">
        <v>48</v>
      </c>
      <c r="R339" s="1">
        <v>24575</v>
      </c>
      <c r="S339" s="77">
        <v>0.14285714285714285</v>
      </c>
      <c r="T339" s="1">
        <v>1090</v>
      </c>
      <c r="U339" s="1">
        <v>0</v>
      </c>
      <c r="V339" s="1">
        <v>6813</v>
      </c>
      <c r="W339" s="1">
        <v>1</v>
      </c>
      <c r="X339" s="1">
        <v>0</v>
      </c>
      <c r="Y339" s="1">
        <v>7440</v>
      </c>
      <c r="Z339" s="1">
        <v>41</v>
      </c>
      <c r="AA339" s="1">
        <v>331</v>
      </c>
      <c r="AB339" s="1">
        <v>36</v>
      </c>
    </row>
    <row r="340" spans="1:28" x14ac:dyDescent="0.3">
      <c r="A340" s="28">
        <v>333</v>
      </c>
      <c r="B340" s="1">
        <v>241</v>
      </c>
      <c r="C340" s="1">
        <v>50</v>
      </c>
      <c r="D340" s="1">
        <v>42000</v>
      </c>
      <c r="E340" s="77">
        <v>0.1</v>
      </c>
      <c r="F340" s="1">
        <v>1180</v>
      </c>
      <c r="G340" s="1">
        <v>0</v>
      </c>
      <c r="H340" s="1">
        <v>5817</v>
      </c>
      <c r="I340" s="1">
        <v>1</v>
      </c>
      <c r="J340" s="1">
        <v>0</v>
      </c>
      <c r="K340" s="1">
        <v>6250</v>
      </c>
      <c r="L340" s="1">
        <v>12</v>
      </c>
      <c r="N340" s="1">
        <v>3</v>
      </c>
      <c r="O340" s="28">
        <v>333</v>
      </c>
      <c r="P340" s="1">
        <v>241</v>
      </c>
      <c r="Q340" s="1">
        <v>50</v>
      </c>
      <c r="R340" s="1">
        <v>42000</v>
      </c>
      <c r="S340" s="77">
        <v>0.1</v>
      </c>
      <c r="T340" s="1">
        <v>1180</v>
      </c>
      <c r="U340" s="1">
        <v>0</v>
      </c>
      <c r="V340" s="1">
        <v>5817</v>
      </c>
      <c r="W340" s="1">
        <v>1</v>
      </c>
      <c r="X340" s="1">
        <v>0</v>
      </c>
      <c r="Y340" s="1">
        <v>6250</v>
      </c>
      <c r="Z340" s="1">
        <v>12</v>
      </c>
      <c r="AB340" s="1">
        <v>3</v>
      </c>
    </row>
    <row r="341" spans="1:28" x14ac:dyDescent="0.3">
      <c r="A341" s="28">
        <v>334</v>
      </c>
      <c r="B341" s="1">
        <v>240</v>
      </c>
      <c r="C341" s="1">
        <v>42</v>
      </c>
      <c r="D341" s="1">
        <v>16157</v>
      </c>
      <c r="E341" s="77">
        <v>4.7619047619047623E-3</v>
      </c>
      <c r="F341" s="1">
        <v>760</v>
      </c>
      <c r="G341" s="1">
        <v>0</v>
      </c>
      <c r="H341" s="1">
        <v>6681</v>
      </c>
      <c r="I341" s="1">
        <v>1</v>
      </c>
      <c r="J341" s="1">
        <v>0</v>
      </c>
      <c r="L341" s="1">
        <v>0</v>
      </c>
      <c r="M341" s="1">
        <v>381</v>
      </c>
      <c r="N341" s="1">
        <v>19</v>
      </c>
      <c r="O341" s="28">
        <v>334</v>
      </c>
      <c r="P341" s="1">
        <v>240</v>
      </c>
      <c r="Q341" s="1">
        <v>42</v>
      </c>
      <c r="R341" s="1">
        <v>16157</v>
      </c>
      <c r="S341" s="77">
        <v>4.7619047619047623E-3</v>
      </c>
      <c r="T341" s="1">
        <v>760</v>
      </c>
      <c r="U341" s="1">
        <v>0</v>
      </c>
      <c r="V341" s="1">
        <v>6681</v>
      </c>
      <c r="W341" s="1">
        <v>1</v>
      </c>
      <c r="X341" s="1">
        <v>0</v>
      </c>
      <c r="Z341" s="1">
        <v>0</v>
      </c>
      <c r="AA341" s="1">
        <v>381</v>
      </c>
      <c r="AB341" s="1">
        <v>19</v>
      </c>
    </row>
    <row r="342" spans="1:28" x14ac:dyDescent="0.3">
      <c r="A342" s="28">
        <v>335</v>
      </c>
      <c r="B342" s="1">
        <v>240</v>
      </c>
      <c r="C342" s="1">
        <v>43</v>
      </c>
      <c r="D342" s="1">
        <v>22192</v>
      </c>
      <c r="E342" s="77">
        <v>5.0000000000000001E-3</v>
      </c>
      <c r="F342" s="1">
        <v>1120</v>
      </c>
      <c r="G342" s="1">
        <v>0</v>
      </c>
      <c r="H342" s="1">
        <v>5588</v>
      </c>
      <c r="I342" s="1">
        <v>0</v>
      </c>
      <c r="J342" s="1">
        <v>0</v>
      </c>
      <c r="K342" s="1">
        <v>6150</v>
      </c>
      <c r="L342" s="1">
        <v>0</v>
      </c>
      <c r="M342" s="1">
        <v>396</v>
      </c>
      <c r="N342" s="1">
        <v>13</v>
      </c>
      <c r="O342" s="28">
        <v>335</v>
      </c>
      <c r="P342" s="1">
        <v>240</v>
      </c>
      <c r="Q342" s="1">
        <v>43</v>
      </c>
      <c r="R342" s="1">
        <v>22192</v>
      </c>
      <c r="S342" s="77">
        <v>5.0000000000000001E-3</v>
      </c>
      <c r="T342" s="1">
        <v>1120</v>
      </c>
      <c r="U342" s="1">
        <v>0</v>
      </c>
      <c r="V342" s="1">
        <v>5588</v>
      </c>
      <c r="W342" s="1">
        <v>0</v>
      </c>
      <c r="X342" s="1">
        <v>0</v>
      </c>
      <c r="Y342" s="1">
        <v>6150</v>
      </c>
      <c r="Z342" s="1">
        <v>0</v>
      </c>
      <c r="AA342" s="1">
        <v>396</v>
      </c>
      <c r="AB342" s="1">
        <v>13</v>
      </c>
    </row>
    <row r="343" spans="1:28" x14ac:dyDescent="0.3">
      <c r="A343" s="28">
        <v>336</v>
      </c>
      <c r="B343" s="1">
        <v>240</v>
      </c>
      <c r="C343" s="1">
        <v>44</v>
      </c>
      <c r="D343" s="1">
        <v>24500</v>
      </c>
      <c r="E343" s="77">
        <v>8.3333333333333332E-3</v>
      </c>
      <c r="F343" s="1">
        <v>1120</v>
      </c>
      <c r="G343" s="1">
        <v>0</v>
      </c>
      <c r="H343" s="1">
        <v>6876</v>
      </c>
      <c r="I343" s="1">
        <v>1</v>
      </c>
      <c r="J343" s="1">
        <v>0</v>
      </c>
      <c r="K343" s="1">
        <v>0</v>
      </c>
      <c r="L343" s="1">
        <v>0</v>
      </c>
      <c r="M343" s="1">
        <v>288</v>
      </c>
      <c r="N343" s="1">
        <v>2</v>
      </c>
      <c r="O343" s="28">
        <v>336</v>
      </c>
      <c r="P343" s="1">
        <v>240</v>
      </c>
      <c r="Q343" s="1">
        <v>44</v>
      </c>
      <c r="R343" s="1">
        <v>24500</v>
      </c>
      <c r="S343" s="77">
        <v>8.3333333333333332E-3</v>
      </c>
      <c r="T343" s="1">
        <v>1120</v>
      </c>
      <c r="U343" s="1">
        <v>0</v>
      </c>
      <c r="V343" s="1">
        <v>6876</v>
      </c>
      <c r="W343" s="1">
        <v>1</v>
      </c>
      <c r="X343" s="1">
        <v>0</v>
      </c>
      <c r="Y343" s="1">
        <v>0</v>
      </c>
      <c r="Z343" s="1">
        <v>0</v>
      </c>
      <c r="AA343" s="1">
        <v>288</v>
      </c>
      <c r="AB343" s="1">
        <v>2</v>
      </c>
    </row>
    <row r="344" spans="1:28" x14ac:dyDescent="0.3">
      <c r="A344" s="28">
        <v>337</v>
      </c>
      <c r="B344" s="1">
        <v>240</v>
      </c>
      <c r="C344" s="1">
        <v>45</v>
      </c>
      <c r="D344" s="1">
        <v>23000</v>
      </c>
      <c r="E344" s="77">
        <v>3.3333333333333335E-3</v>
      </c>
      <c r="F344" s="1">
        <v>1170</v>
      </c>
      <c r="G344" s="1">
        <v>0</v>
      </c>
      <c r="H344" s="1">
        <v>5300</v>
      </c>
      <c r="I344" s="1">
        <v>0</v>
      </c>
      <c r="J344" s="1">
        <v>0</v>
      </c>
      <c r="K344" s="1">
        <v>5500</v>
      </c>
      <c r="L344" s="1">
        <v>20</v>
      </c>
      <c r="M344" s="1">
        <v>302</v>
      </c>
      <c r="N344" s="1">
        <v>10</v>
      </c>
      <c r="O344" s="28">
        <v>337</v>
      </c>
      <c r="P344" s="1">
        <v>240</v>
      </c>
      <c r="Q344" s="1">
        <v>45</v>
      </c>
      <c r="R344" s="1">
        <v>23000</v>
      </c>
      <c r="S344" s="77">
        <v>3.3333333333333335E-3</v>
      </c>
      <c r="T344" s="1">
        <v>1170</v>
      </c>
      <c r="U344" s="1">
        <v>0</v>
      </c>
      <c r="V344" s="1">
        <v>5300</v>
      </c>
      <c r="W344" s="1">
        <v>0</v>
      </c>
      <c r="X344" s="1">
        <v>0</v>
      </c>
      <c r="Y344" s="1">
        <v>5500</v>
      </c>
      <c r="Z344" s="1">
        <v>20</v>
      </c>
      <c r="AA344" s="1">
        <v>302</v>
      </c>
      <c r="AB344" s="1">
        <v>10</v>
      </c>
    </row>
    <row r="345" spans="1:28" x14ac:dyDescent="0.3">
      <c r="A345" s="28">
        <v>338</v>
      </c>
      <c r="B345" s="1">
        <v>240</v>
      </c>
      <c r="C345" s="1">
        <v>45</v>
      </c>
      <c r="D345" s="1">
        <v>23833</v>
      </c>
      <c r="E345" s="77">
        <v>6.6666666666666666E-2</v>
      </c>
      <c r="F345" s="1">
        <v>910</v>
      </c>
      <c r="G345" s="1">
        <v>0</v>
      </c>
      <c r="H345" s="1">
        <v>8324</v>
      </c>
      <c r="I345" s="1">
        <v>4</v>
      </c>
      <c r="J345" s="1">
        <v>1</v>
      </c>
      <c r="K345" s="1">
        <v>8150</v>
      </c>
      <c r="L345" s="1">
        <v>0</v>
      </c>
      <c r="M345" s="1">
        <v>524</v>
      </c>
      <c r="N345" s="1">
        <v>21</v>
      </c>
      <c r="O345" s="28">
        <v>338</v>
      </c>
      <c r="P345" s="1">
        <v>240</v>
      </c>
      <c r="Q345" s="1">
        <v>45</v>
      </c>
      <c r="R345" s="1">
        <v>23833</v>
      </c>
      <c r="S345" s="77">
        <v>6.6666666666666666E-2</v>
      </c>
      <c r="T345" s="1">
        <v>910</v>
      </c>
      <c r="U345" s="1">
        <v>0</v>
      </c>
      <c r="V345" s="1">
        <v>8324</v>
      </c>
      <c r="W345" s="1">
        <v>4</v>
      </c>
      <c r="X345" s="1">
        <v>1</v>
      </c>
      <c r="Y345" s="1">
        <v>8150</v>
      </c>
      <c r="Z345" s="1">
        <v>0</v>
      </c>
      <c r="AA345" s="1">
        <v>524</v>
      </c>
      <c r="AB345" s="1">
        <v>21</v>
      </c>
    </row>
    <row r="346" spans="1:28" x14ac:dyDescent="0.3">
      <c r="A346" s="28">
        <v>339</v>
      </c>
      <c r="B346" s="1">
        <v>240</v>
      </c>
      <c r="C346" s="1">
        <v>46</v>
      </c>
      <c r="D346" s="1">
        <v>21557</v>
      </c>
      <c r="E346" s="77">
        <v>0.01</v>
      </c>
      <c r="F346" s="1">
        <v>880</v>
      </c>
      <c r="G346" s="1">
        <v>0</v>
      </c>
      <c r="H346" s="1">
        <v>8095</v>
      </c>
      <c r="I346" s="1">
        <v>2</v>
      </c>
      <c r="J346" s="1">
        <v>0</v>
      </c>
      <c r="O346" s="28">
        <v>339</v>
      </c>
      <c r="P346" s="1">
        <v>240</v>
      </c>
      <c r="Q346" s="1">
        <v>46</v>
      </c>
      <c r="R346" s="1">
        <v>21557</v>
      </c>
      <c r="S346" s="77">
        <v>0.01</v>
      </c>
      <c r="T346" s="1">
        <v>880</v>
      </c>
      <c r="U346" s="1">
        <v>0</v>
      </c>
      <c r="V346" s="1">
        <v>8095</v>
      </c>
      <c r="W346" s="1">
        <v>2</v>
      </c>
      <c r="X346" s="1">
        <v>0</v>
      </c>
    </row>
    <row r="347" spans="1:28" x14ac:dyDescent="0.3">
      <c r="A347" s="28">
        <v>340</v>
      </c>
      <c r="B347" s="1">
        <v>240</v>
      </c>
      <c r="C347" s="1">
        <v>47</v>
      </c>
      <c r="D347" s="1">
        <v>24508</v>
      </c>
      <c r="E347" s="77">
        <v>3.3333333333333333E-2</v>
      </c>
      <c r="F347" s="1">
        <v>910</v>
      </c>
      <c r="G347" s="1">
        <v>0</v>
      </c>
      <c r="H347" s="1">
        <v>7886</v>
      </c>
      <c r="I347" s="1">
        <v>0</v>
      </c>
      <c r="J347" s="1">
        <v>0</v>
      </c>
      <c r="K347" s="1">
        <v>7660</v>
      </c>
      <c r="L347" s="1">
        <v>41</v>
      </c>
      <c r="M347" s="1">
        <v>320</v>
      </c>
      <c r="N347" s="1">
        <v>29</v>
      </c>
      <c r="O347" s="28">
        <v>340</v>
      </c>
      <c r="P347" s="1">
        <v>240</v>
      </c>
      <c r="Q347" s="1">
        <v>47</v>
      </c>
      <c r="R347" s="1">
        <v>24508</v>
      </c>
      <c r="S347" s="77">
        <v>3.3333333333333333E-2</v>
      </c>
      <c r="T347" s="1">
        <v>910</v>
      </c>
      <c r="U347" s="1">
        <v>0</v>
      </c>
      <c r="V347" s="1">
        <v>7886</v>
      </c>
      <c r="W347" s="1">
        <v>0</v>
      </c>
      <c r="X347" s="1">
        <v>0</v>
      </c>
      <c r="Y347" s="1">
        <v>7660</v>
      </c>
      <c r="Z347" s="1">
        <v>41</v>
      </c>
      <c r="AA347" s="1">
        <v>320</v>
      </c>
      <c r="AB347" s="1">
        <v>29</v>
      </c>
    </row>
    <row r="348" spans="1:28" x14ac:dyDescent="0.3">
      <c r="A348" s="28">
        <v>341</v>
      </c>
      <c r="B348" s="1">
        <v>240</v>
      </c>
      <c r="C348" s="1">
        <v>47</v>
      </c>
      <c r="D348" s="1">
        <v>24300</v>
      </c>
      <c r="E348" s="77">
        <v>3.3333333333333333E-2</v>
      </c>
      <c r="F348" s="1">
        <v>960</v>
      </c>
      <c r="G348" s="1">
        <v>0</v>
      </c>
      <c r="H348" s="1">
        <v>7860</v>
      </c>
      <c r="I348" s="1">
        <v>2</v>
      </c>
      <c r="J348" s="1">
        <v>0</v>
      </c>
      <c r="K348" s="1">
        <v>6010</v>
      </c>
      <c r="L348" s="1">
        <v>0</v>
      </c>
      <c r="M348" s="1">
        <v>310</v>
      </c>
      <c r="N348" s="1">
        <v>4</v>
      </c>
      <c r="O348" s="28">
        <v>341</v>
      </c>
      <c r="P348" s="1">
        <v>240</v>
      </c>
      <c r="Q348" s="1">
        <v>47</v>
      </c>
      <c r="R348" s="1">
        <v>24300</v>
      </c>
      <c r="S348" s="77">
        <v>3.3333333333333333E-2</v>
      </c>
      <c r="T348" s="1">
        <v>960</v>
      </c>
      <c r="U348" s="1">
        <v>0</v>
      </c>
      <c r="V348" s="1">
        <v>7860</v>
      </c>
      <c r="W348" s="1">
        <v>2</v>
      </c>
      <c r="X348" s="1">
        <v>0</v>
      </c>
      <c r="Y348" s="1">
        <v>6010</v>
      </c>
      <c r="Z348" s="1">
        <v>0</v>
      </c>
      <c r="AA348" s="1">
        <v>310</v>
      </c>
      <c r="AB348" s="1">
        <v>4</v>
      </c>
    </row>
    <row r="349" spans="1:28" x14ac:dyDescent="0.3">
      <c r="A349" s="28">
        <v>342</v>
      </c>
      <c r="B349" s="1">
        <v>240</v>
      </c>
      <c r="C349" s="1">
        <v>47</v>
      </c>
      <c r="D349" s="1">
        <v>23600</v>
      </c>
      <c r="E349" s="77">
        <v>0.2</v>
      </c>
      <c r="F349" s="1">
        <v>920</v>
      </c>
      <c r="G349" s="1">
        <v>0</v>
      </c>
      <c r="H349" s="1">
        <v>7968</v>
      </c>
      <c r="I349" s="1">
        <v>5</v>
      </c>
      <c r="J349" s="1">
        <v>1</v>
      </c>
      <c r="K349" s="1">
        <v>7460</v>
      </c>
      <c r="L349" s="1">
        <v>0</v>
      </c>
      <c r="N349" s="1">
        <v>6</v>
      </c>
      <c r="O349" s="28">
        <v>342</v>
      </c>
      <c r="P349" s="1">
        <v>240</v>
      </c>
      <c r="Q349" s="1">
        <v>47</v>
      </c>
      <c r="R349" s="1">
        <v>23600</v>
      </c>
      <c r="S349" s="77">
        <v>0.2</v>
      </c>
      <c r="T349" s="1">
        <v>920</v>
      </c>
      <c r="U349" s="1">
        <v>0</v>
      </c>
      <c r="V349" s="1">
        <v>7968</v>
      </c>
      <c r="W349" s="1">
        <v>5</v>
      </c>
      <c r="X349" s="1">
        <v>1</v>
      </c>
      <c r="Y349" s="1">
        <v>7460</v>
      </c>
      <c r="Z349" s="1">
        <v>0</v>
      </c>
      <c r="AB349" s="1">
        <v>6</v>
      </c>
    </row>
    <row r="350" spans="1:28" x14ac:dyDescent="0.3">
      <c r="A350" s="28">
        <v>343</v>
      </c>
      <c r="B350" s="1">
        <v>240</v>
      </c>
      <c r="C350" s="1">
        <v>47</v>
      </c>
      <c r="D350" s="1">
        <v>24614</v>
      </c>
      <c r="E350" s="77">
        <v>0.2</v>
      </c>
      <c r="F350" s="1">
        <v>1160</v>
      </c>
      <c r="G350" s="1">
        <v>0</v>
      </c>
      <c r="H350" s="1">
        <v>6883</v>
      </c>
      <c r="I350" s="1">
        <v>0</v>
      </c>
      <c r="J350" s="1">
        <v>0</v>
      </c>
      <c r="K350" s="1">
        <v>7000</v>
      </c>
      <c r="L350" s="1">
        <v>0</v>
      </c>
      <c r="M350" s="1">
        <v>400</v>
      </c>
      <c r="N350" s="1">
        <v>23</v>
      </c>
      <c r="O350" s="28">
        <v>343</v>
      </c>
      <c r="P350" s="1">
        <v>240</v>
      </c>
      <c r="Q350" s="1">
        <v>47</v>
      </c>
      <c r="R350" s="1">
        <v>24614</v>
      </c>
      <c r="S350" s="77">
        <v>0.2</v>
      </c>
      <c r="T350" s="1">
        <v>1160</v>
      </c>
      <c r="U350" s="1">
        <v>0</v>
      </c>
      <c r="V350" s="1">
        <v>6883</v>
      </c>
      <c r="W350" s="1">
        <v>0</v>
      </c>
      <c r="X350" s="1">
        <v>0</v>
      </c>
      <c r="Y350" s="1">
        <v>7000</v>
      </c>
      <c r="Z350" s="1">
        <v>0</v>
      </c>
      <c r="AA350" s="1">
        <v>400</v>
      </c>
      <c r="AB350" s="1">
        <v>23</v>
      </c>
    </row>
    <row r="351" spans="1:28" x14ac:dyDescent="0.3">
      <c r="A351" s="28">
        <v>344</v>
      </c>
      <c r="B351" s="1">
        <v>240</v>
      </c>
      <c r="C351" s="1">
        <v>48</v>
      </c>
      <c r="D351" s="1">
        <v>25348</v>
      </c>
      <c r="E351" s="77">
        <v>0.1</v>
      </c>
      <c r="F351" s="1">
        <v>900</v>
      </c>
      <c r="G351" s="1">
        <v>0</v>
      </c>
      <c r="H351" s="1">
        <v>7002</v>
      </c>
      <c r="I351" s="1">
        <v>3</v>
      </c>
      <c r="J351" s="1">
        <v>2</v>
      </c>
      <c r="L351" s="1">
        <v>0</v>
      </c>
      <c r="M351" s="1">
        <v>228</v>
      </c>
      <c r="O351" s="28">
        <v>344</v>
      </c>
      <c r="P351" s="1">
        <v>240</v>
      </c>
      <c r="Q351" s="1">
        <v>48</v>
      </c>
      <c r="R351" s="1">
        <v>25348</v>
      </c>
      <c r="S351" s="77">
        <v>0.1</v>
      </c>
      <c r="T351" s="1">
        <v>900</v>
      </c>
      <c r="U351" s="1">
        <v>0</v>
      </c>
      <c r="V351" s="1">
        <v>7002</v>
      </c>
      <c r="W351" s="1">
        <v>3</v>
      </c>
      <c r="X351" s="1">
        <v>2</v>
      </c>
      <c r="Z351" s="1">
        <v>0</v>
      </c>
      <c r="AA351" s="1">
        <v>228</v>
      </c>
    </row>
    <row r="352" spans="1:28" x14ac:dyDescent="0.3">
      <c r="A352" s="28">
        <v>345</v>
      </c>
      <c r="B352" s="1">
        <v>240</v>
      </c>
      <c r="C352" s="1">
        <v>48</v>
      </c>
      <c r="D352" s="1">
        <v>24993</v>
      </c>
      <c r="E352" s="77">
        <v>0.1</v>
      </c>
      <c r="F352" s="1">
        <v>1130</v>
      </c>
      <c r="G352" s="1">
        <v>0</v>
      </c>
      <c r="H352" s="1">
        <v>5598</v>
      </c>
      <c r="I352" s="1">
        <v>1</v>
      </c>
      <c r="J352" s="1">
        <v>0</v>
      </c>
      <c r="K352" s="1">
        <v>7190</v>
      </c>
      <c r="L352" s="1">
        <v>16</v>
      </c>
      <c r="M352" s="1">
        <v>263</v>
      </c>
      <c r="N352" s="1">
        <v>4</v>
      </c>
      <c r="O352" s="28">
        <v>345</v>
      </c>
      <c r="P352" s="1">
        <v>240</v>
      </c>
      <c r="Q352" s="1">
        <v>48</v>
      </c>
      <c r="R352" s="1">
        <v>24993</v>
      </c>
      <c r="S352" s="77">
        <v>0.1</v>
      </c>
      <c r="T352" s="1">
        <v>1130</v>
      </c>
      <c r="U352" s="1">
        <v>0</v>
      </c>
      <c r="V352" s="1">
        <v>5598</v>
      </c>
      <c r="W352" s="1">
        <v>1</v>
      </c>
      <c r="X352" s="1">
        <v>0</v>
      </c>
      <c r="Y352" s="1">
        <v>7190</v>
      </c>
      <c r="Z352" s="1">
        <v>16</v>
      </c>
      <c r="AA352" s="1">
        <v>263</v>
      </c>
      <c r="AB352" s="1">
        <v>4</v>
      </c>
    </row>
    <row r="353" spans="1:28" x14ac:dyDescent="0.3">
      <c r="A353" s="28">
        <v>346</v>
      </c>
      <c r="B353" s="1">
        <v>240</v>
      </c>
      <c r="C353" s="1">
        <v>48</v>
      </c>
      <c r="D353" s="1">
        <v>25000</v>
      </c>
      <c r="E353" s="77">
        <v>0.2</v>
      </c>
      <c r="F353" s="1">
        <v>1150</v>
      </c>
      <c r="G353" s="1">
        <v>0</v>
      </c>
      <c r="H353" s="1">
        <v>7400</v>
      </c>
      <c r="I353" s="1">
        <v>2</v>
      </c>
      <c r="J353" s="1">
        <v>2</v>
      </c>
      <c r="N353" s="1">
        <v>15</v>
      </c>
      <c r="O353" s="28">
        <v>346</v>
      </c>
      <c r="P353" s="1">
        <v>240</v>
      </c>
      <c r="Q353" s="1">
        <v>48</v>
      </c>
      <c r="R353" s="1">
        <v>25000</v>
      </c>
      <c r="S353" s="77">
        <v>0.2</v>
      </c>
      <c r="T353" s="1">
        <v>1150</v>
      </c>
      <c r="U353" s="1">
        <v>0</v>
      </c>
      <c r="V353" s="1">
        <v>7400</v>
      </c>
      <c r="W353" s="1">
        <v>2</v>
      </c>
      <c r="X353" s="1">
        <v>2</v>
      </c>
      <c r="AB353" s="1">
        <v>15</v>
      </c>
    </row>
    <row r="354" spans="1:28" x14ac:dyDescent="0.3">
      <c r="A354" s="28">
        <v>347</v>
      </c>
      <c r="B354" s="1">
        <v>240</v>
      </c>
      <c r="C354" s="1">
        <v>49</v>
      </c>
      <c r="D354" s="1">
        <v>30403</v>
      </c>
      <c r="E354" s="77">
        <v>0.33333333333333331</v>
      </c>
      <c r="F354" s="1">
        <v>1270</v>
      </c>
      <c r="G354" s="1">
        <v>0</v>
      </c>
      <c r="H354" s="1">
        <v>6222</v>
      </c>
      <c r="I354" s="1">
        <v>1</v>
      </c>
      <c r="J354" s="1">
        <v>0</v>
      </c>
      <c r="K354" s="1">
        <v>7610</v>
      </c>
      <c r="L354" s="1">
        <v>22</v>
      </c>
      <c r="O354" s="28">
        <v>347</v>
      </c>
      <c r="P354" s="1">
        <v>240</v>
      </c>
      <c r="Q354" s="1">
        <v>49</v>
      </c>
      <c r="R354" s="1">
        <v>30403</v>
      </c>
      <c r="S354" s="77">
        <v>0.33333333333333331</v>
      </c>
      <c r="T354" s="1">
        <v>1270</v>
      </c>
      <c r="U354" s="1">
        <v>0</v>
      </c>
      <c r="V354" s="1">
        <v>6222</v>
      </c>
      <c r="W354" s="1">
        <v>1</v>
      </c>
      <c r="X354" s="1">
        <v>0</v>
      </c>
      <c r="Y354" s="1">
        <v>7610</v>
      </c>
      <c r="Z354" s="1">
        <v>22</v>
      </c>
    </row>
    <row r="355" spans="1:28" x14ac:dyDescent="0.3">
      <c r="A355" s="28">
        <v>348</v>
      </c>
      <c r="B355" s="1">
        <v>240</v>
      </c>
      <c r="C355" s="1">
        <v>49</v>
      </c>
      <c r="D355" s="1">
        <v>28000</v>
      </c>
      <c r="E355" s="77">
        <v>1</v>
      </c>
      <c r="F355" s="1">
        <v>1180</v>
      </c>
      <c r="G355" s="1">
        <v>0</v>
      </c>
      <c r="H355" s="1">
        <v>6800</v>
      </c>
      <c r="I355" s="1">
        <v>6</v>
      </c>
      <c r="J355" s="1">
        <v>3</v>
      </c>
      <c r="K355" s="1">
        <v>8820</v>
      </c>
      <c r="L355" s="1">
        <v>0</v>
      </c>
      <c r="M355" s="1">
        <v>452</v>
      </c>
      <c r="N355" s="1">
        <v>24</v>
      </c>
      <c r="O355" s="28">
        <v>348</v>
      </c>
      <c r="P355" s="1">
        <v>240</v>
      </c>
      <c r="Q355" s="1">
        <v>49</v>
      </c>
      <c r="R355" s="1">
        <v>28000</v>
      </c>
      <c r="S355" s="77">
        <v>1</v>
      </c>
      <c r="T355" s="1">
        <v>1180</v>
      </c>
      <c r="U355" s="1">
        <v>0</v>
      </c>
      <c r="V355" s="1">
        <v>6800</v>
      </c>
      <c r="W355" s="1">
        <v>6</v>
      </c>
      <c r="X355" s="1">
        <v>3</v>
      </c>
      <c r="Y355" s="1">
        <v>8820</v>
      </c>
      <c r="Z355" s="1">
        <v>0</v>
      </c>
      <c r="AA355" s="1">
        <v>452</v>
      </c>
      <c r="AB355" s="1">
        <v>24</v>
      </c>
    </row>
    <row r="356" spans="1:28" x14ac:dyDescent="0.3">
      <c r="A356" s="28">
        <v>349</v>
      </c>
      <c r="B356" s="1">
        <v>240</v>
      </c>
      <c r="C356" s="1">
        <v>50</v>
      </c>
      <c r="D356" s="1">
        <v>30824</v>
      </c>
      <c r="E356" s="77">
        <v>1</v>
      </c>
      <c r="F356" s="1">
        <v>1090</v>
      </c>
      <c r="G356" s="1">
        <v>0</v>
      </c>
      <c r="H356" s="1">
        <v>6733</v>
      </c>
      <c r="I356" s="1">
        <v>1</v>
      </c>
      <c r="J356" s="1">
        <v>1</v>
      </c>
      <c r="K356" s="1">
        <v>9060</v>
      </c>
      <c r="L356" s="1">
        <v>47</v>
      </c>
      <c r="M356" s="1">
        <v>392</v>
      </c>
      <c r="N356" s="1">
        <v>22</v>
      </c>
      <c r="O356" s="28">
        <v>349</v>
      </c>
      <c r="P356" s="1">
        <v>240</v>
      </c>
      <c r="Q356" s="1">
        <v>50</v>
      </c>
      <c r="R356" s="1">
        <v>30824</v>
      </c>
      <c r="S356" s="77">
        <v>1</v>
      </c>
      <c r="T356" s="1">
        <v>1090</v>
      </c>
      <c r="U356" s="1">
        <v>0</v>
      </c>
      <c r="V356" s="1">
        <v>6733</v>
      </c>
      <c r="W356" s="1">
        <v>1</v>
      </c>
      <c r="X356" s="1">
        <v>1</v>
      </c>
      <c r="Y356" s="1">
        <v>9060</v>
      </c>
      <c r="Z356" s="1">
        <v>47</v>
      </c>
      <c r="AA356" s="1">
        <v>392</v>
      </c>
      <c r="AB356" s="1">
        <v>22</v>
      </c>
    </row>
    <row r="357" spans="1:28" x14ac:dyDescent="0.3">
      <c r="A357" s="28">
        <v>350</v>
      </c>
      <c r="B357" s="1">
        <v>240</v>
      </c>
      <c r="C357" s="1">
        <v>50</v>
      </c>
      <c r="D357" s="1">
        <v>35215</v>
      </c>
      <c r="E357" s="77">
        <v>0.33333333333333331</v>
      </c>
      <c r="F357" s="1">
        <v>830</v>
      </c>
      <c r="G357" s="1">
        <v>0</v>
      </c>
      <c r="H357" s="1">
        <v>7413</v>
      </c>
      <c r="I357" s="1">
        <v>2</v>
      </c>
      <c r="J357" s="1">
        <v>1</v>
      </c>
      <c r="K357" s="1">
        <v>7820</v>
      </c>
      <c r="L357" s="1">
        <v>42</v>
      </c>
      <c r="M357" s="1">
        <v>328</v>
      </c>
      <c r="N357" s="1">
        <v>6</v>
      </c>
      <c r="O357" s="28">
        <v>350</v>
      </c>
      <c r="P357" s="1">
        <v>240</v>
      </c>
      <c r="Q357" s="1">
        <v>50</v>
      </c>
      <c r="R357" s="1">
        <v>35215</v>
      </c>
      <c r="S357" s="77">
        <v>0.33333333333333331</v>
      </c>
      <c r="T357" s="1">
        <v>830</v>
      </c>
      <c r="U357" s="1">
        <v>0</v>
      </c>
      <c r="V357" s="1">
        <v>7413</v>
      </c>
      <c r="W357" s="1">
        <v>2</v>
      </c>
      <c r="X357" s="1">
        <v>1</v>
      </c>
      <c r="Y357" s="1">
        <v>7820</v>
      </c>
      <c r="Z357" s="1">
        <v>42</v>
      </c>
      <c r="AA357" s="1">
        <v>328</v>
      </c>
      <c r="AB357" s="1">
        <v>6</v>
      </c>
    </row>
    <row r="358" spans="1:28" x14ac:dyDescent="0.3">
      <c r="A358" s="28">
        <v>351</v>
      </c>
      <c r="B358" s="1">
        <v>239</v>
      </c>
      <c r="C358" s="1">
        <v>0</v>
      </c>
      <c r="D358" s="1">
        <v>20000</v>
      </c>
      <c r="E358" s="77">
        <v>5.5555555555555556E-4</v>
      </c>
      <c r="F358" s="1">
        <v>700</v>
      </c>
      <c r="G358" s="1">
        <v>0</v>
      </c>
      <c r="H358" s="1">
        <v>6800</v>
      </c>
      <c r="I358" s="1">
        <v>0</v>
      </c>
      <c r="J358" s="1">
        <v>0</v>
      </c>
      <c r="O358" s="28">
        <v>351</v>
      </c>
      <c r="P358" s="1">
        <v>239</v>
      </c>
      <c r="Q358" s="1">
        <v>0</v>
      </c>
      <c r="R358" s="1">
        <v>20000</v>
      </c>
      <c r="S358" s="77">
        <v>5.5555555555555556E-4</v>
      </c>
      <c r="T358" s="1">
        <v>700</v>
      </c>
      <c r="U358" s="1">
        <v>0</v>
      </c>
      <c r="V358" s="1">
        <v>6800</v>
      </c>
      <c r="W358" s="1">
        <v>0</v>
      </c>
      <c r="X358" s="1">
        <v>0</v>
      </c>
    </row>
    <row r="359" spans="1:28" x14ac:dyDescent="0.3">
      <c r="A359" s="28">
        <v>352</v>
      </c>
      <c r="B359" s="1">
        <v>238</v>
      </c>
      <c r="C359" s="1">
        <v>40</v>
      </c>
      <c r="D359" s="1">
        <v>17592</v>
      </c>
      <c r="E359" s="77">
        <v>3.3333333333333335E-3</v>
      </c>
      <c r="F359" s="1">
        <v>910</v>
      </c>
      <c r="G359" s="1">
        <v>0</v>
      </c>
      <c r="H359" s="1">
        <v>7412</v>
      </c>
      <c r="I359" s="1">
        <v>1</v>
      </c>
      <c r="J359" s="1">
        <v>0</v>
      </c>
      <c r="O359" s="28">
        <v>352</v>
      </c>
      <c r="P359" s="1">
        <v>238</v>
      </c>
      <c r="Q359" s="1">
        <v>40</v>
      </c>
      <c r="R359" s="1">
        <v>17592</v>
      </c>
      <c r="S359" s="77">
        <v>3.3333333333333335E-3</v>
      </c>
      <c r="T359" s="1">
        <v>910</v>
      </c>
      <c r="U359" s="1">
        <v>0</v>
      </c>
      <c r="V359" s="1">
        <v>7412</v>
      </c>
      <c r="W359" s="1">
        <v>1</v>
      </c>
      <c r="X359" s="1">
        <v>0</v>
      </c>
    </row>
    <row r="360" spans="1:28" x14ac:dyDescent="0.3">
      <c r="A360" s="28">
        <v>353</v>
      </c>
      <c r="B360" s="1">
        <v>238</v>
      </c>
      <c r="C360" s="1">
        <v>47</v>
      </c>
      <c r="D360" s="1">
        <v>24096</v>
      </c>
      <c r="E360" s="77">
        <v>0.1</v>
      </c>
      <c r="F360" s="1">
        <v>1190</v>
      </c>
      <c r="G360" s="1">
        <v>0</v>
      </c>
      <c r="H360" s="1">
        <v>7381</v>
      </c>
      <c r="I360" s="1">
        <v>0</v>
      </c>
      <c r="J360" s="1">
        <v>0</v>
      </c>
      <c r="K360" s="1">
        <v>9140</v>
      </c>
      <c r="L360" s="1">
        <v>41</v>
      </c>
      <c r="M360" s="1">
        <v>672</v>
      </c>
      <c r="N360" s="1">
        <v>3</v>
      </c>
      <c r="O360" s="28">
        <v>353</v>
      </c>
      <c r="P360" s="1">
        <v>238</v>
      </c>
      <c r="Q360" s="1">
        <v>47</v>
      </c>
      <c r="R360" s="1">
        <v>24096</v>
      </c>
      <c r="S360" s="77">
        <v>0.1</v>
      </c>
      <c r="T360" s="1">
        <v>1190</v>
      </c>
      <c r="U360" s="1">
        <v>0</v>
      </c>
      <c r="V360" s="1">
        <v>7381</v>
      </c>
      <c r="W360" s="1">
        <v>0</v>
      </c>
      <c r="X360" s="1">
        <v>0</v>
      </c>
      <c r="Y360" s="1">
        <v>9140</v>
      </c>
      <c r="Z360" s="1">
        <v>41</v>
      </c>
      <c r="AA360" s="1">
        <v>672</v>
      </c>
      <c r="AB360" s="1">
        <v>3</v>
      </c>
    </row>
    <row r="361" spans="1:28" x14ac:dyDescent="0.3">
      <c r="A361" s="28">
        <v>354</v>
      </c>
      <c r="B361" s="1">
        <v>238</v>
      </c>
      <c r="C361" s="1">
        <v>50</v>
      </c>
      <c r="D361" s="1">
        <v>37818</v>
      </c>
      <c r="E361" s="77">
        <v>0.125</v>
      </c>
      <c r="F361" s="1">
        <v>960</v>
      </c>
      <c r="G361" s="1">
        <v>0</v>
      </c>
      <c r="H361" s="1">
        <v>8040</v>
      </c>
      <c r="I361" s="1">
        <v>6</v>
      </c>
      <c r="J361" s="1">
        <v>2</v>
      </c>
      <c r="O361" s="28">
        <v>354</v>
      </c>
      <c r="P361" s="1">
        <v>238</v>
      </c>
      <c r="Q361" s="1">
        <v>50</v>
      </c>
      <c r="R361" s="1">
        <v>37818</v>
      </c>
      <c r="S361" s="77">
        <v>0.125</v>
      </c>
      <c r="T361" s="1">
        <v>960</v>
      </c>
      <c r="U361" s="1">
        <v>0</v>
      </c>
      <c r="V361" s="1">
        <v>8040</v>
      </c>
      <c r="W361" s="1">
        <v>6</v>
      </c>
      <c r="X361" s="1">
        <v>2</v>
      </c>
    </row>
    <row r="362" spans="1:28" x14ac:dyDescent="0.3">
      <c r="A362" s="28">
        <v>355</v>
      </c>
      <c r="B362" s="1">
        <v>238</v>
      </c>
      <c r="C362" s="1">
        <v>50</v>
      </c>
      <c r="D362" s="1">
        <v>27000</v>
      </c>
      <c r="E362" s="77">
        <v>0.5</v>
      </c>
      <c r="F362" s="1">
        <v>1020</v>
      </c>
      <c r="G362" s="1">
        <v>0</v>
      </c>
      <c r="H362" s="1">
        <v>6820</v>
      </c>
      <c r="I362" s="1">
        <v>4</v>
      </c>
      <c r="J362" s="1">
        <v>2</v>
      </c>
      <c r="L362" s="1">
        <v>40</v>
      </c>
      <c r="M362" s="1">
        <v>401</v>
      </c>
      <c r="O362" s="28">
        <v>355</v>
      </c>
      <c r="P362" s="1">
        <v>238</v>
      </c>
      <c r="Q362" s="1">
        <v>50</v>
      </c>
      <c r="R362" s="1">
        <v>27000</v>
      </c>
      <c r="S362" s="77">
        <v>0.5</v>
      </c>
      <c r="T362" s="1">
        <v>1020</v>
      </c>
      <c r="U362" s="1">
        <v>0</v>
      </c>
      <c r="V362" s="1">
        <v>6820</v>
      </c>
      <c r="W362" s="1">
        <v>4</v>
      </c>
      <c r="X362" s="1">
        <v>2</v>
      </c>
      <c r="Z362" s="1">
        <v>40</v>
      </c>
      <c r="AA362" s="1">
        <v>401</v>
      </c>
    </row>
    <row r="363" spans="1:28" x14ac:dyDescent="0.3">
      <c r="A363" s="28">
        <v>356</v>
      </c>
      <c r="B363" s="1">
        <v>237</v>
      </c>
      <c r="C363" s="1">
        <v>46</v>
      </c>
      <c r="D363" s="1">
        <v>22000</v>
      </c>
      <c r="E363" s="77">
        <v>0.1</v>
      </c>
      <c r="F363" s="1">
        <v>1000</v>
      </c>
      <c r="G363" s="1">
        <v>0</v>
      </c>
      <c r="H363" s="1">
        <v>7200</v>
      </c>
      <c r="I363" s="1">
        <v>7</v>
      </c>
      <c r="J363" s="1">
        <v>2</v>
      </c>
      <c r="K363" s="1">
        <v>5000</v>
      </c>
      <c r="L363" s="1">
        <v>0</v>
      </c>
      <c r="M363" s="1">
        <v>200</v>
      </c>
      <c r="N363" s="1">
        <v>0</v>
      </c>
      <c r="O363" s="28">
        <v>356</v>
      </c>
      <c r="P363" s="1">
        <v>237</v>
      </c>
      <c r="Q363" s="1">
        <v>46</v>
      </c>
      <c r="R363" s="1">
        <v>22000</v>
      </c>
      <c r="S363" s="77">
        <v>0.1</v>
      </c>
      <c r="T363" s="1">
        <v>1000</v>
      </c>
      <c r="U363" s="1">
        <v>0</v>
      </c>
      <c r="V363" s="1">
        <v>7200</v>
      </c>
      <c r="W363" s="1">
        <v>7</v>
      </c>
      <c r="X363" s="1">
        <v>2</v>
      </c>
      <c r="Y363" s="1">
        <v>5000</v>
      </c>
      <c r="Z363" s="1">
        <v>0</v>
      </c>
      <c r="AA363" s="1">
        <v>200</v>
      </c>
      <c r="AB363" s="1">
        <v>0</v>
      </c>
    </row>
    <row r="364" spans="1:28" x14ac:dyDescent="0.3">
      <c r="A364" s="28">
        <v>357</v>
      </c>
      <c r="B364" s="1">
        <v>237</v>
      </c>
      <c r="C364" s="1">
        <v>49</v>
      </c>
      <c r="D364" s="1">
        <v>22000</v>
      </c>
      <c r="E364" s="77">
        <v>0.125</v>
      </c>
      <c r="F364" s="1">
        <v>870</v>
      </c>
      <c r="G364" s="1">
        <v>0</v>
      </c>
      <c r="H364" s="1">
        <v>7357</v>
      </c>
      <c r="I364" s="1">
        <v>2</v>
      </c>
      <c r="J364" s="1">
        <v>1</v>
      </c>
      <c r="K364" s="1">
        <v>7470</v>
      </c>
      <c r="L364" s="1">
        <v>41</v>
      </c>
      <c r="M364" s="1">
        <v>360</v>
      </c>
      <c r="N364" s="1">
        <v>22</v>
      </c>
      <c r="O364" s="28">
        <v>357</v>
      </c>
      <c r="P364" s="1">
        <v>237</v>
      </c>
      <c r="Q364" s="1">
        <v>49</v>
      </c>
      <c r="R364" s="1">
        <v>22000</v>
      </c>
      <c r="S364" s="77">
        <v>0.125</v>
      </c>
      <c r="T364" s="1">
        <v>870</v>
      </c>
      <c r="U364" s="1">
        <v>0</v>
      </c>
      <c r="V364" s="1">
        <v>7357</v>
      </c>
      <c r="W364" s="1">
        <v>2</v>
      </c>
      <c r="X364" s="1">
        <v>1</v>
      </c>
      <c r="Y364" s="1">
        <v>7470</v>
      </c>
      <c r="Z364" s="1">
        <v>41</v>
      </c>
      <c r="AA364" s="1">
        <v>360</v>
      </c>
      <c r="AB364" s="1">
        <v>22</v>
      </c>
    </row>
    <row r="365" spans="1:28" x14ac:dyDescent="0.3">
      <c r="A365" s="28">
        <v>358</v>
      </c>
      <c r="B365" s="1">
        <v>237</v>
      </c>
      <c r="C365" s="1">
        <v>53</v>
      </c>
      <c r="D365" s="1">
        <v>48500</v>
      </c>
      <c r="E365" s="77">
        <v>0.125</v>
      </c>
      <c r="F365" s="1">
        <v>1000</v>
      </c>
      <c r="G365" s="1">
        <v>0</v>
      </c>
      <c r="H365" s="1">
        <v>6713</v>
      </c>
      <c r="I365" s="1">
        <v>1</v>
      </c>
      <c r="J365" s="1">
        <v>1</v>
      </c>
      <c r="N365" s="1">
        <v>25</v>
      </c>
      <c r="O365" s="28">
        <v>358</v>
      </c>
      <c r="P365" s="1">
        <v>237</v>
      </c>
      <c r="Q365" s="1">
        <v>53</v>
      </c>
      <c r="R365" s="1">
        <v>48500</v>
      </c>
      <c r="S365" s="77">
        <v>0.125</v>
      </c>
      <c r="T365" s="1">
        <v>1000</v>
      </c>
      <c r="U365" s="1">
        <v>0</v>
      </c>
      <c r="V365" s="1">
        <v>6713</v>
      </c>
      <c r="W365" s="1">
        <v>1</v>
      </c>
      <c r="X365" s="1">
        <v>1</v>
      </c>
      <c r="AB365" s="1">
        <v>25</v>
      </c>
    </row>
    <row r="366" spans="1:28" x14ac:dyDescent="0.3">
      <c r="A366" s="28">
        <v>359</v>
      </c>
      <c r="B366" s="1">
        <v>236</v>
      </c>
      <c r="C366" s="1">
        <v>38</v>
      </c>
      <c r="D366" s="1">
        <v>17697</v>
      </c>
      <c r="E366" s="77">
        <v>5.5555555555555556E-4</v>
      </c>
      <c r="F366" s="1">
        <v>730</v>
      </c>
      <c r="G366" s="1">
        <v>0</v>
      </c>
      <c r="H366" s="1">
        <v>1603</v>
      </c>
      <c r="I366" s="1">
        <v>0</v>
      </c>
      <c r="J366" s="1">
        <v>0</v>
      </c>
      <c r="K366" s="1">
        <v>1470</v>
      </c>
      <c r="L366" s="1">
        <v>1</v>
      </c>
      <c r="M366" s="1">
        <v>124</v>
      </c>
      <c r="N366" s="1">
        <v>2</v>
      </c>
      <c r="O366" s="28">
        <v>359</v>
      </c>
      <c r="P366" s="1">
        <v>236</v>
      </c>
      <c r="Q366" s="1">
        <v>38</v>
      </c>
      <c r="R366" s="1">
        <v>17697</v>
      </c>
      <c r="S366" s="77">
        <v>5.5555555555555556E-4</v>
      </c>
      <c r="T366" s="1">
        <v>730</v>
      </c>
      <c r="U366" s="1">
        <v>0</v>
      </c>
      <c r="V366" s="1">
        <v>1603</v>
      </c>
      <c r="W366" s="1">
        <v>0</v>
      </c>
      <c r="X366" s="1">
        <v>0</v>
      </c>
      <c r="Y366" s="1">
        <v>1470</v>
      </c>
      <c r="Z366" s="1">
        <v>1</v>
      </c>
      <c r="AA366" s="1">
        <v>124</v>
      </c>
      <c r="AB366" s="1">
        <v>2</v>
      </c>
    </row>
    <row r="367" spans="1:28" x14ac:dyDescent="0.3">
      <c r="A367" s="28">
        <v>360</v>
      </c>
      <c r="B367" s="1">
        <v>236</v>
      </c>
      <c r="C367" s="1">
        <v>45</v>
      </c>
      <c r="D367" s="1">
        <v>20000</v>
      </c>
      <c r="E367" s="77">
        <v>1.1111111111111112E-2</v>
      </c>
      <c r="F367" s="1">
        <v>880</v>
      </c>
      <c r="G367" s="1">
        <v>0</v>
      </c>
      <c r="H367" s="1">
        <v>7250</v>
      </c>
      <c r="I367" s="1">
        <v>0</v>
      </c>
      <c r="J367" s="1">
        <v>0</v>
      </c>
      <c r="N367" s="1">
        <v>22</v>
      </c>
      <c r="O367" s="28">
        <v>360</v>
      </c>
      <c r="P367" s="1">
        <v>236</v>
      </c>
      <c r="Q367" s="1">
        <v>45</v>
      </c>
      <c r="R367" s="1">
        <v>20000</v>
      </c>
      <c r="S367" s="77">
        <v>1.1111111111111112E-2</v>
      </c>
      <c r="T367" s="1">
        <v>880</v>
      </c>
      <c r="U367" s="1">
        <v>0</v>
      </c>
      <c r="V367" s="1">
        <v>7250</v>
      </c>
      <c r="W367" s="1">
        <v>0</v>
      </c>
      <c r="X367" s="1">
        <v>0</v>
      </c>
      <c r="AB367" s="1">
        <v>22</v>
      </c>
    </row>
    <row r="368" spans="1:28" x14ac:dyDescent="0.3">
      <c r="A368" s="28">
        <v>361</v>
      </c>
      <c r="B368" s="1">
        <v>236</v>
      </c>
      <c r="C368" s="1">
        <v>47</v>
      </c>
      <c r="D368" s="1">
        <v>30726</v>
      </c>
      <c r="E368" s="77">
        <v>0.05</v>
      </c>
      <c r="F368" s="1">
        <v>980</v>
      </c>
      <c r="G368" s="1">
        <v>0</v>
      </c>
      <c r="H368" s="1">
        <v>5795</v>
      </c>
      <c r="I368" s="1">
        <v>0</v>
      </c>
      <c r="J368" s="1">
        <v>0</v>
      </c>
      <c r="K368" s="1">
        <v>5380</v>
      </c>
      <c r="L368" s="1">
        <v>0</v>
      </c>
      <c r="M368" s="1">
        <v>256</v>
      </c>
      <c r="N368" s="1">
        <v>3</v>
      </c>
      <c r="O368" s="28">
        <v>361</v>
      </c>
      <c r="P368" s="1">
        <v>236</v>
      </c>
      <c r="Q368" s="1">
        <v>47</v>
      </c>
      <c r="R368" s="1">
        <v>30726</v>
      </c>
      <c r="S368" s="77">
        <v>0.05</v>
      </c>
      <c r="T368" s="1">
        <v>980</v>
      </c>
      <c r="U368" s="1">
        <v>0</v>
      </c>
      <c r="V368" s="1">
        <v>5795</v>
      </c>
      <c r="W368" s="1">
        <v>0</v>
      </c>
      <c r="X368" s="1">
        <v>0</v>
      </c>
      <c r="Y368" s="1">
        <v>5380</v>
      </c>
      <c r="Z368" s="1">
        <v>0</v>
      </c>
      <c r="AA368" s="1">
        <v>256</v>
      </c>
      <c r="AB368" s="1">
        <v>3</v>
      </c>
    </row>
    <row r="369" spans="1:28" x14ac:dyDescent="0.3">
      <c r="A369" s="28">
        <v>362</v>
      </c>
      <c r="B369" s="1">
        <v>236</v>
      </c>
      <c r="C369" s="1">
        <v>49</v>
      </c>
      <c r="D369" s="1">
        <v>21309</v>
      </c>
      <c r="E369" s="77">
        <v>0.1</v>
      </c>
      <c r="F369" s="1">
        <v>710</v>
      </c>
      <c r="G369" s="1">
        <v>0</v>
      </c>
      <c r="H369" s="1">
        <v>6000</v>
      </c>
      <c r="I369" s="1">
        <v>1</v>
      </c>
      <c r="J369" s="1">
        <v>1</v>
      </c>
      <c r="K369" s="1">
        <v>6480</v>
      </c>
      <c r="L369" s="1">
        <v>0</v>
      </c>
      <c r="M369" s="1">
        <v>261</v>
      </c>
      <c r="N369" s="1">
        <v>7</v>
      </c>
      <c r="O369" s="28">
        <v>362</v>
      </c>
      <c r="P369" s="1">
        <v>236</v>
      </c>
      <c r="Q369" s="1">
        <v>49</v>
      </c>
      <c r="R369" s="1">
        <v>21309</v>
      </c>
      <c r="S369" s="77">
        <v>0.1</v>
      </c>
      <c r="T369" s="1">
        <v>710</v>
      </c>
      <c r="U369" s="1">
        <v>0</v>
      </c>
      <c r="V369" s="1">
        <v>6000</v>
      </c>
      <c r="W369" s="1">
        <v>1</v>
      </c>
      <c r="X369" s="1">
        <v>1</v>
      </c>
      <c r="Y369" s="1">
        <v>6480</v>
      </c>
      <c r="Z369" s="1">
        <v>0</v>
      </c>
      <c r="AA369" s="1">
        <v>261</v>
      </c>
      <c r="AB369" s="1">
        <v>7</v>
      </c>
    </row>
    <row r="370" spans="1:28" x14ac:dyDescent="0.3">
      <c r="A370" s="28">
        <v>363</v>
      </c>
      <c r="B370" s="1">
        <v>236</v>
      </c>
      <c r="C370" s="1">
        <v>50</v>
      </c>
      <c r="D370" s="1">
        <v>26000</v>
      </c>
      <c r="E370" s="77">
        <v>0.1</v>
      </c>
      <c r="F370" s="1">
        <v>890</v>
      </c>
      <c r="G370" s="1">
        <v>0</v>
      </c>
      <c r="H370" s="1">
        <v>8317</v>
      </c>
      <c r="I370" s="1">
        <v>16</v>
      </c>
      <c r="J370" s="1">
        <v>4</v>
      </c>
      <c r="K370" s="1">
        <v>9780</v>
      </c>
      <c r="L370" s="1">
        <v>0</v>
      </c>
      <c r="M370" s="1">
        <v>370</v>
      </c>
      <c r="N370" s="1">
        <v>19</v>
      </c>
      <c r="O370" s="28">
        <v>363</v>
      </c>
      <c r="P370" s="1">
        <v>236</v>
      </c>
      <c r="Q370" s="1">
        <v>50</v>
      </c>
      <c r="R370" s="1">
        <v>26000</v>
      </c>
      <c r="S370" s="77">
        <v>0.1</v>
      </c>
      <c r="T370" s="1">
        <v>890</v>
      </c>
      <c r="U370" s="1">
        <v>0</v>
      </c>
      <c r="V370" s="1">
        <v>8317</v>
      </c>
      <c r="W370" s="1">
        <v>16</v>
      </c>
      <c r="X370" s="1">
        <v>4</v>
      </c>
      <c r="Y370" s="1">
        <v>9780</v>
      </c>
      <c r="Z370" s="1">
        <v>0</v>
      </c>
      <c r="AA370" s="1">
        <v>370</v>
      </c>
      <c r="AB370" s="1">
        <v>19</v>
      </c>
    </row>
    <row r="371" spans="1:28" x14ac:dyDescent="0.3">
      <c r="A371" s="28">
        <v>364</v>
      </c>
      <c r="B371" s="1">
        <v>236</v>
      </c>
      <c r="C371" s="1">
        <v>51</v>
      </c>
      <c r="D371" s="1">
        <v>29300</v>
      </c>
      <c r="E371" s="77">
        <v>0.33333333333333331</v>
      </c>
      <c r="F371" s="1">
        <v>760</v>
      </c>
      <c r="G371" s="1">
        <v>0</v>
      </c>
      <c r="H371" s="1">
        <v>7322</v>
      </c>
      <c r="I371" s="1">
        <v>3</v>
      </c>
      <c r="J371" s="1">
        <v>1</v>
      </c>
      <c r="K371" s="1">
        <v>9090</v>
      </c>
      <c r="L371" s="1">
        <v>21</v>
      </c>
      <c r="M371" s="1">
        <v>397</v>
      </c>
      <c r="N371" s="1">
        <v>22</v>
      </c>
      <c r="O371" s="28">
        <v>364</v>
      </c>
      <c r="P371" s="1">
        <v>236</v>
      </c>
      <c r="Q371" s="1">
        <v>51</v>
      </c>
      <c r="R371" s="1">
        <v>29300</v>
      </c>
      <c r="S371" s="77">
        <v>0.33333333333333331</v>
      </c>
      <c r="T371" s="1">
        <v>760</v>
      </c>
      <c r="U371" s="1">
        <v>0</v>
      </c>
      <c r="V371" s="1">
        <v>7322</v>
      </c>
      <c r="W371" s="1">
        <v>3</v>
      </c>
      <c r="X371" s="1">
        <v>1</v>
      </c>
      <c r="Y371" s="1">
        <v>9090</v>
      </c>
      <c r="Z371" s="1">
        <v>21</v>
      </c>
      <c r="AA371" s="1">
        <v>397</v>
      </c>
      <c r="AB371" s="1">
        <v>22</v>
      </c>
    </row>
    <row r="372" spans="1:28" x14ac:dyDescent="0.3">
      <c r="A372" s="28">
        <v>365</v>
      </c>
      <c r="B372" s="1">
        <v>235</v>
      </c>
      <c r="C372" s="1">
        <v>43</v>
      </c>
      <c r="D372" s="1">
        <v>20000</v>
      </c>
      <c r="E372" s="77">
        <v>3.4482758620689655E-3</v>
      </c>
      <c r="F372" s="1">
        <v>820</v>
      </c>
      <c r="G372" s="1">
        <v>0</v>
      </c>
      <c r="H372" s="1">
        <v>5194</v>
      </c>
      <c r="I372" s="1">
        <v>0</v>
      </c>
      <c r="J372" s="1">
        <v>0</v>
      </c>
      <c r="L372" s="1">
        <v>0</v>
      </c>
      <c r="O372" s="28">
        <v>365</v>
      </c>
      <c r="P372" s="1">
        <v>235</v>
      </c>
      <c r="Q372" s="1">
        <v>43</v>
      </c>
      <c r="R372" s="1">
        <v>20000</v>
      </c>
      <c r="S372" s="77">
        <v>3.4482758620689655E-3</v>
      </c>
      <c r="T372" s="1">
        <v>820</v>
      </c>
      <c r="U372" s="1">
        <v>0</v>
      </c>
      <c r="V372" s="1">
        <v>5194</v>
      </c>
      <c r="W372" s="1">
        <v>0</v>
      </c>
      <c r="X372" s="1">
        <v>0</v>
      </c>
      <c r="Z372" s="1">
        <v>0</v>
      </c>
    </row>
    <row r="373" spans="1:28" x14ac:dyDescent="0.3">
      <c r="A373" s="28">
        <v>366</v>
      </c>
      <c r="B373" s="1">
        <v>235</v>
      </c>
      <c r="C373" s="1">
        <v>43</v>
      </c>
      <c r="D373" s="1">
        <v>18508</v>
      </c>
      <c r="E373" s="77">
        <v>4.1666666666666666E-3</v>
      </c>
      <c r="F373" s="1">
        <v>950</v>
      </c>
      <c r="G373" s="1">
        <v>0</v>
      </c>
      <c r="H373" s="1">
        <v>2436</v>
      </c>
      <c r="I373" s="1">
        <v>0</v>
      </c>
      <c r="J373" s="1">
        <v>0</v>
      </c>
      <c r="N373" s="1">
        <v>20</v>
      </c>
      <c r="O373" s="28">
        <v>366</v>
      </c>
      <c r="P373" s="1">
        <v>235</v>
      </c>
      <c r="Q373" s="1">
        <v>43</v>
      </c>
      <c r="R373" s="1">
        <v>18508</v>
      </c>
      <c r="S373" s="77">
        <v>4.1666666666666666E-3</v>
      </c>
      <c r="T373" s="1">
        <v>950</v>
      </c>
      <c r="U373" s="1">
        <v>0</v>
      </c>
      <c r="V373" s="1">
        <v>2436</v>
      </c>
      <c r="W373" s="1">
        <v>0</v>
      </c>
      <c r="X373" s="1">
        <v>0</v>
      </c>
      <c r="AB373" s="1">
        <v>20</v>
      </c>
    </row>
    <row r="374" spans="1:28" x14ac:dyDescent="0.3">
      <c r="A374" s="28">
        <v>367</v>
      </c>
      <c r="B374" s="1">
        <v>235</v>
      </c>
      <c r="C374" s="1">
        <v>43</v>
      </c>
      <c r="D374" s="1">
        <v>21511</v>
      </c>
      <c r="E374" s="77">
        <v>8.3333333333333332E-3</v>
      </c>
      <c r="F374" s="1">
        <v>800</v>
      </c>
      <c r="G374" s="1">
        <v>0</v>
      </c>
      <c r="H374" s="1">
        <v>2611</v>
      </c>
      <c r="I374" s="1">
        <v>0</v>
      </c>
      <c r="J374" s="1">
        <v>0</v>
      </c>
      <c r="K374" s="1">
        <v>5610</v>
      </c>
      <c r="L374" s="1">
        <v>41</v>
      </c>
      <c r="M374" s="1">
        <v>234</v>
      </c>
      <c r="N374" s="1">
        <v>4</v>
      </c>
      <c r="O374" s="28">
        <v>367</v>
      </c>
      <c r="P374" s="1">
        <v>235</v>
      </c>
      <c r="Q374" s="1">
        <v>43</v>
      </c>
      <c r="R374" s="1">
        <v>21511</v>
      </c>
      <c r="S374" s="77">
        <v>8.3333333333333332E-3</v>
      </c>
      <c r="T374" s="1">
        <v>800</v>
      </c>
      <c r="U374" s="1">
        <v>0</v>
      </c>
      <c r="V374" s="1">
        <v>2611</v>
      </c>
      <c r="W374" s="1">
        <v>0</v>
      </c>
      <c r="X374" s="1">
        <v>0</v>
      </c>
      <c r="Y374" s="1">
        <v>5610</v>
      </c>
      <c r="Z374" s="1">
        <v>41</v>
      </c>
      <c r="AA374" s="1">
        <v>234</v>
      </c>
      <c r="AB374" s="1">
        <v>4</v>
      </c>
    </row>
    <row r="375" spans="1:28" x14ac:dyDescent="0.3">
      <c r="A375" s="28">
        <v>368</v>
      </c>
      <c r="B375" s="1">
        <v>235</v>
      </c>
      <c r="C375" s="1">
        <v>43</v>
      </c>
      <c r="D375" s="1">
        <v>19387</v>
      </c>
      <c r="E375" s="77">
        <v>8.3333333333333332E-3</v>
      </c>
      <c r="F375" s="1">
        <v>810</v>
      </c>
      <c r="G375" s="1">
        <v>0</v>
      </c>
      <c r="H375" s="1">
        <v>3040</v>
      </c>
      <c r="I375" s="1">
        <v>0</v>
      </c>
      <c r="J375" s="1">
        <v>0</v>
      </c>
      <c r="O375" s="28">
        <v>368</v>
      </c>
      <c r="P375" s="1">
        <v>235</v>
      </c>
      <c r="Q375" s="1">
        <v>43</v>
      </c>
      <c r="R375" s="1">
        <v>19387</v>
      </c>
      <c r="S375" s="77">
        <v>8.3333333333333332E-3</v>
      </c>
      <c r="T375" s="1">
        <v>810</v>
      </c>
      <c r="U375" s="1">
        <v>0</v>
      </c>
      <c r="V375" s="1">
        <v>3040</v>
      </c>
      <c r="W375" s="1">
        <v>0</v>
      </c>
      <c r="X375" s="1">
        <v>0</v>
      </c>
    </row>
    <row r="376" spans="1:28" x14ac:dyDescent="0.3">
      <c r="A376" s="28">
        <v>369</v>
      </c>
      <c r="B376" s="1">
        <v>235</v>
      </c>
      <c r="C376" s="1">
        <v>43</v>
      </c>
      <c r="D376" s="1">
        <v>18643</v>
      </c>
      <c r="E376" s="77">
        <v>0.1</v>
      </c>
      <c r="F376" s="1">
        <v>890</v>
      </c>
      <c r="G376" s="1">
        <v>0</v>
      </c>
      <c r="H376" s="1">
        <v>6377</v>
      </c>
      <c r="I376" s="1">
        <v>4</v>
      </c>
      <c r="J376" s="1">
        <v>1</v>
      </c>
      <c r="K376" s="1">
        <v>7150</v>
      </c>
      <c r="L376" s="1">
        <v>16</v>
      </c>
      <c r="M376" s="1">
        <v>279</v>
      </c>
      <c r="N376" s="1">
        <v>4</v>
      </c>
      <c r="O376" s="28">
        <v>369</v>
      </c>
      <c r="P376" s="1">
        <v>235</v>
      </c>
      <c r="Q376" s="1">
        <v>43</v>
      </c>
      <c r="R376" s="1">
        <v>18643</v>
      </c>
      <c r="S376" s="77">
        <v>0.1</v>
      </c>
      <c r="T376" s="1">
        <v>890</v>
      </c>
      <c r="U376" s="1">
        <v>0</v>
      </c>
      <c r="V376" s="1">
        <v>6377</v>
      </c>
      <c r="W376" s="1">
        <v>4</v>
      </c>
      <c r="X376" s="1">
        <v>1</v>
      </c>
      <c r="Y376" s="1">
        <v>7150</v>
      </c>
      <c r="Z376" s="1">
        <v>16</v>
      </c>
      <c r="AA376" s="1">
        <v>279</v>
      </c>
      <c r="AB376" s="1">
        <v>4</v>
      </c>
    </row>
    <row r="377" spans="1:28" x14ac:dyDescent="0.3">
      <c r="A377" s="28">
        <v>370</v>
      </c>
      <c r="B377" s="1">
        <v>235</v>
      </c>
      <c r="C377" s="1">
        <v>46</v>
      </c>
      <c r="D377" s="1">
        <v>21900</v>
      </c>
      <c r="E377" s="77">
        <v>0.05</v>
      </c>
      <c r="F377" s="1">
        <v>540</v>
      </c>
      <c r="G377" s="1">
        <v>0</v>
      </c>
      <c r="H377" s="1">
        <v>3400</v>
      </c>
      <c r="I377" s="1">
        <v>0</v>
      </c>
      <c r="J377" s="1">
        <v>0</v>
      </c>
      <c r="O377" s="28">
        <v>370</v>
      </c>
      <c r="P377" s="1">
        <v>235</v>
      </c>
      <c r="Q377" s="1">
        <v>46</v>
      </c>
      <c r="R377" s="1">
        <v>21900</v>
      </c>
      <c r="S377" s="77">
        <v>0.05</v>
      </c>
      <c r="T377" s="1">
        <v>540</v>
      </c>
      <c r="U377" s="1">
        <v>0</v>
      </c>
      <c r="V377" s="1">
        <v>3400</v>
      </c>
      <c r="W377" s="1">
        <v>0</v>
      </c>
      <c r="X377" s="1">
        <v>0</v>
      </c>
    </row>
    <row r="378" spans="1:28" x14ac:dyDescent="0.3">
      <c r="A378" s="28">
        <v>371</v>
      </c>
      <c r="B378" s="1">
        <v>235</v>
      </c>
      <c r="C378" s="1">
        <v>47</v>
      </c>
      <c r="D378" s="1">
        <v>33137</v>
      </c>
      <c r="E378" s="77">
        <v>0.1</v>
      </c>
      <c r="F378" s="1">
        <v>1070</v>
      </c>
      <c r="G378" s="1">
        <v>0</v>
      </c>
      <c r="H378" s="1">
        <v>6515</v>
      </c>
      <c r="I378" s="1">
        <v>3</v>
      </c>
      <c r="J378" s="1">
        <v>1</v>
      </c>
      <c r="K378" s="1">
        <v>7440</v>
      </c>
      <c r="L378" s="1">
        <v>0</v>
      </c>
      <c r="M378" s="1">
        <v>426</v>
      </c>
      <c r="N378" s="1">
        <v>12</v>
      </c>
      <c r="O378" s="28">
        <v>371</v>
      </c>
      <c r="P378" s="1">
        <v>235</v>
      </c>
      <c r="Q378" s="1">
        <v>47</v>
      </c>
      <c r="R378" s="1">
        <v>33137</v>
      </c>
      <c r="S378" s="77">
        <v>0.1</v>
      </c>
      <c r="T378" s="1">
        <v>1070</v>
      </c>
      <c r="U378" s="1">
        <v>0</v>
      </c>
      <c r="V378" s="1">
        <v>6515</v>
      </c>
      <c r="W378" s="1">
        <v>3</v>
      </c>
      <c r="X378" s="1">
        <v>1</v>
      </c>
      <c r="Y378" s="1">
        <v>7440</v>
      </c>
      <c r="Z378" s="1">
        <v>0</v>
      </c>
      <c r="AA378" s="1">
        <v>426</v>
      </c>
      <c r="AB378" s="1">
        <v>12</v>
      </c>
    </row>
    <row r="379" spans="1:28" x14ac:dyDescent="0.3">
      <c r="A379" s="28">
        <v>372</v>
      </c>
      <c r="B379" s="1">
        <v>235</v>
      </c>
      <c r="C379" s="1">
        <v>47</v>
      </c>
      <c r="D379" s="1">
        <v>26500</v>
      </c>
      <c r="E379" s="77">
        <v>0.1</v>
      </c>
      <c r="F379" s="1">
        <v>980</v>
      </c>
      <c r="G379" s="1">
        <v>0</v>
      </c>
      <c r="H379" s="1">
        <v>3000</v>
      </c>
      <c r="I379" s="1">
        <v>3</v>
      </c>
      <c r="J379" s="1">
        <v>0</v>
      </c>
      <c r="N379" s="1">
        <v>2</v>
      </c>
      <c r="O379" s="28">
        <v>372</v>
      </c>
      <c r="P379" s="1">
        <v>235</v>
      </c>
      <c r="Q379" s="1">
        <v>47</v>
      </c>
      <c r="R379" s="1">
        <v>26500</v>
      </c>
      <c r="S379" s="77">
        <v>0.1</v>
      </c>
      <c r="T379" s="1">
        <v>980</v>
      </c>
      <c r="U379" s="1">
        <v>0</v>
      </c>
      <c r="V379" s="1">
        <v>3000</v>
      </c>
      <c r="W379" s="1">
        <v>3</v>
      </c>
      <c r="X379" s="1">
        <v>0</v>
      </c>
      <c r="AB379" s="1">
        <v>2</v>
      </c>
    </row>
    <row r="380" spans="1:28" x14ac:dyDescent="0.3">
      <c r="A380" s="28">
        <v>373</v>
      </c>
      <c r="B380" s="1">
        <v>235</v>
      </c>
      <c r="C380" s="1">
        <v>47</v>
      </c>
      <c r="D380" s="1">
        <v>22380</v>
      </c>
      <c r="E380" s="77">
        <v>0.125</v>
      </c>
      <c r="F380" s="1">
        <v>930</v>
      </c>
      <c r="G380" s="1">
        <v>0</v>
      </c>
      <c r="H380" s="1">
        <v>7000</v>
      </c>
      <c r="I380" s="1">
        <v>3</v>
      </c>
      <c r="J380" s="1">
        <v>0</v>
      </c>
      <c r="M380" s="1">
        <v>436</v>
      </c>
      <c r="O380" s="28">
        <v>373</v>
      </c>
      <c r="P380" s="1">
        <v>235</v>
      </c>
      <c r="Q380" s="1">
        <v>47</v>
      </c>
      <c r="R380" s="1">
        <v>22380</v>
      </c>
      <c r="S380" s="77">
        <v>0.125</v>
      </c>
      <c r="T380" s="1">
        <v>930</v>
      </c>
      <c r="U380" s="1">
        <v>0</v>
      </c>
      <c r="V380" s="1">
        <v>7000</v>
      </c>
      <c r="W380" s="1">
        <v>3</v>
      </c>
      <c r="X380" s="1">
        <v>0</v>
      </c>
      <c r="AA380" s="1">
        <v>436</v>
      </c>
    </row>
    <row r="381" spans="1:28" x14ac:dyDescent="0.3">
      <c r="A381" s="28">
        <v>374</v>
      </c>
      <c r="B381" s="1">
        <v>235</v>
      </c>
      <c r="C381" s="1">
        <v>48</v>
      </c>
      <c r="D381" s="1">
        <v>29349</v>
      </c>
      <c r="E381" s="77">
        <v>0.14285714285714285</v>
      </c>
      <c r="F381" s="1">
        <v>920</v>
      </c>
      <c r="G381" s="1">
        <v>0</v>
      </c>
      <c r="H381" s="1">
        <v>6937</v>
      </c>
      <c r="I381" s="1">
        <v>1</v>
      </c>
      <c r="J381" s="1">
        <v>0</v>
      </c>
      <c r="K381" s="1">
        <v>7410</v>
      </c>
      <c r="L381" s="1">
        <v>0</v>
      </c>
      <c r="M381" s="1">
        <v>340</v>
      </c>
      <c r="N381" s="1">
        <v>2</v>
      </c>
      <c r="O381" s="28">
        <v>374</v>
      </c>
      <c r="P381" s="1">
        <v>235</v>
      </c>
      <c r="Q381" s="1">
        <v>48</v>
      </c>
      <c r="R381" s="1">
        <v>29349</v>
      </c>
      <c r="S381" s="77">
        <v>0.14285714285714285</v>
      </c>
      <c r="T381" s="1">
        <v>920</v>
      </c>
      <c r="U381" s="1">
        <v>0</v>
      </c>
      <c r="V381" s="1">
        <v>6937</v>
      </c>
      <c r="W381" s="1">
        <v>1</v>
      </c>
      <c r="X381" s="1">
        <v>0</v>
      </c>
      <c r="Y381" s="1">
        <v>7410</v>
      </c>
      <c r="Z381" s="1">
        <v>0</v>
      </c>
      <c r="AA381" s="1">
        <v>340</v>
      </c>
      <c r="AB381" s="1">
        <v>2</v>
      </c>
    </row>
    <row r="382" spans="1:28" x14ac:dyDescent="0.3">
      <c r="A382" s="28">
        <v>375</v>
      </c>
      <c r="B382" s="1">
        <v>235</v>
      </c>
      <c r="C382" s="1">
        <v>49</v>
      </c>
      <c r="D382" s="1">
        <v>32410</v>
      </c>
      <c r="E382" s="77">
        <v>3.3333333333333333E-2</v>
      </c>
      <c r="F382" s="1">
        <v>1000</v>
      </c>
      <c r="G382" s="1">
        <v>0</v>
      </c>
      <c r="H382" s="1">
        <v>4810</v>
      </c>
      <c r="I382" s="1">
        <v>0</v>
      </c>
      <c r="J382" s="1">
        <v>0</v>
      </c>
      <c r="L382" s="1">
        <v>0</v>
      </c>
      <c r="N382" s="1">
        <v>14</v>
      </c>
      <c r="O382" s="28">
        <v>375</v>
      </c>
      <c r="P382" s="1">
        <v>235</v>
      </c>
      <c r="Q382" s="1">
        <v>49</v>
      </c>
      <c r="R382" s="1">
        <v>32410</v>
      </c>
      <c r="S382" s="77">
        <v>3.3333333333333333E-2</v>
      </c>
      <c r="T382" s="1">
        <v>1000</v>
      </c>
      <c r="U382" s="1">
        <v>0</v>
      </c>
      <c r="V382" s="1">
        <v>4810</v>
      </c>
      <c r="W382" s="1">
        <v>0</v>
      </c>
      <c r="X382" s="1">
        <v>0</v>
      </c>
      <c r="Z382" s="1">
        <v>0</v>
      </c>
      <c r="AB382" s="1">
        <v>14</v>
      </c>
    </row>
    <row r="383" spans="1:28" x14ac:dyDescent="0.3">
      <c r="A383" s="28">
        <v>376</v>
      </c>
      <c r="B383" s="1">
        <v>234</v>
      </c>
      <c r="C383" s="1">
        <v>44</v>
      </c>
      <c r="D383" s="1">
        <v>21400</v>
      </c>
      <c r="E383" s="77">
        <v>5.5555555555555558E-3</v>
      </c>
      <c r="F383" s="1">
        <v>840</v>
      </c>
      <c r="G383" s="1">
        <v>0</v>
      </c>
      <c r="H383" s="1">
        <v>5892</v>
      </c>
      <c r="I383" s="1">
        <v>0</v>
      </c>
      <c r="J383" s="1">
        <v>0</v>
      </c>
      <c r="K383" s="1">
        <v>7980</v>
      </c>
      <c r="L383" s="1">
        <v>0</v>
      </c>
      <c r="M383" s="1">
        <v>358</v>
      </c>
      <c r="N383" s="1">
        <v>4</v>
      </c>
      <c r="O383" s="28">
        <v>376</v>
      </c>
      <c r="P383" s="1">
        <v>234</v>
      </c>
      <c r="Q383" s="1">
        <v>44</v>
      </c>
      <c r="R383" s="1">
        <v>21400</v>
      </c>
      <c r="S383" s="77">
        <v>5.5555555555555558E-3</v>
      </c>
      <c r="T383" s="1">
        <v>840</v>
      </c>
      <c r="U383" s="1">
        <v>0</v>
      </c>
      <c r="V383" s="1">
        <v>5892</v>
      </c>
      <c r="W383" s="1">
        <v>0</v>
      </c>
      <c r="X383" s="1">
        <v>0</v>
      </c>
      <c r="Y383" s="1">
        <v>7980</v>
      </c>
      <c r="Z383" s="1">
        <v>0</v>
      </c>
      <c r="AA383" s="1">
        <v>358</v>
      </c>
      <c r="AB383" s="1">
        <v>4</v>
      </c>
    </row>
    <row r="384" spans="1:28" x14ac:dyDescent="0.3">
      <c r="A384" s="28">
        <v>377</v>
      </c>
      <c r="B384" s="1">
        <v>234</v>
      </c>
      <c r="C384" s="1">
        <v>44</v>
      </c>
      <c r="D384" s="1">
        <v>21250</v>
      </c>
      <c r="E384" s="77">
        <v>1.4285714285714285E-2</v>
      </c>
      <c r="F384" s="1">
        <v>1070</v>
      </c>
      <c r="G384" s="1">
        <v>0</v>
      </c>
      <c r="H384" s="1">
        <v>7883</v>
      </c>
      <c r="I384" s="1">
        <v>5</v>
      </c>
      <c r="J384" s="1">
        <v>3</v>
      </c>
      <c r="K384" s="1">
        <v>8410</v>
      </c>
      <c r="N384" s="1">
        <v>39</v>
      </c>
      <c r="O384" s="28">
        <v>377</v>
      </c>
      <c r="P384" s="1">
        <v>234</v>
      </c>
      <c r="Q384" s="1">
        <v>44</v>
      </c>
      <c r="R384" s="1">
        <v>21250</v>
      </c>
      <c r="S384" s="77">
        <v>1.4285714285714285E-2</v>
      </c>
      <c r="T384" s="1">
        <v>1070</v>
      </c>
      <c r="U384" s="1">
        <v>0</v>
      </c>
      <c r="V384" s="1">
        <v>7883</v>
      </c>
      <c r="W384" s="1">
        <v>5</v>
      </c>
      <c r="X384" s="1">
        <v>3</v>
      </c>
      <c r="Y384" s="1">
        <v>8410</v>
      </c>
      <c r="AB384" s="1">
        <v>39</v>
      </c>
    </row>
    <row r="385" spans="1:28" x14ac:dyDescent="0.3">
      <c r="A385" s="28">
        <v>378</v>
      </c>
      <c r="B385" s="1">
        <v>234</v>
      </c>
      <c r="C385" s="1">
        <v>45</v>
      </c>
      <c r="D385" s="1">
        <v>19846</v>
      </c>
      <c r="E385" s="77">
        <v>0.01</v>
      </c>
      <c r="F385" s="1">
        <v>920</v>
      </c>
      <c r="G385" s="1">
        <v>0</v>
      </c>
      <c r="H385" s="1">
        <v>2541</v>
      </c>
      <c r="I385" s="1">
        <v>0</v>
      </c>
      <c r="J385" s="1">
        <v>0</v>
      </c>
      <c r="K385" s="1">
        <v>6260</v>
      </c>
      <c r="L385" s="1">
        <v>0</v>
      </c>
      <c r="M385" s="1">
        <v>290</v>
      </c>
      <c r="N385" s="1">
        <v>26</v>
      </c>
      <c r="O385" s="28">
        <v>378</v>
      </c>
      <c r="P385" s="1">
        <v>234</v>
      </c>
      <c r="Q385" s="1">
        <v>45</v>
      </c>
      <c r="R385" s="1">
        <v>19846</v>
      </c>
      <c r="S385" s="77">
        <v>0.01</v>
      </c>
      <c r="T385" s="1">
        <v>920</v>
      </c>
      <c r="U385" s="1">
        <v>0</v>
      </c>
      <c r="V385" s="1">
        <v>2541</v>
      </c>
      <c r="W385" s="1">
        <v>0</v>
      </c>
      <c r="X385" s="1">
        <v>0</v>
      </c>
      <c r="Y385" s="1">
        <v>6260</v>
      </c>
      <c r="Z385" s="1">
        <v>0</v>
      </c>
      <c r="AA385" s="1">
        <v>290</v>
      </c>
      <c r="AB385" s="1">
        <v>26</v>
      </c>
    </row>
    <row r="386" spans="1:28" x14ac:dyDescent="0.3">
      <c r="A386" s="28">
        <v>379</v>
      </c>
      <c r="B386" s="1">
        <v>234</v>
      </c>
      <c r="C386" s="1">
        <v>47</v>
      </c>
      <c r="D386" s="1">
        <v>23700</v>
      </c>
      <c r="E386" s="77">
        <v>0.1</v>
      </c>
      <c r="F386" s="1">
        <v>880</v>
      </c>
      <c r="G386" s="1">
        <v>0</v>
      </c>
      <c r="H386" s="1">
        <v>5750</v>
      </c>
      <c r="I386" s="1">
        <v>0</v>
      </c>
      <c r="J386" s="1">
        <v>0</v>
      </c>
      <c r="M386" s="1">
        <v>300</v>
      </c>
      <c r="O386" s="28">
        <v>379</v>
      </c>
      <c r="P386" s="1">
        <v>234</v>
      </c>
      <c r="Q386" s="1">
        <v>47</v>
      </c>
      <c r="R386" s="1">
        <v>23700</v>
      </c>
      <c r="S386" s="77">
        <v>0.1</v>
      </c>
      <c r="T386" s="1">
        <v>880</v>
      </c>
      <c r="U386" s="1">
        <v>0</v>
      </c>
      <c r="V386" s="1">
        <v>5750</v>
      </c>
      <c r="W386" s="1">
        <v>0</v>
      </c>
      <c r="X386" s="1">
        <v>0</v>
      </c>
      <c r="AA386" s="1">
        <v>300</v>
      </c>
    </row>
    <row r="387" spans="1:28" x14ac:dyDescent="0.3">
      <c r="A387" s="28">
        <v>380</v>
      </c>
      <c r="B387" s="1">
        <v>234</v>
      </c>
      <c r="C387" s="1">
        <v>49</v>
      </c>
      <c r="D387" s="1">
        <v>33200</v>
      </c>
      <c r="E387" s="77">
        <v>0.1</v>
      </c>
      <c r="F387" s="1">
        <v>500</v>
      </c>
      <c r="G387" s="1">
        <v>0</v>
      </c>
      <c r="H387" s="1">
        <v>1880</v>
      </c>
      <c r="I387" s="1">
        <v>0</v>
      </c>
      <c r="J387" s="1">
        <v>0</v>
      </c>
      <c r="L387" s="1">
        <v>12</v>
      </c>
      <c r="O387" s="28">
        <v>380</v>
      </c>
      <c r="P387" s="1">
        <v>234</v>
      </c>
      <c r="Q387" s="1">
        <v>49</v>
      </c>
      <c r="R387" s="1">
        <v>33200</v>
      </c>
      <c r="S387" s="77">
        <v>0.1</v>
      </c>
      <c r="T387" s="1">
        <v>500</v>
      </c>
      <c r="U387" s="1">
        <v>0</v>
      </c>
      <c r="V387" s="1">
        <v>1880</v>
      </c>
      <c r="W387" s="1">
        <v>0</v>
      </c>
      <c r="X387" s="1">
        <v>0</v>
      </c>
      <c r="Z387" s="1">
        <v>12</v>
      </c>
    </row>
    <row r="388" spans="1:28" x14ac:dyDescent="0.3">
      <c r="A388" s="28">
        <v>381</v>
      </c>
      <c r="B388" s="1">
        <v>233</v>
      </c>
      <c r="C388" s="1">
        <v>46</v>
      </c>
      <c r="D388" s="1">
        <v>25000</v>
      </c>
      <c r="E388" s="77">
        <v>3.3333333333333333E-2</v>
      </c>
      <c r="F388" s="1">
        <v>620</v>
      </c>
      <c r="G388" s="1">
        <v>0</v>
      </c>
      <c r="H388" s="1">
        <v>1660</v>
      </c>
      <c r="I388" s="1">
        <v>0</v>
      </c>
      <c r="J388" s="1">
        <v>0</v>
      </c>
      <c r="O388" s="28">
        <v>381</v>
      </c>
      <c r="P388" s="1">
        <v>233</v>
      </c>
      <c r="Q388" s="1">
        <v>46</v>
      </c>
      <c r="R388" s="1">
        <v>25000</v>
      </c>
      <c r="S388" s="77">
        <v>3.3333333333333333E-2</v>
      </c>
      <c r="T388" s="1">
        <v>620</v>
      </c>
      <c r="U388" s="1">
        <v>0</v>
      </c>
      <c r="V388" s="1">
        <v>1660</v>
      </c>
      <c r="W388" s="1">
        <v>0</v>
      </c>
      <c r="X388" s="1">
        <v>0</v>
      </c>
    </row>
    <row r="389" spans="1:28" x14ac:dyDescent="0.3">
      <c r="A389" s="28">
        <v>382</v>
      </c>
      <c r="B389" s="1">
        <v>232</v>
      </c>
      <c r="C389" s="1">
        <v>0</v>
      </c>
      <c r="D389" s="1">
        <v>18002</v>
      </c>
      <c r="E389" s="77">
        <v>8.3333333333333332E-3</v>
      </c>
      <c r="F389" s="1">
        <v>660</v>
      </c>
      <c r="G389" s="1">
        <v>0</v>
      </c>
      <c r="H389" s="1">
        <v>5500</v>
      </c>
      <c r="I389" s="1">
        <v>1</v>
      </c>
      <c r="J389" s="1">
        <v>1</v>
      </c>
      <c r="K389" s="1">
        <v>6490</v>
      </c>
      <c r="M389" s="1">
        <v>330</v>
      </c>
      <c r="N389" s="1">
        <v>0</v>
      </c>
      <c r="O389" s="28">
        <v>382</v>
      </c>
      <c r="P389" s="1">
        <v>232</v>
      </c>
      <c r="Q389" s="1">
        <v>0</v>
      </c>
      <c r="R389" s="1">
        <v>18002</v>
      </c>
      <c r="S389" s="77">
        <v>8.3333333333333332E-3</v>
      </c>
      <c r="T389" s="1">
        <v>660</v>
      </c>
      <c r="U389" s="1">
        <v>0</v>
      </c>
      <c r="V389" s="1">
        <v>5500</v>
      </c>
      <c r="W389" s="1">
        <v>1</v>
      </c>
      <c r="X389" s="1">
        <v>1</v>
      </c>
      <c r="Y389" s="1">
        <v>6490</v>
      </c>
      <c r="AA389" s="1">
        <v>330</v>
      </c>
      <c r="AB389" s="1">
        <v>0</v>
      </c>
    </row>
    <row r="390" spans="1:28" x14ac:dyDescent="0.3">
      <c r="A390" s="28">
        <v>383</v>
      </c>
      <c r="B390" s="1">
        <v>232</v>
      </c>
      <c r="C390" s="1">
        <v>43</v>
      </c>
      <c r="D390" s="1">
        <v>23000</v>
      </c>
      <c r="E390" s="77">
        <v>1.1111111111111112E-2</v>
      </c>
      <c r="F390" s="1">
        <v>660</v>
      </c>
      <c r="G390" s="1">
        <v>0</v>
      </c>
      <c r="H390" s="1">
        <v>8088</v>
      </c>
      <c r="I390" s="1">
        <v>3</v>
      </c>
      <c r="J390" s="1">
        <v>0</v>
      </c>
      <c r="K390" s="1">
        <v>8000</v>
      </c>
      <c r="L390" s="1">
        <v>0</v>
      </c>
      <c r="M390" s="1">
        <v>332</v>
      </c>
      <c r="N390" s="1">
        <v>0</v>
      </c>
      <c r="O390" s="28">
        <v>383</v>
      </c>
      <c r="P390" s="1">
        <v>232</v>
      </c>
      <c r="Q390" s="1">
        <v>43</v>
      </c>
      <c r="R390" s="1">
        <v>23000</v>
      </c>
      <c r="S390" s="77">
        <v>1.1111111111111112E-2</v>
      </c>
      <c r="T390" s="1">
        <v>660</v>
      </c>
      <c r="U390" s="1">
        <v>0</v>
      </c>
      <c r="V390" s="1">
        <v>8088</v>
      </c>
      <c r="W390" s="1">
        <v>3</v>
      </c>
      <c r="X390" s="1">
        <v>0</v>
      </c>
      <c r="Y390" s="1">
        <v>8000</v>
      </c>
      <c r="Z390" s="1">
        <v>0</v>
      </c>
      <c r="AA390" s="1">
        <v>332</v>
      </c>
      <c r="AB390" s="1">
        <v>0</v>
      </c>
    </row>
    <row r="391" spans="1:28" x14ac:dyDescent="0.3">
      <c r="A391" s="28">
        <v>384</v>
      </c>
      <c r="B391" s="1">
        <v>232</v>
      </c>
      <c r="C391" s="1">
        <v>43</v>
      </c>
      <c r="D391" s="1">
        <v>20200</v>
      </c>
      <c r="E391" s="77">
        <v>1.8181818181818181E-2</v>
      </c>
      <c r="F391" s="1">
        <v>840</v>
      </c>
      <c r="G391" s="1">
        <v>0</v>
      </c>
      <c r="H391" s="1">
        <v>7060</v>
      </c>
      <c r="I391" s="1">
        <v>2</v>
      </c>
      <c r="J391" s="1">
        <v>0</v>
      </c>
      <c r="L391" s="1">
        <v>0</v>
      </c>
      <c r="M391" s="1">
        <v>380</v>
      </c>
      <c r="N391" s="1">
        <v>6</v>
      </c>
      <c r="O391" s="28">
        <v>384</v>
      </c>
      <c r="P391" s="1">
        <v>232</v>
      </c>
      <c r="Q391" s="1">
        <v>43</v>
      </c>
      <c r="R391" s="1">
        <v>20200</v>
      </c>
      <c r="S391" s="77">
        <v>1.8181818181818181E-2</v>
      </c>
      <c r="T391" s="1">
        <v>840</v>
      </c>
      <c r="U391" s="1">
        <v>0</v>
      </c>
      <c r="V391" s="1">
        <v>7060</v>
      </c>
      <c r="W391" s="1">
        <v>2</v>
      </c>
      <c r="X391" s="1">
        <v>0</v>
      </c>
      <c r="Z391" s="1">
        <v>0</v>
      </c>
      <c r="AA391" s="1">
        <v>380</v>
      </c>
      <c r="AB391" s="1">
        <v>6</v>
      </c>
    </row>
    <row r="392" spans="1:28" x14ac:dyDescent="0.3">
      <c r="A392" s="28">
        <v>385</v>
      </c>
      <c r="B392" s="1">
        <v>232</v>
      </c>
      <c r="C392" s="1">
        <v>47</v>
      </c>
      <c r="D392" s="1">
        <v>22000</v>
      </c>
      <c r="E392" s="77">
        <v>3.3333333333333333E-2</v>
      </c>
      <c r="F392" s="1">
        <v>630</v>
      </c>
      <c r="G392" s="1">
        <v>0</v>
      </c>
      <c r="H392" s="1">
        <v>6680</v>
      </c>
      <c r="I392" s="1">
        <v>2</v>
      </c>
      <c r="J392" s="1">
        <v>0</v>
      </c>
      <c r="L392" s="1">
        <v>0</v>
      </c>
      <c r="M392" s="1">
        <v>330</v>
      </c>
      <c r="N392" s="1">
        <v>1</v>
      </c>
      <c r="O392" s="28">
        <v>385</v>
      </c>
      <c r="P392" s="1">
        <v>232</v>
      </c>
      <c r="Q392" s="1">
        <v>47</v>
      </c>
      <c r="R392" s="1">
        <v>22000</v>
      </c>
      <c r="S392" s="77">
        <v>3.3333333333333333E-2</v>
      </c>
      <c r="T392" s="1">
        <v>630</v>
      </c>
      <c r="U392" s="1">
        <v>0</v>
      </c>
      <c r="V392" s="1">
        <v>6680</v>
      </c>
      <c r="W392" s="1">
        <v>2</v>
      </c>
      <c r="X392" s="1">
        <v>0</v>
      </c>
      <c r="Z392" s="1">
        <v>0</v>
      </c>
      <c r="AA392" s="1">
        <v>330</v>
      </c>
      <c r="AB392" s="1">
        <v>1</v>
      </c>
    </row>
    <row r="393" spans="1:28" x14ac:dyDescent="0.3">
      <c r="A393" s="28">
        <v>386</v>
      </c>
      <c r="B393" s="1">
        <v>232</v>
      </c>
      <c r="C393" s="1">
        <v>50</v>
      </c>
      <c r="D393" s="1">
        <v>31000</v>
      </c>
      <c r="E393" s="77">
        <v>1</v>
      </c>
      <c r="F393" s="1">
        <v>840</v>
      </c>
      <c r="G393" s="1">
        <v>0</v>
      </c>
      <c r="H393" s="1">
        <v>5600</v>
      </c>
      <c r="I393" s="1">
        <v>0</v>
      </c>
      <c r="J393" s="1">
        <v>0</v>
      </c>
      <c r="O393" s="28">
        <v>386</v>
      </c>
      <c r="P393" s="1">
        <v>232</v>
      </c>
      <c r="Q393" s="1">
        <v>50</v>
      </c>
      <c r="R393" s="1">
        <v>31000</v>
      </c>
      <c r="S393" s="77">
        <v>1</v>
      </c>
      <c r="T393" s="1">
        <v>840</v>
      </c>
      <c r="U393" s="1">
        <v>0</v>
      </c>
      <c r="V393" s="1">
        <v>5600</v>
      </c>
      <c r="W393" s="1">
        <v>0</v>
      </c>
      <c r="X393" s="1">
        <v>0</v>
      </c>
    </row>
    <row r="394" spans="1:28" x14ac:dyDescent="0.3">
      <c r="A394" s="28">
        <v>387</v>
      </c>
      <c r="B394" s="1">
        <v>231</v>
      </c>
      <c r="C394" s="1">
        <v>44</v>
      </c>
      <c r="D394" s="1">
        <v>17438</v>
      </c>
      <c r="E394" s="77">
        <v>1.1111111111111112E-2</v>
      </c>
      <c r="F394" s="1">
        <v>690</v>
      </c>
      <c r="G394" s="1">
        <v>0</v>
      </c>
      <c r="H394" s="1">
        <v>5019</v>
      </c>
      <c r="I394" s="1">
        <v>2</v>
      </c>
      <c r="J394" s="1">
        <v>0</v>
      </c>
      <c r="N394" s="1">
        <v>24</v>
      </c>
      <c r="O394" s="28">
        <v>387</v>
      </c>
      <c r="P394" s="1">
        <v>231</v>
      </c>
      <c r="Q394" s="1">
        <v>44</v>
      </c>
      <c r="R394" s="1">
        <v>17438</v>
      </c>
      <c r="S394" s="77">
        <v>1.1111111111111112E-2</v>
      </c>
      <c r="T394" s="1">
        <v>690</v>
      </c>
      <c r="U394" s="1">
        <v>0</v>
      </c>
      <c r="V394" s="1">
        <v>5019</v>
      </c>
      <c r="W394" s="1">
        <v>2</v>
      </c>
      <c r="X394" s="1">
        <v>0</v>
      </c>
      <c r="AB394" s="1">
        <v>24</v>
      </c>
    </row>
    <row r="395" spans="1:28" x14ac:dyDescent="0.3">
      <c r="A395" s="28">
        <v>388</v>
      </c>
      <c r="B395" s="1">
        <v>231</v>
      </c>
      <c r="C395" s="1">
        <v>44</v>
      </c>
      <c r="D395" s="1">
        <v>20324</v>
      </c>
      <c r="E395" s="77">
        <v>1.1111111111111112E-2</v>
      </c>
      <c r="F395" s="1">
        <v>810</v>
      </c>
      <c r="G395" s="1">
        <v>0</v>
      </c>
      <c r="H395" s="1">
        <v>4297</v>
      </c>
      <c r="I395" s="1">
        <v>0</v>
      </c>
      <c r="J395" s="1">
        <v>0</v>
      </c>
      <c r="K395" s="1">
        <v>4820</v>
      </c>
      <c r="M395" s="1">
        <v>209</v>
      </c>
      <c r="N395" s="1">
        <v>5</v>
      </c>
      <c r="O395" s="28">
        <v>388</v>
      </c>
      <c r="P395" s="1">
        <v>231</v>
      </c>
      <c r="Q395" s="1">
        <v>44</v>
      </c>
      <c r="R395" s="1">
        <v>20324</v>
      </c>
      <c r="S395" s="77">
        <v>1.1111111111111112E-2</v>
      </c>
      <c r="T395" s="1">
        <v>810</v>
      </c>
      <c r="U395" s="1">
        <v>0</v>
      </c>
      <c r="V395" s="1">
        <v>4297</v>
      </c>
      <c r="W395" s="1">
        <v>0</v>
      </c>
      <c r="X395" s="1">
        <v>0</v>
      </c>
      <c r="Y395" s="1">
        <v>4820</v>
      </c>
      <c r="AA395" s="1">
        <v>209</v>
      </c>
      <c r="AB395" s="1">
        <v>5</v>
      </c>
    </row>
    <row r="396" spans="1:28" x14ac:dyDescent="0.3">
      <c r="A396" s="28">
        <v>389</v>
      </c>
      <c r="B396" s="1">
        <v>230</v>
      </c>
      <c r="C396" s="1">
        <v>0</v>
      </c>
      <c r="D396" s="1">
        <v>14574</v>
      </c>
      <c r="E396" s="77">
        <v>1.6666666666666668E-3</v>
      </c>
      <c r="F396" s="1">
        <v>600</v>
      </c>
      <c r="G396" s="1">
        <v>0</v>
      </c>
      <c r="H396" s="1">
        <v>2000</v>
      </c>
      <c r="I396" s="1">
        <v>0</v>
      </c>
      <c r="J396" s="1">
        <v>0</v>
      </c>
      <c r="L396" s="1">
        <v>0</v>
      </c>
      <c r="N396" s="1">
        <v>2</v>
      </c>
      <c r="O396" s="28">
        <v>389</v>
      </c>
      <c r="P396" s="1">
        <v>230</v>
      </c>
      <c r="Q396" s="1">
        <v>0</v>
      </c>
      <c r="R396" s="1">
        <v>14574</v>
      </c>
      <c r="S396" s="77">
        <v>1.6666666666666668E-3</v>
      </c>
      <c r="T396" s="1">
        <v>600</v>
      </c>
      <c r="U396" s="1">
        <v>0</v>
      </c>
      <c r="V396" s="1">
        <v>2000</v>
      </c>
      <c r="W396" s="1">
        <v>0</v>
      </c>
      <c r="X396" s="1">
        <v>0</v>
      </c>
      <c r="Z396" s="1">
        <v>0</v>
      </c>
      <c r="AB396" s="1">
        <v>2</v>
      </c>
    </row>
    <row r="397" spans="1:28" x14ac:dyDescent="0.3">
      <c r="A397" s="28">
        <v>390</v>
      </c>
      <c r="B397" s="1">
        <v>230</v>
      </c>
      <c r="C397" s="1">
        <v>0</v>
      </c>
      <c r="D397" s="1">
        <v>31500</v>
      </c>
      <c r="E397" s="77">
        <v>0.1</v>
      </c>
      <c r="F397" s="1">
        <v>990</v>
      </c>
      <c r="G397" s="1">
        <v>0</v>
      </c>
      <c r="H397" s="1">
        <v>6600</v>
      </c>
      <c r="I397" s="1">
        <v>0</v>
      </c>
      <c r="J397" s="1">
        <v>0</v>
      </c>
      <c r="L397" s="1">
        <v>0</v>
      </c>
      <c r="M397" s="1">
        <v>240</v>
      </c>
      <c r="N397" s="1">
        <v>17</v>
      </c>
      <c r="O397" s="28">
        <v>390</v>
      </c>
      <c r="P397" s="1">
        <v>230</v>
      </c>
      <c r="Q397" s="1">
        <v>0</v>
      </c>
      <c r="R397" s="1">
        <v>31500</v>
      </c>
      <c r="S397" s="77">
        <v>0.1</v>
      </c>
      <c r="T397" s="1">
        <v>990</v>
      </c>
      <c r="U397" s="1">
        <v>0</v>
      </c>
      <c r="V397" s="1">
        <v>6600</v>
      </c>
      <c r="W397" s="1">
        <v>0</v>
      </c>
      <c r="X397" s="1">
        <v>0</v>
      </c>
      <c r="Z397" s="1">
        <v>0</v>
      </c>
      <c r="AA397" s="1">
        <v>240</v>
      </c>
      <c r="AB397" s="1">
        <v>17</v>
      </c>
    </row>
    <row r="398" spans="1:28" x14ac:dyDescent="0.3">
      <c r="A398" s="28">
        <v>391</v>
      </c>
      <c r="B398" s="1">
        <v>230</v>
      </c>
      <c r="C398" s="1">
        <v>0</v>
      </c>
      <c r="D398" s="1">
        <v>16480</v>
      </c>
      <c r="E398" s="77">
        <v>5.0000000000000001E-3</v>
      </c>
      <c r="F398" s="1">
        <v>430</v>
      </c>
      <c r="G398" s="1">
        <v>0</v>
      </c>
      <c r="H398" s="1">
        <v>4084</v>
      </c>
      <c r="I398" s="1">
        <v>1</v>
      </c>
      <c r="J398" s="1">
        <v>0</v>
      </c>
      <c r="K398" s="1">
        <v>5290</v>
      </c>
      <c r="L398" s="1">
        <v>0</v>
      </c>
      <c r="M398" s="1">
        <v>181</v>
      </c>
      <c r="N398" s="1">
        <v>17</v>
      </c>
      <c r="O398" s="28">
        <v>391</v>
      </c>
      <c r="P398" s="1">
        <v>230</v>
      </c>
      <c r="Q398" s="1">
        <v>0</v>
      </c>
      <c r="R398" s="1">
        <v>16480</v>
      </c>
      <c r="S398" s="77">
        <v>5.0000000000000001E-3</v>
      </c>
      <c r="T398" s="1">
        <v>430</v>
      </c>
      <c r="U398" s="1">
        <v>0</v>
      </c>
      <c r="V398" s="1">
        <v>4084</v>
      </c>
      <c r="W398" s="1">
        <v>1</v>
      </c>
      <c r="X398" s="1">
        <v>0</v>
      </c>
      <c r="Y398" s="1">
        <v>5290</v>
      </c>
      <c r="Z398" s="1">
        <v>0</v>
      </c>
      <c r="AA398" s="1">
        <v>181</v>
      </c>
      <c r="AB398" s="1">
        <v>17</v>
      </c>
    </row>
    <row r="399" spans="1:28" x14ac:dyDescent="0.3">
      <c r="A399" s="28">
        <v>392</v>
      </c>
      <c r="B399" s="1">
        <v>230</v>
      </c>
      <c r="C399" s="1">
        <v>0</v>
      </c>
      <c r="D399" s="1">
        <v>15500</v>
      </c>
      <c r="E399" s="77">
        <v>5.5555555555555558E-3</v>
      </c>
      <c r="F399" s="1">
        <v>530</v>
      </c>
      <c r="G399" s="1">
        <v>0</v>
      </c>
      <c r="H399" s="1">
        <v>4000</v>
      </c>
      <c r="I399" s="1">
        <v>1</v>
      </c>
      <c r="J399" s="1">
        <v>0</v>
      </c>
      <c r="K399" s="1">
        <v>0</v>
      </c>
      <c r="L399" s="1">
        <v>0</v>
      </c>
      <c r="M399" s="1">
        <v>120</v>
      </c>
      <c r="N399" s="1">
        <v>0</v>
      </c>
      <c r="O399" s="28">
        <v>392</v>
      </c>
      <c r="P399" s="1">
        <v>230</v>
      </c>
      <c r="Q399" s="1">
        <v>0</v>
      </c>
      <c r="R399" s="1">
        <v>15500</v>
      </c>
      <c r="S399" s="77">
        <v>5.5555555555555558E-3</v>
      </c>
      <c r="T399" s="1">
        <v>530</v>
      </c>
      <c r="U399" s="1">
        <v>0</v>
      </c>
      <c r="V399" s="1">
        <v>4000</v>
      </c>
      <c r="W399" s="1">
        <v>1</v>
      </c>
      <c r="X399" s="1">
        <v>0</v>
      </c>
      <c r="Y399" s="1">
        <v>0</v>
      </c>
      <c r="Z399" s="1">
        <v>0</v>
      </c>
      <c r="AA399" s="1">
        <v>120</v>
      </c>
      <c r="AB399" s="1">
        <v>0</v>
      </c>
    </row>
    <row r="400" spans="1:28" x14ac:dyDescent="0.3">
      <c r="A400" s="28">
        <v>393</v>
      </c>
      <c r="B400" s="1">
        <v>230</v>
      </c>
      <c r="C400" s="1">
        <v>0</v>
      </c>
      <c r="D400" s="1">
        <v>16300</v>
      </c>
      <c r="E400" s="77">
        <v>5.5555555555555556E-4</v>
      </c>
      <c r="F400" s="1">
        <v>520</v>
      </c>
      <c r="G400" s="1">
        <v>0</v>
      </c>
      <c r="H400" s="1">
        <v>2000</v>
      </c>
      <c r="I400" s="1">
        <v>0</v>
      </c>
      <c r="J400" s="1">
        <v>0</v>
      </c>
      <c r="L400" s="1">
        <v>0</v>
      </c>
      <c r="N400" s="1">
        <v>1</v>
      </c>
      <c r="O400" s="28">
        <v>393</v>
      </c>
      <c r="P400" s="1">
        <v>230</v>
      </c>
      <c r="Q400" s="1">
        <v>0</v>
      </c>
      <c r="R400" s="1">
        <v>16300</v>
      </c>
      <c r="S400" s="77">
        <v>5.5555555555555556E-4</v>
      </c>
      <c r="T400" s="1">
        <v>520</v>
      </c>
      <c r="U400" s="1">
        <v>0</v>
      </c>
      <c r="V400" s="1">
        <v>2000</v>
      </c>
      <c r="W400" s="1">
        <v>0</v>
      </c>
      <c r="X400" s="1">
        <v>0</v>
      </c>
      <c r="Z400" s="1">
        <v>0</v>
      </c>
      <c r="AB400" s="1">
        <v>1</v>
      </c>
    </row>
    <row r="401" spans="1:28" x14ac:dyDescent="0.3">
      <c r="A401" s="28">
        <v>394</v>
      </c>
      <c r="B401" s="1">
        <v>230</v>
      </c>
      <c r="C401" s="1">
        <v>40</v>
      </c>
      <c r="D401" s="1">
        <v>17500</v>
      </c>
      <c r="E401" s="77">
        <v>2.5000000000000001E-2</v>
      </c>
      <c r="F401" s="1">
        <v>490</v>
      </c>
      <c r="G401" s="1">
        <v>0</v>
      </c>
      <c r="H401" s="1">
        <v>1470</v>
      </c>
      <c r="I401" s="1">
        <v>0</v>
      </c>
      <c r="J401" s="1">
        <v>0</v>
      </c>
      <c r="N401" s="1">
        <v>2</v>
      </c>
      <c r="O401" s="28">
        <v>394</v>
      </c>
      <c r="P401" s="1">
        <v>230</v>
      </c>
      <c r="Q401" s="1">
        <v>40</v>
      </c>
      <c r="R401" s="1">
        <v>17500</v>
      </c>
      <c r="S401" s="77">
        <v>2.5000000000000001E-2</v>
      </c>
      <c r="T401" s="1">
        <v>490</v>
      </c>
      <c r="U401" s="1">
        <v>0</v>
      </c>
      <c r="V401" s="1">
        <v>1470</v>
      </c>
      <c r="W401" s="1">
        <v>0</v>
      </c>
      <c r="X401" s="1">
        <v>0</v>
      </c>
      <c r="AB401" s="1">
        <v>2</v>
      </c>
    </row>
    <row r="402" spans="1:28" x14ac:dyDescent="0.3">
      <c r="A402" s="28">
        <v>395</v>
      </c>
      <c r="B402" s="1">
        <v>230</v>
      </c>
      <c r="C402" s="1">
        <v>41</v>
      </c>
      <c r="D402" s="1">
        <v>15232</v>
      </c>
      <c r="E402" s="77">
        <v>4.1666666666666666E-3</v>
      </c>
      <c r="F402" s="1">
        <v>610</v>
      </c>
      <c r="G402" s="1">
        <v>0</v>
      </c>
      <c r="H402" s="1">
        <v>4098</v>
      </c>
      <c r="I402" s="1">
        <v>0</v>
      </c>
      <c r="J402" s="1">
        <v>0</v>
      </c>
      <c r="L402" s="1">
        <v>0</v>
      </c>
      <c r="M402" s="1">
        <v>300</v>
      </c>
      <c r="N402" s="1">
        <v>1</v>
      </c>
      <c r="O402" s="28">
        <v>395</v>
      </c>
      <c r="P402" s="1">
        <v>230</v>
      </c>
      <c r="Q402" s="1">
        <v>41</v>
      </c>
      <c r="R402" s="1">
        <v>15232</v>
      </c>
      <c r="S402" s="77">
        <v>4.1666666666666666E-3</v>
      </c>
      <c r="T402" s="1">
        <v>610</v>
      </c>
      <c r="U402" s="1">
        <v>0</v>
      </c>
      <c r="V402" s="1">
        <v>4098</v>
      </c>
      <c r="W402" s="1">
        <v>0</v>
      </c>
      <c r="X402" s="1">
        <v>0</v>
      </c>
      <c r="Z402" s="1">
        <v>0</v>
      </c>
      <c r="AA402" s="1">
        <v>300</v>
      </c>
      <c r="AB402" s="1">
        <v>1</v>
      </c>
    </row>
    <row r="403" spans="1:28" x14ac:dyDescent="0.3">
      <c r="A403" s="28">
        <v>396</v>
      </c>
      <c r="B403" s="1">
        <v>230</v>
      </c>
      <c r="C403" s="1">
        <v>42</v>
      </c>
      <c r="D403" s="1">
        <v>14976</v>
      </c>
      <c r="E403" s="77">
        <v>2.7777777777777779E-3</v>
      </c>
      <c r="F403" s="1">
        <v>540</v>
      </c>
      <c r="G403" s="1">
        <v>0</v>
      </c>
      <c r="H403" s="1">
        <v>3238</v>
      </c>
      <c r="I403" s="1">
        <v>0</v>
      </c>
      <c r="J403" s="1">
        <v>0</v>
      </c>
      <c r="K403" s="1">
        <v>5850</v>
      </c>
      <c r="L403" s="1">
        <v>5</v>
      </c>
      <c r="M403" s="1">
        <v>213</v>
      </c>
      <c r="N403" s="1">
        <v>18</v>
      </c>
      <c r="O403" s="28">
        <v>396</v>
      </c>
      <c r="P403" s="1">
        <v>230</v>
      </c>
      <c r="Q403" s="1">
        <v>42</v>
      </c>
      <c r="R403" s="1">
        <v>14976</v>
      </c>
      <c r="S403" s="77">
        <v>2.7777777777777779E-3</v>
      </c>
      <c r="T403" s="1">
        <v>540</v>
      </c>
      <c r="U403" s="1">
        <v>0</v>
      </c>
      <c r="V403" s="1">
        <v>3238</v>
      </c>
      <c r="W403" s="1">
        <v>0</v>
      </c>
      <c r="X403" s="1">
        <v>0</v>
      </c>
      <c r="Y403" s="1">
        <v>5850</v>
      </c>
      <c r="Z403" s="1">
        <v>5</v>
      </c>
      <c r="AA403" s="1">
        <v>213</v>
      </c>
      <c r="AB403" s="1">
        <v>18</v>
      </c>
    </row>
    <row r="404" spans="1:28" x14ac:dyDescent="0.3">
      <c r="A404" s="28">
        <v>397</v>
      </c>
      <c r="B404" s="1">
        <v>230</v>
      </c>
      <c r="C404" s="1">
        <v>42</v>
      </c>
      <c r="D404" s="1">
        <v>18345</v>
      </c>
      <c r="E404" s="77">
        <v>3.3333333333333335E-3</v>
      </c>
      <c r="F404" s="1">
        <v>730</v>
      </c>
      <c r="G404" s="1">
        <v>0</v>
      </c>
      <c r="H404" s="1">
        <v>1615</v>
      </c>
      <c r="I404" s="1">
        <v>0</v>
      </c>
      <c r="J404" s="1">
        <v>0</v>
      </c>
      <c r="O404" s="28">
        <v>397</v>
      </c>
      <c r="P404" s="1">
        <v>230</v>
      </c>
      <c r="Q404" s="1">
        <v>42</v>
      </c>
      <c r="R404" s="1">
        <v>18345</v>
      </c>
      <c r="S404" s="77">
        <v>3.3333333333333335E-3</v>
      </c>
      <c r="T404" s="1">
        <v>730</v>
      </c>
      <c r="U404" s="1">
        <v>0</v>
      </c>
      <c r="V404" s="1">
        <v>1615</v>
      </c>
      <c r="W404" s="1">
        <v>0</v>
      </c>
      <c r="X404" s="1">
        <v>0</v>
      </c>
    </row>
    <row r="405" spans="1:28" x14ac:dyDescent="0.3">
      <c r="A405" s="28">
        <v>398</v>
      </c>
      <c r="B405" s="1">
        <v>230</v>
      </c>
      <c r="C405" s="1">
        <v>50</v>
      </c>
      <c r="D405" s="1">
        <v>36866</v>
      </c>
      <c r="E405" s="77">
        <v>0.1</v>
      </c>
      <c r="F405" s="1">
        <v>640</v>
      </c>
      <c r="G405" s="1">
        <v>0</v>
      </c>
      <c r="H405" s="1">
        <v>4655</v>
      </c>
      <c r="I405" s="1">
        <v>0</v>
      </c>
      <c r="J405" s="1">
        <v>0</v>
      </c>
      <c r="O405" s="28">
        <v>398</v>
      </c>
      <c r="P405" s="1">
        <v>230</v>
      </c>
      <c r="Q405" s="1">
        <v>50</v>
      </c>
      <c r="R405" s="1">
        <v>36866</v>
      </c>
      <c r="S405" s="77">
        <v>0.1</v>
      </c>
      <c r="T405" s="1">
        <v>640</v>
      </c>
      <c r="U405" s="1">
        <v>0</v>
      </c>
      <c r="V405" s="1">
        <v>4655</v>
      </c>
      <c r="W405" s="1">
        <v>0</v>
      </c>
      <c r="X405" s="1">
        <v>0</v>
      </c>
    </row>
    <row r="406" spans="1:28" x14ac:dyDescent="0.3">
      <c r="A406" s="28">
        <v>399</v>
      </c>
      <c r="B406" s="1">
        <v>229</v>
      </c>
      <c r="C406" s="1">
        <v>42</v>
      </c>
      <c r="D406" s="1">
        <v>17656</v>
      </c>
      <c r="E406" s="77">
        <v>2.7777777777777779E-3</v>
      </c>
      <c r="F406" s="1">
        <v>570</v>
      </c>
      <c r="G406" s="1">
        <v>0</v>
      </c>
      <c r="H406" s="1">
        <v>3154</v>
      </c>
      <c r="I406" s="1">
        <v>0</v>
      </c>
      <c r="J406" s="1">
        <v>0</v>
      </c>
      <c r="K406" s="1">
        <v>4970</v>
      </c>
      <c r="L406" s="1">
        <v>17</v>
      </c>
      <c r="M406" s="1">
        <v>239</v>
      </c>
      <c r="N406" s="1">
        <v>16</v>
      </c>
      <c r="O406" s="28">
        <v>399</v>
      </c>
      <c r="P406" s="1">
        <v>229</v>
      </c>
      <c r="Q406" s="1">
        <v>42</v>
      </c>
      <c r="R406" s="1">
        <v>17656</v>
      </c>
      <c r="S406" s="77">
        <v>2.7777777777777779E-3</v>
      </c>
      <c r="T406" s="1">
        <v>570</v>
      </c>
      <c r="U406" s="1">
        <v>0</v>
      </c>
      <c r="V406" s="1">
        <v>3154</v>
      </c>
      <c r="W406" s="1">
        <v>0</v>
      </c>
      <c r="X406" s="1">
        <v>0</v>
      </c>
      <c r="Y406" s="1">
        <v>4970</v>
      </c>
      <c r="Z406" s="1">
        <v>17</v>
      </c>
      <c r="AA406" s="1">
        <v>239</v>
      </c>
      <c r="AB406" s="1">
        <v>16</v>
      </c>
    </row>
    <row r="407" spans="1:28" x14ac:dyDescent="0.3">
      <c r="A407" s="28">
        <v>400</v>
      </c>
      <c r="B407" s="1">
        <v>228</v>
      </c>
      <c r="C407" s="1">
        <v>0</v>
      </c>
      <c r="D407" s="1">
        <v>14491</v>
      </c>
      <c r="E407" s="77">
        <v>9.8039215686274508E-4</v>
      </c>
      <c r="F407" s="1">
        <v>460</v>
      </c>
      <c r="G407" s="1">
        <v>0</v>
      </c>
      <c r="H407" s="1">
        <v>3560</v>
      </c>
      <c r="I407" s="1">
        <v>0</v>
      </c>
      <c r="J407" s="1">
        <v>0</v>
      </c>
      <c r="K407" s="1">
        <v>6620</v>
      </c>
      <c r="L407" s="1">
        <v>10</v>
      </c>
      <c r="M407" s="1">
        <v>298</v>
      </c>
      <c r="N407" s="1">
        <v>11</v>
      </c>
      <c r="O407" s="28">
        <v>400</v>
      </c>
      <c r="P407" s="1">
        <v>228</v>
      </c>
      <c r="Q407" s="1">
        <v>0</v>
      </c>
      <c r="R407" s="1">
        <v>14491</v>
      </c>
      <c r="S407" s="77">
        <v>9.8039215686274508E-4</v>
      </c>
      <c r="T407" s="1">
        <v>460</v>
      </c>
      <c r="U407" s="1">
        <v>0</v>
      </c>
      <c r="V407" s="1">
        <v>3560</v>
      </c>
      <c r="W407" s="1">
        <v>0</v>
      </c>
      <c r="X407" s="1">
        <v>0</v>
      </c>
      <c r="Y407" s="1">
        <v>6620</v>
      </c>
      <c r="Z407" s="1">
        <v>10</v>
      </c>
      <c r="AA407" s="1">
        <v>298</v>
      </c>
      <c r="AB407" s="1">
        <v>11</v>
      </c>
    </row>
    <row r="408" spans="1:28" x14ac:dyDescent="0.3">
      <c r="A408" s="28">
        <v>401</v>
      </c>
      <c r="B408" s="1">
        <v>228</v>
      </c>
      <c r="C408" s="1">
        <v>38</v>
      </c>
      <c r="D408" s="1">
        <v>14000</v>
      </c>
      <c r="E408" s="77">
        <v>5.5555555555555556E-4</v>
      </c>
      <c r="F408" s="1">
        <v>490</v>
      </c>
      <c r="G408" s="1">
        <v>0</v>
      </c>
      <c r="H408" s="1">
        <v>2200</v>
      </c>
      <c r="I408" s="1">
        <v>0</v>
      </c>
      <c r="J408" s="1">
        <v>0</v>
      </c>
      <c r="L408" s="1">
        <v>0</v>
      </c>
      <c r="M408" s="1">
        <v>200</v>
      </c>
      <c r="N408" s="1">
        <v>15</v>
      </c>
      <c r="O408" s="28">
        <v>401</v>
      </c>
      <c r="P408" s="1">
        <v>228</v>
      </c>
      <c r="Q408" s="1">
        <v>38</v>
      </c>
      <c r="R408" s="1">
        <v>14000</v>
      </c>
      <c r="S408" s="77">
        <v>5.5555555555555556E-4</v>
      </c>
      <c r="T408" s="1">
        <v>490</v>
      </c>
      <c r="U408" s="1">
        <v>0</v>
      </c>
      <c r="V408" s="1">
        <v>2200</v>
      </c>
      <c r="W408" s="1">
        <v>0</v>
      </c>
      <c r="X408" s="1">
        <v>0</v>
      </c>
      <c r="Z408" s="1">
        <v>0</v>
      </c>
      <c r="AA408" s="1">
        <v>200</v>
      </c>
      <c r="AB408" s="1">
        <v>15</v>
      </c>
    </row>
    <row r="409" spans="1:28" x14ac:dyDescent="0.3">
      <c r="A409" s="28">
        <v>402</v>
      </c>
      <c r="B409" s="1">
        <v>227</v>
      </c>
      <c r="C409" s="1">
        <v>40</v>
      </c>
      <c r="D409" s="1">
        <v>15557</v>
      </c>
      <c r="E409" s="77">
        <v>5.5555555555555556E-4</v>
      </c>
      <c r="F409" s="1">
        <v>440</v>
      </c>
      <c r="G409" s="1">
        <v>0</v>
      </c>
      <c r="H409" s="1">
        <v>3516</v>
      </c>
      <c r="I409" s="1">
        <v>0</v>
      </c>
      <c r="J409" s="1">
        <v>0</v>
      </c>
      <c r="K409" s="1">
        <v>0</v>
      </c>
      <c r="L409" s="1">
        <v>0</v>
      </c>
      <c r="M409" s="1">
        <v>204</v>
      </c>
      <c r="N409" s="1">
        <v>15</v>
      </c>
      <c r="O409" s="28">
        <v>402</v>
      </c>
      <c r="P409" s="1">
        <v>227</v>
      </c>
      <c r="Q409" s="1">
        <v>40</v>
      </c>
      <c r="R409" s="1">
        <v>15557</v>
      </c>
      <c r="S409" s="77">
        <v>5.5555555555555556E-4</v>
      </c>
      <c r="T409" s="1">
        <v>440</v>
      </c>
      <c r="U409" s="1">
        <v>0</v>
      </c>
      <c r="V409" s="1">
        <v>3516</v>
      </c>
      <c r="W409" s="1">
        <v>0</v>
      </c>
      <c r="X409" s="1">
        <v>0</v>
      </c>
      <c r="Y409" s="1">
        <v>0</v>
      </c>
      <c r="Z409" s="1">
        <v>0</v>
      </c>
      <c r="AA409" s="1">
        <v>204</v>
      </c>
      <c r="AB409" s="1">
        <v>15</v>
      </c>
    </row>
    <row r="410" spans="1:28" x14ac:dyDescent="0.3">
      <c r="A410" s="28">
        <v>403</v>
      </c>
      <c r="B410" s="1">
        <v>227</v>
      </c>
      <c r="C410" s="1">
        <v>42</v>
      </c>
      <c r="D410" s="1">
        <v>18013</v>
      </c>
      <c r="E410" s="77">
        <v>1.1111111111111112E-2</v>
      </c>
      <c r="F410" s="1">
        <v>430</v>
      </c>
      <c r="G410" s="1">
        <v>0</v>
      </c>
      <c r="H410" s="1">
        <v>5880</v>
      </c>
      <c r="I410" s="1">
        <v>2</v>
      </c>
      <c r="J410" s="1">
        <v>0</v>
      </c>
      <c r="L410" s="1">
        <v>0</v>
      </c>
      <c r="M410" s="1">
        <v>291</v>
      </c>
      <c r="N410" s="1">
        <v>6</v>
      </c>
      <c r="O410" s="28">
        <v>403</v>
      </c>
      <c r="P410" s="1">
        <v>227</v>
      </c>
      <c r="Q410" s="1">
        <v>42</v>
      </c>
      <c r="R410" s="1">
        <v>18013</v>
      </c>
      <c r="S410" s="77">
        <v>1.1111111111111112E-2</v>
      </c>
      <c r="T410" s="1">
        <v>430</v>
      </c>
      <c r="U410" s="1">
        <v>0</v>
      </c>
      <c r="V410" s="1">
        <v>5880</v>
      </c>
      <c r="W410" s="1">
        <v>2</v>
      </c>
      <c r="X410" s="1">
        <v>0</v>
      </c>
      <c r="Z410" s="1">
        <v>0</v>
      </c>
      <c r="AA410" s="1">
        <v>291</v>
      </c>
      <c r="AB410" s="1">
        <v>6</v>
      </c>
    </row>
    <row r="411" spans="1:28" x14ac:dyDescent="0.3">
      <c r="A411" s="28">
        <v>404</v>
      </c>
      <c r="B411" s="1">
        <v>226</v>
      </c>
      <c r="C411" s="1">
        <v>0</v>
      </c>
      <c r="D411" s="1">
        <v>15296</v>
      </c>
      <c r="E411" s="77">
        <v>5.5555555555555556E-4</v>
      </c>
      <c r="F411" s="1">
        <v>350</v>
      </c>
      <c r="G411" s="1">
        <v>0</v>
      </c>
      <c r="H411" s="1">
        <v>2378</v>
      </c>
      <c r="I411" s="1">
        <v>0</v>
      </c>
      <c r="J411" s="1">
        <v>0</v>
      </c>
      <c r="K411" s="1">
        <v>6100</v>
      </c>
      <c r="L411" s="1">
        <v>41</v>
      </c>
      <c r="M411" s="1">
        <v>249</v>
      </c>
      <c r="N411" s="1">
        <v>16</v>
      </c>
      <c r="O411" s="28">
        <v>404</v>
      </c>
      <c r="P411" s="1">
        <v>226</v>
      </c>
      <c r="Q411" s="1">
        <v>0</v>
      </c>
      <c r="R411" s="1">
        <v>15296</v>
      </c>
      <c r="S411" s="77">
        <v>5.5555555555555556E-4</v>
      </c>
      <c r="T411" s="1">
        <v>350</v>
      </c>
      <c r="U411" s="1">
        <v>0</v>
      </c>
      <c r="V411" s="1">
        <v>2378</v>
      </c>
      <c r="W411" s="1">
        <v>0</v>
      </c>
      <c r="X411" s="1">
        <v>0</v>
      </c>
      <c r="Y411" s="1">
        <v>6100</v>
      </c>
      <c r="Z411" s="1">
        <v>41</v>
      </c>
      <c r="AA411" s="1">
        <v>249</v>
      </c>
      <c r="AB411" s="1">
        <v>16</v>
      </c>
    </row>
    <row r="412" spans="1:28" x14ac:dyDescent="0.3">
      <c r="A412" s="28">
        <v>405</v>
      </c>
      <c r="B412" s="1">
        <v>226</v>
      </c>
      <c r="C412" s="1">
        <v>37</v>
      </c>
      <c r="D412" s="1">
        <v>12598</v>
      </c>
      <c r="E412" s="77">
        <v>5.5555555555555556E-4</v>
      </c>
      <c r="F412" s="1">
        <v>440</v>
      </c>
      <c r="G412" s="1">
        <v>0</v>
      </c>
      <c r="H412" s="1">
        <v>1352</v>
      </c>
      <c r="I412" s="1">
        <v>0</v>
      </c>
      <c r="J412" s="1">
        <v>0</v>
      </c>
      <c r="L412" s="1">
        <v>0</v>
      </c>
      <c r="O412" s="28">
        <v>405</v>
      </c>
      <c r="P412" s="1">
        <v>226</v>
      </c>
      <c r="Q412" s="1">
        <v>37</v>
      </c>
      <c r="R412" s="1">
        <v>12598</v>
      </c>
      <c r="S412" s="77">
        <v>5.5555555555555556E-4</v>
      </c>
      <c r="T412" s="1">
        <v>440</v>
      </c>
      <c r="U412" s="1">
        <v>0</v>
      </c>
      <c r="V412" s="1">
        <v>1352</v>
      </c>
      <c r="W412" s="1">
        <v>0</v>
      </c>
      <c r="X412" s="1">
        <v>0</v>
      </c>
      <c r="Z412" s="1">
        <v>0</v>
      </c>
    </row>
    <row r="413" spans="1:28" x14ac:dyDescent="0.3">
      <c r="A413" s="28">
        <v>406</v>
      </c>
      <c r="B413" s="1">
        <v>226</v>
      </c>
      <c r="C413" s="1">
        <v>38</v>
      </c>
      <c r="D413" s="1">
        <v>23192</v>
      </c>
      <c r="E413" s="77">
        <v>5.5555555555555556E-4</v>
      </c>
      <c r="F413" s="1">
        <v>220</v>
      </c>
      <c r="G413" s="1">
        <v>0</v>
      </c>
      <c r="H413" s="1">
        <v>6239</v>
      </c>
      <c r="I413" s="1">
        <v>0</v>
      </c>
      <c r="J413" s="1">
        <v>0</v>
      </c>
      <c r="K413" s="1">
        <v>5150</v>
      </c>
      <c r="L413" s="1">
        <v>0</v>
      </c>
      <c r="M413" s="1">
        <v>327</v>
      </c>
      <c r="O413" s="28">
        <v>406</v>
      </c>
      <c r="P413" s="1">
        <v>226</v>
      </c>
      <c r="Q413" s="1">
        <v>38</v>
      </c>
      <c r="R413" s="1">
        <v>23192</v>
      </c>
      <c r="S413" s="77">
        <v>5.5555555555555556E-4</v>
      </c>
      <c r="T413" s="1">
        <v>220</v>
      </c>
      <c r="U413" s="1">
        <v>0</v>
      </c>
      <c r="V413" s="1">
        <v>6239</v>
      </c>
      <c r="W413" s="1">
        <v>0</v>
      </c>
      <c r="X413" s="1">
        <v>0</v>
      </c>
      <c r="Y413" s="1">
        <v>5150</v>
      </c>
      <c r="Z413" s="1">
        <v>0</v>
      </c>
      <c r="AA413" s="1">
        <v>327</v>
      </c>
    </row>
    <row r="414" spans="1:28" x14ac:dyDescent="0.3">
      <c r="A414" s="28">
        <v>407</v>
      </c>
      <c r="B414" s="1">
        <v>226</v>
      </c>
      <c r="C414" s="1">
        <v>42</v>
      </c>
      <c r="D414" s="1">
        <v>14000</v>
      </c>
      <c r="E414" s="77">
        <v>2.7777777777777779E-3</v>
      </c>
      <c r="F414" s="1">
        <v>400</v>
      </c>
      <c r="G414" s="1">
        <v>0</v>
      </c>
      <c r="H414" s="1">
        <v>2599</v>
      </c>
      <c r="I414" s="1">
        <v>0</v>
      </c>
      <c r="J414" s="1">
        <v>0</v>
      </c>
      <c r="K414" s="1">
        <v>4890</v>
      </c>
      <c r="L414" s="1">
        <v>0</v>
      </c>
      <c r="M414" s="1">
        <v>160</v>
      </c>
      <c r="N414" s="1">
        <v>7</v>
      </c>
      <c r="O414" s="28">
        <v>407</v>
      </c>
      <c r="P414" s="1">
        <v>226</v>
      </c>
      <c r="Q414" s="1">
        <v>42</v>
      </c>
      <c r="R414" s="1">
        <v>14000</v>
      </c>
      <c r="S414" s="77">
        <v>2.7777777777777779E-3</v>
      </c>
      <c r="T414" s="1">
        <v>400</v>
      </c>
      <c r="U414" s="1">
        <v>0</v>
      </c>
      <c r="V414" s="1">
        <v>2599</v>
      </c>
      <c r="W414" s="1">
        <v>0</v>
      </c>
      <c r="X414" s="1">
        <v>0</v>
      </c>
      <c r="Y414" s="1">
        <v>4890</v>
      </c>
      <c r="Z414" s="1">
        <v>0</v>
      </c>
      <c r="AA414" s="1">
        <v>160</v>
      </c>
      <c r="AB414" s="1">
        <v>7</v>
      </c>
    </row>
    <row r="415" spans="1:28" x14ac:dyDescent="0.3">
      <c r="A415" s="28">
        <v>408</v>
      </c>
      <c r="B415" s="1">
        <v>226</v>
      </c>
      <c r="C415" s="1">
        <v>43</v>
      </c>
      <c r="D415" s="1">
        <v>14857</v>
      </c>
      <c r="E415" s="77">
        <v>4.1666666666666666E-3</v>
      </c>
      <c r="F415" s="1">
        <v>400</v>
      </c>
      <c r="G415" s="1">
        <v>0</v>
      </c>
      <c r="H415" s="1">
        <v>1932</v>
      </c>
      <c r="I415" s="1">
        <v>0</v>
      </c>
      <c r="J415" s="1">
        <v>0</v>
      </c>
      <c r="L415" s="1">
        <v>0</v>
      </c>
      <c r="N415" s="1">
        <v>1</v>
      </c>
      <c r="O415" s="28">
        <v>408</v>
      </c>
      <c r="P415" s="1">
        <v>226</v>
      </c>
      <c r="Q415" s="1">
        <v>43</v>
      </c>
      <c r="R415" s="1">
        <v>14857</v>
      </c>
      <c r="S415" s="77">
        <v>4.1666666666666666E-3</v>
      </c>
      <c r="T415" s="1">
        <v>400</v>
      </c>
      <c r="U415" s="1">
        <v>0</v>
      </c>
      <c r="V415" s="1">
        <v>1932</v>
      </c>
      <c r="W415" s="1">
        <v>0</v>
      </c>
      <c r="X415" s="1">
        <v>0</v>
      </c>
      <c r="Z415" s="1">
        <v>0</v>
      </c>
      <c r="AB415" s="1">
        <v>1</v>
      </c>
    </row>
    <row r="416" spans="1:28" x14ac:dyDescent="0.3">
      <c r="A416" s="28">
        <v>409</v>
      </c>
      <c r="B416" s="1">
        <v>225</v>
      </c>
      <c r="C416" s="1">
        <v>0</v>
      </c>
      <c r="D416" s="1">
        <v>16651</v>
      </c>
      <c r="E416" s="77">
        <v>1.6666666666666668E-3</v>
      </c>
      <c r="F416" s="1">
        <v>390</v>
      </c>
      <c r="G416" s="1">
        <v>0</v>
      </c>
      <c r="H416" s="1">
        <v>597</v>
      </c>
      <c r="I416" s="1">
        <v>0</v>
      </c>
      <c r="J416" s="1">
        <v>0</v>
      </c>
      <c r="K416" s="1">
        <v>2950</v>
      </c>
      <c r="N416" s="1">
        <v>3</v>
      </c>
      <c r="O416" s="28">
        <v>409</v>
      </c>
      <c r="P416" s="1">
        <v>225</v>
      </c>
      <c r="Q416" s="1">
        <v>0</v>
      </c>
      <c r="R416" s="1">
        <v>16651</v>
      </c>
      <c r="S416" s="77">
        <v>1.6666666666666668E-3</v>
      </c>
      <c r="T416" s="1">
        <v>390</v>
      </c>
      <c r="U416" s="1">
        <v>0</v>
      </c>
      <c r="V416" s="1">
        <v>597</v>
      </c>
      <c r="W416" s="1">
        <v>0</v>
      </c>
      <c r="X416" s="1">
        <v>0</v>
      </c>
      <c r="Y416" s="1">
        <v>2950</v>
      </c>
      <c r="AB416" s="1">
        <v>3</v>
      </c>
    </row>
    <row r="417" spans="1:28" x14ac:dyDescent="0.3">
      <c r="A417" s="28">
        <v>410</v>
      </c>
      <c r="B417" s="1">
        <v>225</v>
      </c>
      <c r="C417" s="1">
        <v>37</v>
      </c>
      <c r="D417" s="1">
        <v>12000</v>
      </c>
      <c r="E417" s="77">
        <v>5.5555555555555556E-4</v>
      </c>
      <c r="F417" s="1">
        <v>460</v>
      </c>
      <c r="G417" s="1">
        <v>0</v>
      </c>
      <c r="H417" s="1">
        <v>1420</v>
      </c>
      <c r="I417" s="1">
        <v>0</v>
      </c>
      <c r="J417" s="1">
        <v>0</v>
      </c>
      <c r="K417" s="1">
        <v>3750</v>
      </c>
      <c r="L417" s="1">
        <v>0</v>
      </c>
      <c r="M417" s="1">
        <v>168</v>
      </c>
      <c r="N417" s="1">
        <v>5</v>
      </c>
      <c r="O417" s="28">
        <v>410</v>
      </c>
      <c r="P417" s="1">
        <v>225</v>
      </c>
      <c r="Q417" s="1">
        <v>37</v>
      </c>
      <c r="R417" s="1">
        <v>12000</v>
      </c>
      <c r="S417" s="77">
        <v>5.5555555555555556E-4</v>
      </c>
      <c r="T417" s="1">
        <v>460</v>
      </c>
      <c r="U417" s="1">
        <v>0</v>
      </c>
      <c r="V417" s="1">
        <v>1420</v>
      </c>
      <c r="W417" s="1">
        <v>0</v>
      </c>
      <c r="X417" s="1">
        <v>0</v>
      </c>
      <c r="Y417" s="1">
        <v>3750</v>
      </c>
      <c r="Z417" s="1">
        <v>0</v>
      </c>
      <c r="AA417" s="1">
        <v>168</v>
      </c>
      <c r="AB417" s="1">
        <v>5</v>
      </c>
    </row>
    <row r="418" spans="1:28" x14ac:dyDescent="0.3">
      <c r="A418" s="28">
        <v>411</v>
      </c>
      <c r="B418" s="1">
        <v>224</v>
      </c>
      <c r="C418" s="1">
        <v>0</v>
      </c>
      <c r="D418" s="1">
        <v>12880</v>
      </c>
      <c r="E418" s="77">
        <v>1.6666666666666668E-3</v>
      </c>
      <c r="F418" s="1">
        <v>420</v>
      </c>
      <c r="G418" s="1">
        <v>0</v>
      </c>
      <c r="H418" s="1">
        <v>3124</v>
      </c>
      <c r="I418" s="1">
        <v>0</v>
      </c>
      <c r="J418" s="1">
        <v>0</v>
      </c>
      <c r="K418" s="1">
        <v>5150</v>
      </c>
      <c r="L418" s="1">
        <v>17</v>
      </c>
      <c r="M418" s="1">
        <v>280</v>
      </c>
      <c r="N418" s="1">
        <v>1</v>
      </c>
      <c r="O418" s="28">
        <v>411</v>
      </c>
      <c r="P418" s="1">
        <v>224</v>
      </c>
      <c r="Q418" s="1">
        <v>0</v>
      </c>
      <c r="R418" s="1">
        <v>12880</v>
      </c>
      <c r="S418" s="77">
        <v>1.6666666666666668E-3</v>
      </c>
      <c r="T418" s="1">
        <v>420</v>
      </c>
      <c r="U418" s="1">
        <v>0</v>
      </c>
      <c r="V418" s="1">
        <v>3124</v>
      </c>
      <c r="W418" s="1">
        <v>0</v>
      </c>
      <c r="X418" s="1">
        <v>0</v>
      </c>
      <c r="Y418" s="1">
        <v>5150</v>
      </c>
      <c r="Z418" s="1">
        <v>17</v>
      </c>
      <c r="AA418" s="1">
        <v>280</v>
      </c>
      <c r="AB418" s="1">
        <v>1</v>
      </c>
    </row>
    <row r="419" spans="1:28" x14ac:dyDescent="0.3">
      <c r="A419" s="28">
        <v>412</v>
      </c>
      <c r="B419" s="1">
        <v>224</v>
      </c>
      <c r="C419" s="1">
        <v>0</v>
      </c>
      <c r="D419" s="1">
        <v>12880</v>
      </c>
      <c r="E419" s="77">
        <v>2E-3</v>
      </c>
      <c r="F419" s="1">
        <v>420</v>
      </c>
      <c r="G419" s="1">
        <v>0</v>
      </c>
      <c r="H419" s="1">
        <v>3200</v>
      </c>
      <c r="I419" s="1">
        <v>0</v>
      </c>
      <c r="J419" s="1">
        <v>0</v>
      </c>
      <c r="K419" s="1">
        <v>5100</v>
      </c>
      <c r="L419" s="1">
        <v>17</v>
      </c>
      <c r="M419" s="1">
        <v>290</v>
      </c>
      <c r="N419" s="1">
        <v>1</v>
      </c>
      <c r="O419" s="28">
        <v>412</v>
      </c>
      <c r="P419" s="1">
        <v>224</v>
      </c>
      <c r="Q419" s="1">
        <v>0</v>
      </c>
      <c r="R419" s="1">
        <v>12880</v>
      </c>
      <c r="S419" s="77">
        <v>2E-3</v>
      </c>
      <c r="T419" s="1">
        <v>420</v>
      </c>
      <c r="U419" s="1">
        <v>0</v>
      </c>
      <c r="V419" s="1">
        <v>3200</v>
      </c>
      <c r="W419" s="1">
        <v>0</v>
      </c>
      <c r="X419" s="1">
        <v>0</v>
      </c>
      <c r="Y419" s="1">
        <v>5100</v>
      </c>
      <c r="Z419" s="1">
        <v>17</v>
      </c>
      <c r="AA419" s="1">
        <v>290</v>
      </c>
      <c r="AB419" s="1">
        <v>1</v>
      </c>
    </row>
    <row r="420" spans="1:28" x14ac:dyDescent="0.3">
      <c r="A420" s="28">
        <v>413</v>
      </c>
      <c r="B420" s="1">
        <v>224</v>
      </c>
      <c r="C420" s="1">
        <v>0</v>
      </c>
      <c r="D420" s="1">
        <v>32000</v>
      </c>
      <c r="E420" s="77">
        <v>0.1</v>
      </c>
      <c r="F420" s="1">
        <v>320</v>
      </c>
      <c r="G420" s="1">
        <v>0</v>
      </c>
      <c r="H420" s="1">
        <v>6031</v>
      </c>
      <c r="I420" s="1">
        <v>3</v>
      </c>
      <c r="J420" s="1">
        <v>2</v>
      </c>
      <c r="L420" s="1">
        <v>0</v>
      </c>
      <c r="M420" s="1">
        <v>0</v>
      </c>
      <c r="N420" s="1">
        <v>0</v>
      </c>
      <c r="O420" s="28">
        <v>413</v>
      </c>
      <c r="P420" s="1">
        <v>224</v>
      </c>
      <c r="Q420" s="1">
        <v>0</v>
      </c>
      <c r="R420" s="1">
        <v>32000</v>
      </c>
      <c r="S420" s="77">
        <v>0.1</v>
      </c>
      <c r="T420" s="1">
        <v>320</v>
      </c>
      <c r="U420" s="1">
        <v>0</v>
      </c>
      <c r="V420" s="1">
        <v>6031</v>
      </c>
      <c r="W420" s="1">
        <v>3</v>
      </c>
      <c r="X420" s="1">
        <v>2</v>
      </c>
      <c r="Z420" s="1">
        <v>0</v>
      </c>
      <c r="AA420" s="1">
        <v>0</v>
      </c>
      <c r="AB420" s="1">
        <v>0</v>
      </c>
    </row>
    <row r="421" spans="1:28" x14ac:dyDescent="0.3">
      <c r="A421" s="28">
        <v>414</v>
      </c>
      <c r="B421" s="1">
        <v>223</v>
      </c>
      <c r="C421" s="1">
        <v>0</v>
      </c>
      <c r="D421" s="1">
        <v>14723</v>
      </c>
      <c r="E421" s="77">
        <v>5.5555555555555556E-4</v>
      </c>
      <c r="F421" s="1">
        <v>340</v>
      </c>
      <c r="G421" s="1">
        <v>0</v>
      </c>
      <c r="H421" s="1">
        <v>5350</v>
      </c>
      <c r="I421" s="1">
        <v>0</v>
      </c>
      <c r="J421" s="1">
        <v>0</v>
      </c>
      <c r="L421" s="1">
        <v>0</v>
      </c>
      <c r="M421" s="1">
        <v>410</v>
      </c>
      <c r="O421" s="28">
        <v>414</v>
      </c>
      <c r="P421" s="1">
        <v>223</v>
      </c>
      <c r="Q421" s="1">
        <v>0</v>
      </c>
      <c r="R421" s="1">
        <v>14723</v>
      </c>
      <c r="S421" s="77">
        <v>5.5555555555555556E-4</v>
      </c>
      <c r="T421" s="1">
        <v>340</v>
      </c>
      <c r="U421" s="1">
        <v>0</v>
      </c>
      <c r="V421" s="1">
        <v>5350</v>
      </c>
      <c r="W421" s="1">
        <v>0</v>
      </c>
      <c r="X421" s="1">
        <v>0</v>
      </c>
      <c r="Z421" s="1">
        <v>0</v>
      </c>
      <c r="AA421" s="1">
        <v>410</v>
      </c>
    </row>
    <row r="422" spans="1:28" x14ac:dyDescent="0.3">
      <c r="A422" s="28">
        <v>415</v>
      </c>
      <c r="B422" s="1">
        <v>223</v>
      </c>
      <c r="C422" s="1">
        <v>42</v>
      </c>
      <c r="D422" s="1">
        <v>13350</v>
      </c>
      <c r="E422" s="77">
        <v>0.05</v>
      </c>
      <c r="F422" s="1">
        <v>350</v>
      </c>
      <c r="G422" s="1">
        <v>0</v>
      </c>
      <c r="H422" s="1">
        <v>5102</v>
      </c>
      <c r="I422" s="1">
        <v>1</v>
      </c>
      <c r="J422" s="1">
        <v>0</v>
      </c>
      <c r="O422" s="28">
        <v>415</v>
      </c>
      <c r="P422" s="1">
        <v>223</v>
      </c>
      <c r="Q422" s="1">
        <v>42</v>
      </c>
      <c r="R422" s="1">
        <v>13350</v>
      </c>
      <c r="S422" s="77">
        <v>0.05</v>
      </c>
      <c r="T422" s="1">
        <v>350</v>
      </c>
      <c r="U422" s="1">
        <v>0</v>
      </c>
      <c r="V422" s="1">
        <v>5102</v>
      </c>
      <c r="W422" s="1">
        <v>1</v>
      </c>
      <c r="X422" s="1">
        <v>0</v>
      </c>
    </row>
    <row r="423" spans="1:28" x14ac:dyDescent="0.3">
      <c r="A423" s="28">
        <v>416</v>
      </c>
      <c r="B423" s="1">
        <v>222</v>
      </c>
      <c r="C423" s="1">
        <v>0</v>
      </c>
      <c r="D423" s="1">
        <v>11900</v>
      </c>
      <c r="E423" s="77">
        <v>1.6666666666666668E-3</v>
      </c>
      <c r="F423" s="1">
        <v>450</v>
      </c>
      <c r="G423" s="1">
        <v>0</v>
      </c>
      <c r="H423" s="1">
        <v>7000</v>
      </c>
      <c r="I423" s="1">
        <v>2</v>
      </c>
      <c r="J423" s="1">
        <v>0</v>
      </c>
      <c r="K423" s="1">
        <v>4000</v>
      </c>
      <c r="L423" s="1">
        <v>0</v>
      </c>
      <c r="M423" s="1">
        <v>301</v>
      </c>
      <c r="N423" s="1">
        <v>1</v>
      </c>
      <c r="O423" s="28">
        <v>416</v>
      </c>
      <c r="P423" s="1">
        <v>222</v>
      </c>
      <c r="Q423" s="1">
        <v>0</v>
      </c>
      <c r="R423" s="1">
        <v>11900</v>
      </c>
      <c r="S423" s="77">
        <v>1.6666666666666668E-3</v>
      </c>
      <c r="T423" s="1">
        <v>450</v>
      </c>
      <c r="U423" s="1">
        <v>0</v>
      </c>
      <c r="V423" s="1">
        <v>7000</v>
      </c>
      <c r="W423" s="1">
        <v>2</v>
      </c>
      <c r="X423" s="1">
        <v>0</v>
      </c>
      <c r="Y423" s="1">
        <v>4000</v>
      </c>
      <c r="Z423" s="1">
        <v>0</v>
      </c>
      <c r="AA423" s="1">
        <v>301</v>
      </c>
      <c r="AB423" s="1">
        <v>1</v>
      </c>
    </row>
    <row r="424" spans="1:28" x14ac:dyDescent="0.3">
      <c r="A424" s="28">
        <v>417</v>
      </c>
      <c r="B424" s="1">
        <v>222</v>
      </c>
      <c r="C424" s="1">
        <v>0</v>
      </c>
      <c r="D424" s="1">
        <v>12300</v>
      </c>
      <c r="E424" s="77">
        <v>1.6666666666666668E-3</v>
      </c>
      <c r="F424" s="1">
        <v>220</v>
      </c>
      <c r="G424" s="1">
        <v>0</v>
      </c>
      <c r="H424" s="1">
        <v>2714</v>
      </c>
      <c r="I424" s="1">
        <v>0</v>
      </c>
      <c r="J424" s="1">
        <v>0</v>
      </c>
      <c r="L424" s="1">
        <v>0</v>
      </c>
      <c r="O424" s="28">
        <v>417</v>
      </c>
      <c r="P424" s="1">
        <v>222</v>
      </c>
      <c r="Q424" s="1">
        <v>0</v>
      </c>
      <c r="R424" s="1">
        <v>12300</v>
      </c>
      <c r="S424" s="77">
        <v>1.6666666666666668E-3</v>
      </c>
      <c r="T424" s="1">
        <v>220</v>
      </c>
      <c r="U424" s="1">
        <v>0</v>
      </c>
      <c r="V424" s="1">
        <v>2714</v>
      </c>
      <c r="W424" s="1">
        <v>0</v>
      </c>
      <c r="X424" s="1">
        <v>0</v>
      </c>
      <c r="Z424" s="1">
        <v>0</v>
      </c>
    </row>
    <row r="425" spans="1:28" x14ac:dyDescent="0.3">
      <c r="A425" s="28">
        <v>418</v>
      </c>
      <c r="B425" s="1">
        <v>222</v>
      </c>
      <c r="C425" s="1">
        <v>41</v>
      </c>
      <c r="D425" s="1">
        <v>16000</v>
      </c>
      <c r="E425" s="77">
        <v>5.5555555555555558E-3</v>
      </c>
      <c r="F425" s="1">
        <v>320</v>
      </c>
      <c r="G425" s="1">
        <v>0</v>
      </c>
      <c r="H425" s="1">
        <v>2600</v>
      </c>
      <c r="I425" s="1">
        <v>0</v>
      </c>
      <c r="J425" s="1">
        <v>0</v>
      </c>
      <c r="L425" s="1">
        <v>0</v>
      </c>
      <c r="O425" s="28">
        <v>418</v>
      </c>
      <c r="P425" s="1">
        <v>222</v>
      </c>
      <c r="Q425" s="1">
        <v>41</v>
      </c>
      <c r="R425" s="1">
        <v>16000</v>
      </c>
      <c r="S425" s="77">
        <v>5.5555555555555558E-3</v>
      </c>
      <c r="T425" s="1">
        <v>320</v>
      </c>
      <c r="U425" s="1">
        <v>0</v>
      </c>
      <c r="V425" s="1">
        <v>2600</v>
      </c>
      <c r="W425" s="1">
        <v>0</v>
      </c>
      <c r="X425" s="1">
        <v>0</v>
      </c>
      <c r="Z425" s="1">
        <v>0</v>
      </c>
    </row>
    <row r="426" spans="1:28" x14ac:dyDescent="0.3">
      <c r="A426" s="28">
        <v>419</v>
      </c>
      <c r="B426" s="1">
        <v>220</v>
      </c>
      <c r="C426" s="1">
        <v>0</v>
      </c>
      <c r="D426" s="1">
        <v>10000</v>
      </c>
      <c r="E426" s="77">
        <v>5.5555555555555556E-4</v>
      </c>
      <c r="F426" s="1">
        <v>270</v>
      </c>
      <c r="G426" s="1">
        <v>0</v>
      </c>
      <c r="H426" s="1">
        <v>2651</v>
      </c>
      <c r="I426" s="1">
        <v>0</v>
      </c>
      <c r="J426" s="1">
        <v>0</v>
      </c>
      <c r="N426" s="1">
        <v>18</v>
      </c>
      <c r="O426" s="28">
        <v>419</v>
      </c>
      <c r="P426" s="1">
        <v>220</v>
      </c>
      <c r="Q426" s="1">
        <v>0</v>
      </c>
      <c r="R426" s="1">
        <v>10000</v>
      </c>
      <c r="S426" s="77">
        <v>5.5555555555555556E-4</v>
      </c>
      <c r="T426" s="1">
        <v>270</v>
      </c>
      <c r="U426" s="1">
        <v>0</v>
      </c>
      <c r="V426" s="1">
        <v>2651</v>
      </c>
      <c r="W426" s="1">
        <v>0</v>
      </c>
      <c r="X426" s="1">
        <v>0</v>
      </c>
      <c r="AB426" s="1">
        <v>18</v>
      </c>
    </row>
    <row r="427" spans="1:28" x14ac:dyDescent="0.3">
      <c r="A427" s="28">
        <v>420</v>
      </c>
      <c r="B427" s="1">
        <v>220</v>
      </c>
      <c r="C427" s="1">
        <v>0</v>
      </c>
      <c r="D427" s="1">
        <v>12177</v>
      </c>
      <c r="E427" s="77">
        <v>5.5555555555555556E-4</v>
      </c>
      <c r="F427" s="1">
        <v>260</v>
      </c>
      <c r="G427" s="1">
        <v>0</v>
      </c>
      <c r="H427" s="1">
        <v>2889</v>
      </c>
      <c r="I427" s="1">
        <v>0</v>
      </c>
      <c r="J427" s="1">
        <v>0</v>
      </c>
      <c r="O427" s="28">
        <v>420</v>
      </c>
      <c r="P427" s="1">
        <v>220</v>
      </c>
      <c r="Q427" s="1">
        <v>0</v>
      </c>
      <c r="R427" s="1">
        <v>12177</v>
      </c>
      <c r="S427" s="77">
        <v>5.5555555555555556E-4</v>
      </c>
      <c r="T427" s="1">
        <v>260</v>
      </c>
      <c r="U427" s="1">
        <v>0</v>
      </c>
      <c r="V427" s="1">
        <v>2889</v>
      </c>
      <c r="W427" s="1">
        <v>0</v>
      </c>
      <c r="X427" s="1">
        <v>0</v>
      </c>
    </row>
    <row r="428" spans="1:28" x14ac:dyDescent="0.3">
      <c r="A428" s="28">
        <v>421</v>
      </c>
      <c r="B428" s="1">
        <v>220</v>
      </c>
      <c r="C428" s="1">
        <v>31</v>
      </c>
      <c r="D428" s="1">
        <v>8858</v>
      </c>
      <c r="E428" s="77">
        <v>5.5555555555555556E-4</v>
      </c>
      <c r="F428" s="1">
        <v>250</v>
      </c>
      <c r="G428" s="1">
        <v>0</v>
      </c>
      <c r="H428" s="1">
        <v>1630</v>
      </c>
      <c r="I428" s="1">
        <v>0</v>
      </c>
      <c r="J428" s="1">
        <v>0</v>
      </c>
      <c r="K428" s="1">
        <v>3600</v>
      </c>
      <c r="N428" s="1">
        <v>6</v>
      </c>
      <c r="O428" s="28">
        <v>421</v>
      </c>
      <c r="P428" s="1">
        <v>220</v>
      </c>
      <c r="Q428" s="1">
        <v>31</v>
      </c>
      <c r="R428" s="1">
        <v>8858</v>
      </c>
      <c r="S428" s="77">
        <v>5.5555555555555556E-4</v>
      </c>
      <c r="T428" s="1">
        <v>250</v>
      </c>
      <c r="U428" s="1">
        <v>0</v>
      </c>
      <c r="V428" s="1">
        <v>1630</v>
      </c>
      <c r="W428" s="1">
        <v>0</v>
      </c>
      <c r="X428" s="1">
        <v>0</v>
      </c>
      <c r="Y428" s="1">
        <v>3600</v>
      </c>
      <c r="AB428" s="1">
        <v>6</v>
      </c>
    </row>
    <row r="429" spans="1:28" x14ac:dyDescent="0.3">
      <c r="A429" s="28">
        <v>422</v>
      </c>
      <c r="B429" s="1">
        <v>219</v>
      </c>
      <c r="C429" s="1">
        <v>0</v>
      </c>
      <c r="D429" s="1">
        <v>6600</v>
      </c>
      <c r="E429" s="77">
        <v>5.5555555555555556E-4</v>
      </c>
      <c r="F429" s="1">
        <v>270</v>
      </c>
      <c r="G429" s="1">
        <v>0</v>
      </c>
      <c r="H429" s="1">
        <v>500</v>
      </c>
      <c r="I429" s="1">
        <v>0</v>
      </c>
      <c r="J429" s="1">
        <v>0</v>
      </c>
      <c r="L429" s="1">
        <v>0</v>
      </c>
      <c r="N429" s="1">
        <v>2</v>
      </c>
      <c r="O429" s="28">
        <v>422</v>
      </c>
      <c r="P429" s="1">
        <v>219</v>
      </c>
      <c r="Q429" s="1">
        <v>0</v>
      </c>
      <c r="R429" s="1">
        <v>6600</v>
      </c>
      <c r="S429" s="77">
        <v>5.5555555555555556E-4</v>
      </c>
      <c r="T429" s="1">
        <v>270</v>
      </c>
      <c r="U429" s="1">
        <v>0</v>
      </c>
      <c r="V429" s="1">
        <v>500</v>
      </c>
      <c r="W429" s="1">
        <v>0</v>
      </c>
      <c r="X429" s="1">
        <v>0</v>
      </c>
      <c r="Z429" s="1">
        <v>0</v>
      </c>
      <c r="AB429" s="1">
        <v>2</v>
      </c>
    </row>
    <row r="430" spans="1:28" x14ac:dyDescent="0.3">
      <c r="A430" s="28">
        <v>423</v>
      </c>
      <c r="B430" s="1">
        <v>213</v>
      </c>
      <c r="C430" s="1">
        <v>0</v>
      </c>
      <c r="D430" s="1">
        <v>6006</v>
      </c>
      <c r="E430" s="77">
        <v>5.5555555555555556E-4</v>
      </c>
      <c r="F430" s="1">
        <v>1320</v>
      </c>
      <c r="G430" s="1">
        <v>0</v>
      </c>
      <c r="H430" s="1">
        <v>2632</v>
      </c>
      <c r="I430" s="1">
        <v>0</v>
      </c>
      <c r="J430" s="1">
        <v>0</v>
      </c>
      <c r="N430" s="1">
        <v>3</v>
      </c>
      <c r="O430" s="28">
        <v>423</v>
      </c>
      <c r="P430" s="1">
        <v>213</v>
      </c>
      <c r="Q430" s="1">
        <v>0</v>
      </c>
      <c r="R430" s="1">
        <v>6006</v>
      </c>
      <c r="S430" s="77">
        <v>5.5555555555555556E-4</v>
      </c>
      <c r="T430" s="1">
        <v>1320</v>
      </c>
      <c r="U430" s="1">
        <v>0</v>
      </c>
      <c r="V430" s="1">
        <v>2632</v>
      </c>
      <c r="W430" s="1">
        <v>0</v>
      </c>
      <c r="X430" s="1">
        <v>0</v>
      </c>
      <c r="AB430" s="1">
        <v>3</v>
      </c>
    </row>
    <row r="431" spans="1:28" x14ac:dyDescent="0.3">
      <c r="A431" s="28">
        <v>424</v>
      </c>
      <c r="B431" s="1">
        <v>210</v>
      </c>
      <c r="C431" s="1">
        <v>0</v>
      </c>
      <c r="D431" s="1">
        <v>4692</v>
      </c>
      <c r="E431" s="77">
        <v>5.5555555555555556E-4</v>
      </c>
      <c r="F431" s="1">
        <v>80</v>
      </c>
      <c r="G431" s="1">
        <v>0</v>
      </c>
      <c r="H431" s="1">
        <v>210</v>
      </c>
      <c r="I431" s="1">
        <v>0</v>
      </c>
      <c r="J431" s="1">
        <v>0</v>
      </c>
      <c r="L431" s="1">
        <v>0</v>
      </c>
      <c r="M431" s="1">
        <v>0</v>
      </c>
      <c r="O431" s="28">
        <v>424</v>
      </c>
      <c r="P431" s="1">
        <v>210</v>
      </c>
      <c r="Q431" s="1">
        <v>0</v>
      </c>
      <c r="R431" s="1">
        <v>4692</v>
      </c>
      <c r="S431" s="77">
        <v>5.5555555555555556E-4</v>
      </c>
      <c r="T431" s="1">
        <v>80</v>
      </c>
      <c r="U431" s="1">
        <v>0</v>
      </c>
      <c r="V431" s="1">
        <v>210</v>
      </c>
      <c r="W431" s="1">
        <v>0</v>
      </c>
      <c r="X431" s="1">
        <v>0</v>
      </c>
      <c r="Z431" s="1">
        <v>0</v>
      </c>
      <c r="AA431" s="1">
        <v>0</v>
      </c>
    </row>
    <row r="432" spans="1:28" x14ac:dyDescent="0.3">
      <c r="A432" s="28">
        <v>425</v>
      </c>
      <c r="B432" s="1">
        <v>204</v>
      </c>
      <c r="C432" s="1">
        <v>0</v>
      </c>
      <c r="D432" s="1">
        <v>7000</v>
      </c>
      <c r="E432" s="77">
        <v>5.5555555555555556E-4</v>
      </c>
      <c r="F432" s="1">
        <v>60</v>
      </c>
      <c r="G432" s="1">
        <v>0</v>
      </c>
      <c r="H432" s="1">
        <v>504</v>
      </c>
      <c r="I432" s="1">
        <v>0</v>
      </c>
      <c r="J432" s="1">
        <v>0</v>
      </c>
      <c r="K432" s="1">
        <v>2070</v>
      </c>
      <c r="L432" s="1">
        <v>0</v>
      </c>
      <c r="M432" s="1">
        <v>71</v>
      </c>
      <c r="N432" s="1">
        <v>5</v>
      </c>
      <c r="O432" s="28">
        <v>425</v>
      </c>
      <c r="P432" s="1">
        <v>204</v>
      </c>
      <c r="Q432" s="1">
        <v>0</v>
      </c>
      <c r="R432" s="1">
        <v>7000</v>
      </c>
      <c r="S432" s="77">
        <v>5.5555555555555556E-4</v>
      </c>
      <c r="T432" s="1">
        <v>60</v>
      </c>
      <c r="U432" s="1">
        <v>0</v>
      </c>
      <c r="V432" s="1">
        <v>504</v>
      </c>
      <c r="W432" s="1">
        <v>0</v>
      </c>
      <c r="X432" s="1">
        <v>0</v>
      </c>
      <c r="Y432" s="1">
        <v>2070</v>
      </c>
      <c r="Z432" s="1">
        <v>0</v>
      </c>
      <c r="AA432" s="1">
        <v>71</v>
      </c>
      <c r="AB432" s="1">
        <v>5</v>
      </c>
    </row>
    <row r="433" spans="1:28" x14ac:dyDescent="0.3">
      <c r="A433" s="28">
        <v>426</v>
      </c>
      <c r="B433" s="1">
        <v>276</v>
      </c>
      <c r="C433" s="1">
        <v>63</v>
      </c>
      <c r="D433" s="1">
        <v>65962</v>
      </c>
      <c r="E433" s="77">
        <v>1</v>
      </c>
      <c r="F433" s="1">
        <v>1320</v>
      </c>
      <c r="G433" s="1">
        <v>70</v>
      </c>
      <c r="H433" s="1">
        <v>8213</v>
      </c>
      <c r="I433" s="1">
        <v>2</v>
      </c>
      <c r="J433" s="1">
        <v>0</v>
      </c>
      <c r="K433" s="1">
        <v>12810</v>
      </c>
      <c r="L433" s="1">
        <v>0</v>
      </c>
      <c r="M433" s="1">
        <v>569</v>
      </c>
      <c r="N433" s="1">
        <v>40</v>
      </c>
      <c r="O433" s="28">
        <v>426</v>
      </c>
      <c r="P433" s="1">
        <v>276</v>
      </c>
      <c r="Q433" s="1">
        <v>63</v>
      </c>
      <c r="R433" s="1">
        <v>65962</v>
      </c>
      <c r="S433" s="77">
        <v>1</v>
      </c>
      <c r="T433" s="1">
        <v>1320</v>
      </c>
      <c r="U433" s="1">
        <v>70</v>
      </c>
      <c r="V433" s="1">
        <v>8213</v>
      </c>
      <c r="W433" s="1">
        <v>2</v>
      </c>
      <c r="X433" s="1">
        <v>0</v>
      </c>
      <c r="Y433" s="1">
        <v>12810</v>
      </c>
      <c r="Z433" s="1">
        <v>0</v>
      </c>
      <c r="AA433" s="1">
        <v>569</v>
      </c>
      <c r="AB433" s="1">
        <v>40</v>
      </c>
    </row>
    <row r="434" spans="1:28" x14ac:dyDescent="0.3">
      <c r="A434" s="28">
        <v>427</v>
      </c>
      <c r="B434" s="1">
        <v>275</v>
      </c>
      <c r="C434" s="1">
        <v>65</v>
      </c>
      <c r="D434" s="1">
        <v>68386</v>
      </c>
      <c r="E434" s="77">
        <v>1</v>
      </c>
      <c r="F434" s="1">
        <v>1320</v>
      </c>
      <c r="G434" s="1">
        <v>70</v>
      </c>
      <c r="H434" s="1">
        <v>8242</v>
      </c>
      <c r="I434" s="1">
        <v>3</v>
      </c>
      <c r="J434" s="1">
        <v>0</v>
      </c>
      <c r="K434" s="1">
        <v>12860</v>
      </c>
      <c r="N434" s="1">
        <v>30</v>
      </c>
      <c r="O434" s="28">
        <v>427</v>
      </c>
      <c r="P434" s="1">
        <v>275</v>
      </c>
      <c r="Q434" s="1">
        <v>65</v>
      </c>
      <c r="R434" s="1">
        <v>68386</v>
      </c>
      <c r="S434" s="77">
        <v>1</v>
      </c>
      <c r="T434" s="1">
        <v>1320</v>
      </c>
      <c r="U434" s="1">
        <v>70</v>
      </c>
      <c r="V434" s="1">
        <v>8242</v>
      </c>
      <c r="W434" s="1">
        <v>3</v>
      </c>
      <c r="X434" s="1">
        <v>0</v>
      </c>
      <c r="Y434" s="1">
        <v>12860</v>
      </c>
      <c r="AB434" s="1">
        <v>30</v>
      </c>
    </row>
    <row r="435" spans="1:28" x14ac:dyDescent="0.3">
      <c r="A435" s="28">
        <v>428</v>
      </c>
      <c r="B435" s="1">
        <v>271</v>
      </c>
      <c r="C435" s="1">
        <v>54</v>
      </c>
      <c r="D435" s="1">
        <v>49738</v>
      </c>
      <c r="E435" s="77">
        <v>1</v>
      </c>
      <c r="F435" s="1">
        <v>1320</v>
      </c>
      <c r="G435" s="1">
        <v>70</v>
      </c>
      <c r="H435" s="1">
        <v>8089</v>
      </c>
      <c r="I435" s="1">
        <v>0</v>
      </c>
      <c r="J435" s="1">
        <v>0</v>
      </c>
      <c r="K435" s="1">
        <v>12230</v>
      </c>
      <c r="L435" s="1">
        <v>0</v>
      </c>
      <c r="M435" s="1">
        <v>441</v>
      </c>
      <c r="N435" s="1">
        <v>30</v>
      </c>
      <c r="O435" s="28">
        <v>428</v>
      </c>
      <c r="P435" s="1">
        <v>271</v>
      </c>
      <c r="Q435" s="1">
        <v>54</v>
      </c>
      <c r="R435" s="1">
        <v>49738</v>
      </c>
      <c r="S435" s="77">
        <v>1</v>
      </c>
      <c r="T435" s="1">
        <v>1320</v>
      </c>
      <c r="U435" s="1">
        <v>70</v>
      </c>
      <c r="V435" s="1">
        <v>8089</v>
      </c>
      <c r="W435" s="1">
        <v>0</v>
      </c>
      <c r="X435" s="1">
        <v>0</v>
      </c>
      <c r="Y435" s="1">
        <v>12230</v>
      </c>
      <c r="Z435" s="1">
        <v>0</v>
      </c>
      <c r="AA435" s="1">
        <v>441</v>
      </c>
      <c r="AB435" s="1">
        <v>30</v>
      </c>
    </row>
    <row r="436" spans="1:28" x14ac:dyDescent="0.3">
      <c r="A436" s="28">
        <v>429</v>
      </c>
      <c r="B436" s="1">
        <v>270</v>
      </c>
      <c r="C436" s="1">
        <v>53</v>
      </c>
      <c r="D436" s="1">
        <v>44866</v>
      </c>
      <c r="E436" s="77">
        <v>0.5</v>
      </c>
      <c r="F436" s="1">
        <v>1320</v>
      </c>
      <c r="G436" s="1">
        <v>70</v>
      </c>
      <c r="H436" s="1">
        <v>8131</v>
      </c>
      <c r="I436" s="1">
        <v>2</v>
      </c>
      <c r="J436" s="1">
        <v>0</v>
      </c>
      <c r="K436" s="1">
        <v>12920</v>
      </c>
      <c r="L436" s="1">
        <v>0</v>
      </c>
      <c r="M436" s="1">
        <v>703</v>
      </c>
      <c r="N436" s="1">
        <v>40</v>
      </c>
      <c r="O436" s="28">
        <v>429</v>
      </c>
      <c r="P436" s="1">
        <v>270</v>
      </c>
      <c r="Q436" s="1">
        <v>53</v>
      </c>
      <c r="R436" s="1">
        <v>44866</v>
      </c>
      <c r="S436" s="77">
        <v>0.5</v>
      </c>
      <c r="T436" s="1">
        <v>1320</v>
      </c>
      <c r="U436" s="1">
        <v>70</v>
      </c>
      <c r="V436" s="1">
        <v>8131</v>
      </c>
      <c r="W436" s="1">
        <v>2</v>
      </c>
      <c r="X436" s="1">
        <v>0</v>
      </c>
      <c r="Y436" s="1">
        <v>12920</v>
      </c>
      <c r="Z436" s="1">
        <v>0</v>
      </c>
      <c r="AA436" s="1">
        <v>703</v>
      </c>
      <c r="AB436" s="1">
        <v>40</v>
      </c>
    </row>
    <row r="437" spans="1:28" x14ac:dyDescent="0.3">
      <c r="A437" s="28">
        <v>430</v>
      </c>
      <c r="B437" s="1">
        <v>270</v>
      </c>
      <c r="C437" s="1">
        <v>58</v>
      </c>
      <c r="D437" s="1">
        <v>56000</v>
      </c>
      <c r="E437" s="77">
        <v>1</v>
      </c>
      <c r="F437" s="1">
        <v>1320</v>
      </c>
      <c r="G437" s="1">
        <v>70</v>
      </c>
      <c r="H437" s="1">
        <v>8203</v>
      </c>
      <c r="I437" s="1">
        <v>6</v>
      </c>
      <c r="J437" s="1">
        <v>5</v>
      </c>
      <c r="K437" s="1">
        <v>11950</v>
      </c>
      <c r="L437" s="1">
        <v>50</v>
      </c>
      <c r="M437" s="1">
        <v>603</v>
      </c>
      <c r="N437" s="1">
        <v>30</v>
      </c>
      <c r="O437" s="28">
        <v>430</v>
      </c>
      <c r="P437" s="1">
        <v>270</v>
      </c>
      <c r="Q437" s="1">
        <v>58</v>
      </c>
      <c r="R437" s="1">
        <v>56000</v>
      </c>
      <c r="S437" s="77">
        <v>1</v>
      </c>
      <c r="T437" s="1">
        <v>1320</v>
      </c>
      <c r="U437" s="1">
        <v>70</v>
      </c>
      <c r="V437" s="1">
        <v>8203</v>
      </c>
      <c r="W437" s="1">
        <v>6</v>
      </c>
      <c r="X437" s="1">
        <v>5</v>
      </c>
      <c r="Y437" s="1">
        <v>11950</v>
      </c>
      <c r="Z437" s="1">
        <v>50</v>
      </c>
      <c r="AA437" s="1">
        <v>603</v>
      </c>
      <c r="AB437" s="1">
        <v>30</v>
      </c>
    </row>
    <row r="438" spans="1:28" x14ac:dyDescent="0.3">
      <c r="A438" s="28">
        <v>431</v>
      </c>
      <c r="B438" s="1">
        <v>270</v>
      </c>
      <c r="C438" s="1">
        <v>60</v>
      </c>
      <c r="D438" s="1">
        <v>58000</v>
      </c>
      <c r="E438" s="77">
        <v>1</v>
      </c>
      <c r="F438" s="1">
        <v>1320</v>
      </c>
      <c r="G438" s="1">
        <v>70</v>
      </c>
      <c r="H438" s="1">
        <v>8100</v>
      </c>
      <c r="I438" s="1">
        <v>1</v>
      </c>
      <c r="J438" s="1">
        <v>0</v>
      </c>
      <c r="O438" s="28">
        <v>431</v>
      </c>
      <c r="P438" s="1">
        <v>270</v>
      </c>
      <c r="Q438" s="1">
        <v>60</v>
      </c>
      <c r="R438" s="1">
        <v>58000</v>
      </c>
      <c r="S438" s="77">
        <v>1</v>
      </c>
      <c r="T438" s="1">
        <v>1320</v>
      </c>
      <c r="U438" s="1">
        <v>70</v>
      </c>
      <c r="V438" s="1">
        <v>8100</v>
      </c>
      <c r="W438" s="1">
        <v>1</v>
      </c>
      <c r="X438" s="1">
        <v>0</v>
      </c>
    </row>
    <row r="439" spans="1:28" x14ac:dyDescent="0.3">
      <c r="A439" s="28">
        <v>432</v>
      </c>
      <c r="B439" s="1">
        <v>270</v>
      </c>
      <c r="C439" s="1">
        <v>57</v>
      </c>
      <c r="D439" s="1">
        <v>44063</v>
      </c>
      <c r="E439" s="77">
        <v>0.33333333333333331</v>
      </c>
      <c r="F439" s="1">
        <v>1320</v>
      </c>
      <c r="G439" s="1">
        <v>50</v>
      </c>
      <c r="H439" s="1">
        <v>8384</v>
      </c>
      <c r="I439" s="1">
        <v>9</v>
      </c>
      <c r="J439" s="1">
        <v>5</v>
      </c>
      <c r="K439" s="1">
        <v>13830</v>
      </c>
      <c r="L439" s="1">
        <v>47</v>
      </c>
      <c r="M439" s="1">
        <v>550</v>
      </c>
      <c r="N439" s="1">
        <v>40</v>
      </c>
      <c r="O439" s="28">
        <v>432</v>
      </c>
      <c r="P439" s="1">
        <v>270</v>
      </c>
      <c r="Q439" s="1">
        <v>57</v>
      </c>
      <c r="R439" s="1">
        <v>44063</v>
      </c>
      <c r="S439" s="77">
        <v>0.33333333333333331</v>
      </c>
      <c r="T439" s="1">
        <v>1320</v>
      </c>
      <c r="U439" s="1">
        <v>50</v>
      </c>
      <c r="V439" s="1">
        <v>8384</v>
      </c>
      <c r="W439" s="1">
        <v>9</v>
      </c>
      <c r="X439" s="1">
        <v>5</v>
      </c>
      <c r="Y439" s="1">
        <v>13830</v>
      </c>
      <c r="Z439" s="1">
        <v>47</v>
      </c>
      <c r="AA439" s="1">
        <v>550</v>
      </c>
      <c r="AB439" s="1">
        <v>40</v>
      </c>
    </row>
    <row r="440" spans="1:28" x14ac:dyDescent="0.3">
      <c r="A440" s="28">
        <v>433</v>
      </c>
      <c r="B440" s="1">
        <v>269</v>
      </c>
      <c r="C440" s="1">
        <v>56</v>
      </c>
      <c r="D440" s="1">
        <v>50196</v>
      </c>
      <c r="E440" s="77">
        <v>0.2</v>
      </c>
      <c r="F440" s="1">
        <v>1320</v>
      </c>
      <c r="G440" s="1">
        <v>50</v>
      </c>
      <c r="H440" s="1">
        <v>8119</v>
      </c>
      <c r="I440" s="1">
        <v>1</v>
      </c>
      <c r="J440" s="1">
        <v>0</v>
      </c>
      <c r="K440" s="1">
        <v>9880</v>
      </c>
      <c r="L440" s="1">
        <v>0</v>
      </c>
      <c r="M440" s="1">
        <v>288</v>
      </c>
      <c r="N440" s="1">
        <v>20</v>
      </c>
      <c r="O440" s="28">
        <v>433</v>
      </c>
      <c r="P440" s="1">
        <v>269</v>
      </c>
      <c r="Q440" s="1">
        <v>56</v>
      </c>
      <c r="R440" s="1">
        <v>50196</v>
      </c>
      <c r="S440" s="77">
        <v>0.2</v>
      </c>
      <c r="T440" s="1">
        <v>1320</v>
      </c>
      <c r="U440" s="1">
        <v>50</v>
      </c>
      <c r="V440" s="1">
        <v>8119</v>
      </c>
      <c r="W440" s="1">
        <v>1</v>
      </c>
      <c r="X440" s="1">
        <v>0</v>
      </c>
      <c r="Y440" s="1">
        <v>9880</v>
      </c>
      <c r="Z440" s="1">
        <v>0</v>
      </c>
      <c r="AA440" s="1">
        <v>288</v>
      </c>
      <c r="AB440" s="1">
        <v>20</v>
      </c>
    </row>
    <row r="441" spans="1:28" x14ac:dyDescent="0.3">
      <c r="A441" s="28">
        <v>434</v>
      </c>
      <c r="B441" s="1">
        <v>268</v>
      </c>
      <c r="C441" s="1">
        <v>61</v>
      </c>
      <c r="D441" s="1">
        <v>59000</v>
      </c>
      <c r="E441" s="77">
        <v>1</v>
      </c>
      <c r="F441" s="1">
        <v>1280</v>
      </c>
      <c r="G441" s="1">
        <v>50</v>
      </c>
      <c r="H441" s="1">
        <v>7160</v>
      </c>
      <c r="I441" s="1">
        <v>0</v>
      </c>
      <c r="J441" s="1">
        <v>0</v>
      </c>
      <c r="N441" s="1">
        <v>24</v>
      </c>
      <c r="O441" s="28">
        <v>434</v>
      </c>
      <c r="P441" s="1">
        <v>268</v>
      </c>
      <c r="Q441" s="1">
        <v>61</v>
      </c>
      <c r="R441" s="1">
        <v>59000</v>
      </c>
      <c r="S441" s="77">
        <v>1</v>
      </c>
      <c r="T441" s="1">
        <v>1280</v>
      </c>
      <c r="U441" s="1">
        <v>50</v>
      </c>
      <c r="V441" s="1">
        <v>7160</v>
      </c>
      <c r="W441" s="1">
        <v>0</v>
      </c>
      <c r="X441" s="1">
        <v>0</v>
      </c>
      <c r="AB441" s="1">
        <v>24</v>
      </c>
    </row>
    <row r="442" spans="1:28" x14ac:dyDescent="0.3">
      <c r="A442" s="28">
        <v>435</v>
      </c>
      <c r="B442" s="1">
        <v>268</v>
      </c>
      <c r="C442" s="1">
        <v>60</v>
      </c>
      <c r="D442" s="1">
        <v>52000</v>
      </c>
      <c r="E442" s="77">
        <v>1</v>
      </c>
      <c r="F442" s="1">
        <v>1320</v>
      </c>
      <c r="G442" s="1">
        <v>40</v>
      </c>
      <c r="H442" s="1">
        <v>8020</v>
      </c>
      <c r="I442" s="1">
        <v>3</v>
      </c>
      <c r="J442" s="1">
        <v>0</v>
      </c>
      <c r="N442" s="1">
        <v>25</v>
      </c>
      <c r="O442" s="28">
        <v>435</v>
      </c>
      <c r="P442" s="1">
        <v>268</v>
      </c>
      <c r="Q442" s="1">
        <v>60</v>
      </c>
      <c r="R442" s="1">
        <v>52000</v>
      </c>
      <c r="S442" s="77">
        <v>1</v>
      </c>
      <c r="T442" s="1">
        <v>1320</v>
      </c>
      <c r="U442" s="1">
        <v>40</v>
      </c>
      <c r="V442" s="1">
        <v>8020</v>
      </c>
      <c r="W442" s="1">
        <v>3</v>
      </c>
      <c r="X442" s="1">
        <v>0</v>
      </c>
      <c r="AB442" s="1">
        <v>25</v>
      </c>
    </row>
    <row r="443" spans="1:28" x14ac:dyDescent="0.3">
      <c r="A443" s="28">
        <v>436</v>
      </c>
      <c r="B443" s="1">
        <v>267</v>
      </c>
      <c r="C443" s="1">
        <v>52</v>
      </c>
      <c r="D443" s="1">
        <v>37419</v>
      </c>
      <c r="E443" s="77">
        <v>1</v>
      </c>
      <c r="F443" s="1">
        <v>1320</v>
      </c>
      <c r="G443" s="1">
        <v>40</v>
      </c>
      <c r="H443" s="1">
        <v>8254</v>
      </c>
      <c r="I443" s="1">
        <v>3</v>
      </c>
      <c r="J443" s="1">
        <v>3</v>
      </c>
      <c r="K443" s="1">
        <v>11902</v>
      </c>
      <c r="L443" s="1">
        <v>47</v>
      </c>
      <c r="M443" s="1">
        <v>901</v>
      </c>
      <c r="N443" s="1">
        <v>40</v>
      </c>
      <c r="O443" s="28">
        <v>436</v>
      </c>
      <c r="P443" s="1">
        <v>267</v>
      </c>
      <c r="Q443" s="1">
        <v>52</v>
      </c>
      <c r="R443" s="1">
        <v>37419</v>
      </c>
      <c r="S443" s="77">
        <v>1</v>
      </c>
      <c r="T443" s="1">
        <v>1320</v>
      </c>
      <c r="U443" s="1">
        <v>40</v>
      </c>
      <c r="V443" s="1">
        <v>8254</v>
      </c>
      <c r="W443" s="1">
        <v>3</v>
      </c>
      <c r="X443" s="1">
        <v>3</v>
      </c>
      <c r="Y443" s="1">
        <v>11902</v>
      </c>
      <c r="Z443" s="1">
        <v>47</v>
      </c>
      <c r="AA443" s="1">
        <v>901</v>
      </c>
      <c r="AB443" s="1">
        <v>40</v>
      </c>
    </row>
    <row r="444" spans="1:28" x14ac:dyDescent="0.3">
      <c r="A444" s="28">
        <v>437</v>
      </c>
      <c r="B444" s="1">
        <v>266</v>
      </c>
      <c r="C444" s="1">
        <v>52</v>
      </c>
      <c r="D444" s="1">
        <v>32000</v>
      </c>
      <c r="E444" s="77">
        <v>0.16666666666666666</v>
      </c>
      <c r="F444" s="1">
        <v>1320</v>
      </c>
      <c r="G444" s="1">
        <v>40</v>
      </c>
      <c r="H444" s="1">
        <v>8127</v>
      </c>
      <c r="I444" s="1">
        <v>1</v>
      </c>
      <c r="J444" s="1">
        <v>1</v>
      </c>
      <c r="K444" s="1">
        <v>10104</v>
      </c>
      <c r="L444" s="1">
        <v>23</v>
      </c>
      <c r="M444" s="1">
        <v>415</v>
      </c>
      <c r="N444" s="1">
        <v>24</v>
      </c>
      <c r="O444" s="28">
        <v>437</v>
      </c>
      <c r="P444" s="1">
        <v>266</v>
      </c>
      <c r="Q444" s="1">
        <v>52</v>
      </c>
      <c r="R444" s="1">
        <v>32000</v>
      </c>
      <c r="S444" s="77">
        <v>0.16666666666666666</v>
      </c>
      <c r="T444" s="1">
        <v>1320</v>
      </c>
      <c r="U444" s="1">
        <v>40</v>
      </c>
      <c r="V444" s="1">
        <v>8127</v>
      </c>
      <c r="W444" s="1">
        <v>1</v>
      </c>
      <c r="X444" s="1">
        <v>1</v>
      </c>
      <c r="Y444" s="1">
        <v>10104</v>
      </c>
      <c r="Z444" s="1">
        <v>23</v>
      </c>
      <c r="AA444" s="1">
        <v>415</v>
      </c>
      <c r="AB444" s="1">
        <v>24</v>
      </c>
    </row>
    <row r="445" spans="1:28" x14ac:dyDescent="0.3">
      <c r="A445" s="28">
        <v>438</v>
      </c>
      <c r="B445" s="1">
        <v>266</v>
      </c>
      <c r="C445" s="1">
        <v>61</v>
      </c>
      <c r="D445" s="1">
        <v>60465</v>
      </c>
      <c r="E445" s="77">
        <v>0.5</v>
      </c>
      <c r="F445" s="1">
        <v>1320</v>
      </c>
      <c r="G445" s="1">
        <v>40</v>
      </c>
      <c r="H445" s="1">
        <v>8089</v>
      </c>
      <c r="I445" s="1">
        <v>0</v>
      </c>
      <c r="J445" s="1">
        <v>0</v>
      </c>
      <c r="K445" s="1">
        <v>15360</v>
      </c>
      <c r="L445" s="1">
        <v>50</v>
      </c>
      <c r="M445" s="1">
        <v>709</v>
      </c>
      <c r="N445" s="1">
        <v>30</v>
      </c>
      <c r="O445" s="28">
        <v>438</v>
      </c>
      <c r="P445" s="1">
        <v>266</v>
      </c>
      <c r="Q445" s="1">
        <v>61</v>
      </c>
      <c r="R445" s="1">
        <v>60465</v>
      </c>
      <c r="S445" s="77">
        <v>0.5</v>
      </c>
      <c r="T445" s="1">
        <v>1320</v>
      </c>
      <c r="U445" s="1">
        <v>40</v>
      </c>
      <c r="V445" s="1">
        <v>8089</v>
      </c>
      <c r="W445" s="1">
        <v>0</v>
      </c>
      <c r="X445" s="1">
        <v>0</v>
      </c>
      <c r="Y445" s="1">
        <v>15360</v>
      </c>
      <c r="Z445" s="1">
        <v>50</v>
      </c>
      <c r="AA445" s="1">
        <v>709</v>
      </c>
      <c r="AB445" s="1">
        <v>30</v>
      </c>
    </row>
    <row r="446" spans="1:28" x14ac:dyDescent="0.3">
      <c r="A446" s="28">
        <v>439</v>
      </c>
      <c r="B446" s="1">
        <v>265</v>
      </c>
      <c r="C446" s="1">
        <v>55</v>
      </c>
      <c r="D446" s="1">
        <v>46552</v>
      </c>
      <c r="E446" s="77">
        <v>0.5</v>
      </c>
      <c r="F446" s="1">
        <v>1320</v>
      </c>
      <c r="G446" s="1">
        <v>40</v>
      </c>
      <c r="H446" s="1">
        <v>8103</v>
      </c>
      <c r="I446" s="1">
        <v>1</v>
      </c>
      <c r="J446" s="1">
        <v>0</v>
      </c>
      <c r="K446" s="1">
        <v>11000</v>
      </c>
      <c r="L446" s="1">
        <v>0</v>
      </c>
      <c r="M446" s="1">
        <v>403</v>
      </c>
      <c r="N446" s="1">
        <v>6</v>
      </c>
      <c r="O446" s="28">
        <v>439</v>
      </c>
      <c r="P446" s="1">
        <v>265</v>
      </c>
      <c r="Q446" s="1">
        <v>55</v>
      </c>
      <c r="R446" s="1">
        <v>46552</v>
      </c>
      <c r="S446" s="77">
        <v>0.5</v>
      </c>
      <c r="T446" s="1">
        <v>1320</v>
      </c>
      <c r="U446" s="1">
        <v>40</v>
      </c>
      <c r="V446" s="1">
        <v>8103</v>
      </c>
      <c r="W446" s="1">
        <v>1</v>
      </c>
      <c r="X446" s="1">
        <v>0</v>
      </c>
      <c r="Y446" s="1">
        <v>11000</v>
      </c>
      <c r="Z446" s="1">
        <v>0</v>
      </c>
      <c r="AA446" s="1">
        <v>403</v>
      </c>
      <c r="AB446" s="1">
        <v>6</v>
      </c>
    </row>
    <row r="447" spans="1:28" x14ac:dyDescent="0.3">
      <c r="A447" s="28">
        <v>440</v>
      </c>
      <c r="B447" s="1">
        <v>263</v>
      </c>
      <c r="C447" s="1">
        <v>52</v>
      </c>
      <c r="D447" s="1">
        <v>36574</v>
      </c>
      <c r="E447" s="77">
        <v>0.5</v>
      </c>
      <c r="F447" s="1">
        <v>1320</v>
      </c>
      <c r="G447" s="1">
        <v>40</v>
      </c>
      <c r="H447" s="1">
        <v>8141</v>
      </c>
      <c r="I447" s="1">
        <v>2</v>
      </c>
      <c r="J447" s="1">
        <v>1</v>
      </c>
      <c r="K447" s="1">
        <v>9150</v>
      </c>
      <c r="N447" s="1">
        <v>34</v>
      </c>
      <c r="O447" s="28">
        <v>440</v>
      </c>
      <c r="P447" s="1">
        <v>263</v>
      </c>
      <c r="Q447" s="1">
        <v>52</v>
      </c>
      <c r="R447" s="1">
        <v>36574</v>
      </c>
      <c r="S447" s="77">
        <v>0.5</v>
      </c>
      <c r="T447" s="1">
        <v>1320</v>
      </c>
      <c r="U447" s="1">
        <v>40</v>
      </c>
      <c r="V447" s="1">
        <v>8141</v>
      </c>
      <c r="W447" s="1">
        <v>2</v>
      </c>
      <c r="X447" s="1">
        <v>1</v>
      </c>
      <c r="Y447" s="1">
        <v>9150</v>
      </c>
      <c r="AB447" s="1">
        <v>34</v>
      </c>
    </row>
    <row r="448" spans="1:28" x14ac:dyDescent="0.3">
      <c r="A448" s="28">
        <v>441</v>
      </c>
      <c r="B448" s="1">
        <v>262</v>
      </c>
      <c r="C448" s="1">
        <v>55</v>
      </c>
      <c r="D448" s="1">
        <v>42365</v>
      </c>
      <c r="E448" s="77">
        <v>1</v>
      </c>
      <c r="F448" s="1">
        <v>1320</v>
      </c>
      <c r="G448" s="1">
        <v>40</v>
      </c>
      <c r="H448" s="1">
        <v>8000</v>
      </c>
      <c r="I448" s="1">
        <v>2</v>
      </c>
      <c r="J448" s="1">
        <v>1</v>
      </c>
      <c r="K448" s="1">
        <v>10000</v>
      </c>
      <c r="L448" s="1">
        <v>42</v>
      </c>
      <c r="M448" s="1">
        <v>490</v>
      </c>
      <c r="N448" s="1">
        <v>30</v>
      </c>
      <c r="O448" s="28">
        <v>441</v>
      </c>
      <c r="P448" s="1">
        <v>262</v>
      </c>
      <c r="Q448" s="1">
        <v>55</v>
      </c>
      <c r="R448" s="1">
        <v>42365</v>
      </c>
      <c r="S448" s="77">
        <v>1</v>
      </c>
      <c r="T448" s="1">
        <v>1320</v>
      </c>
      <c r="U448" s="1">
        <v>40</v>
      </c>
      <c r="V448" s="1">
        <v>8000</v>
      </c>
      <c r="W448" s="1">
        <v>2</v>
      </c>
      <c r="X448" s="1">
        <v>1</v>
      </c>
      <c r="Y448" s="1">
        <v>10000</v>
      </c>
      <c r="Z448" s="1">
        <v>42</v>
      </c>
      <c r="AA448" s="1">
        <v>490</v>
      </c>
      <c r="AB448" s="1">
        <v>30</v>
      </c>
    </row>
    <row r="449" spans="1:28" x14ac:dyDescent="0.3">
      <c r="A449" s="28">
        <v>442</v>
      </c>
      <c r="B449" s="1">
        <v>261</v>
      </c>
      <c r="C449" s="1">
        <v>48</v>
      </c>
      <c r="D449" s="1">
        <v>27000</v>
      </c>
      <c r="E449" s="77">
        <v>0.1</v>
      </c>
      <c r="F449" s="1">
        <v>1270</v>
      </c>
      <c r="G449" s="1">
        <v>30</v>
      </c>
      <c r="H449" s="1">
        <v>6700</v>
      </c>
      <c r="I449" s="1">
        <v>0</v>
      </c>
      <c r="J449" s="1">
        <v>0</v>
      </c>
      <c r="K449" s="1">
        <v>8600</v>
      </c>
      <c r="N449" s="1">
        <v>5</v>
      </c>
      <c r="O449" s="28">
        <v>442</v>
      </c>
      <c r="P449" s="1">
        <v>261</v>
      </c>
      <c r="Q449" s="1">
        <v>48</v>
      </c>
      <c r="R449" s="1">
        <v>27000</v>
      </c>
      <c r="S449" s="77">
        <v>0.1</v>
      </c>
      <c r="T449" s="1">
        <v>1270</v>
      </c>
      <c r="U449" s="1">
        <v>30</v>
      </c>
      <c r="V449" s="1">
        <v>6700</v>
      </c>
      <c r="W449" s="1">
        <v>0</v>
      </c>
      <c r="X449" s="1">
        <v>0</v>
      </c>
      <c r="Y449" s="1">
        <v>8600</v>
      </c>
      <c r="AB449" s="1">
        <v>5</v>
      </c>
    </row>
    <row r="450" spans="1:28" x14ac:dyDescent="0.3">
      <c r="A450" s="28">
        <v>443</v>
      </c>
      <c r="B450" s="1">
        <v>261</v>
      </c>
      <c r="C450" s="1">
        <v>57</v>
      </c>
      <c r="D450" s="1">
        <v>35333</v>
      </c>
      <c r="E450" s="77">
        <v>0.5</v>
      </c>
      <c r="F450" s="1">
        <v>1320</v>
      </c>
      <c r="G450" s="1">
        <v>30</v>
      </c>
      <c r="H450" s="1">
        <v>8113</v>
      </c>
      <c r="I450" s="1">
        <v>0</v>
      </c>
      <c r="J450" s="1">
        <v>0</v>
      </c>
      <c r="K450" s="1">
        <v>9880</v>
      </c>
      <c r="L450" s="1">
        <v>11</v>
      </c>
      <c r="M450" s="1">
        <v>381</v>
      </c>
      <c r="N450" s="1">
        <v>9</v>
      </c>
      <c r="O450" s="28">
        <v>443</v>
      </c>
      <c r="P450" s="1">
        <v>261</v>
      </c>
      <c r="Q450" s="1">
        <v>57</v>
      </c>
      <c r="R450" s="1">
        <v>35333</v>
      </c>
      <c r="S450" s="77">
        <v>0.5</v>
      </c>
      <c r="T450" s="1">
        <v>1320</v>
      </c>
      <c r="U450" s="1">
        <v>30</v>
      </c>
      <c r="V450" s="1">
        <v>8113</v>
      </c>
      <c r="W450" s="1">
        <v>0</v>
      </c>
      <c r="X450" s="1">
        <v>0</v>
      </c>
      <c r="Y450" s="1">
        <v>9880</v>
      </c>
      <c r="Z450" s="1">
        <v>11</v>
      </c>
      <c r="AA450" s="1">
        <v>381</v>
      </c>
      <c r="AB450" s="1">
        <v>9</v>
      </c>
    </row>
    <row r="451" spans="1:28" x14ac:dyDescent="0.3">
      <c r="A451" s="28">
        <v>444</v>
      </c>
      <c r="B451" s="1">
        <v>261</v>
      </c>
      <c r="C451" s="1">
        <v>58</v>
      </c>
      <c r="D451" s="1">
        <v>50500</v>
      </c>
      <c r="E451" s="77">
        <v>1</v>
      </c>
      <c r="F451" s="1">
        <v>1320</v>
      </c>
      <c r="G451" s="1">
        <v>30</v>
      </c>
      <c r="H451" s="1">
        <v>8050</v>
      </c>
      <c r="I451" s="1">
        <v>1</v>
      </c>
      <c r="J451" s="1">
        <v>1</v>
      </c>
      <c r="K451" s="1">
        <v>7900</v>
      </c>
      <c r="L451" s="1">
        <v>0</v>
      </c>
      <c r="M451" s="1">
        <v>278</v>
      </c>
      <c r="N451" s="1">
        <v>29</v>
      </c>
      <c r="O451" s="28">
        <v>444</v>
      </c>
      <c r="P451" s="1">
        <v>261</v>
      </c>
      <c r="Q451" s="1">
        <v>58</v>
      </c>
      <c r="R451" s="1">
        <v>50500</v>
      </c>
      <c r="S451" s="77">
        <v>1</v>
      </c>
      <c r="T451" s="1">
        <v>1320</v>
      </c>
      <c r="U451" s="1">
        <v>30</v>
      </c>
      <c r="V451" s="1">
        <v>8050</v>
      </c>
      <c r="W451" s="1">
        <v>1</v>
      </c>
      <c r="X451" s="1">
        <v>1</v>
      </c>
      <c r="Y451" s="1">
        <v>7900</v>
      </c>
      <c r="Z451" s="1">
        <v>0</v>
      </c>
      <c r="AA451" s="1">
        <v>278</v>
      </c>
      <c r="AB451" s="1">
        <v>29</v>
      </c>
    </row>
    <row r="452" spans="1:28" x14ac:dyDescent="0.3">
      <c r="A452" s="28">
        <v>445</v>
      </c>
      <c r="B452" s="1">
        <v>260</v>
      </c>
      <c r="C452" s="1">
        <v>55</v>
      </c>
      <c r="D452" s="1">
        <v>42000</v>
      </c>
      <c r="E452" s="77">
        <v>1</v>
      </c>
      <c r="F452" s="1">
        <v>1280</v>
      </c>
      <c r="G452" s="1">
        <v>30</v>
      </c>
      <c r="H452" s="1">
        <v>8192</v>
      </c>
      <c r="I452" s="1">
        <v>4</v>
      </c>
      <c r="J452" s="1">
        <v>1</v>
      </c>
      <c r="K452" s="1">
        <v>10160</v>
      </c>
      <c r="L452" s="1">
        <v>42</v>
      </c>
      <c r="N452" s="1">
        <v>24</v>
      </c>
      <c r="O452" s="28">
        <v>445</v>
      </c>
      <c r="P452" s="1">
        <v>260</v>
      </c>
      <c r="Q452" s="1">
        <v>55</v>
      </c>
      <c r="R452" s="1">
        <v>42000</v>
      </c>
      <c r="S452" s="77">
        <v>1</v>
      </c>
      <c r="T452" s="1">
        <v>1280</v>
      </c>
      <c r="U452" s="1">
        <v>30</v>
      </c>
      <c r="V452" s="1">
        <v>8192</v>
      </c>
      <c r="W452" s="1">
        <v>4</v>
      </c>
      <c r="X452" s="1">
        <v>1</v>
      </c>
      <c r="Y452" s="1">
        <v>10160</v>
      </c>
      <c r="Z452" s="1">
        <v>42</v>
      </c>
      <c r="AB452" s="1">
        <v>24</v>
      </c>
    </row>
    <row r="453" spans="1:28" x14ac:dyDescent="0.3">
      <c r="A453" s="28">
        <v>446</v>
      </c>
      <c r="B453" s="1">
        <v>260</v>
      </c>
      <c r="C453" s="1">
        <v>47</v>
      </c>
      <c r="D453" s="1">
        <v>33307</v>
      </c>
      <c r="E453" s="77">
        <v>0.2</v>
      </c>
      <c r="F453" s="1">
        <v>1320</v>
      </c>
      <c r="G453" s="1">
        <v>20</v>
      </c>
      <c r="H453" s="1">
        <v>7050</v>
      </c>
      <c r="I453" s="1">
        <v>0</v>
      </c>
      <c r="J453" s="1">
        <v>0</v>
      </c>
      <c r="K453" s="1">
        <v>10200</v>
      </c>
      <c r="L453" s="1">
        <v>0</v>
      </c>
      <c r="M453" s="1">
        <v>373</v>
      </c>
      <c r="N453" s="1">
        <v>3</v>
      </c>
      <c r="O453" s="28">
        <v>446</v>
      </c>
      <c r="P453" s="1">
        <v>260</v>
      </c>
      <c r="Q453" s="1">
        <v>47</v>
      </c>
      <c r="R453" s="1">
        <v>33307</v>
      </c>
      <c r="S453" s="77">
        <v>0.2</v>
      </c>
      <c r="T453" s="1">
        <v>1320</v>
      </c>
      <c r="U453" s="1">
        <v>20</v>
      </c>
      <c r="V453" s="1">
        <v>7050</v>
      </c>
      <c r="W453" s="1">
        <v>0</v>
      </c>
      <c r="X453" s="1">
        <v>0</v>
      </c>
      <c r="Y453" s="1">
        <v>10200</v>
      </c>
      <c r="Z453" s="1">
        <v>0</v>
      </c>
      <c r="AA453" s="1">
        <v>373</v>
      </c>
      <c r="AB453" s="1">
        <v>3</v>
      </c>
    </row>
    <row r="454" spans="1:28" x14ac:dyDescent="0.3">
      <c r="A454" s="28">
        <v>447</v>
      </c>
      <c r="B454" s="1">
        <v>260</v>
      </c>
      <c r="C454" s="1">
        <v>50</v>
      </c>
      <c r="D454" s="1">
        <v>35482</v>
      </c>
      <c r="E454" s="77">
        <v>1</v>
      </c>
      <c r="F454" s="1">
        <v>1320</v>
      </c>
      <c r="G454" s="1">
        <v>20</v>
      </c>
      <c r="H454" s="1">
        <v>7502</v>
      </c>
      <c r="I454" s="1">
        <v>2</v>
      </c>
      <c r="J454" s="1">
        <v>0</v>
      </c>
      <c r="K454" s="1">
        <v>8470</v>
      </c>
      <c r="L454" s="1">
        <v>0</v>
      </c>
      <c r="M454" s="1">
        <v>462</v>
      </c>
      <c r="N454" s="1">
        <v>23</v>
      </c>
      <c r="O454" s="28">
        <v>447</v>
      </c>
      <c r="P454" s="1">
        <v>260</v>
      </c>
      <c r="Q454" s="1">
        <v>50</v>
      </c>
      <c r="R454" s="1">
        <v>35482</v>
      </c>
      <c r="S454" s="77">
        <v>1</v>
      </c>
      <c r="T454" s="1">
        <v>1320</v>
      </c>
      <c r="U454" s="1">
        <v>20</v>
      </c>
      <c r="V454" s="1">
        <v>7502</v>
      </c>
      <c r="W454" s="1">
        <v>2</v>
      </c>
      <c r="X454" s="1">
        <v>0</v>
      </c>
      <c r="Y454" s="1">
        <v>8470</v>
      </c>
      <c r="Z454" s="1">
        <v>0</v>
      </c>
      <c r="AA454" s="1">
        <v>462</v>
      </c>
      <c r="AB454" s="1">
        <v>23</v>
      </c>
    </row>
    <row r="455" spans="1:28" x14ac:dyDescent="0.3">
      <c r="A455" s="28">
        <v>448</v>
      </c>
      <c r="B455" s="1">
        <v>257</v>
      </c>
      <c r="C455" s="1">
        <v>58</v>
      </c>
      <c r="D455" s="1">
        <v>44633</v>
      </c>
      <c r="E455" s="77">
        <v>0.2</v>
      </c>
      <c r="F455" s="1">
        <v>1290</v>
      </c>
      <c r="G455" s="1">
        <v>0</v>
      </c>
      <c r="H455" s="1">
        <v>8000</v>
      </c>
      <c r="I455" s="1">
        <v>0</v>
      </c>
      <c r="J455" s="1">
        <v>0</v>
      </c>
      <c r="K455" s="1">
        <v>7640</v>
      </c>
      <c r="N455" s="1">
        <v>28</v>
      </c>
      <c r="O455" s="28">
        <v>448</v>
      </c>
      <c r="P455" s="1">
        <v>257</v>
      </c>
      <c r="Q455" s="1">
        <v>58</v>
      </c>
      <c r="R455" s="1">
        <v>44633</v>
      </c>
      <c r="S455" s="77">
        <v>0.2</v>
      </c>
      <c r="T455" s="1">
        <v>1290</v>
      </c>
      <c r="U455" s="1">
        <v>0</v>
      </c>
      <c r="V455" s="1">
        <v>8000</v>
      </c>
      <c r="W455" s="1">
        <v>0</v>
      </c>
      <c r="X455" s="1">
        <v>0</v>
      </c>
      <c r="Y455" s="1">
        <v>7640</v>
      </c>
      <c r="AB455" s="1">
        <v>28</v>
      </c>
    </row>
    <row r="456" spans="1:28" x14ac:dyDescent="0.3">
      <c r="A456" s="28">
        <v>449</v>
      </c>
      <c r="B456" s="1">
        <v>257</v>
      </c>
      <c r="C456" s="1">
        <v>58</v>
      </c>
      <c r="D456" s="1">
        <v>44932</v>
      </c>
      <c r="E456" s="77">
        <v>0.5</v>
      </c>
      <c r="F456" s="1">
        <v>1290</v>
      </c>
      <c r="G456" s="1">
        <v>0</v>
      </c>
      <c r="H456" s="1">
        <v>8000</v>
      </c>
      <c r="I456" s="1">
        <v>2</v>
      </c>
      <c r="J456" s="1">
        <v>0</v>
      </c>
      <c r="L456" s="1">
        <v>0</v>
      </c>
      <c r="M456" s="1">
        <v>323</v>
      </c>
      <c r="N456" s="1">
        <v>28</v>
      </c>
      <c r="O456" s="28">
        <v>449</v>
      </c>
      <c r="P456" s="1">
        <v>257</v>
      </c>
      <c r="Q456" s="1">
        <v>58</v>
      </c>
      <c r="R456" s="1">
        <v>44932</v>
      </c>
      <c r="S456" s="77">
        <v>0.5</v>
      </c>
      <c r="T456" s="1">
        <v>1290</v>
      </c>
      <c r="U456" s="1">
        <v>0</v>
      </c>
      <c r="V456" s="1">
        <v>8000</v>
      </c>
      <c r="W456" s="1">
        <v>2</v>
      </c>
      <c r="X456" s="1">
        <v>0</v>
      </c>
      <c r="Z456" s="1">
        <v>0</v>
      </c>
      <c r="AA456" s="1">
        <v>323</v>
      </c>
      <c r="AB456" s="1">
        <v>28</v>
      </c>
    </row>
    <row r="457" spans="1:28" x14ac:dyDescent="0.3">
      <c r="A457" s="28">
        <v>450</v>
      </c>
      <c r="B457" s="1">
        <v>256</v>
      </c>
      <c r="C457" s="1">
        <v>51</v>
      </c>
      <c r="D457" s="1">
        <v>37086</v>
      </c>
      <c r="E457" s="77">
        <v>0.2</v>
      </c>
      <c r="F457" s="1">
        <v>1320</v>
      </c>
      <c r="G457" s="1">
        <v>0</v>
      </c>
      <c r="H457" s="1">
        <v>8090</v>
      </c>
      <c r="I457" s="1">
        <v>4</v>
      </c>
      <c r="J457" s="1">
        <v>1</v>
      </c>
      <c r="K457" s="1">
        <v>10040</v>
      </c>
      <c r="O457" s="28">
        <v>450</v>
      </c>
      <c r="P457" s="1">
        <v>256</v>
      </c>
      <c r="Q457" s="1">
        <v>51</v>
      </c>
      <c r="R457" s="1">
        <v>37086</v>
      </c>
      <c r="S457" s="77">
        <v>0.2</v>
      </c>
      <c r="T457" s="1">
        <v>1320</v>
      </c>
      <c r="U457" s="1">
        <v>0</v>
      </c>
      <c r="V457" s="1">
        <v>8090</v>
      </c>
      <c r="W457" s="1">
        <v>4</v>
      </c>
      <c r="X457" s="1">
        <v>1</v>
      </c>
      <c r="Y457" s="1">
        <v>10040</v>
      </c>
    </row>
    <row r="458" spans="1:28" x14ac:dyDescent="0.3">
      <c r="A458" s="28">
        <v>451</v>
      </c>
      <c r="B458" s="1">
        <v>256</v>
      </c>
      <c r="C458" s="1">
        <v>52</v>
      </c>
      <c r="D458" s="1">
        <v>30355</v>
      </c>
      <c r="E458" s="77">
        <v>0.1</v>
      </c>
      <c r="F458" s="1">
        <v>1240</v>
      </c>
      <c r="G458" s="1">
        <v>0</v>
      </c>
      <c r="H458" s="1">
        <v>6376</v>
      </c>
      <c r="I458" s="1">
        <v>3</v>
      </c>
      <c r="J458" s="1">
        <v>1</v>
      </c>
      <c r="K458" s="1">
        <v>10240</v>
      </c>
      <c r="L458" s="1">
        <v>0</v>
      </c>
      <c r="N458" s="1">
        <v>31</v>
      </c>
      <c r="O458" s="28">
        <v>451</v>
      </c>
      <c r="P458" s="1">
        <v>256</v>
      </c>
      <c r="Q458" s="1">
        <v>52</v>
      </c>
      <c r="R458" s="1">
        <v>30355</v>
      </c>
      <c r="S458" s="77">
        <v>0.1</v>
      </c>
      <c r="T458" s="1">
        <v>1240</v>
      </c>
      <c r="U458" s="1">
        <v>0</v>
      </c>
      <c r="V458" s="1">
        <v>6376</v>
      </c>
      <c r="W458" s="1">
        <v>3</v>
      </c>
      <c r="X458" s="1">
        <v>1</v>
      </c>
      <c r="Y458" s="1">
        <v>10240</v>
      </c>
      <c r="Z458" s="1">
        <v>0</v>
      </c>
      <c r="AB458" s="1">
        <v>31</v>
      </c>
    </row>
    <row r="459" spans="1:28" x14ac:dyDescent="0.3">
      <c r="A459" s="28">
        <v>452</v>
      </c>
      <c r="B459" s="1">
        <v>256</v>
      </c>
      <c r="C459" s="1">
        <v>52</v>
      </c>
      <c r="D459" s="1">
        <v>35452</v>
      </c>
      <c r="E459" s="77">
        <v>0.33333333333333331</v>
      </c>
      <c r="F459" s="1">
        <v>1320</v>
      </c>
      <c r="G459" s="1">
        <v>0</v>
      </c>
      <c r="H459" s="1">
        <v>8075</v>
      </c>
      <c r="I459" s="1">
        <v>0</v>
      </c>
      <c r="J459" s="1">
        <v>0</v>
      </c>
      <c r="K459" s="1">
        <v>9940</v>
      </c>
      <c r="L459" s="1">
        <v>42</v>
      </c>
      <c r="M459" s="1">
        <v>398</v>
      </c>
      <c r="N459" s="1">
        <v>36</v>
      </c>
      <c r="O459" s="28">
        <v>452</v>
      </c>
      <c r="P459" s="1">
        <v>256</v>
      </c>
      <c r="Q459" s="1">
        <v>52</v>
      </c>
      <c r="R459" s="1">
        <v>35452</v>
      </c>
      <c r="S459" s="77">
        <v>0.33333333333333331</v>
      </c>
      <c r="T459" s="1">
        <v>1320</v>
      </c>
      <c r="U459" s="1">
        <v>0</v>
      </c>
      <c r="V459" s="1">
        <v>8075</v>
      </c>
      <c r="W459" s="1">
        <v>0</v>
      </c>
      <c r="X459" s="1">
        <v>0</v>
      </c>
      <c r="Y459" s="1">
        <v>9940</v>
      </c>
      <c r="Z459" s="1">
        <v>42</v>
      </c>
      <c r="AA459" s="1">
        <v>398</v>
      </c>
      <c r="AB459" s="1">
        <v>36</v>
      </c>
    </row>
    <row r="460" spans="1:28" x14ac:dyDescent="0.3">
      <c r="A460" s="28">
        <v>453</v>
      </c>
      <c r="B460" s="1">
        <v>255</v>
      </c>
      <c r="C460" s="1">
        <v>53</v>
      </c>
      <c r="D460" s="1">
        <v>38470</v>
      </c>
      <c r="E460" s="77">
        <v>0.2</v>
      </c>
      <c r="F460" s="1">
        <v>1320</v>
      </c>
      <c r="G460" s="1">
        <v>0</v>
      </c>
      <c r="H460" s="1">
        <v>7746</v>
      </c>
      <c r="I460" s="1">
        <v>0</v>
      </c>
      <c r="J460" s="1">
        <v>0</v>
      </c>
      <c r="O460" s="28">
        <v>453</v>
      </c>
      <c r="P460" s="1">
        <v>255</v>
      </c>
      <c r="Q460" s="1">
        <v>53</v>
      </c>
      <c r="R460" s="1">
        <v>38470</v>
      </c>
      <c r="S460" s="77">
        <v>0.2</v>
      </c>
      <c r="T460" s="1">
        <v>1320</v>
      </c>
      <c r="U460" s="1">
        <v>0</v>
      </c>
      <c r="V460" s="1">
        <v>7746</v>
      </c>
      <c r="W460" s="1">
        <v>0</v>
      </c>
      <c r="X460" s="1">
        <v>0</v>
      </c>
    </row>
    <row r="461" spans="1:28" x14ac:dyDescent="0.3">
      <c r="A461" s="28">
        <v>454</v>
      </c>
      <c r="B461" s="1">
        <v>253</v>
      </c>
      <c r="C461" s="1">
        <v>50</v>
      </c>
      <c r="D461" s="1">
        <v>34000</v>
      </c>
      <c r="E461" s="77">
        <v>0.1</v>
      </c>
      <c r="F461" s="1">
        <v>1300</v>
      </c>
      <c r="G461" s="1">
        <v>0</v>
      </c>
      <c r="H461" s="1">
        <v>7300</v>
      </c>
      <c r="I461" s="1">
        <v>1</v>
      </c>
      <c r="J461" s="1">
        <v>0</v>
      </c>
      <c r="K461" s="1">
        <v>7930</v>
      </c>
      <c r="L461" s="1">
        <v>0</v>
      </c>
      <c r="M461" s="1">
        <v>190</v>
      </c>
      <c r="N461" s="1">
        <v>24</v>
      </c>
      <c r="O461" s="28">
        <v>454</v>
      </c>
      <c r="P461" s="1">
        <v>253</v>
      </c>
      <c r="Q461" s="1">
        <v>50</v>
      </c>
      <c r="R461" s="1">
        <v>34000</v>
      </c>
      <c r="S461" s="77">
        <v>0.1</v>
      </c>
      <c r="T461" s="1">
        <v>1300</v>
      </c>
      <c r="U461" s="1">
        <v>0</v>
      </c>
      <c r="V461" s="1">
        <v>7300</v>
      </c>
      <c r="W461" s="1">
        <v>1</v>
      </c>
      <c r="X461" s="1">
        <v>0</v>
      </c>
      <c r="Y461" s="1">
        <v>7930</v>
      </c>
      <c r="Z461" s="1">
        <v>0</v>
      </c>
      <c r="AA461" s="1">
        <v>190</v>
      </c>
      <c r="AB461" s="1">
        <v>24</v>
      </c>
    </row>
    <row r="462" spans="1:28" x14ac:dyDescent="0.3">
      <c r="A462" s="28">
        <v>455</v>
      </c>
      <c r="B462" s="1">
        <v>253</v>
      </c>
      <c r="C462" s="1">
        <v>51</v>
      </c>
      <c r="D462" s="1">
        <v>34369</v>
      </c>
      <c r="E462" s="77">
        <v>0.14285714285714285</v>
      </c>
      <c r="F462" s="1">
        <v>1290</v>
      </c>
      <c r="G462" s="1">
        <v>0</v>
      </c>
      <c r="H462" s="1">
        <v>6863</v>
      </c>
      <c r="I462" s="1">
        <v>1</v>
      </c>
      <c r="J462" s="1">
        <v>0</v>
      </c>
      <c r="K462" s="1">
        <v>9020</v>
      </c>
      <c r="L462" s="1">
        <v>0</v>
      </c>
      <c r="M462" s="1">
        <v>240</v>
      </c>
      <c r="N462" s="1">
        <v>22</v>
      </c>
      <c r="O462" s="28">
        <v>455</v>
      </c>
      <c r="P462" s="1">
        <v>253</v>
      </c>
      <c r="Q462" s="1">
        <v>51</v>
      </c>
      <c r="R462" s="1">
        <v>34369</v>
      </c>
      <c r="S462" s="77">
        <v>0.14285714285714285</v>
      </c>
      <c r="T462" s="1">
        <v>1290</v>
      </c>
      <c r="U462" s="1">
        <v>0</v>
      </c>
      <c r="V462" s="1">
        <v>6863</v>
      </c>
      <c r="W462" s="1">
        <v>1</v>
      </c>
      <c r="X462" s="1">
        <v>0</v>
      </c>
      <c r="Y462" s="1">
        <v>9020</v>
      </c>
      <c r="Z462" s="1">
        <v>0</v>
      </c>
      <c r="AA462" s="1">
        <v>240</v>
      </c>
      <c r="AB462" s="1">
        <v>22</v>
      </c>
    </row>
    <row r="463" spans="1:28" x14ac:dyDescent="0.3">
      <c r="A463" s="28">
        <v>456</v>
      </c>
      <c r="B463" s="1">
        <v>252</v>
      </c>
      <c r="C463" s="1">
        <v>50</v>
      </c>
      <c r="D463" s="1">
        <v>36024</v>
      </c>
      <c r="E463" s="77">
        <v>1</v>
      </c>
      <c r="F463" s="1">
        <v>1320</v>
      </c>
      <c r="G463" s="1">
        <v>0</v>
      </c>
      <c r="H463" s="1">
        <v>8132</v>
      </c>
      <c r="I463" s="1">
        <v>2</v>
      </c>
      <c r="J463" s="1">
        <v>2</v>
      </c>
      <c r="O463" s="28">
        <v>456</v>
      </c>
      <c r="P463" s="1">
        <v>252</v>
      </c>
      <c r="Q463" s="1">
        <v>50</v>
      </c>
      <c r="R463" s="1">
        <v>36024</v>
      </c>
      <c r="S463" s="77">
        <v>1</v>
      </c>
      <c r="T463" s="1">
        <v>1320</v>
      </c>
      <c r="U463" s="1">
        <v>0</v>
      </c>
      <c r="V463" s="1">
        <v>8132</v>
      </c>
      <c r="W463" s="1">
        <v>2</v>
      </c>
      <c r="X463" s="1">
        <v>2</v>
      </c>
    </row>
    <row r="464" spans="1:28" x14ac:dyDescent="0.3">
      <c r="A464" s="28">
        <v>457</v>
      </c>
      <c r="B464" s="1">
        <v>251</v>
      </c>
      <c r="C464" s="1">
        <v>47</v>
      </c>
      <c r="D464" s="1">
        <v>31542</v>
      </c>
      <c r="E464" s="77">
        <v>0.1</v>
      </c>
      <c r="F464" s="1">
        <v>1010</v>
      </c>
      <c r="G464" s="1">
        <v>0</v>
      </c>
      <c r="H464" s="1">
        <v>6706</v>
      </c>
      <c r="I464" s="1">
        <v>0</v>
      </c>
      <c r="J464" s="1">
        <v>0</v>
      </c>
      <c r="K464" s="1">
        <v>9260</v>
      </c>
      <c r="N464" s="1">
        <v>29</v>
      </c>
      <c r="O464" s="28">
        <v>457</v>
      </c>
      <c r="P464" s="1">
        <v>251</v>
      </c>
      <c r="Q464" s="1">
        <v>47</v>
      </c>
      <c r="R464" s="1">
        <v>31542</v>
      </c>
      <c r="S464" s="77">
        <v>0.1</v>
      </c>
      <c r="T464" s="1">
        <v>1010</v>
      </c>
      <c r="U464" s="1">
        <v>0</v>
      </c>
      <c r="V464" s="1">
        <v>6706</v>
      </c>
      <c r="W464" s="1">
        <v>0</v>
      </c>
      <c r="X464" s="1">
        <v>0</v>
      </c>
      <c r="Y464" s="1">
        <v>9260</v>
      </c>
      <c r="AB464" s="1">
        <v>29</v>
      </c>
    </row>
    <row r="465" spans="1:28" x14ac:dyDescent="0.3">
      <c r="A465" s="28">
        <v>458</v>
      </c>
      <c r="B465" s="1">
        <v>251</v>
      </c>
      <c r="C465" s="1">
        <v>48</v>
      </c>
      <c r="D465" s="1">
        <v>28000</v>
      </c>
      <c r="E465" s="77">
        <v>6.6666666666666666E-2</v>
      </c>
      <c r="F465" s="1">
        <v>1280</v>
      </c>
      <c r="G465" s="1">
        <v>0</v>
      </c>
      <c r="H465" s="1">
        <v>8500</v>
      </c>
      <c r="I465" s="1">
        <v>0</v>
      </c>
      <c r="J465" s="1">
        <v>0</v>
      </c>
      <c r="N465" s="1">
        <v>21</v>
      </c>
      <c r="O465" s="28">
        <v>458</v>
      </c>
      <c r="P465" s="1">
        <v>251</v>
      </c>
      <c r="Q465" s="1">
        <v>48</v>
      </c>
      <c r="R465" s="1">
        <v>28000</v>
      </c>
      <c r="S465" s="77">
        <v>6.6666666666666666E-2</v>
      </c>
      <c r="T465" s="1">
        <v>1280</v>
      </c>
      <c r="U465" s="1">
        <v>0</v>
      </c>
      <c r="V465" s="1">
        <v>8500</v>
      </c>
      <c r="W465" s="1">
        <v>0</v>
      </c>
      <c r="X465" s="1">
        <v>0</v>
      </c>
      <c r="AB465" s="1">
        <v>21</v>
      </c>
    </row>
    <row r="466" spans="1:28" x14ac:dyDescent="0.3">
      <c r="A466" s="28">
        <v>459</v>
      </c>
      <c r="B466" s="1">
        <v>251</v>
      </c>
      <c r="C466" s="1">
        <v>49</v>
      </c>
      <c r="D466" s="1">
        <v>28000</v>
      </c>
      <c r="E466" s="77">
        <v>7.6923076923076927E-2</v>
      </c>
      <c r="F466" s="1">
        <v>1280</v>
      </c>
      <c r="G466" s="1">
        <v>0</v>
      </c>
      <c r="H466" s="1">
        <v>8000</v>
      </c>
      <c r="I466" s="1">
        <v>2</v>
      </c>
      <c r="J466" s="1">
        <v>1</v>
      </c>
      <c r="K466" s="1">
        <v>7380</v>
      </c>
      <c r="N466" s="1">
        <v>27</v>
      </c>
      <c r="O466" s="28">
        <v>459</v>
      </c>
      <c r="P466" s="1">
        <v>251</v>
      </c>
      <c r="Q466" s="1">
        <v>49</v>
      </c>
      <c r="R466" s="1">
        <v>28000</v>
      </c>
      <c r="S466" s="77">
        <v>7.6923076923076927E-2</v>
      </c>
      <c r="T466" s="1">
        <v>1280</v>
      </c>
      <c r="U466" s="1">
        <v>0</v>
      </c>
      <c r="V466" s="1">
        <v>8000</v>
      </c>
      <c r="W466" s="1">
        <v>2</v>
      </c>
      <c r="X466" s="1">
        <v>1</v>
      </c>
      <c r="Y466" s="1">
        <v>7380</v>
      </c>
      <c r="AB466" s="1">
        <v>27</v>
      </c>
    </row>
    <row r="467" spans="1:28" x14ac:dyDescent="0.3">
      <c r="A467" s="28">
        <v>460</v>
      </c>
      <c r="B467" s="1">
        <v>251</v>
      </c>
      <c r="C467" s="1">
        <v>49</v>
      </c>
      <c r="D467" s="1">
        <v>30541</v>
      </c>
      <c r="E467" s="77">
        <v>0.125</v>
      </c>
      <c r="F467" s="1">
        <v>1200</v>
      </c>
      <c r="G467" s="1">
        <v>0</v>
      </c>
      <c r="H467" s="1">
        <v>5561</v>
      </c>
      <c r="I467" s="1">
        <v>0</v>
      </c>
      <c r="J467" s="1">
        <v>0</v>
      </c>
      <c r="L467" s="1">
        <v>41</v>
      </c>
      <c r="M467" s="1">
        <v>279</v>
      </c>
      <c r="N467" s="1">
        <v>23</v>
      </c>
      <c r="O467" s="28">
        <v>460</v>
      </c>
      <c r="P467" s="1">
        <v>251</v>
      </c>
      <c r="Q467" s="1">
        <v>49</v>
      </c>
      <c r="R467" s="1">
        <v>30541</v>
      </c>
      <c r="S467" s="77">
        <v>0.125</v>
      </c>
      <c r="T467" s="1">
        <v>1200</v>
      </c>
      <c r="U467" s="1">
        <v>0</v>
      </c>
      <c r="V467" s="1">
        <v>5561</v>
      </c>
      <c r="W467" s="1">
        <v>0</v>
      </c>
      <c r="X467" s="1">
        <v>0</v>
      </c>
      <c r="Z467" s="1">
        <v>41</v>
      </c>
      <c r="AA467" s="1">
        <v>279</v>
      </c>
      <c r="AB467" s="1">
        <v>23</v>
      </c>
    </row>
    <row r="468" spans="1:28" x14ac:dyDescent="0.3">
      <c r="A468" s="28">
        <v>461</v>
      </c>
      <c r="B468" s="1">
        <v>251</v>
      </c>
      <c r="C468" s="1">
        <v>50</v>
      </c>
      <c r="D468" s="1">
        <v>37023</v>
      </c>
      <c r="E468" s="77">
        <v>0.25</v>
      </c>
      <c r="F468" s="1">
        <v>1320</v>
      </c>
      <c r="G468" s="1">
        <v>0</v>
      </c>
      <c r="H468" s="1">
        <v>8070</v>
      </c>
      <c r="I468" s="1">
        <v>0</v>
      </c>
      <c r="J468" s="1">
        <v>0</v>
      </c>
      <c r="K468" s="1">
        <v>8470</v>
      </c>
      <c r="N468" s="1">
        <v>30</v>
      </c>
      <c r="O468" s="28">
        <v>461</v>
      </c>
      <c r="P468" s="1">
        <v>251</v>
      </c>
      <c r="Q468" s="1">
        <v>50</v>
      </c>
      <c r="R468" s="1">
        <v>37023</v>
      </c>
      <c r="S468" s="77">
        <v>0.25</v>
      </c>
      <c r="T468" s="1">
        <v>1320</v>
      </c>
      <c r="U468" s="1">
        <v>0</v>
      </c>
      <c r="V468" s="1">
        <v>8070</v>
      </c>
      <c r="W468" s="1">
        <v>0</v>
      </c>
      <c r="X468" s="1">
        <v>0</v>
      </c>
      <c r="Y468" s="1">
        <v>8470</v>
      </c>
      <c r="AB468" s="1">
        <v>30</v>
      </c>
    </row>
    <row r="469" spans="1:28" x14ac:dyDescent="0.3">
      <c r="A469" s="28">
        <v>462</v>
      </c>
      <c r="B469" s="1">
        <v>251</v>
      </c>
      <c r="C469" s="1">
        <v>51</v>
      </c>
      <c r="D469" s="1">
        <v>32536</v>
      </c>
      <c r="E469" s="77">
        <v>0.33333333333333331</v>
      </c>
      <c r="F469" s="1">
        <v>1300</v>
      </c>
      <c r="G469" s="1">
        <v>0</v>
      </c>
      <c r="H469" s="1">
        <v>7452</v>
      </c>
      <c r="I469" s="1">
        <v>2</v>
      </c>
      <c r="J469" s="1">
        <v>0</v>
      </c>
      <c r="K469" s="1">
        <v>8090</v>
      </c>
      <c r="L469" s="1">
        <v>41</v>
      </c>
      <c r="M469" s="1">
        <v>433</v>
      </c>
      <c r="N469" s="1">
        <v>8</v>
      </c>
      <c r="O469" s="28">
        <v>462</v>
      </c>
      <c r="P469" s="1">
        <v>251</v>
      </c>
      <c r="Q469" s="1">
        <v>51</v>
      </c>
      <c r="R469" s="1">
        <v>32536</v>
      </c>
      <c r="S469" s="77">
        <v>0.33333333333333331</v>
      </c>
      <c r="T469" s="1">
        <v>1300</v>
      </c>
      <c r="U469" s="1">
        <v>0</v>
      </c>
      <c r="V469" s="1">
        <v>7452</v>
      </c>
      <c r="W469" s="1">
        <v>2</v>
      </c>
      <c r="X469" s="1">
        <v>0</v>
      </c>
      <c r="Y469" s="1">
        <v>8090</v>
      </c>
      <c r="Z469" s="1">
        <v>41</v>
      </c>
      <c r="AA469" s="1">
        <v>433</v>
      </c>
      <c r="AB469" s="1">
        <v>8</v>
      </c>
    </row>
    <row r="470" spans="1:28" x14ac:dyDescent="0.3">
      <c r="A470" s="28">
        <v>463</v>
      </c>
      <c r="B470" s="1">
        <v>251</v>
      </c>
      <c r="C470" s="1">
        <v>56</v>
      </c>
      <c r="D470" s="1">
        <v>49016</v>
      </c>
      <c r="E470" s="77">
        <v>0.33333333333333331</v>
      </c>
      <c r="F470" s="1">
        <v>1290</v>
      </c>
      <c r="G470" s="1">
        <v>0</v>
      </c>
      <c r="H470" s="1">
        <v>6423</v>
      </c>
      <c r="I470" s="1">
        <v>2</v>
      </c>
      <c r="J470" s="1">
        <v>2</v>
      </c>
      <c r="L470" s="1">
        <v>0</v>
      </c>
      <c r="O470" s="28">
        <v>463</v>
      </c>
      <c r="P470" s="1">
        <v>251</v>
      </c>
      <c r="Q470" s="1">
        <v>56</v>
      </c>
      <c r="R470" s="1">
        <v>49016</v>
      </c>
      <c r="S470" s="77">
        <v>0.33333333333333331</v>
      </c>
      <c r="T470" s="1">
        <v>1290</v>
      </c>
      <c r="U470" s="1">
        <v>0</v>
      </c>
      <c r="V470" s="1">
        <v>6423</v>
      </c>
      <c r="W470" s="1">
        <v>2</v>
      </c>
      <c r="X470" s="1">
        <v>2</v>
      </c>
      <c r="Z470" s="1">
        <v>0</v>
      </c>
    </row>
    <row r="471" spans="1:28" x14ac:dyDescent="0.3">
      <c r="A471" s="28">
        <v>464</v>
      </c>
      <c r="B471" s="1">
        <v>251</v>
      </c>
      <c r="C471" s="1">
        <v>57</v>
      </c>
      <c r="D471" s="1">
        <v>39000</v>
      </c>
      <c r="E471" s="77">
        <v>0.2</v>
      </c>
      <c r="F471" s="1">
        <v>1230</v>
      </c>
      <c r="G471" s="1">
        <v>0</v>
      </c>
      <c r="H471" s="1">
        <v>8180</v>
      </c>
      <c r="I471" s="1">
        <v>6</v>
      </c>
      <c r="J471" s="1">
        <v>1</v>
      </c>
      <c r="K471" s="1">
        <v>9000</v>
      </c>
      <c r="L471" s="1">
        <v>0</v>
      </c>
      <c r="M471" s="1">
        <v>285</v>
      </c>
      <c r="N471" s="1">
        <v>16</v>
      </c>
      <c r="O471" s="28">
        <v>464</v>
      </c>
      <c r="P471" s="1">
        <v>251</v>
      </c>
      <c r="Q471" s="1">
        <v>57</v>
      </c>
      <c r="R471" s="1">
        <v>39000</v>
      </c>
      <c r="S471" s="77">
        <v>0.2</v>
      </c>
      <c r="T471" s="1">
        <v>1230</v>
      </c>
      <c r="U471" s="1">
        <v>0</v>
      </c>
      <c r="V471" s="1">
        <v>8180</v>
      </c>
      <c r="W471" s="1">
        <v>6</v>
      </c>
      <c r="X471" s="1">
        <v>1</v>
      </c>
      <c r="Y471" s="1">
        <v>9000</v>
      </c>
      <c r="Z471" s="1">
        <v>0</v>
      </c>
      <c r="AA471" s="1">
        <v>285</v>
      </c>
      <c r="AB471" s="1">
        <v>16</v>
      </c>
    </row>
    <row r="472" spans="1:28" x14ac:dyDescent="0.3">
      <c r="A472" s="28">
        <v>465</v>
      </c>
      <c r="B472" s="1">
        <v>250</v>
      </c>
      <c r="C472" s="1">
        <v>46</v>
      </c>
      <c r="D472" s="1">
        <v>29249</v>
      </c>
      <c r="E472" s="77">
        <v>1.6666666666666666E-2</v>
      </c>
      <c r="F472" s="1">
        <v>1230</v>
      </c>
      <c r="G472" s="1">
        <v>0</v>
      </c>
      <c r="H472" s="1">
        <v>8140</v>
      </c>
      <c r="I472" s="1">
        <v>4</v>
      </c>
      <c r="J472" s="1">
        <v>1</v>
      </c>
      <c r="K472" s="1">
        <v>9780</v>
      </c>
      <c r="L472" s="1">
        <v>0</v>
      </c>
      <c r="M472" s="1">
        <v>488</v>
      </c>
      <c r="N472" s="1">
        <v>32</v>
      </c>
      <c r="O472" s="28">
        <v>465</v>
      </c>
      <c r="P472" s="1">
        <v>250</v>
      </c>
      <c r="Q472" s="1">
        <v>46</v>
      </c>
      <c r="R472" s="1">
        <v>29249</v>
      </c>
      <c r="S472" s="77">
        <v>1.6666666666666666E-2</v>
      </c>
      <c r="T472" s="1">
        <v>1230</v>
      </c>
      <c r="U472" s="1">
        <v>0</v>
      </c>
      <c r="V472" s="1">
        <v>8140</v>
      </c>
      <c r="W472" s="1">
        <v>4</v>
      </c>
      <c r="X472" s="1">
        <v>1</v>
      </c>
      <c r="Y472" s="1">
        <v>9780</v>
      </c>
      <c r="Z472" s="1">
        <v>0</v>
      </c>
      <c r="AA472" s="1">
        <v>488</v>
      </c>
      <c r="AB472" s="1">
        <v>32</v>
      </c>
    </row>
    <row r="473" spans="1:28" x14ac:dyDescent="0.3">
      <c r="A473" s="28">
        <v>466</v>
      </c>
      <c r="B473" s="1">
        <v>250</v>
      </c>
      <c r="C473" s="1">
        <v>49</v>
      </c>
      <c r="D473" s="1">
        <v>31000</v>
      </c>
      <c r="E473" s="77">
        <v>0.2</v>
      </c>
      <c r="F473" s="1">
        <v>1200</v>
      </c>
      <c r="G473" s="1">
        <v>0</v>
      </c>
      <c r="H473" s="1">
        <v>7630</v>
      </c>
      <c r="I473" s="1">
        <v>1</v>
      </c>
      <c r="J473" s="1">
        <v>0</v>
      </c>
      <c r="K473" s="1">
        <v>6700</v>
      </c>
      <c r="L473" s="1">
        <v>0</v>
      </c>
      <c r="M473" s="1">
        <v>372</v>
      </c>
      <c r="N473" s="1">
        <v>13</v>
      </c>
      <c r="O473" s="28">
        <v>466</v>
      </c>
      <c r="P473" s="1">
        <v>250</v>
      </c>
      <c r="Q473" s="1">
        <v>49</v>
      </c>
      <c r="R473" s="1">
        <v>31000</v>
      </c>
      <c r="S473" s="77">
        <v>0.2</v>
      </c>
      <c r="T473" s="1">
        <v>1200</v>
      </c>
      <c r="U473" s="1">
        <v>0</v>
      </c>
      <c r="V473" s="1">
        <v>7630</v>
      </c>
      <c r="W473" s="1">
        <v>1</v>
      </c>
      <c r="X473" s="1">
        <v>0</v>
      </c>
      <c r="Y473" s="1">
        <v>6700</v>
      </c>
      <c r="Z473" s="1">
        <v>0</v>
      </c>
      <c r="AA473" s="1">
        <v>372</v>
      </c>
      <c r="AB473" s="1">
        <v>13</v>
      </c>
    </row>
    <row r="474" spans="1:28" x14ac:dyDescent="0.3">
      <c r="A474" s="28">
        <v>467</v>
      </c>
      <c r="B474" s="1">
        <v>250</v>
      </c>
      <c r="C474" s="1">
        <v>50</v>
      </c>
      <c r="D474" s="1">
        <v>30000</v>
      </c>
      <c r="E474" s="77">
        <v>0.1</v>
      </c>
      <c r="F474" s="1">
        <v>1220</v>
      </c>
      <c r="G474" s="1">
        <v>0</v>
      </c>
      <c r="H474" s="1">
        <v>8000</v>
      </c>
      <c r="I474" s="1">
        <v>2</v>
      </c>
      <c r="J474" s="1">
        <v>0</v>
      </c>
      <c r="N474" s="1">
        <v>18</v>
      </c>
      <c r="O474" s="28">
        <v>467</v>
      </c>
      <c r="P474" s="1">
        <v>250</v>
      </c>
      <c r="Q474" s="1">
        <v>50</v>
      </c>
      <c r="R474" s="1">
        <v>30000</v>
      </c>
      <c r="S474" s="77">
        <v>0.1</v>
      </c>
      <c r="T474" s="1">
        <v>1220</v>
      </c>
      <c r="U474" s="1">
        <v>0</v>
      </c>
      <c r="V474" s="1">
        <v>8000</v>
      </c>
      <c r="W474" s="1">
        <v>2</v>
      </c>
      <c r="X474" s="1">
        <v>0</v>
      </c>
      <c r="AB474" s="1">
        <v>18</v>
      </c>
    </row>
    <row r="475" spans="1:28" x14ac:dyDescent="0.3">
      <c r="A475" s="28">
        <v>468</v>
      </c>
      <c r="B475" s="1">
        <v>250</v>
      </c>
      <c r="C475" s="1">
        <v>50</v>
      </c>
      <c r="D475" s="1">
        <v>32000</v>
      </c>
      <c r="E475" s="77">
        <v>0.1</v>
      </c>
      <c r="F475" s="1">
        <v>1300</v>
      </c>
      <c r="G475" s="1">
        <v>0</v>
      </c>
      <c r="H475" s="1">
        <v>4450</v>
      </c>
      <c r="I475" s="1">
        <v>1</v>
      </c>
      <c r="J475" s="1">
        <v>0</v>
      </c>
      <c r="K475" s="1">
        <v>8000</v>
      </c>
      <c r="L475" s="1">
        <v>41</v>
      </c>
      <c r="M475" s="1">
        <v>490</v>
      </c>
      <c r="O475" s="28">
        <v>468</v>
      </c>
      <c r="P475" s="1">
        <v>250</v>
      </c>
      <c r="Q475" s="1">
        <v>50</v>
      </c>
      <c r="R475" s="1">
        <v>32000</v>
      </c>
      <c r="S475" s="77">
        <v>0.1</v>
      </c>
      <c r="T475" s="1">
        <v>1300</v>
      </c>
      <c r="U475" s="1">
        <v>0</v>
      </c>
      <c r="V475" s="1">
        <v>4450</v>
      </c>
      <c r="W475" s="1">
        <v>1</v>
      </c>
      <c r="X475" s="1">
        <v>0</v>
      </c>
      <c r="Y475" s="1">
        <v>8000</v>
      </c>
      <c r="Z475" s="1">
        <v>41</v>
      </c>
      <c r="AA475" s="1">
        <v>490</v>
      </c>
    </row>
    <row r="476" spans="1:28" x14ac:dyDescent="0.3">
      <c r="A476" s="28">
        <v>469</v>
      </c>
      <c r="B476" s="1">
        <v>250</v>
      </c>
      <c r="C476" s="1">
        <v>50</v>
      </c>
      <c r="D476" s="1">
        <v>30911</v>
      </c>
      <c r="E476" s="77">
        <v>0.2</v>
      </c>
      <c r="F476" s="1">
        <v>1320</v>
      </c>
      <c r="G476" s="1">
        <v>0</v>
      </c>
      <c r="H476" s="1">
        <v>7201</v>
      </c>
      <c r="I476" s="1">
        <v>4</v>
      </c>
      <c r="J476" s="1">
        <v>0</v>
      </c>
      <c r="K476" s="1">
        <v>7720</v>
      </c>
      <c r="L476" s="1">
        <v>42</v>
      </c>
      <c r="M476" s="1">
        <v>386</v>
      </c>
      <c r="N476" s="1">
        <v>16</v>
      </c>
      <c r="O476" s="28">
        <v>469</v>
      </c>
      <c r="P476" s="1">
        <v>250</v>
      </c>
      <c r="Q476" s="1">
        <v>50</v>
      </c>
      <c r="R476" s="1">
        <v>30911</v>
      </c>
      <c r="S476" s="77">
        <v>0.2</v>
      </c>
      <c r="T476" s="1">
        <v>1320</v>
      </c>
      <c r="U476" s="1">
        <v>0</v>
      </c>
      <c r="V476" s="1">
        <v>7201</v>
      </c>
      <c r="W476" s="1">
        <v>4</v>
      </c>
      <c r="X476" s="1">
        <v>0</v>
      </c>
      <c r="Y476" s="1">
        <v>7720</v>
      </c>
      <c r="Z476" s="1">
        <v>42</v>
      </c>
      <c r="AA476" s="1">
        <v>386</v>
      </c>
      <c r="AB476" s="1">
        <v>16</v>
      </c>
    </row>
    <row r="477" spans="1:28" x14ac:dyDescent="0.3">
      <c r="A477" s="28">
        <v>470</v>
      </c>
      <c r="B477" s="1">
        <v>250</v>
      </c>
      <c r="C477" s="1">
        <v>50</v>
      </c>
      <c r="D477" s="1">
        <v>29500</v>
      </c>
      <c r="E477" s="77">
        <v>0.5</v>
      </c>
      <c r="F477" s="1">
        <v>1070</v>
      </c>
      <c r="G477" s="1">
        <v>0</v>
      </c>
      <c r="H477" s="1">
        <v>7097</v>
      </c>
      <c r="I477" s="1">
        <v>0</v>
      </c>
      <c r="J477" s="1">
        <v>0</v>
      </c>
      <c r="K477" s="1">
        <v>8180</v>
      </c>
      <c r="L477" s="1">
        <v>41</v>
      </c>
      <c r="M477" s="1">
        <v>400</v>
      </c>
      <c r="N477" s="1">
        <v>17</v>
      </c>
      <c r="O477" s="28">
        <v>470</v>
      </c>
      <c r="P477" s="1">
        <v>250</v>
      </c>
      <c r="Q477" s="1">
        <v>50</v>
      </c>
      <c r="R477" s="1">
        <v>29500</v>
      </c>
      <c r="S477" s="77">
        <v>0.5</v>
      </c>
      <c r="T477" s="1">
        <v>1070</v>
      </c>
      <c r="U477" s="1">
        <v>0</v>
      </c>
      <c r="V477" s="1">
        <v>7097</v>
      </c>
      <c r="W477" s="1">
        <v>0</v>
      </c>
      <c r="X477" s="1">
        <v>0</v>
      </c>
      <c r="Y477" s="1">
        <v>8180</v>
      </c>
      <c r="Z477" s="1">
        <v>41</v>
      </c>
      <c r="AA477" s="1">
        <v>400</v>
      </c>
      <c r="AB477" s="1">
        <v>17</v>
      </c>
    </row>
    <row r="478" spans="1:28" x14ac:dyDescent="0.3">
      <c r="A478" s="28">
        <v>471</v>
      </c>
      <c r="B478" s="1">
        <v>250</v>
      </c>
      <c r="C478" s="1">
        <v>50</v>
      </c>
      <c r="D478" s="1">
        <v>30541</v>
      </c>
      <c r="E478" s="77">
        <v>1</v>
      </c>
      <c r="F478" s="1">
        <v>920</v>
      </c>
      <c r="G478" s="1">
        <v>0</v>
      </c>
      <c r="H478" s="1">
        <v>6470</v>
      </c>
      <c r="I478" s="1">
        <v>1</v>
      </c>
      <c r="J478" s="1">
        <v>0</v>
      </c>
      <c r="K478" s="1">
        <v>8590</v>
      </c>
      <c r="L478" s="1">
        <v>41</v>
      </c>
      <c r="M478" s="1">
        <v>244</v>
      </c>
      <c r="N478" s="1">
        <v>24</v>
      </c>
      <c r="O478" s="28">
        <v>471</v>
      </c>
      <c r="P478" s="1">
        <v>250</v>
      </c>
      <c r="Q478" s="1">
        <v>50</v>
      </c>
      <c r="R478" s="1">
        <v>30541</v>
      </c>
      <c r="S478" s="77">
        <v>1</v>
      </c>
      <c r="T478" s="1">
        <v>920</v>
      </c>
      <c r="U478" s="1">
        <v>0</v>
      </c>
      <c r="V478" s="1">
        <v>6470</v>
      </c>
      <c r="W478" s="1">
        <v>1</v>
      </c>
      <c r="X478" s="1">
        <v>0</v>
      </c>
      <c r="Y478" s="1">
        <v>8590</v>
      </c>
      <c r="Z478" s="1">
        <v>41</v>
      </c>
      <c r="AA478" s="1">
        <v>244</v>
      </c>
      <c r="AB478" s="1">
        <v>24</v>
      </c>
    </row>
    <row r="479" spans="1:28" x14ac:dyDescent="0.3">
      <c r="A479" s="28">
        <v>472</v>
      </c>
      <c r="B479" s="1">
        <v>250</v>
      </c>
      <c r="C479" s="1">
        <v>51</v>
      </c>
      <c r="D479" s="1">
        <v>33960</v>
      </c>
      <c r="E479" s="77">
        <v>0.1</v>
      </c>
      <c r="F479" s="1">
        <v>1180</v>
      </c>
      <c r="G479" s="1">
        <v>0</v>
      </c>
      <c r="H479" s="1">
        <v>5765</v>
      </c>
      <c r="I479" s="1">
        <v>0</v>
      </c>
      <c r="J479" s="1">
        <v>0</v>
      </c>
      <c r="O479" s="28">
        <v>472</v>
      </c>
      <c r="P479" s="1">
        <v>250</v>
      </c>
      <c r="Q479" s="1">
        <v>51</v>
      </c>
      <c r="R479" s="1">
        <v>33960</v>
      </c>
      <c r="S479" s="77">
        <v>0.1</v>
      </c>
      <c r="T479" s="1">
        <v>1180</v>
      </c>
      <c r="U479" s="1">
        <v>0</v>
      </c>
      <c r="V479" s="1">
        <v>5765</v>
      </c>
      <c r="W479" s="1">
        <v>0</v>
      </c>
      <c r="X479" s="1">
        <v>0</v>
      </c>
    </row>
    <row r="480" spans="1:28" x14ac:dyDescent="0.3">
      <c r="A480" s="28">
        <v>473</v>
      </c>
      <c r="B480" s="1">
        <v>250</v>
      </c>
      <c r="C480" s="1">
        <v>51</v>
      </c>
      <c r="D480" s="1">
        <v>31746</v>
      </c>
      <c r="E480" s="77">
        <v>0.33333333333333331</v>
      </c>
      <c r="F480" s="1">
        <v>1100</v>
      </c>
      <c r="G480" s="1">
        <v>0</v>
      </c>
      <c r="H480" s="1">
        <v>6367</v>
      </c>
      <c r="I480" s="1">
        <v>2</v>
      </c>
      <c r="J480" s="1">
        <v>0</v>
      </c>
      <c r="L480" s="1">
        <v>41</v>
      </c>
      <c r="O480" s="28">
        <v>473</v>
      </c>
      <c r="P480" s="1">
        <v>250</v>
      </c>
      <c r="Q480" s="1">
        <v>51</v>
      </c>
      <c r="R480" s="1">
        <v>31746</v>
      </c>
      <c r="S480" s="77">
        <v>0.33333333333333331</v>
      </c>
      <c r="T480" s="1">
        <v>1100</v>
      </c>
      <c r="U480" s="1">
        <v>0</v>
      </c>
      <c r="V480" s="1">
        <v>6367</v>
      </c>
      <c r="W480" s="1">
        <v>2</v>
      </c>
      <c r="X480" s="1">
        <v>0</v>
      </c>
      <c r="Z480" s="1">
        <v>41</v>
      </c>
    </row>
    <row r="481" spans="1:28" x14ac:dyDescent="0.3">
      <c r="A481" s="28">
        <v>474</v>
      </c>
      <c r="B481" s="1">
        <v>250</v>
      </c>
      <c r="C481" s="1">
        <v>56</v>
      </c>
      <c r="D481" s="1">
        <v>44864</v>
      </c>
      <c r="E481" s="77">
        <v>1</v>
      </c>
      <c r="F481" s="1">
        <v>1320</v>
      </c>
      <c r="G481" s="1">
        <v>0</v>
      </c>
      <c r="H481" s="1">
        <v>8125</v>
      </c>
      <c r="I481" s="1">
        <v>1</v>
      </c>
      <c r="J481" s="1">
        <v>1</v>
      </c>
      <c r="K481" s="1">
        <v>7510</v>
      </c>
      <c r="L481" s="1">
        <v>0</v>
      </c>
      <c r="M481" s="1">
        <v>259</v>
      </c>
      <c r="N481" s="1">
        <v>30</v>
      </c>
      <c r="O481" s="28">
        <v>474</v>
      </c>
      <c r="P481" s="1">
        <v>250</v>
      </c>
      <c r="Q481" s="1">
        <v>56</v>
      </c>
      <c r="R481" s="1">
        <v>44864</v>
      </c>
      <c r="S481" s="77">
        <v>1</v>
      </c>
      <c r="T481" s="1">
        <v>1320</v>
      </c>
      <c r="U481" s="1">
        <v>0</v>
      </c>
      <c r="V481" s="1">
        <v>8125</v>
      </c>
      <c r="W481" s="1">
        <v>1</v>
      </c>
      <c r="X481" s="1">
        <v>1</v>
      </c>
      <c r="Y481" s="1">
        <v>7510</v>
      </c>
      <c r="Z481" s="1">
        <v>0</v>
      </c>
      <c r="AA481" s="1">
        <v>259</v>
      </c>
      <c r="AB481" s="1">
        <v>30</v>
      </c>
    </row>
    <row r="482" spans="1:28" x14ac:dyDescent="0.3">
      <c r="A482" s="28">
        <v>475</v>
      </c>
      <c r="B482" s="1">
        <v>249</v>
      </c>
      <c r="C482" s="1">
        <v>47</v>
      </c>
      <c r="D482" s="1">
        <v>26243</v>
      </c>
      <c r="E482" s="77">
        <v>0.05</v>
      </c>
      <c r="F482" s="1">
        <v>1310</v>
      </c>
      <c r="G482" s="1">
        <v>0</v>
      </c>
      <c r="H482" s="1">
        <v>7115</v>
      </c>
      <c r="I482" s="1">
        <v>0</v>
      </c>
      <c r="J482" s="1">
        <v>0</v>
      </c>
      <c r="K482" s="1">
        <v>9370</v>
      </c>
      <c r="L482" s="1">
        <v>41</v>
      </c>
      <c r="M482" s="1">
        <v>350</v>
      </c>
      <c r="N482" s="1">
        <v>5</v>
      </c>
      <c r="O482" s="28">
        <v>475</v>
      </c>
      <c r="P482" s="1">
        <v>249</v>
      </c>
      <c r="Q482" s="1">
        <v>47</v>
      </c>
      <c r="R482" s="1">
        <v>26243</v>
      </c>
      <c r="S482" s="77">
        <v>0.05</v>
      </c>
      <c r="T482" s="1">
        <v>1310</v>
      </c>
      <c r="U482" s="1">
        <v>0</v>
      </c>
      <c r="V482" s="1">
        <v>7115</v>
      </c>
      <c r="W482" s="1">
        <v>0</v>
      </c>
      <c r="X482" s="1">
        <v>0</v>
      </c>
      <c r="Y482" s="1">
        <v>9370</v>
      </c>
      <c r="Z482" s="1">
        <v>41</v>
      </c>
      <c r="AA482" s="1">
        <v>350</v>
      </c>
      <c r="AB482" s="1">
        <v>5</v>
      </c>
    </row>
    <row r="483" spans="1:28" x14ac:dyDescent="0.3">
      <c r="A483" s="28">
        <v>476</v>
      </c>
      <c r="B483" s="1">
        <v>249</v>
      </c>
      <c r="C483" s="1">
        <v>50</v>
      </c>
      <c r="D483" s="1">
        <v>30967</v>
      </c>
      <c r="E483" s="77">
        <v>0.2</v>
      </c>
      <c r="F483" s="1">
        <v>1190</v>
      </c>
      <c r="G483" s="1">
        <v>0</v>
      </c>
      <c r="H483" s="1">
        <v>6710</v>
      </c>
      <c r="I483" s="1">
        <v>4</v>
      </c>
      <c r="J483" s="1">
        <v>1</v>
      </c>
      <c r="L483" s="1">
        <v>0</v>
      </c>
      <c r="N483" s="1">
        <v>4</v>
      </c>
      <c r="O483" s="28">
        <v>476</v>
      </c>
      <c r="P483" s="1">
        <v>249</v>
      </c>
      <c r="Q483" s="1">
        <v>50</v>
      </c>
      <c r="R483" s="1">
        <v>30967</v>
      </c>
      <c r="S483" s="77">
        <v>0.2</v>
      </c>
      <c r="T483" s="1">
        <v>1190</v>
      </c>
      <c r="U483" s="1">
        <v>0</v>
      </c>
      <c r="V483" s="1">
        <v>6710</v>
      </c>
      <c r="W483" s="1">
        <v>4</v>
      </c>
      <c r="X483" s="1">
        <v>1</v>
      </c>
      <c r="Z483" s="1">
        <v>0</v>
      </c>
      <c r="AB483" s="1">
        <v>4</v>
      </c>
    </row>
    <row r="484" spans="1:28" x14ac:dyDescent="0.3">
      <c r="A484" s="28">
        <v>477</v>
      </c>
      <c r="B484" s="1">
        <v>248</v>
      </c>
      <c r="C484" s="1">
        <v>47</v>
      </c>
      <c r="D484" s="1">
        <v>26500</v>
      </c>
      <c r="E484" s="77">
        <v>0.1</v>
      </c>
      <c r="F484" s="1">
        <v>1250</v>
      </c>
      <c r="G484" s="1">
        <v>0</v>
      </c>
      <c r="H484" s="1">
        <v>7200</v>
      </c>
      <c r="I484" s="1">
        <v>0</v>
      </c>
      <c r="J484" s="1">
        <v>0</v>
      </c>
      <c r="N484" s="1">
        <v>19</v>
      </c>
      <c r="O484" s="28">
        <v>477</v>
      </c>
      <c r="P484" s="1">
        <v>248</v>
      </c>
      <c r="Q484" s="1">
        <v>47</v>
      </c>
      <c r="R484" s="1">
        <v>26500</v>
      </c>
      <c r="S484" s="77">
        <v>0.1</v>
      </c>
      <c r="T484" s="1">
        <v>1250</v>
      </c>
      <c r="U484" s="1">
        <v>0</v>
      </c>
      <c r="V484" s="1">
        <v>7200</v>
      </c>
      <c r="W484" s="1">
        <v>0</v>
      </c>
      <c r="X484" s="1">
        <v>0</v>
      </c>
      <c r="AB484" s="1">
        <v>19</v>
      </c>
    </row>
    <row r="485" spans="1:28" x14ac:dyDescent="0.3">
      <c r="A485" s="28">
        <v>478</v>
      </c>
      <c r="B485" s="1">
        <v>248</v>
      </c>
      <c r="C485" s="1">
        <v>49</v>
      </c>
      <c r="D485" s="1">
        <v>31350</v>
      </c>
      <c r="E485" s="77">
        <v>0.2</v>
      </c>
      <c r="F485" s="1">
        <v>1180</v>
      </c>
      <c r="G485" s="1">
        <v>0</v>
      </c>
      <c r="H485" s="1">
        <v>7000</v>
      </c>
      <c r="I485" s="1">
        <v>1</v>
      </c>
      <c r="J485" s="1">
        <v>0</v>
      </c>
      <c r="K485" s="1">
        <v>6700</v>
      </c>
      <c r="L485" s="1">
        <v>0</v>
      </c>
      <c r="M485" s="1">
        <v>370</v>
      </c>
      <c r="N485" s="1">
        <v>5</v>
      </c>
      <c r="O485" s="28">
        <v>478</v>
      </c>
      <c r="P485" s="1">
        <v>248</v>
      </c>
      <c r="Q485" s="1">
        <v>49</v>
      </c>
      <c r="R485" s="1">
        <v>31350</v>
      </c>
      <c r="S485" s="77">
        <v>0.2</v>
      </c>
      <c r="T485" s="1">
        <v>1180</v>
      </c>
      <c r="U485" s="1">
        <v>0</v>
      </c>
      <c r="V485" s="1">
        <v>7000</v>
      </c>
      <c r="W485" s="1">
        <v>1</v>
      </c>
      <c r="X485" s="1">
        <v>0</v>
      </c>
      <c r="Y485" s="1">
        <v>6700</v>
      </c>
      <c r="Z485" s="1">
        <v>0</v>
      </c>
      <c r="AA485" s="1">
        <v>370</v>
      </c>
      <c r="AB485" s="1">
        <v>5</v>
      </c>
    </row>
    <row r="486" spans="1:28" x14ac:dyDescent="0.3">
      <c r="A486" s="28">
        <v>479</v>
      </c>
      <c r="B486" s="1">
        <v>248</v>
      </c>
      <c r="C486" s="1">
        <v>49</v>
      </c>
      <c r="D486" s="1">
        <v>31500</v>
      </c>
      <c r="E486" s="77">
        <v>0.1</v>
      </c>
      <c r="F486" s="1">
        <v>1230</v>
      </c>
      <c r="G486" s="1">
        <v>0</v>
      </c>
      <c r="H486" s="1">
        <v>6796</v>
      </c>
      <c r="I486" s="1">
        <v>1</v>
      </c>
      <c r="J486" s="1">
        <v>0</v>
      </c>
      <c r="K486" s="1">
        <v>6000</v>
      </c>
      <c r="L486" s="1">
        <v>0</v>
      </c>
      <c r="M486" s="1">
        <v>324</v>
      </c>
      <c r="N486" s="1">
        <v>21</v>
      </c>
      <c r="O486" s="28">
        <v>479</v>
      </c>
      <c r="P486" s="1">
        <v>248</v>
      </c>
      <c r="Q486" s="1">
        <v>49</v>
      </c>
      <c r="R486" s="1">
        <v>31500</v>
      </c>
      <c r="S486" s="77">
        <v>0.1</v>
      </c>
      <c r="T486" s="1">
        <v>1230</v>
      </c>
      <c r="U486" s="1">
        <v>0</v>
      </c>
      <c r="V486" s="1">
        <v>6796</v>
      </c>
      <c r="W486" s="1">
        <v>1</v>
      </c>
      <c r="X486" s="1">
        <v>0</v>
      </c>
      <c r="Y486" s="1">
        <v>6000</v>
      </c>
      <c r="Z486" s="1">
        <v>0</v>
      </c>
      <c r="AA486" s="1">
        <v>324</v>
      </c>
      <c r="AB486" s="1">
        <v>21</v>
      </c>
    </row>
    <row r="487" spans="1:28" x14ac:dyDescent="0.3">
      <c r="A487" s="28">
        <v>480</v>
      </c>
      <c r="B487" s="1">
        <v>248</v>
      </c>
      <c r="C487" s="1">
        <v>49</v>
      </c>
      <c r="D487" s="1">
        <v>26557</v>
      </c>
      <c r="E487" s="77">
        <v>0.2</v>
      </c>
      <c r="F487" s="1">
        <v>1010</v>
      </c>
      <c r="G487" s="1">
        <v>0</v>
      </c>
      <c r="H487" s="1">
        <v>8041</v>
      </c>
      <c r="I487" s="1">
        <v>3</v>
      </c>
      <c r="J487" s="1">
        <v>0</v>
      </c>
      <c r="K487" s="1">
        <v>6820</v>
      </c>
      <c r="L487" s="1">
        <v>0</v>
      </c>
      <c r="M487" s="1">
        <v>227</v>
      </c>
      <c r="N487" s="1">
        <v>5</v>
      </c>
      <c r="O487" s="28">
        <v>480</v>
      </c>
      <c r="P487" s="1">
        <v>248</v>
      </c>
      <c r="Q487" s="1">
        <v>49</v>
      </c>
      <c r="R487" s="1">
        <v>26557</v>
      </c>
      <c r="S487" s="77">
        <v>0.2</v>
      </c>
      <c r="T487" s="1">
        <v>1010</v>
      </c>
      <c r="U487" s="1">
        <v>0</v>
      </c>
      <c r="V487" s="1">
        <v>8041</v>
      </c>
      <c r="W487" s="1">
        <v>3</v>
      </c>
      <c r="X487" s="1">
        <v>0</v>
      </c>
      <c r="Y487" s="1">
        <v>6820</v>
      </c>
      <c r="Z487" s="1">
        <v>0</v>
      </c>
      <c r="AA487" s="1">
        <v>227</v>
      </c>
      <c r="AB487" s="1">
        <v>5</v>
      </c>
    </row>
    <row r="488" spans="1:28" x14ac:dyDescent="0.3">
      <c r="A488" s="28">
        <v>481</v>
      </c>
      <c r="B488" s="1">
        <v>248</v>
      </c>
      <c r="C488" s="1">
        <v>51</v>
      </c>
      <c r="D488" s="1">
        <v>34052</v>
      </c>
      <c r="E488" s="77">
        <v>0.1</v>
      </c>
      <c r="F488" s="1">
        <v>1250</v>
      </c>
      <c r="G488" s="1">
        <v>0</v>
      </c>
      <c r="H488" s="1">
        <v>8002</v>
      </c>
      <c r="I488" s="1">
        <v>6</v>
      </c>
      <c r="J488" s="1">
        <v>1</v>
      </c>
      <c r="K488" s="1">
        <v>8120</v>
      </c>
      <c r="L488" s="1">
        <v>47</v>
      </c>
      <c r="M488" s="1">
        <v>349</v>
      </c>
      <c r="N488" s="1">
        <v>18</v>
      </c>
      <c r="O488" s="28">
        <v>481</v>
      </c>
      <c r="P488" s="1">
        <v>248</v>
      </c>
      <c r="Q488" s="1">
        <v>51</v>
      </c>
      <c r="R488" s="1">
        <v>34052</v>
      </c>
      <c r="S488" s="77">
        <v>0.1</v>
      </c>
      <c r="T488" s="1">
        <v>1250</v>
      </c>
      <c r="U488" s="1">
        <v>0</v>
      </c>
      <c r="V488" s="1">
        <v>8002</v>
      </c>
      <c r="W488" s="1">
        <v>6</v>
      </c>
      <c r="X488" s="1">
        <v>1</v>
      </c>
      <c r="Y488" s="1">
        <v>8120</v>
      </c>
      <c r="Z488" s="1">
        <v>47</v>
      </c>
      <c r="AA488" s="1">
        <v>349</v>
      </c>
      <c r="AB488" s="1">
        <v>18</v>
      </c>
    </row>
    <row r="489" spans="1:28" x14ac:dyDescent="0.3">
      <c r="A489" s="28">
        <v>482</v>
      </c>
      <c r="B489" s="1">
        <v>248</v>
      </c>
      <c r="C489" s="1">
        <v>51</v>
      </c>
      <c r="D489" s="1">
        <v>32581</v>
      </c>
      <c r="E489" s="77">
        <v>0.2</v>
      </c>
      <c r="F489" s="1">
        <v>1200</v>
      </c>
      <c r="G489" s="1">
        <v>0</v>
      </c>
      <c r="H489" s="1">
        <v>6220</v>
      </c>
      <c r="I489" s="1">
        <v>0</v>
      </c>
      <c r="J489" s="1">
        <v>0</v>
      </c>
      <c r="L489" s="1">
        <v>0</v>
      </c>
      <c r="O489" s="28">
        <v>482</v>
      </c>
      <c r="P489" s="1">
        <v>248</v>
      </c>
      <c r="Q489" s="1">
        <v>51</v>
      </c>
      <c r="R489" s="1">
        <v>32581</v>
      </c>
      <c r="S489" s="77">
        <v>0.2</v>
      </c>
      <c r="T489" s="1">
        <v>1200</v>
      </c>
      <c r="U489" s="1">
        <v>0</v>
      </c>
      <c r="V489" s="1">
        <v>6220</v>
      </c>
      <c r="W489" s="1">
        <v>0</v>
      </c>
      <c r="X489" s="1">
        <v>0</v>
      </c>
      <c r="Z489" s="1">
        <v>0</v>
      </c>
    </row>
    <row r="490" spans="1:28" x14ac:dyDescent="0.3">
      <c r="A490" s="28">
        <v>483</v>
      </c>
      <c r="B490" s="1">
        <v>247</v>
      </c>
      <c r="C490" s="1">
        <v>49</v>
      </c>
      <c r="D490" s="1">
        <v>32815</v>
      </c>
      <c r="E490" s="77">
        <v>0.2</v>
      </c>
      <c r="F490" s="1">
        <v>1320</v>
      </c>
      <c r="G490" s="1">
        <v>0</v>
      </c>
      <c r="H490" s="1">
        <v>8035</v>
      </c>
      <c r="I490" s="1">
        <v>2</v>
      </c>
      <c r="J490" s="1">
        <v>0</v>
      </c>
      <c r="K490" s="1">
        <v>10680</v>
      </c>
      <c r="L490" s="1">
        <v>21</v>
      </c>
      <c r="M490" s="1">
        <v>309</v>
      </c>
      <c r="N490" s="1">
        <v>31</v>
      </c>
      <c r="O490" s="28">
        <v>483</v>
      </c>
      <c r="P490" s="1">
        <v>247</v>
      </c>
      <c r="Q490" s="1">
        <v>49</v>
      </c>
      <c r="R490" s="1">
        <v>32815</v>
      </c>
      <c r="S490" s="77">
        <v>0.2</v>
      </c>
      <c r="T490" s="1">
        <v>1320</v>
      </c>
      <c r="U490" s="1">
        <v>0</v>
      </c>
      <c r="V490" s="1">
        <v>8035</v>
      </c>
      <c r="W490" s="1">
        <v>2</v>
      </c>
      <c r="X490" s="1">
        <v>0</v>
      </c>
      <c r="Y490" s="1">
        <v>10680</v>
      </c>
      <c r="Z490" s="1">
        <v>21</v>
      </c>
      <c r="AA490" s="1">
        <v>309</v>
      </c>
      <c r="AB490" s="1">
        <v>31</v>
      </c>
    </row>
    <row r="491" spans="1:28" x14ac:dyDescent="0.3">
      <c r="A491" s="28">
        <v>484</v>
      </c>
      <c r="B491" s="1">
        <v>247</v>
      </c>
      <c r="C491" s="1">
        <v>51</v>
      </c>
      <c r="D491" s="1">
        <v>34426</v>
      </c>
      <c r="E491" s="77">
        <v>0.2</v>
      </c>
      <c r="F491" s="1">
        <v>1320</v>
      </c>
      <c r="G491" s="1">
        <v>0</v>
      </c>
      <c r="H491" s="1">
        <v>7846</v>
      </c>
      <c r="I491" s="1">
        <v>2</v>
      </c>
      <c r="J491" s="1">
        <v>2</v>
      </c>
      <c r="K491" s="1">
        <v>8500</v>
      </c>
      <c r="L491" s="1">
        <v>22</v>
      </c>
      <c r="M491" s="1">
        <v>295</v>
      </c>
      <c r="N491" s="1">
        <v>32</v>
      </c>
      <c r="O491" s="28">
        <v>484</v>
      </c>
      <c r="P491" s="1">
        <v>247</v>
      </c>
      <c r="Q491" s="1">
        <v>51</v>
      </c>
      <c r="R491" s="1">
        <v>34426</v>
      </c>
      <c r="S491" s="77">
        <v>0.2</v>
      </c>
      <c r="T491" s="1">
        <v>1320</v>
      </c>
      <c r="U491" s="1">
        <v>0</v>
      </c>
      <c r="V491" s="1">
        <v>7846</v>
      </c>
      <c r="W491" s="1">
        <v>2</v>
      </c>
      <c r="X491" s="1">
        <v>2</v>
      </c>
      <c r="Y491" s="1">
        <v>8500</v>
      </c>
      <c r="Z491" s="1">
        <v>22</v>
      </c>
      <c r="AA491" s="1">
        <v>295</v>
      </c>
      <c r="AB491" s="1">
        <v>32</v>
      </c>
    </row>
    <row r="492" spans="1:28" x14ac:dyDescent="0.3">
      <c r="A492" s="28">
        <v>485</v>
      </c>
      <c r="B492" s="1">
        <v>247</v>
      </c>
      <c r="C492" s="1">
        <v>53</v>
      </c>
      <c r="D492" s="1">
        <v>35542</v>
      </c>
      <c r="E492" s="77">
        <v>0.1</v>
      </c>
      <c r="F492" s="1">
        <v>1310</v>
      </c>
      <c r="G492" s="1">
        <v>0</v>
      </c>
      <c r="H492" s="1">
        <v>8109</v>
      </c>
      <c r="I492" s="1">
        <v>5</v>
      </c>
      <c r="J492" s="1">
        <v>2</v>
      </c>
      <c r="K492" s="1">
        <v>9780</v>
      </c>
      <c r="O492" s="28">
        <v>485</v>
      </c>
      <c r="P492" s="1">
        <v>247</v>
      </c>
      <c r="Q492" s="1">
        <v>53</v>
      </c>
      <c r="R492" s="1">
        <v>35542</v>
      </c>
      <c r="S492" s="77">
        <v>0.1</v>
      </c>
      <c r="T492" s="1">
        <v>1310</v>
      </c>
      <c r="U492" s="1">
        <v>0</v>
      </c>
      <c r="V492" s="1">
        <v>8109</v>
      </c>
      <c r="W492" s="1">
        <v>5</v>
      </c>
      <c r="X492" s="1">
        <v>2</v>
      </c>
      <c r="Y492" s="1">
        <v>9780</v>
      </c>
    </row>
    <row r="493" spans="1:28" x14ac:dyDescent="0.3">
      <c r="A493" s="28">
        <v>486</v>
      </c>
      <c r="B493" s="1">
        <v>246</v>
      </c>
      <c r="C493" s="1">
        <v>49</v>
      </c>
      <c r="D493" s="1">
        <v>30000</v>
      </c>
      <c r="E493" s="77">
        <v>0.1</v>
      </c>
      <c r="F493" s="1">
        <v>1320</v>
      </c>
      <c r="G493" s="1">
        <v>0</v>
      </c>
      <c r="H493" s="1">
        <v>6900</v>
      </c>
      <c r="I493" s="1">
        <v>3</v>
      </c>
      <c r="J493" s="1">
        <v>0</v>
      </c>
      <c r="K493" s="1">
        <v>7000</v>
      </c>
      <c r="L493" s="1">
        <v>0</v>
      </c>
      <c r="M493" s="1">
        <v>320</v>
      </c>
      <c r="N493" s="1">
        <v>5</v>
      </c>
      <c r="O493" s="28">
        <v>486</v>
      </c>
      <c r="P493" s="1">
        <v>246</v>
      </c>
      <c r="Q493" s="1">
        <v>49</v>
      </c>
      <c r="R493" s="1">
        <v>30000</v>
      </c>
      <c r="S493" s="77">
        <v>0.1</v>
      </c>
      <c r="T493" s="1">
        <v>1320</v>
      </c>
      <c r="U493" s="1">
        <v>0</v>
      </c>
      <c r="V493" s="1">
        <v>6900</v>
      </c>
      <c r="W493" s="1">
        <v>3</v>
      </c>
      <c r="X493" s="1">
        <v>0</v>
      </c>
      <c r="Y493" s="1">
        <v>7000</v>
      </c>
      <c r="Z493" s="1">
        <v>0</v>
      </c>
      <c r="AA493" s="1">
        <v>320</v>
      </c>
      <c r="AB493" s="1">
        <v>5</v>
      </c>
    </row>
    <row r="494" spans="1:28" x14ac:dyDescent="0.3">
      <c r="A494" s="28">
        <v>487</v>
      </c>
      <c r="B494" s="1">
        <v>246</v>
      </c>
      <c r="C494" s="1">
        <v>50</v>
      </c>
      <c r="D494" s="1">
        <v>31255</v>
      </c>
      <c r="E494" s="77">
        <v>0.33333333333333331</v>
      </c>
      <c r="F494" s="1">
        <v>980</v>
      </c>
      <c r="G494" s="1">
        <v>0</v>
      </c>
      <c r="H494" s="1">
        <v>4517</v>
      </c>
      <c r="I494" s="1">
        <v>0</v>
      </c>
      <c r="J494" s="1">
        <v>0</v>
      </c>
      <c r="K494" s="1">
        <v>6360</v>
      </c>
      <c r="L494" s="1">
        <v>13</v>
      </c>
      <c r="M494" s="1">
        <v>221</v>
      </c>
      <c r="N494" s="1">
        <v>10</v>
      </c>
      <c r="O494" s="28">
        <v>487</v>
      </c>
      <c r="P494" s="1">
        <v>246</v>
      </c>
      <c r="Q494" s="1">
        <v>50</v>
      </c>
      <c r="R494" s="1">
        <v>31255</v>
      </c>
      <c r="S494" s="77">
        <v>0.33333333333333331</v>
      </c>
      <c r="T494" s="1">
        <v>980</v>
      </c>
      <c r="U494" s="1">
        <v>0</v>
      </c>
      <c r="V494" s="1">
        <v>4517</v>
      </c>
      <c r="W494" s="1">
        <v>0</v>
      </c>
      <c r="X494" s="1">
        <v>0</v>
      </c>
      <c r="Y494" s="1">
        <v>6360</v>
      </c>
      <c r="Z494" s="1">
        <v>13</v>
      </c>
      <c r="AA494" s="1">
        <v>221</v>
      </c>
      <c r="AB494" s="1">
        <v>10</v>
      </c>
    </row>
    <row r="495" spans="1:28" x14ac:dyDescent="0.3">
      <c r="A495" s="28">
        <v>488</v>
      </c>
      <c r="B495" s="1">
        <v>245</v>
      </c>
      <c r="C495" s="1">
        <v>46</v>
      </c>
      <c r="D495" s="1">
        <v>31501</v>
      </c>
      <c r="E495" s="77">
        <v>0.05</v>
      </c>
      <c r="F495" s="1">
        <v>1240</v>
      </c>
      <c r="G495" s="1">
        <v>0</v>
      </c>
      <c r="H495" s="1">
        <v>3562</v>
      </c>
      <c r="I495" s="1">
        <v>0</v>
      </c>
      <c r="J495" s="1">
        <v>0</v>
      </c>
      <c r="K495" s="1">
        <v>6100</v>
      </c>
      <c r="L495" s="1">
        <v>0</v>
      </c>
      <c r="M495" s="1">
        <v>211</v>
      </c>
      <c r="N495" s="1">
        <v>0</v>
      </c>
      <c r="O495" s="28">
        <v>488</v>
      </c>
      <c r="P495" s="1">
        <v>245</v>
      </c>
      <c r="Q495" s="1">
        <v>46</v>
      </c>
      <c r="R495" s="1">
        <v>31501</v>
      </c>
      <c r="S495" s="77">
        <v>0.05</v>
      </c>
      <c r="T495" s="1">
        <v>1240</v>
      </c>
      <c r="U495" s="1">
        <v>0</v>
      </c>
      <c r="V495" s="1">
        <v>3562</v>
      </c>
      <c r="W495" s="1">
        <v>0</v>
      </c>
      <c r="X495" s="1">
        <v>0</v>
      </c>
      <c r="Y495" s="1">
        <v>6100</v>
      </c>
      <c r="Z495" s="1">
        <v>0</v>
      </c>
      <c r="AA495" s="1">
        <v>211</v>
      </c>
      <c r="AB495" s="1">
        <v>0</v>
      </c>
    </row>
    <row r="496" spans="1:28" x14ac:dyDescent="0.3">
      <c r="A496" s="28">
        <v>489</v>
      </c>
      <c r="B496" s="1">
        <v>245</v>
      </c>
      <c r="C496" s="1">
        <v>47</v>
      </c>
      <c r="D496" s="1">
        <v>25416</v>
      </c>
      <c r="E496" s="77">
        <v>0.1</v>
      </c>
      <c r="F496" s="1">
        <v>1190</v>
      </c>
      <c r="G496" s="1">
        <v>0</v>
      </c>
      <c r="H496" s="1">
        <v>6224</v>
      </c>
      <c r="I496" s="1">
        <v>0</v>
      </c>
      <c r="J496" s="1">
        <v>0</v>
      </c>
      <c r="K496" s="1">
        <v>5460</v>
      </c>
      <c r="L496" s="1">
        <v>39</v>
      </c>
      <c r="M496" s="1">
        <v>350</v>
      </c>
      <c r="N496" s="1">
        <v>0</v>
      </c>
      <c r="O496" s="28">
        <v>489</v>
      </c>
      <c r="P496" s="1">
        <v>245</v>
      </c>
      <c r="Q496" s="1">
        <v>47</v>
      </c>
      <c r="R496" s="1">
        <v>25416</v>
      </c>
      <c r="S496" s="77">
        <v>0.1</v>
      </c>
      <c r="T496" s="1">
        <v>1190</v>
      </c>
      <c r="U496" s="1">
        <v>0</v>
      </c>
      <c r="V496" s="1">
        <v>6224</v>
      </c>
      <c r="W496" s="1">
        <v>0</v>
      </c>
      <c r="X496" s="1">
        <v>0</v>
      </c>
      <c r="Y496" s="1">
        <v>5460</v>
      </c>
      <c r="Z496" s="1">
        <v>39</v>
      </c>
      <c r="AA496" s="1">
        <v>350</v>
      </c>
      <c r="AB496" s="1">
        <v>0</v>
      </c>
    </row>
    <row r="497" spans="1:28" x14ac:dyDescent="0.3">
      <c r="A497" s="28">
        <v>490</v>
      </c>
      <c r="B497" s="1">
        <v>245</v>
      </c>
      <c r="C497" s="1">
        <v>47</v>
      </c>
      <c r="D497" s="1">
        <v>25400</v>
      </c>
      <c r="E497" s="77">
        <v>0.14285714285714285</v>
      </c>
      <c r="F497" s="1">
        <v>1320</v>
      </c>
      <c r="G497" s="1">
        <v>0</v>
      </c>
      <c r="H497" s="1">
        <v>8030</v>
      </c>
      <c r="I497" s="1">
        <v>5</v>
      </c>
      <c r="J497" s="1">
        <v>0</v>
      </c>
      <c r="K497" s="1">
        <v>3480</v>
      </c>
      <c r="L497" s="1">
        <v>0</v>
      </c>
      <c r="M497" s="1">
        <v>420</v>
      </c>
      <c r="N497" s="1">
        <v>0</v>
      </c>
      <c r="O497" s="28">
        <v>490</v>
      </c>
      <c r="P497" s="1">
        <v>245</v>
      </c>
      <c r="Q497" s="1">
        <v>47</v>
      </c>
      <c r="R497" s="1">
        <v>25400</v>
      </c>
      <c r="S497" s="77">
        <v>0.14285714285714285</v>
      </c>
      <c r="T497" s="1">
        <v>1320</v>
      </c>
      <c r="U497" s="1">
        <v>0</v>
      </c>
      <c r="V497" s="1">
        <v>8030</v>
      </c>
      <c r="W497" s="1">
        <v>5</v>
      </c>
      <c r="X497" s="1">
        <v>0</v>
      </c>
      <c r="Y497" s="1">
        <v>3480</v>
      </c>
      <c r="Z497" s="1">
        <v>0</v>
      </c>
      <c r="AA497" s="1">
        <v>420</v>
      </c>
      <c r="AB497" s="1">
        <v>0</v>
      </c>
    </row>
    <row r="498" spans="1:28" x14ac:dyDescent="0.3">
      <c r="A498" s="28">
        <v>491</v>
      </c>
      <c r="B498" s="1">
        <v>245</v>
      </c>
      <c r="C498" s="1">
        <v>48</v>
      </c>
      <c r="D498" s="1">
        <v>30000</v>
      </c>
      <c r="E498" s="77">
        <v>3.3333333333333333E-2</v>
      </c>
      <c r="F498" s="1">
        <v>1250</v>
      </c>
      <c r="G498" s="1">
        <v>0</v>
      </c>
      <c r="H498" s="1">
        <v>6300</v>
      </c>
      <c r="I498" s="1">
        <v>3</v>
      </c>
      <c r="J498" s="1">
        <v>3</v>
      </c>
      <c r="N498" s="1">
        <v>21</v>
      </c>
      <c r="O498" s="28">
        <v>491</v>
      </c>
      <c r="P498" s="1">
        <v>245</v>
      </c>
      <c r="Q498" s="1">
        <v>48</v>
      </c>
      <c r="R498" s="1">
        <v>30000</v>
      </c>
      <c r="S498" s="77">
        <v>3.3333333333333333E-2</v>
      </c>
      <c r="T498" s="1">
        <v>1250</v>
      </c>
      <c r="U498" s="1">
        <v>0</v>
      </c>
      <c r="V498" s="1">
        <v>6300</v>
      </c>
      <c r="W498" s="1">
        <v>3</v>
      </c>
      <c r="X498" s="1">
        <v>3</v>
      </c>
      <c r="AB498" s="1">
        <v>21</v>
      </c>
    </row>
    <row r="499" spans="1:28" x14ac:dyDescent="0.3">
      <c r="A499" s="28">
        <v>492</v>
      </c>
      <c r="B499" s="1">
        <v>245</v>
      </c>
      <c r="C499" s="1">
        <v>49</v>
      </c>
      <c r="D499" s="1">
        <v>31000</v>
      </c>
      <c r="E499" s="77">
        <v>5.5555555555555558E-3</v>
      </c>
      <c r="F499" s="1">
        <v>1190</v>
      </c>
      <c r="G499" s="1">
        <v>0</v>
      </c>
      <c r="H499" s="1">
        <v>7040</v>
      </c>
      <c r="I499" s="1">
        <v>0</v>
      </c>
      <c r="J499" s="1">
        <v>0</v>
      </c>
      <c r="L499" s="1">
        <v>20</v>
      </c>
      <c r="M499" s="1">
        <v>350</v>
      </c>
      <c r="O499" s="28">
        <v>492</v>
      </c>
      <c r="P499" s="1">
        <v>245</v>
      </c>
      <c r="Q499" s="1">
        <v>49</v>
      </c>
      <c r="R499" s="1">
        <v>31000</v>
      </c>
      <c r="S499" s="77">
        <v>5.5555555555555558E-3</v>
      </c>
      <c r="T499" s="1">
        <v>1190</v>
      </c>
      <c r="U499" s="1">
        <v>0</v>
      </c>
      <c r="V499" s="1">
        <v>7040</v>
      </c>
      <c r="W499" s="1">
        <v>0</v>
      </c>
      <c r="X499" s="1">
        <v>0</v>
      </c>
      <c r="Z499" s="1">
        <v>20</v>
      </c>
      <c r="AA499" s="1">
        <v>350</v>
      </c>
    </row>
    <row r="500" spans="1:28" x14ac:dyDescent="0.3">
      <c r="A500" s="28">
        <v>493</v>
      </c>
      <c r="B500" s="1">
        <v>245</v>
      </c>
      <c r="C500" s="1">
        <v>52</v>
      </c>
      <c r="D500" s="1">
        <v>30521</v>
      </c>
      <c r="E500" s="77">
        <v>0.5</v>
      </c>
      <c r="F500" s="1">
        <v>1080</v>
      </c>
      <c r="G500" s="1">
        <v>0</v>
      </c>
      <c r="H500" s="1">
        <v>8109</v>
      </c>
      <c r="I500" s="1">
        <v>3</v>
      </c>
      <c r="J500" s="1">
        <v>0</v>
      </c>
      <c r="L500" s="1">
        <v>0</v>
      </c>
      <c r="N500" s="1">
        <v>22</v>
      </c>
      <c r="O500" s="28">
        <v>493</v>
      </c>
      <c r="P500" s="1">
        <v>245</v>
      </c>
      <c r="Q500" s="1">
        <v>52</v>
      </c>
      <c r="R500" s="1">
        <v>30521</v>
      </c>
      <c r="S500" s="77">
        <v>0.5</v>
      </c>
      <c r="T500" s="1">
        <v>1080</v>
      </c>
      <c r="U500" s="1">
        <v>0</v>
      </c>
      <c r="V500" s="1">
        <v>8109</v>
      </c>
      <c r="W500" s="1">
        <v>3</v>
      </c>
      <c r="X500" s="1">
        <v>0</v>
      </c>
      <c r="Z500" s="1">
        <v>0</v>
      </c>
      <c r="AB500" s="1">
        <v>22</v>
      </c>
    </row>
    <row r="501" spans="1:28" x14ac:dyDescent="0.3">
      <c r="A501" s="28">
        <v>494</v>
      </c>
      <c r="B501" s="1">
        <v>244</v>
      </c>
      <c r="C501" s="1">
        <v>41</v>
      </c>
      <c r="D501" s="1">
        <v>20629</v>
      </c>
      <c r="E501" s="77">
        <v>6.6666666666666671E-3</v>
      </c>
      <c r="F501" s="1">
        <v>1140</v>
      </c>
      <c r="G501" s="1">
        <v>0</v>
      </c>
      <c r="H501" s="1">
        <v>5817</v>
      </c>
      <c r="I501" s="1">
        <v>0</v>
      </c>
      <c r="J501" s="1">
        <v>0</v>
      </c>
      <c r="K501" s="1">
        <v>6190</v>
      </c>
      <c r="O501" s="28">
        <v>494</v>
      </c>
      <c r="P501" s="1">
        <v>244</v>
      </c>
      <c r="Q501" s="1">
        <v>41</v>
      </c>
      <c r="R501" s="1">
        <v>20629</v>
      </c>
      <c r="S501" s="77">
        <v>6.6666666666666671E-3</v>
      </c>
      <c r="T501" s="1">
        <v>1140</v>
      </c>
      <c r="U501" s="1">
        <v>0</v>
      </c>
      <c r="V501" s="1">
        <v>5817</v>
      </c>
      <c r="W501" s="1">
        <v>0</v>
      </c>
      <c r="X501" s="1">
        <v>0</v>
      </c>
      <c r="Y501" s="1">
        <v>6190</v>
      </c>
    </row>
    <row r="502" spans="1:28" x14ac:dyDescent="0.3">
      <c r="A502" s="28">
        <v>495</v>
      </c>
      <c r="B502" s="1">
        <v>244</v>
      </c>
      <c r="C502" s="1">
        <v>49</v>
      </c>
      <c r="D502" s="1">
        <v>27000</v>
      </c>
      <c r="E502" s="77">
        <v>0.1</v>
      </c>
      <c r="F502" s="1">
        <v>1220</v>
      </c>
      <c r="G502" s="1">
        <v>0</v>
      </c>
      <c r="H502" s="1">
        <v>6700</v>
      </c>
      <c r="I502" s="1">
        <v>1</v>
      </c>
      <c r="J502" s="1">
        <v>0</v>
      </c>
      <c r="O502" s="28">
        <v>495</v>
      </c>
      <c r="P502" s="1">
        <v>244</v>
      </c>
      <c r="Q502" s="1">
        <v>49</v>
      </c>
      <c r="R502" s="1">
        <v>27000</v>
      </c>
      <c r="S502" s="77">
        <v>0.1</v>
      </c>
      <c r="T502" s="1">
        <v>1220</v>
      </c>
      <c r="U502" s="1">
        <v>0</v>
      </c>
      <c r="V502" s="1">
        <v>6700</v>
      </c>
      <c r="W502" s="1">
        <v>1</v>
      </c>
      <c r="X502" s="1">
        <v>0</v>
      </c>
    </row>
    <row r="503" spans="1:28" x14ac:dyDescent="0.3">
      <c r="A503" s="28">
        <v>496</v>
      </c>
      <c r="B503" s="1">
        <v>244</v>
      </c>
      <c r="C503" s="1">
        <v>50</v>
      </c>
      <c r="D503" s="1">
        <v>32000</v>
      </c>
      <c r="E503" s="77">
        <v>0.125</v>
      </c>
      <c r="F503" s="1">
        <v>1320</v>
      </c>
      <c r="G503" s="1">
        <v>0</v>
      </c>
      <c r="H503" s="1">
        <v>8008</v>
      </c>
      <c r="I503" s="1">
        <v>5</v>
      </c>
      <c r="J503" s="1">
        <v>1</v>
      </c>
      <c r="K503" s="1">
        <v>9520</v>
      </c>
      <c r="L503" s="1">
        <v>41</v>
      </c>
      <c r="N503" s="1">
        <v>25</v>
      </c>
      <c r="O503" s="28">
        <v>496</v>
      </c>
      <c r="P503" s="1">
        <v>244</v>
      </c>
      <c r="Q503" s="1">
        <v>50</v>
      </c>
      <c r="R503" s="1">
        <v>32000</v>
      </c>
      <c r="S503" s="77">
        <v>0.125</v>
      </c>
      <c r="T503" s="1">
        <v>1320</v>
      </c>
      <c r="U503" s="1">
        <v>0</v>
      </c>
      <c r="V503" s="1">
        <v>8008</v>
      </c>
      <c r="W503" s="1">
        <v>5</v>
      </c>
      <c r="X503" s="1">
        <v>1</v>
      </c>
      <c r="Y503" s="1">
        <v>9520</v>
      </c>
      <c r="Z503" s="1">
        <v>41</v>
      </c>
      <c r="AB503" s="1">
        <v>25</v>
      </c>
    </row>
    <row r="504" spans="1:28" x14ac:dyDescent="0.3">
      <c r="A504" s="28">
        <v>497</v>
      </c>
      <c r="B504" s="1">
        <v>244</v>
      </c>
      <c r="C504" s="1">
        <v>50</v>
      </c>
      <c r="D504" s="1">
        <v>34000</v>
      </c>
      <c r="E504" s="77">
        <v>0.1</v>
      </c>
      <c r="F504" s="1">
        <v>1320</v>
      </c>
      <c r="G504" s="1">
        <v>0</v>
      </c>
      <c r="H504" s="1">
        <v>6806</v>
      </c>
      <c r="I504" s="1">
        <v>2</v>
      </c>
      <c r="J504" s="1">
        <v>0</v>
      </c>
      <c r="N504" s="1">
        <v>8</v>
      </c>
      <c r="O504" s="28">
        <v>497</v>
      </c>
      <c r="P504" s="1">
        <v>244</v>
      </c>
      <c r="Q504" s="1">
        <v>50</v>
      </c>
      <c r="R504" s="1">
        <v>34000</v>
      </c>
      <c r="S504" s="77">
        <v>0.1</v>
      </c>
      <c r="T504" s="1">
        <v>1320</v>
      </c>
      <c r="U504" s="1">
        <v>0</v>
      </c>
      <c r="V504" s="1">
        <v>6806</v>
      </c>
      <c r="W504" s="1">
        <v>2</v>
      </c>
      <c r="X504" s="1">
        <v>0</v>
      </c>
      <c r="AB504" s="1">
        <v>8</v>
      </c>
    </row>
    <row r="505" spans="1:28" x14ac:dyDescent="0.3">
      <c r="A505" s="28">
        <v>498</v>
      </c>
      <c r="B505" s="1">
        <v>244</v>
      </c>
      <c r="C505" s="1">
        <v>54</v>
      </c>
      <c r="D505" s="1">
        <v>43218</v>
      </c>
      <c r="E505" s="77">
        <v>1</v>
      </c>
      <c r="F505" s="1">
        <v>1260</v>
      </c>
      <c r="G505" s="1">
        <v>0</v>
      </c>
      <c r="H505" s="1">
        <v>8164</v>
      </c>
      <c r="I505" s="1">
        <v>5</v>
      </c>
      <c r="J505" s="1">
        <v>5</v>
      </c>
      <c r="O505" s="28">
        <v>498</v>
      </c>
      <c r="P505" s="1">
        <v>244</v>
      </c>
      <c r="Q505" s="1">
        <v>54</v>
      </c>
      <c r="R505" s="1">
        <v>43218</v>
      </c>
      <c r="S505" s="77">
        <v>1</v>
      </c>
      <c r="T505" s="1">
        <v>1260</v>
      </c>
      <c r="U505" s="1">
        <v>0</v>
      </c>
      <c r="V505" s="1">
        <v>8164</v>
      </c>
      <c r="W505" s="1">
        <v>5</v>
      </c>
      <c r="X505" s="1">
        <v>5</v>
      </c>
    </row>
    <row r="506" spans="1:28" x14ac:dyDescent="0.3">
      <c r="A506" s="28">
        <v>499</v>
      </c>
      <c r="B506" s="1">
        <v>243</v>
      </c>
      <c r="C506" s="1">
        <v>48</v>
      </c>
      <c r="D506" s="1">
        <v>28032</v>
      </c>
      <c r="E506" s="77">
        <v>0.33333333333333331</v>
      </c>
      <c r="F506" s="1">
        <v>1240</v>
      </c>
      <c r="G506" s="1">
        <v>0</v>
      </c>
      <c r="H506" s="1">
        <v>7263</v>
      </c>
      <c r="I506" s="1">
        <v>1</v>
      </c>
      <c r="J506" s="1">
        <v>0</v>
      </c>
      <c r="K506" s="1">
        <v>8410</v>
      </c>
      <c r="O506" s="28">
        <v>499</v>
      </c>
      <c r="P506" s="1">
        <v>243</v>
      </c>
      <c r="Q506" s="1">
        <v>48</v>
      </c>
      <c r="R506" s="1">
        <v>28032</v>
      </c>
      <c r="S506" s="77">
        <v>0.33333333333333331</v>
      </c>
      <c r="T506" s="1">
        <v>1240</v>
      </c>
      <c r="U506" s="1">
        <v>0</v>
      </c>
      <c r="V506" s="1">
        <v>7263</v>
      </c>
      <c r="W506" s="1">
        <v>1</v>
      </c>
      <c r="X506" s="1">
        <v>0</v>
      </c>
      <c r="Y506" s="1">
        <v>8410</v>
      </c>
    </row>
    <row r="507" spans="1:28" x14ac:dyDescent="0.3">
      <c r="A507" s="28">
        <v>500</v>
      </c>
      <c r="B507" s="1">
        <v>243</v>
      </c>
      <c r="C507" s="1">
        <v>49</v>
      </c>
      <c r="D507" s="1">
        <v>30500</v>
      </c>
      <c r="E507" s="77">
        <v>0.1</v>
      </c>
      <c r="F507" s="1">
        <v>980</v>
      </c>
      <c r="G507" s="1">
        <v>0</v>
      </c>
      <c r="H507" s="1">
        <v>6900</v>
      </c>
      <c r="I507" s="1">
        <v>1</v>
      </c>
      <c r="J507" s="1">
        <v>0</v>
      </c>
      <c r="L507" s="1">
        <v>22</v>
      </c>
      <c r="O507" s="28">
        <v>500</v>
      </c>
      <c r="P507" s="1">
        <v>243</v>
      </c>
      <c r="Q507" s="1">
        <v>49</v>
      </c>
      <c r="R507" s="1">
        <v>30500</v>
      </c>
      <c r="S507" s="77">
        <v>0.1</v>
      </c>
      <c r="T507" s="1">
        <v>980</v>
      </c>
      <c r="U507" s="1">
        <v>0</v>
      </c>
      <c r="V507" s="1">
        <v>6900</v>
      </c>
      <c r="W507" s="1">
        <v>1</v>
      </c>
      <c r="X507" s="1">
        <v>0</v>
      </c>
      <c r="Z507" s="1">
        <v>22</v>
      </c>
    </row>
    <row r="508" spans="1:28" x14ac:dyDescent="0.3">
      <c r="A508" s="28">
        <v>501</v>
      </c>
      <c r="B508" s="1">
        <v>243</v>
      </c>
      <c r="C508" s="1">
        <v>49</v>
      </c>
      <c r="D508" s="1">
        <v>25300</v>
      </c>
      <c r="E508" s="77">
        <v>0.33333333333333331</v>
      </c>
      <c r="F508" s="1">
        <v>1060</v>
      </c>
      <c r="G508" s="1">
        <v>0</v>
      </c>
      <c r="H508" s="1">
        <v>4001</v>
      </c>
      <c r="I508" s="1">
        <v>0</v>
      </c>
      <c r="J508" s="1">
        <v>0</v>
      </c>
      <c r="K508" s="1">
        <v>4000</v>
      </c>
      <c r="L508" s="1">
        <v>0</v>
      </c>
      <c r="M508" s="1">
        <v>200</v>
      </c>
      <c r="N508" s="1">
        <v>10</v>
      </c>
      <c r="O508" s="28">
        <v>501</v>
      </c>
      <c r="P508" s="1">
        <v>243</v>
      </c>
      <c r="Q508" s="1">
        <v>49</v>
      </c>
      <c r="R508" s="1">
        <v>25300</v>
      </c>
      <c r="S508" s="77">
        <v>0.33333333333333331</v>
      </c>
      <c r="T508" s="1">
        <v>1060</v>
      </c>
      <c r="U508" s="1">
        <v>0</v>
      </c>
      <c r="V508" s="1">
        <v>4001</v>
      </c>
      <c r="W508" s="1">
        <v>0</v>
      </c>
      <c r="X508" s="1">
        <v>0</v>
      </c>
      <c r="Y508" s="1">
        <v>4000</v>
      </c>
      <c r="Z508" s="1">
        <v>0</v>
      </c>
      <c r="AA508" s="1">
        <v>200</v>
      </c>
      <c r="AB508" s="1">
        <v>10</v>
      </c>
    </row>
    <row r="509" spans="1:28" x14ac:dyDescent="0.3">
      <c r="A509" s="28">
        <v>502</v>
      </c>
      <c r="B509" s="1">
        <v>242</v>
      </c>
      <c r="C509" s="1">
        <v>45</v>
      </c>
      <c r="D509" s="1">
        <v>18328</v>
      </c>
      <c r="E509" s="77">
        <v>1.2500000000000001E-2</v>
      </c>
      <c r="F509" s="1">
        <v>840</v>
      </c>
      <c r="G509" s="1">
        <v>0</v>
      </c>
      <c r="H509" s="1">
        <v>7744</v>
      </c>
      <c r="I509" s="1">
        <v>1</v>
      </c>
      <c r="J509" s="1">
        <v>0</v>
      </c>
      <c r="K509" s="1">
        <v>6660</v>
      </c>
      <c r="O509" s="28">
        <v>502</v>
      </c>
      <c r="P509" s="1">
        <v>242</v>
      </c>
      <c r="Q509" s="1">
        <v>45</v>
      </c>
      <c r="R509" s="1">
        <v>18328</v>
      </c>
      <c r="S509" s="77">
        <v>1.2500000000000001E-2</v>
      </c>
      <c r="T509" s="1">
        <v>840</v>
      </c>
      <c r="U509" s="1">
        <v>0</v>
      </c>
      <c r="V509" s="1">
        <v>7744</v>
      </c>
      <c r="W509" s="1">
        <v>1</v>
      </c>
      <c r="X509" s="1">
        <v>0</v>
      </c>
      <c r="Y509" s="1">
        <v>6660</v>
      </c>
    </row>
    <row r="510" spans="1:28" x14ac:dyDescent="0.3">
      <c r="A510" s="28">
        <v>503</v>
      </c>
      <c r="B510" s="1">
        <v>242</v>
      </c>
      <c r="C510" s="1">
        <v>45</v>
      </c>
      <c r="D510" s="1">
        <v>21311</v>
      </c>
      <c r="E510" s="77">
        <v>1.6666666666666666E-2</v>
      </c>
      <c r="F510" s="1">
        <v>830</v>
      </c>
      <c r="G510" s="1">
        <v>0</v>
      </c>
      <c r="H510" s="1">
        <v>4073</v>
      </c>
      <c r="I510" s="1">
        <v>0</v>
      </c>
      <c r="J510" s="1">
        <v>0</v>
      </c>
      <c r="K510" s="1">
        <v>4450</v>
      </c>
      <c r="N510" s="1">
        <v>1</v>
      </c>
      <c r="O510" s="28">
        <v>503</v>
      </c>
      <c r="P510" s="1">
        <v>242</v>
      </c>
      <c r="Q510" s="1">
        <v>45</v>
      </c>
      <c r="R510" s="1">
        <v>21311</v>
      </c>
      <c r="S510" s="77">
        <v>1.6666666666666666E-2</v>
      </c>
      <c r="T510" s="1">
        <v>830</v>
      </c>
      <c r="U510" s="1">
        <v>0</v>
      </c>
      <c r="V510" s="1">
        <v>4073</v>
      </c>
      <c r="W510" s="1">
        <v>0</v>
      </c>
      <c r="X510" s="1">
        <v>0</v>
      </c>
      <c r="Y510" s="1">
        <v>4450</v>
      </c>
      <c r="AB510" s="1">
        <v>1</v>
      </c>
    </row>
    <row r="511" spans="1:28" x14ac:dyDescent="0.3">
      <c r="A511" s="28">
        <v>504</v>
      </c>
      <c r="B511" s="1">
        <v>242</v>
      </c>
      <c r="C511" s="1">
        <v>46</v>
      </c>
      <c r="D511" s="1">
        <v>23547</v>
      </c>
      <c r="E511" s="77">
        <v>0.25</v>
      </c>
      <c r="F511" s="1">
        <v>1070</v>
      </c>
      <c r="G511" s="1">
        <v>0</v>
      </c>
      <c r="H511" s="1">
        <v>6000</v>
      </c>
      <c r="I511" s="1">
        <v>0</v>
      </c>
      <c r="J511" s="1">
        <v>0</v>
      </c>
      <c r="K511" s="1">
        <v>7500</v>
      </c>
      <c r="L511" s="1">
        <v>41</v>
      </c>
      <c r="M511" s="1">
        <v>314</v>
      </c>
      <c r="N511" s="1">
        <v>24</v>
      </c>
      <c r="O511" s="28">
        <v>504</v>
      </c>
      <c r="P511" s="1">
        <v>242</v>
      </c>
      <c r="Q511" s="1">
        <v>46</v>
      </c>
      <c r="R511" s="1">
        <v>23547</v>
      </c>
      <c r="S511" s="77">
        <v>0.25</v>
      </c>
      <c r="T511" s="1">
        <v>1070</v>
      </c>
      <c r="U511" s="1">
        <v>0</v>
      </c>
      <c r="V511" s="1">
        <v>6000</v>
      </c>
      <c r="W511" s="1">
        <v>0</v>
      </c>
      <c r="X511" s="1">
        <v>0</v>
      </c>
      <c r="Y511" s="1">
        <v>7500</v>
      </c>
      <c r="Z511" s="1">
        <v>41</v>
      </c>
      <c r="AA511" s="1">
        <v>314</v>
      </c>
      <c r="AB511" s="1">
        <v>24</v>
      </c>
    </row>
    <row r="512" spans="1:28" x14ac:dyDescent="0.3">
      <c r="A512" s="28">
        <v>505</v>
      </c>
      <c r="B512" s="1">
        <v>242</v>
      </c>
      <c r="C512" s="1">
        <v>48</v>
      </c>
      <c r="D512" s="1">
        <v>29000</v>
      </c>
      <c r="E512" s="77">
        <v>0.1</v>
      </c>
      <c r="F512" s="1">
        <v>1130</v>
      </c>
      <c r="G512" s="1">
        <v>0</v>
      </c>
      <c r="H512" s="1">
        <v>8000</v>
      </c>
      <c r="I512" s="1">
        <v>4</v>
      </c>
      <c r="J512" s="1">
        <v>0</v>
      </c>
      <c r="O512" s="28">
        <v>505</v>
      </c>
      <c r="P512" s="1">
        <v>242</v>
      </c>
      <c r="Q512" s="1">
        <v>48</v>
      </c>
      <c r="R512" s="1">
        <v>29000</v>
      </c>
      <c r="S512" s="77">
        <v>0.1</v>
      </c>
      <c r="T512" s="1">
        <v>1130</v>
      </c>
      <c r="U512" s="1">
        <v>0</v>
      </c>
      <c r="V512" s="1">
        <v>8000</v>
      </c>
      <c r="W512" s="1">
        <v>4</v>
      </c>
      <c r="X512" s="1">
        <v>0</v>
      </c>
    </row>
    <row r="513" spans="1:28" x14ac:dyDescent="0.3">
      <c r="A513" s="28">
        <v>506</v>
      </c>
      <c r="B513" s="1">
        <v>242</v>
      </c>
      <c r="C513" s="1">
        <v>49</v>
      </c>
      <c r="D513" s="1">
        <v>28500</v>
      </c>
      <c r="E513" s="77">
        <v>0.2</v>
      </c>
      <c r="F513" s="1">
        <v>1230</v>
      </c>
      <c r="G513" s="1">
        <v>0</v>
      </c>
      <c r="H513" s="1">
        <v>6800</v>
      </c>
      <c r="I513" s="1">
        <v>1</v>
      </c>
      <c r="J513" s="1">
        <v>0</v>
      </c>
      <c r="K513" s="1">
        <v>5800</v>
      </c>
      <c r="N513" s="1">
        <v>30</v>
      </c>
      <c r="O513" s="28">
        <v>506</v>
      </c>
      <c r="P513" s="1">
        <v>242</v>
      </c>
      <c r="Q513" s="1">
        <v>49</v>
      </c>
      <c r="R513" s="1">
        <v>28500</v>
      </c>
      <c r="S513" s="77">
        <v>0.2</v>
      </c>
      <c r="T513" s="1">
        <v>1230</v>
      </c>
      <c r="U513" s="1">
        <v>0</v>
      </c>
      <c r="V513" s="1">
        <v>6800</v>
      </c>
      <c r="W513" s="1">
        <v>1</v>
      </c>
      <c r="X513" s="1">
        <v>0</v>
      </c>
      <c r="Y513" s="1">
        <v>5800</v>
      </c>
      <c r="AB513" s="1">
        <v>30</v>
      </c>
    </row>
    <row r="514" spans="1:28" x14ac:dyDescent="0.3">
      <c r="A514" s="28">
        <v>507</v>
      </c>
      <c r="B514" s="1">
        <v>241</v>
      </c>
      <c r="C514" s="1">
        <v>44</v>
      </c>
      <c r="D514" s="1">
        <v>28200</v>
      </c>
      <c r="E514" s="77">
        <v>8.3333333333333332E-3</v>
      </c>
      <c r="F514" s="1">
        <v>1120</v>
      </c>
      <c r="G514" s="1">
        <v>0</v>
      </c>
      <c r="H514" s="1">
        <v>4003</v>
      </c>
      <c r="I514" s="1">
        <v>0</v>
      </c>
      <c r="J514" s="1">
        <v>0</v>
      </c>
      <c r="O514" s="28">
        <v>507</v>
      </c>
      <c r="P514" s="1">
        <v>241</v>
      </c>
      <c r="Q514" s="1">
        <v>44</v>
      </c>
      <c r="R514" s="1">
        <v>28200</v>
      </c>
      <c r="S514" s="77">
        <v>8.3333333333333332E-3</v>
      </c>
      <c r="T514" s="1">
        <v>1120</v>
      </c>
      <c r="U514" s="1">
        <v>0</v>
      </c>
      <c r="V514" s="1">
        <v>4003</v>
      </c>
      <c r="W514" s="1">
        <v>0</v>
      </c>
      <c r="X514" s="1">
        <v>0</v>
      </c>
    </row>
    <row r="515" spans="1:28" x14ac:dyDescent="0.3">
      <c r="A515" s="28">
        <v>508</v>
      </c>
      <c r="B515" s="1">
        <v>241</v>
      </c>
      <c r="C515" s="1">
        <v>45</v>
      </c>
      <c r="D515" s="1">
        <v>21000</v>
      </c>
      <c r="E515" s="77">
        <v>8.3333333333333332E-3</v>
      </c>
      <c r="F515" s="1">
        <v>970</v>
      </c>
      <c r="G515" s="1">
        <v>0</v>
      </c>
      <c r="H515" s="1">
        <v>6200</v>
      </c>
      <c r="I515" s="1">
        <v>3</v>
      </c>
      <c r="J515" s="1">
        <v>2</v>
      </c>
      <c r="K515" s="1">
        <v>6171</v>
      </c>
      <c r="L515" s="1">
        <v>47</v>
      </c>
      <c r="M515" s="1">
        <v>362</v>
      </c>
      <c r="N515" s="1">
        <v>25</v>
      </c>
      <c r="O515" s="28">
        <v>508</v>
      </c>
      <c r="P515" s="1">
        <v>241</v>
      </c>
      <c r="Q515" s="1">
        <v>45</v>
      </c>
      <c r="R515" s="1">
        <v>21000</v>
      </c>
      <c r="S515" s="77">
        <v>8.3333333333333332E-3</v>
      </c>
      <c r="T515" s="1">
        <v>970</v>
      </c>
      <c r="U515" s="1">
        <v>0</v>
      </c>
      <c r="V515" s="1">
        <v>6200</v>
      </c>
      <c r="W515" s="1">
        <v>3</v>
      </c>
      <c r="X515" s="1">
        <v>2</v>
      </c>
      <c r="Y515" s="1">
        <v>6171</v>
      </c>
      <c r="Z515" s="1">
        <v>47</v>
      </c>
      <c r="AA515" s="1">
        <v>362</v>
      </c>
      <c r="AB515" s="1">
        <v>25</v>
      </c>
    </row>
    <row r="516" spans="1:28" x14ac:dyDescent="0.3">
      <c r="A516" s="28">
        <v>509</v>
      </c>
      <c r="B516" s="1">
        <v>241</v>
      </c>
      <c r="C516" s="1">
        <v>46</v>
      </c>
      <c r="D516" s="1">
        <v>20305</v>
      </c>
      <c r="E516" s="77">
        <v>3.3333333333333335E-3</v>
      </c>
      <c r="F516" s="1">
        <v>920</v>
      </c>
      <c r="G516" s="1">
        <v>0</v>
      </c>
      <c r="H516" s="1">
        <v>5517</v>
      </c>
      <c r="I516" s="1">
        <v>1</v>
      </c>
      <c r="J516" s="1">
        <v>1</v>
      </c>
      <c r="L516" s="1">
        <v>41</v>
      </c>
      <c r="M516" s="1">
        <v>337</v>
      </c>
      <c r="O516" s="28">
        <v>509</v>
      </c>
      <c r="P516" s="1">
        <v>241</v>
      </c>
      <c r="Q516" s="1">
        <v>46</v>
      </c>
      <c r="R516" s="1">
        <v>20305</v>
      </c>
      <c r="S516" s="77">
        <v>3.3333333333333335E-3</v>
      </c>
      <c r="T516" s="1">
        <v>920</v>
      </c>
      <c r="U516" s="1">
        <v>0</v>
      </c>
      <c r="V516" s="1">
        <v>5517</v>
      </c>
      <c r="W516" s="1">
        <v>1</v>
      </c>
      <c r="X516" s="1">
        <v>1</v>
      </c>
      <c r="Z516" s="1">
        <v>41</v>
      </c>
      <c r="AA516" s="1">
        <v>337</v>
      </c>
    </row>
    <row r="517" spans="1:28" x14ac:dyDescent="0.3">
      <c r="A517" s="28">
        <v>510</v>
      </c>
      <c r="B517" s="1">
        <v>241</v>
      </c>
      <c r="C517" s="1">
        <v>46</v>
      </c>
      <c r="D517" s="1">
        <v>23000</v>
      </c>
      <c r="E517" s="77">
        <v>7.6923076923076927E-2</v>
      </c>
      <c r="F517" s="1">
        <v>1080</v>
      </c>
      <c r="G517" s="1">
        <v>0</v>
      </c>
      <c r="H517" s="1">
        <v>5200</v>
      </c>
      <c r="I517" s="1">
        <v>0</v>
      </c>
      <c r="J517" s="1">
        <v>0</v>
      </c>
      <c r="K517" s="1">
        <v>6200</v>
      </c>
      <c r="N517" s="1">
        <v>22</v>
      </c>
      <c r="O517" s="28">
        <v>510</v>
      </c>
      <c r="P517" s="1">
        <v>241</v>
      </c>
      <c r="Q517" s="1">
        <v>46</v>
      </c>
      <c r="R517" s="1">
        <v>23000</v>
      </c>
      <c r="S517" s="77">
        <v>7.6923076923076927E-2</v>
      </c>
      <c r="T517" s="1">
        <v>1080</v>
      </c>
      <c r="U517" s="1">
        <v>0</v>
      </c>
      <c r="V517" s="1">
        <v>5200</v>
      </c>
      <c r="W517" s="1">
        <v>0</v>
      </c>
      <c r="X517" s="1">
        <v>0</v>
      </c>
      <c r="Y517" s="1">
        <v>6200</v>
      </c>
      <c r="AB517" s="1">
        <v>22</v>
      </c>
    </row>
    <row r="518" spans="1:28" x14ac:dyDescent="0.3">
      <c r="A518" s="28">
        <v>511</v>
      </c>
      <c r="B518" s="1">
        <v>241</v>
      </c>
      <c r="C518" s="1">
        <v>48</v>
      </c>
      <c r="D518" s="1">
        <v>25045</v>
      </c>
      <c r="E518" s="77">
        <v>0.1</v>
      </c>
      <c r="F518" s="1">
        <v>1200</v>
      </c>
      <c r="G518" s="1">
        <v>0</v>
      </c>
      <c r="H518" s="1">
        <v>7455</v>
      </c>
      <c r="I518" s="1">
        <v>7</v>
      </c>
      <c r="J518" s="1">
        <v>1</v>
      </c>
      <c r="K518" s="1">
        <v>10350</v>
      </c>
      <c r="L518" s="1">
        <v>11</v>
      </c>
      <c r="M518" s="1">
        <v>538</v>
      </c>
      <c r="N518" s="1">
        <v>5</v>
      </c>
      <c r="O518" s="28">
        <v>511</v>
      </c>
      <c r="P518" s="1">
        <v>241</v>
      </c>
      <c r="Q518" s="1">
        <v>48</v>
      </c>
      <c r="R518" s="1">
        <v>25045</v>
      </c>
      <c r="S518" s="77">
        <v>0.1</v>
      </c>
      <c r="T518" s="1">
        <v>1200</v>
      </c>
      <c r="U518" s="1">
        <v>0</v>
      </c>
      <c r="V518" s="1">
        <v>7455</v>
      </c>
      <c r="W518" s="1">
        <v>7</v>
      </c>
      <c r="X518" s="1">
        <v>1</v>
      </c>
      <c r="Y518" s="1">
        <v>10350</v>
      </c>
      <c r="Z518" s="1">
        <v>11</v>
      </c>
      <c r="AA518" s="1">
        <v>538</v>
      </c>
      <c r="AB518" s="1">
        <v>5</v>
      </c>
    </row>
    <row r="519" spans="1:28" x14ac:dyDescent="0.3">
      <c r="A519" s="28">
        <v>512</v>
      </c>
      <c r="B519" s="1">
        <v>241</v>
      </c>
      <c r="C519" s="1">
        <v>49</v>
      </c>
      <c r="D519" s="1">
        <v>30941</v>
      </c>
      <c r="E519" s="77">
        <v>0.1</v>
      </c>
      <c r="F519" s="1">
        <v>920</v>
      </c>
      <c r="G519" s="1">
        <v>0</v>
      </c>
      <c r="H519" s="1">
        <v>7310</v>
      </c>
      <c r="I519" s="1">
        <v>4</v>
      </c>
      <c r="J519" s="1">
        <v>1</v>
      </c>
      <c r="K519" s="1">
        <v>3500</v>
      </c>
      <c r="L519" s="1">
        <v>41</v>
      </c>
      <c r="M519" s="1">
        <v>350</v>
      </c>
      <c r="N519" s="1">
        <v>12</v>
      </c>
      <c r="O519" s="28">
        <v>512</v>
      </c>
      <c r="P519" s="1">
        <v>241</v>
      </c>
      <c r="Q519" s="1">
        <v>49</v>
      </c>
      <c r="R519" s="1">
        <v>30941</v>
      </c>
      <c r="S519" s="77">
        <v>0.1</v>
      </c>
      <c r="T519" s="1">
        <v>920</v>
      </c>
      <c r="U519" s="1">
        <v>0</v>
      </c>
      <c r="V519" s="1">
        <v>7310</v>
      </c>
      <c r="W519" s="1">
        <v>4</v>
      </c>
      <c r="X519" s="1">
        <v>1</v>
      </c>
      <c r="Y519" s="1">
        <v>3500</v>
      </c>
      <c r="Z519" s="1">
        <v>41</v>
      </c>
      <c r="AA519" s="1">
        <v>350</v>
      </c>
      <c r="AB519" s="1">
        <v>12</v>
      </c>
    </row>
    <row r="520" spans="1:28" x14ac:dyDescent="0.3">
      <c r="A520" s="28">
        <v>513</v>
      </c>
      <c r="B520" s="1">
        <v>241</v>
      </c>
      <c r="C520" s="1">
        <v>49</v>
      </c>
      <c r="D520" s="1">
        <v>32000</v>
      </c>
      <c r="E520" s="77">
        <v>0.1</v>
      </c>
      <c r="F520" s="1">
        <v>990</v>
      </c>
      <c r="G520" s="1">
        <v>0</v>
      </c>
      <c r="H520" s="1">
        <v>6509</v>
      </c>
      <c r="I520" s="1">
        <v>3</v>
      </c>
      <c r="J520" s="1">
        <v>1</v>
      </c>
      <c r="O520" s="28">
        <v>513</v>
      </c>
      <c r="P520" s="1">
        <v>241</v>
      </c>
      <c r="Q520" s="1">
        <v>49</v>
      </c>
      <c r="R520" s="1">
        <v>32000</v>
      </c>
      <c r="S520" s="77">
        <v>0.1</v>
      </c>
      <c r="T520" s="1">
        <v>990</v>
      </c>
      <c r="U520" s="1">
        <v>0</v>
      </c>
      <c r="V520" s="1">
        <v>6509</v>
      </c>
      <c r="W520" s="1">
        <v>3</v>
      </c>
      <c r="X520" s="1">
        <v>1</v>
      </c>
    </row>
    <row r="521" spans="1:28" x14ac:dyDescent="0.3">
      <c r="A521" s="28">
        <v>514</v>
      </c>
      <c r="B521" s="1">
        <v>241</v>
      </c>
      <c r="C521" s="1">
        <v>49</v>
      </c>
      <c r="D521" s="1">
        <v>30654</v>
      </c>
      <c r="E521" s="77">
        <v>0.2</v>
      </c>
      <c r="F521" s="1">
        <v>1190</v>
      </c>
      <c r="G521" s="1">
        <v>0</v>
      </c>
      <c r="H521" s="1">
        <v>7200</v>
      </c>
      <c r="I521" s="1">
        <v>4</v>
      </c>
      <c r="J521" s="1">
        <v>0</v>
      </c>
      <c r="K521" s="1">
        <v>8870</v>
      </c>
      <c r="L521" s="1">
        <v>41</v>
      </c>
      <c r="O521" s="28">
        <v>514</v>
      </c>
      <c r="P521" s="1">
        <v>241</v>
      </c>
      <c r="Q521" s="1">
        <v>49</v>
      </c>
      <c r="R521" s="1">
        <v>30654</v>
      </c>
      <c r="S521" s="77">
        <v>0.2</v>
      </c>
      <c r="T521" s="1">
        <v>1190</v>
      </c>
      <c r="U521" s="1">
        <v>0</v>
      </c>
      <c r="V521" s="1">
        <v>7200</v>
      </c>
      <c r="W521" s="1">
        <v>4</v>
      </c>
      <c r="X521" s="1">
        <v>0</v>
      </c>
      <c r="Y521" s="1">
        <v>8870</v>
      </c>
      <c r="Z521" s="1">
        <v>41</v>
      </c>
    </row>
    <row r="522" spans="1:28" x14ac:dyDescent="0.3">
      <c r="A522" s="28">
        <v>515</v>
      </c>
      <c r="B522" s="1">
        <v>240</v>
      </c>
      <c r="C522" s="1">
        <v>45</v>
      </c>
      <c r="D522" s="1">
        <v>22127</v>
      </c>
      <c r="E522" s="77">
        <v>0.01</v>
      </c>
      <c r="F522" s="1">
        <v>940</v>
      </c>
      <c r="G522" s="1">
        <v>0</v>
      </c>
      <c r="H522" s="1">
        <v>7091</v>
      </c>
      <c r="I522" s="1">
        <v>1</v>
      </c>
      <c r="J522" s="1">
        <v>0</v>
      </c>
      <c r="K522" s="1">
        <v>5770</v>
      </c>
      <c r="L522" s="1">
        <v>47</v>
      </c>
      <c r="M522" s="1">
        <v>370</v>
      </c>
      <c r="N522" s="1">
        <v>3</v>
      </c>
      <c r="O522" s="28">
        <v>515</v>
      </c>
      <c r="P522" s="1">
        <v>240</v>
      </c>
      <c r="Q522" s="1">
        <v>45</v>
      </c>
      <c r="R522" s="1">
        <v>22127</v>
      </c>
      <c r="S522" s="77">
        <v>0.01</v>
      </c>
      <c r="T522" s="1">
        <v>940</v>
      </c>
      <c r="U522" s="1">
        <v>0</v>
      </c>
      <c r="V522" s="1">
        <v>7091</v>
      </c>
      <c r="W522" s="1">
        <v>1</v>
      </c>
      <c r="X522" s="1">
        <v>0</v>
      </c>
      <c r="Y522" s="1">
        <v>5770</v>
      </c>
      <c r="Z522" s="1">
        <v>47</v>
      </c>
      <c r="AA522" s="1">
        <v>370</v>
      </c>
      <c r="AB522" s="1">
        <v>3</v>
      </c>
    </row>
    <row r="523" spans="1:28" x14ac:dyDescent="0.3">
      <c r="A523" s="28">
        <v>516</v>
      </c>
      <c r="B523" s="1">
        <v>240</v>
      </c>
      <c r="C523" s="1">
        <v>45</v>
      </c>
      <c r="D523" s="1">
        <v>21971</v>
      </c>
      <c r="E523" s="77">
        <v>1.2500000000000001E-2</v>
      </c>
      <c r="F523" s="1">
        <v>1130</v>
      </c>
      <c r="G523" s="1">
        <v>0</v>
      </c>
      <c r="H523" s="1">
        <v>2165</v>
      </c>
      <c r="I523" s="1">
        <v>0</v>
      </c>
      <c r="J523" s="1">
        <v>0</v>
      </c>
      <c r="K523" s="1">
        <v>6410</v>
      </c>
      <c r="L523" s="1">
        <v>42</v>
      </c>
      <c r="M523" s="1">
        <v>249</v>
      </c>
      <c r="N523" s="1">
        <v>8</v>
      </c>
      <c r="O523" s="28">
        <v>516</v>
      </c>
      <c r="P523" s="1">
        <v>240</v>
      </c>
      <c r="Q523" s="1">
        <v>45</v>
      </c>
      <c r="R523" s="1">
        <v>21971</v>
      </c>
      <c r="S523" s="77">
        <v>1.2500000000000001E-2</v>
      </c>
      <c r="T523" s="1">
        <v>1130</v>
      </c>
      <c r="U523" s="1">
        <v>0</v>
      </c>
      <c r="V523" s="1">
        <v>2165</v>
      </c>
      <c r="W523" s="1">
        <v>0</v>
      </c>
      <c r="X523" s="1">
        <v>0</v>
      </c>
      <c r="Y523" s="1">
        <v>6410</v>
      </c>
      <c r="Z523" s="1">
        <v>42</v>
      </c>
      <c r="AA523" s="1">
        <v>249</v>
      </c>
      <c r="AB523" s="1">
        <v>8</v>
      </c>
    </row>
    <row r="524" spans="1:28" x14ac:dyDescent="0.3">
      <c r="A524" s="28">
        <v>517</v>
      </c>
      <c r="B524" s="1">
        <v>240</v>
      </c>
      <c r="C524" s="1">
        <v>46</v>
      </c>
      <c r="D524" s="1">
        <v>21500</v>
      </c>
      <c r="E524" s="77">
        <v>3.3333333333333333E-2</v>
      </c>
      <c r="F524" s="1">
        <v>800</v>
      </c>
      <c r="G524" s="1">
        <v>0</v>
      </c>
      <c r="H524" s="1">
        <v>3750</v>
      </c>
      <c r="I524" s="1">
        <v>0</v>
      </c>
      <c r="J524" s="1">
        <v>0</v>
      </c>
      <c r="K524" s="1">
        <v>990</v>
      </c>
      <c r="L524" s="1">
        <v>21</v>
      </c>
      <c r="M524" s="1">
        <v>230</v>
      </c>
      <c r="N524" s="1">
        <v>5</v>
      </c>
      <c r="O524" s="28">
        <v>517</v>
      </c>
      <c r="P524" s="1">
        <v>240</v>
      </c>
      <c r="Q524" s="1">
        <v>46</v>
      </c>
      <c r="R524" s="1">
        <v>21500</v>
      </c>
      <c r="S524" s="77">
        <v>3.3333333333333333E-2</v>
      </c>
      <c r="T524" s="1">
        <v>800</v>
      </c>
      <c r="U524" s="1">
        <v>0</v>
      </c>
      <c r="V524" s="1">
        <v>3750</v>
      </c>
      <c r="W524" s="1">
        <v>0</v>
      </c>
      <c r="X524" s="1">
        <v>0</v>
      </c>
      <c r="Y524" s="1">
        <v>990</v>
      </c>
      <c r="Z524" s="1">
        <v>21</v>
      </c>
      <c r="AA524" s="1">
        <v>230</v>
      </c>
      <c r="AB524" s="1">
        <v>5</v>
      </c>
    </row>
    <row r="525" spans="1:28" x14ac:dyDescent="0.3">
      <c r="A525" s="28">
        <v>518</v>
      </c>
      <c r="B525" s="1">
        <v>240</v>
      </c>
      <c r="C525" s="1">
        <v>46</v>
      </c>
      <c r="D525" s="1">
        <v>27817</v>
      </c>
      <c r="E525" s="77">
        <v>3.3333333333333333E-2</v>
      </c>
      <c r="F525" s="1">
        <v>1140</v>
      </c>
      <c r="G525" s="1">
        <v>0</v>
      </c>
      <c r="H525" s="1">
        <v>6307</v>
      </c>
      <c r="I525" s="1">
        <v>1</v>
      </c>
      <c r="J525" s="1">
        <v>0</v>
      </c>
      <c r="K525" s="1">
        <v>6910</v>
      </c>
      <c r="L525" s="1">
        <v>0</v>
      </c>
      <c r="M525" s="1">
        <v>305</v>
      </c>
      <c r="N525" s="1">
        <v>0</v>
      </c>
      <c r="O525" s="28">
        <v>518</v>
      </c>
      <c r="P525" s="1">
        <v>240</v>
      </c>
      <c r="Q525" s="1">
        <v>46</v>
      </c>
      <c r="R525" s="1">
        <v>27817</v>
      </c>
      <c r="S525" s="77">
        <v>3.3333333333333333E-2</v>
      </c>
      <c r="T525" s="1">
        <v>1140</v>
      </c>
      <c r="U525" s="1">
        <v>0</v>
      </c>
      <c r="V525" s="1">
        <v>6307</v>
      </c>
      <c r="W525" s="1">
        <v>1</v>
      </c>
      <c r="X525" s="1">
        <v>0</v>
      </c>
      <c r="Y525" s="1">
        <v>6910</v>
      </c>
      <c r="Z525" s="1">
        <v>0</v>
      </c>
      <c r="AA525" s="1">
        <v>305</v>
      </c>
      <c r="AB525" s="1">
        <v>0</v>
      </c>
    </row>
    <row r="526" spans="1:28" x14ac:dyDescent="0.3">
      <c r="A526" s="28">
        <v>519</v>
      </c>
      <c r="B526" s="1">
        <v>240</v>
      </c>
      <c r="C526" s="1">
        <v>47</v>
      </c>
      <c r="D526" s="1">
        <v>24634</v>
      </c>
      <c r="E526" s="77">
        <v>7.1428571428571426E-3</v>
      </c>
      <c r="F526" s="1">
        <v>1000</v>
      </c>
      <c r="G526" s="1">
        <v>0</v>
      </c>
      <c r="H526" s="1">
        <v>6800</v>
      </c>
      <c r="I526" s="1">
        <v>1</v>
      </c>
      <c r="J526" s="1">
        <v>0</v>
      </c>
      <c r="L526" s="1">
        <v>50</v>
      </c>
      <c r="O526" s="28">
        <v>519</v>
      </c>
      <c r="P526" s="1">
        <v>240</v>
      </c>
      <c r="Q526" s="1">
        <v>47</v>
      </c>
      <c r="R526" s="1">
        <v>24634</v>
      </c>
      <c r="S526" s="77">
        <v>7.1428571428571426E-3</v>
      </c>
      <c r="T526" s="1">
        <v>1000</v>
      </c>
      <c r="U526" s="1">
        <v>0</v>
      </c>
      <c r="V526" s="1">
        <v>6800</v>
      </c>
      <c r="W526" s="1">
        <v>1</v>
      </c>
      <c r="X526" s="1">
        <v>0</v>
      </c>
      <c r="Z526" s="1">
        <v>50</v>
      </c>
    </row>
    <row r="527" spans="1:28" x14ac:dyDescent="0.3">
      <c r="A527" s="28">
        <v>520</v>
      </c>
      <c r="B527" s="1">
        <v>240</v>
      </c>
      <c r="C527" s="1">
        <v>47</v>
      </c>
      <c r="D527" s="1">
        <v>26000</v>
      </c>
      <c r="E527" s="77">
        <v>0.1</v>
      </c>
      <c r="F527" s="1">
        <v>970</v>
      </c>
      <c r="G527" s="1">
        <v>0</v>
      </c>
      <c r="H527" s="1">
        <v>6000</v>
      </c>
      <c r="I527" s="1">
        <v>1</v>
      </c>
      <c r="J527" s="1">
        <v>0</v>
      </c>
      <c r="K527" s="1">
        <v>6000</v>
      </c>
      <c r="L527" s="1">
        <v>0</v>
      </c>
      <c r="M527" s="1">
        <v>300</v>
      </c>
      <c r="O527" s="28">
        <v>520</v>
      </c>
      <c r="P527" s="1">
        <v>240</v>
      </c>
      <c r="Q527" s="1">
        <v>47</v>
      </c>
      <c r="R527" s="1">
        <v>26000</v>
      </c>
      <c r="S527" s="77">
        <v>0.1</v>
      </c>
      <c r="T527" s="1">
        <v>970</v>
      </c>
      <c r="U527" s="1">
        <v>0</v>
      </c>
      <c r="V527" s="1">
        <v>6000</v>
      </c>
      <c r="W527" s="1">
        <v>1</v>
      </c>
      <c r="X527" s="1">
        <v>0</v>
      </c>
      <c r="Y527" s="1">
        <v>6000</v>
      </c>
      <c r="Z527" s="1">
        <v>0</v>
      </c>
      <c r="AA527" s="1">
        <v>300</v>
      </c>
    </row>
    <row r="528" spans="1:28" x14ac:dyDescent="0.3">
      <c r="A528" s="28">
        <v>521</v>
      </c>
      <c r="B528" s="1">
        <v>240</v>
      </c>
      <c r="C528" s="1">
        <v>49</v>
      </c>
      <c r="D528" s="1">
        <v>30000</v>
      </c>
      <c r="E528" s="77">
        <v>0.1</v>
      </c>
      <c r="F528" s="1">
        <v>850</v>
      </c>
      <c r="G528" s="1">
        <v>0</v>
      </c>
      <c r="H528" s="1">
        <v>5300</v>
      </c>
      <c r="I528" s="1">
        <v>0</v>
      </c>
      <c r="J528" s="1">
        <v>0</v>
      </c>
      <c r="O528" s="28">
        <v>521</v>
      </c>
      <c r="P528" s="1">
        <v>240</v>
      </c>
      <c r="Q528" s="1">
        <v>49</v>
      </c>
      <c r="R528" s="1">
        <v>30000</v>
      </c>
      <c r="S528" s="77">
        <v>0.1</v>
      </c>
      <c r="T528" s="1">
        <v>850</v>
      </c>
      <c r="U528" s="1">
        <v>0</v>
      </c>
      <c r="V528" s="1">
        <v>5300</v>
      </c>
      <c r="W528" s="1">
        <v>0</v>
      </c>
      <c r="X528" s="1">
        <v>0</v>
      </c>
    </row>
    <row r="529" spans="1:28" x14ac:dyDescent="0.3">
      <c r="A529" s="28">
        <v>522</v>
      </c>
      <c r="B529" s="1">
        <v>239</v>
      </c>
      <c r="C529" s="1">
        <v>0</v>
      </c>
      <c r="D529" s="1">
        <v>18000</v>
      </c>
      <c r="E529" s="77">
        <v>3.3333333333333335E-3</v>
      </c>
      <c r="F529" s="1">
        <v>950</v>
      </c>
      <c r="G529" s="1">
        <v>0</v>
      </c>
      <c r="H529" s="1">
        <v>2042</v>
      </c>
      <c r="I529" s="1">
        <v>0</v>
      </c>
      <c r="J529" s="1">
        <v>0</v>
      </c>
      <c r="N529" s="1">
        <v>3</v>
      </c>
      <c r="O529" s="28">
        <v>522</v>
      </c>
      <c r="P529" s="1">
        <v>239</v>
      </c>
      <c r="Q529" s="1">
        <v>0</v>
      </c>
      <c r="R529" s="1">
        <v>18000</v>
      </c>
      <c r="S529" s="77">
        <v>3.3333333333333335E-3</v>
      </c>
      <c r="T529" s="1">
        <v>950</v>
      </c>
      <c r="U529" s="1">
        <v>0</v>
      </c>
      <c r="V529" s="1">
        <v>2042</v>
      </c>
      <c r="W529" s="1">
        <v>0</v>
      </c>
      <c r="X529" s="1">
        <v>0</v>
      </c>
      <c r="AB529" s="1">
        <v>3</v>
      </c>
    </row>
    <row r="530" spans="1:28" x14ac:dyDescent="0.3">
      <c r="A530" s="28">
        <v>523</v>
      </c>
      <c r="B530" s="1">
        <v>239</v>
      </c>
      <c r="C530" s="1">
        <v>46</v>
      </c>
      <c r="D530" s="1">
        <v>21000</v>
      </c>
      <c r="E530" s="77">
        <v>0.2</v>
      </c>
      <c r="F530" s="1">
        <v>930</v>
      </c>
      <c r="G530" s="1">
        <v>0</v>
      </c>
      <c r="H530" s="1">
        <v>4200</v>
      </c>
      <c r="I530" s="1">
        <v>1</v>
      </c>
      <c r="J530" s="1">
        <v>0</v>
      </c>
      <c r="L530" s="1">
        <v>0</v>
      </c>
      <c r="O530" s="28">
        <v>523</v>
      </c>
      <c r="P530" s="1">
        <v>239</v>
      </c>
      <c r="Q530" s="1">
        <v>46</v>
      </c>
      <c r="R530" s="1">
        <v>21000</v>
      </c>
      <c r="S530" s="77">
        <v>0.2</v>
      </c>
      <c r="T530" s="1">
        <v>930</v>
      </c>
      <c r="U530" s="1">
        <v>0</v>
      </c>
      <c r="V530" s="1">
        <v>4200</v>
      </c>
      <c r="W530" s="1">
        <v>1</v>
      </c>
      <c r="X530" s="1">
        <v>0</v>
      </c>
      <c r="Z530" s="1">
        <v>0</v>
      </c>
    </row>
    <row r="531" spans="1:28" x14ac:dyDescent="0.3">
      <c r="A531" s="28">
        <v>524</v>
      </c>
      <c r="B531" s="1">
        <v>239</v>
      </c>
      <c r="C531" s="1">
        <v>46</v>
      </c>
      <c r="D531" s="1">
        <v>20235</v>
      </c>
      <c r="E531" s="77">
        <v>1.1111111111111112E-2</v>
      </c>
      <c r="F531" s="1">
        <v>630</v>
      </c>
      <c r="G531" s="1">
        <v>0</v>
      </c>
      <c r="H531" s="1">
        <v>7110</v>
      </c>
      <c r="I531" s="1">
        <v>2</v>
      </c>
      <c r="J531" s="1">
        <v>0</v>
      </c>
      <c r="K531" s="1">
        <v>6270</v>
      </c>
      <c r="L531" s="1">
        <v>22</v>
      </c>
      <c r="M531" s="1">
        <v>364</v>
      </c>
      <c r="N531" s="1">
        <v>11</v>
      </c>
      <c r="O531" s="28">
        <v>524</v>
      </c>
      <c r="P531" s="1">
        <v>239</v>
      </c>
      <c r="Q531" s="1">
        <v>46</v>
      </c>
      <c r="R531" s="1">
        <v>20235</v>
      </c>
      <c r="S531" s="77">
        <v>1.1111111111111112E-2</v>
      </c>
      <c r="T531" s="1">
        <v>630</v>
      </c>
      <c r="U531" s="1">
        <v>0</v>
      </c>
      <c r="V531" s="1">
        <v>7110</v>
      </c>
      <c r="W531" s="1">
        <v>2</v>
      </c>
      <c r="X531" s="1">
        <v>0</v>
      </c>
      <c r="Y531" s="1">
        <v>6270</v>
      </c>
      <c r="Z531" s="1">
        <v>22</v>
      </c>
      <c r="AA531" s="1">
        <v>364</v>
      </c>
      <c r="AB531" s="1">
        <v>11</v>
      </c>
    </row>
    <row r="532" spans="1:28" x14ac:dyDescent="0.3">
      <c r="A532" s="28">
        <v>525</v>
      </c>
      <c r="B532" s="1">
        <v>239</v>
      </c>
      <c r="C532" s="1">
        <v>46</v>
      </c>
      <c r="D532" s="1">
        <v>22060</v>
      </c>
      <c r="E532" s="77">
        <v>0.1</v>
      </c>
      <c r="F532" s="1">
        <v>800</v>
      </c>
      <c r="G532" s="1">
        <v>0</v>
      </c>
      <c r="H532" s="1">
        <v>7169</v>
      </c>
      <c r="I532" s="1">
        <v>3</v>
      </c>
      <c r="J532" s="1">
        <v>0</v>
      </c>
      <c r="K532" s="1">
        <v>6700</v>
      </c>
      <c r="L532" s="1">
        <v>0</v>
      </c>
      <c r="M532" s="1">
        <v>92</v>
      </c>
      <c r="N532" s="1">
        <v>3</v>
      </c>
      <c r="O532" s="28">
        <v>525</v>
      </c>
      <c r="P532" s="1">
        <v>239</v>
      </c>
      <c r="Q532" s="1">
        <v>46</v>
      </c>
      <c r="R532" s="1">
        <v>22060</v>
      </c>
      <c r="S532" s="77">
        <v>0.1</v>
      </c>
      <c r="T532" s="1">
        <v>800</v>
      </c>
      <c r="U532" s="1">
        <v>0</v>
      </c>
      <c r="V532" s="1">
        <v>7169</v>
      </c>
      <c r="W532" s="1">
        <v>3</v>
      </c>
      <c r="X532" s="1">
        <v>0</v>
      </c>
      <c r="Y532" s="1">
        <v>6700</v>
      </c>
      <c r="Z532" s="1">
        <v>0</v>
      </c>
      <c r="AA532" s="1">
        <v>92</v>
      </c>
      <c r="AB532" s="1">
        <v>3</v>
      </c>
    </row>
    <row r="533" spans="1:28" x14ac:dyDescent="0.3">
      <c r="A533" s="28">
        <v>526</v>
      </c>
      <c r="B533" s="1">
        <v>239</v>
      </c>
      <c r="C533" s="1">
        <v>46</v>
      </c>
      <c r="D533" s="1">
        <v>24061</v>
      </c>
      <c r="E533" s="77">
        <v>0.1</v>
      </c>
      <c r="F533" s="1">
        <v>720</v>
      </c>
      <c r="G533" s="1">
        <v>0</v>
      </c>
      <c r="H533" s="1">
        <v>6700</v>
      </c>
      <c r="I533" s="1">
        <v>0</v>
      </c>
      <c r="J533" s="1">
        <v>0</v>
      </c>
      <c r="N533" s="1">
        <v>14</v>
      </c>
      <c r="O533" s="28">
        <v>526</v>
      </c>
      <c r="P533" s="1">
        <v>239</v>
      </c>
      <c r="Q533" s="1">
        <v>46</v>
      </c>
      <c r="R533" s="1">
        <v>24061</v>
      </c>
      <c r="S533" s="77">
        <v>0.1</v>
      </c>
      <c r="T533" s="1">
        <v>720</v>
      </c>
      <c r="U533" s="1">
        <v>0</v>
      </c>
      <c r="V533" s="1">
        <v>6700</v>
      </c>
      <c r="W533" s="1">
        <v>0</v>
      </c>
      <c r="X533" s="1">
        <v>0</v>
      </c>
      <c r="AB533" s="1">
        <v>14</v>
      </c>
    </row>
    <row r="534" spans="1:28" x14ac:dyDescent="0.3">
      <c r="A534" s="28">
        <v>527</v>
      </c>
      <c r="B534" s="1">
        <v>239</v>
      </c>
      <c r="C534" s="1">
        <v>47</v>
      </c>
      <c r="D534" s="1">
        <v>24698</v>
      </c>
      <c r="E534" s="77">
        <v>6.6666666666666666E-2</v>
      </c>
      <c r="F534" s="1">
        <v>1100</v>
      </c>
      <c r="G534" s="1">
        <v>0</v>
      </c>
      <c r="H534" s="1">
        <v>4732</v>
      </c>
      <c r="I534" s="1">
        <v>2</v>
      </c>
      <c r="J534" s="1">
        <v>0</v>
      </c>
      <c r="O534" s="28">
        <v>527</v>
      </c>
      <c r="P534" s="1">
        <v>239</v>
      </c>
      <c r="Q534" s="1">
        <v>47</v>
      </c>
      <c r="R534" s="1">
        <v>24698</v>
      </c>
      <c r="S534" s="77">
        <v>6.6666666666666666E-2</v>
      </c>
      <c r="T534" s="1">
        <v>1100</v>
      </c>
      <c r="U534" s="1">
        <v>0</v>
      </c>
      <c r="V534" s="1">
        <v>4732</v>
      </c>
      <c r="W534" s="1">
        <v>2</v>
      </c>
      <c r="X534" s="1">
        <v>0</v>
      </c>
    </row>
    <row r="535" spans="1:28" x14ac:dyDescent="0.3">
      <c r="A535" s="28">
        <v>528</v>
      </c>
      <c r="B535" s="1">
        <v>239</v>
      </c>
      <c r="C535" s="1">
        <v>47</v>
      </c>
      <c r="D535" s="1">
        <v>26980</v>
      </c>
      <c r="E535" s="77">
        <v>0.33333333333333331</v>
      </c>
      <c r="F535" s="1">
        <v>1070</v>
      </c>
      <c r="G535" s="1">
        <v>0</v>
      </c>
      <c r="H535" s="1">
        <v>5286</v>
      </c>
      <c r="I535" s="1">
        <v>2</v>
      </c>
      <c r="J535" s="1">
        <v>0</v>
      </c>
      <c r="O535" s="28">
        <v>528</v>
      </c>
      <c r="P535" s="1">
        <v>239</v>
      </c>
      <c r="Q535" s="1">
        <v>47</v>
      </c>
      <c r="R535" s="1">
        <v>26980</v>
      </c>
      <c r="S535" s="77">
        <v>0.33333333333333331</v>
      </c>
      <c r="T535" s="1">
        <v>1070</v>
      </c>
      <c r="U535" s="1">
        <v>0</v>
      </c>
      <c r="V535" s="1">
        <v>5286</v>
      </c>
      <c r="W535" s="1">
        <v>2</v>
      </c>
      <c r="X535" s="1">
        <v>0</v>
      </c>
    </row>
    <row r="536" spans="1:28" x14ac:dyDescent="0.3">
      <c r="A536" s="28">
        <v>529</v>
      </c>
      <c r="B536" s="1">
        <v>238</v>
      </c>
      <c r="C536" s="1">
        <v>38</v>
      </c>
      <c r="D536" s="1">
        <v>19341</v>
      </c>
      <c r="E536" s="77">
        <v>3.3333333333333335E-3</v>
      </c>
      <c r="F536" s="1">
        <v>980</v>
      </c>
      <c r="G536" s="1">
        <v>0</v>
      </c>
      <c r="H536" s="1">
        <v>3225</v>
      </c>
      <c r="I536" s="1">
        <v>0</v>
      </c>
      <c r="J536" s="1">
        <v>0</v>
      </c>
      <c r="K536" s="1">
        <v>6220</v>
      </c>
      <c r="L536" s="1">
        <v>5</v>
      </c>
      <c r="M536" s="1">
        <v>468</v>
      </c>
      <c r="N536" s="1">
        <v>3</v>
      </c>
      <c r="O536" s="28">
        <v>529</v>
      </c>
      <c r="P536" s="1">
        <v>238</v>
      </c>
      <c r="Q536" s="1">
        <v>38</v>
      </c>
      <c r="R536" s="1">
        <v>19341</v>
      </c>
      <c r="S536" s="77">
        <v>3.3333333333333335E-3</v>
      </c>
      <c r="T536" s="1">
        <v>980</v>
      </c>
      <c r="U536" s="1">
        <v>0</v>
      </c>
      <c r="V536" s="1">
        <v>3225</v>
      </c>
      <c r="W536" s="1">
        <v>0</v>
      </c>
      <c r="X536" s="1">
        <v>0</v>
      </c>
      <c r="Y536" s="1">
        <v>6220</v>
      </c>
      <c r="Z536" s="1">
        <v>5</v>
      </c>
      <c r="AA536" s="1">
        <v>468</v>
      </c>
      <c r="AB536" s="1">
        <v>3</v>
      </c>
    </row>
    <row r="537" spans="1:28" x14ac:dyDescent="0.3">
      <c r="A537" s="28">
        <v>530</v>
      </c>
      <c r="B537" s="1">
        <v>238</v>
      </c>
      <c r="C537" s="1">
        <v>45</v>
      </c>
      <c r="D537" s="1">
        <v>28000</v>
      </c>
      <c r="E537" s="77">
        <v>3.3333333333333333E-2</v>
      </c>
      <c r="F537" s="1">
        <v>1280</v>
      </c>
      <c r="G537" s="1">
        <v>0</v>
      </c>
      <c r="H537" s="1">
        <v>6032</v>
      </c>
      <c r="I537" s="1">
        <v>0</v>
      </c>
      <c r="J537" s="1">
        <v>0</v>
      </c>
      <c r="O537" s="28">
        <v>530</v>
      </c>
      <c r="P537" s="1">
        <v>238</v>
      </c>
      <c r="Q537" s="1">
        <v>45</v>
      </c>
      <c r="R537" s="1">
        <v>28000</v>
      </c>
      <c r="S537" s="77">
        <v>3.3333333333333333E-2</v>
      </c>
      <c r="T537" s="1">
        <v>1280</v>
      </c>
      <c r="U537" s="1">
        <v>0</v>
      </c>
      <c r="V537" s="1">
        <v>6032</v>
      </c>
      <c r="W537" s="1">
        <v>0</v>
      </c>
      <c r="X537" s="1">
        <v>0</v>
      </c>
    </row>
    <row r="538" spans="1:28" x14ac:dyDescent="0.3">
      <c r="A538" s="28">
        <v>531</v>
      </c>
      <c r="B538" s="1">
        <v>238</v>
      </c>
      <c r="C538" s="1">
        <v>46</v>
      </c>
      <c r="D538" s="1">
        <v>2190</v>
      </c>
      <c r="E538" s="77">
        <v>0.1</v>
      </c>
      <c r="F538" s="1">
        <v>1050</v>
      </c>
      <c r="G538" s="1">
        <v>0</v>
      </c>
      <c r="H538" s="1">
        <v>3502</v>
      </c>
      <c r="I538" s="1">
        <v>0</v>
      </c>
      <c r="J538" s="1">
        <v>0</v>
      </c>
      <c r="N538" s="1">
        <v>5</v>
      </c>
      <c r="O538" s="28">
        <v>531</v>
      </c>
      <c r="P538" s="1">
        <v>238</v>
      </c>
      <c r="Q538" s="1">
        <v>46</v>
      </c>
      <c r="R538" s="1">
        <v>2190</v>
      </c>
      <c r="S538" s="77">
        <v>0.1</v>
      </c>
      <c r="T538" s="1">
        <v>1050</v>
      </c>
      <c r="U538" s="1">
        <v>0</v>
      </c>
      <c r="V538" s="1">
        <v>3502</v>
      </c>
      <c r="W538" s="1">
        <v>0</v>
      </c>
      <c r="X538" s="1">
        <v>0</v>
      </c>
      <c r="AB538" s="1">
        <v>5</v>
      </c>
    </row>
    <row r="539" spans="1:28" x14ac:dyDescent="0.3">
      <c r="A539" s="28">
        <v>532</v>
      </c>
      <c r="B539" s="1">
        <v>237</v>
      </c>
      <c r="C539" s="1">
        <v>0</v>
      </c>
      <c r="D539" s="1">
        <v>21149</v>
      </c>
      <c r="E539" s="77">
        <v>1.6666666666666666E-2</v>
      </c>
      <c r="F539" s="1">
        <v>900</v>
      </c>
      <c r="G539" s="1">
        <v>0</v>
      </c>
      <c r="H539" s="1">
        <v>5496</v>
      </c>
      <c r="I539" s="1">
        <v>0</v>
      </c>
      <c r="J539" s="1">
        <v>0</v>
      </c>
      <c r="O539" s="28">
        <v>532</v>
      </c>
      <c r="P539" s="1">
        <v>237</v>
      </c>
      <c r="Q539" s="1">
        <v>0</v>
      </c>
      <c r="R539" s="1">
        <v>21149</v>
      </c>
      <c r="S539" s="77">
        <v>1.6666666666666666E-2</v>
      </c>
      <c r="T539" s="1">
        <v>900</v>
      </c>
      <c r="U539" s="1">
        <v>0</v>
      </c>
      <c r="V539" s="1">
        <v>5496</v>
      </c>
      <c r="W539" s="1">
        <v>0</v>
      </c>
      <c r="X539" s="1">
        <v>0</v>
      </c>
    </row>
    <row r="540" spans="1:28" x14ac:dyDescent="0.3">
      <c r="A540" s="28">
        <v>533</v>
      </c>
      <c r="B540" s="1">
        <v>237</v>
      </c>
      <c r="C540" s="1">
        <v>44</v>
      </c>
      <c r="D540" s="1">
        <v>20183</v>
      </c>
      <c r="E540" s="77">
        <v>8.3333333333333332E-3</v>
      </c>
      <c r="F540" s="1">
        <v>780</v>
      </c>
      <c r="G540" s="1">
        <v>0</v>
      </c>
      <c r="H540" s="1">
        <v>2615</v>
      </c>
      <c r="I540" s="1">
        <v>0</v>
      </c>
      <c r="J540" s="1">
        <v>0</v>
      </c>
      <c r="K540" s="1">
        <v>5870</v>
      </c>
      <c r="L540" s="1">
        <v>7</v>
      </c>
      <c r="M540" s="1">
        <v>246</v>
      </c>
      <c r="N540" s="1">
        <v>1</v>
      </c>
      <c r="O540" s="28">
        <v>533</v>
      </c>
      <c r="P540" s="1">
        <v>237</v>
      </c>
      <c r="Q540" s="1">
        <v>44</v>
      </c>
      <c r="R540" s="1">
        <v>20183</v>
      </c>
      <c r="S540" s="77">
        <v>8.3333333333333332E-3</v>
      </c>
      <c r="T540" s="1">
        <v>780</v>
      </c>
      <c r="U540" s="1">
        <v>0</v>
      </c>
      <c r="V540" s="1">
        <v>2615</v>
      </c>
      <c r="W540" s="1">
        <v>0</v>
      </c>
      <c r="X540" s="1">
        <v>0</v>
      </c>
      <c r="Y540" s="1">
        <v>5870</v>
      </c>
      <c r="Z540" s="1">
        <v>7</v>
      </c>
      <c r="AA540" s="1">
        <v>246</v>
      </c>
      <c r="AB540" s="1">
        <v>1</v>
      </c>
    </row>
    <row r="541" spans="1:28" x14ac:dyDescent="0.3">
      <c r="A541" s="28">
        <v>534</v>
      </c>
      <c r="B541" s="1">
        <v>237</v>
      </c>
      <c r="C541" s="1">
        <v>45</v>
      </c>
      <c r="D541" s="1">
        <v>20723</v>
      </c>
      <c r="E541" s="77">
        <v>9.0909090909090912E-2</v>
      </c>
      <c r="F541" s="1">
        <v>950</v>
      </c>
      <c r="G541" s="1">
        <v>0</v>
      </c>
      <c r="H541" s="1">
        <v>2521</v>
      </c>
      <c r="I541" s="1">
        <v>0</v>
      </c>
      <c r="J541" s="1">
        <v>0</v>
      </c>
      <c r="K541" s="1">
        <v>300</v>
      </c>
      <c r="L541" s="1">
        <v>47</v>
      </c>
      <c r="M541" s="1">
        <v>325</v>
      </c>
      <c r="N541" s="1">
        <v>1</v>
      </c>
      <c r="O541" s="28">
        <v>534</v>
      </c>
      <c r="P541" s="1">
        <v>237</v>
      </c>
      <c r="Q541" s="1">
        <v>45</v>
      </c>
      <c r="R541" s="1">
        <v>20723</v>
      </c>
      <c r="S541" s="77">
        <v>9.0909090909090912E-2</v>
      </c>
      <c r="T541" s="1">
        <v>950</v>
      </c>
      <c r="U541" s="1">
        <v>0</v>
      </c>
      <c r="V541" s="1">
        <v>2521</v>
      </c>
      <c r="W541" s="1">
        <v>0</v>
      </c>
      <c r="X541" s="1">
        <v>0</v>
      </c>
      <c r="Y541" s="1">
        <v>300</v>
      </c>
      <c r="Z541" s="1">
        <v>47</v>
      </c>
      <c r="AA541" s="1">
        <v>325</v>
      </c>
      <c r="AB541" s="1">
        <v>1</v>
      </c>
    </row>
    <row r="542" spans="1:28" x14ac:dyDescent="0.3">
      <c r="A542" s="28">
        <v>535</v>
      </c>
      <c r="B542" s="1">
        <v>237</v>
      </c>
      <c r="C542" s="1">
        <v>46</v>
      </c>
      <c r="D542" s="1">
        <v>23260</v>
      </c>
      <c r="E542" s="77">
        <v>0.1</v>
      </c>
      <c r="F542" s="1">
        <v>910</v>
      </c>
      <c r="G542" s="1">
        <v>0</v>
      </c>
      <c r="H542" s="1">
        <v>6029</v>
      </c>
      <c r="I542" s="1">
        <v>0</v>
      </c>
      <c r="J542" s="1">
        <v>0</v>
      </c>
      <c r="K542" s="1">
        <v>5870</v>
      </c>
      <c r="L542" s="1">
        <v>0</v>
      </c>
      <c r="M542" s="1">
        <v>205</v>
      </c>
      <c r="N542" s="1">
        <v>0</v>
      </c>
      <c r="O542" s="28">
        <v>535</v>
      </c>
      <c r="P542" s="1">
        <v>237</v>
      </c>
      <c r="Q542" s="1">
        <v>46</v>
      </c>
      <c r="R542" s="1">
        <v>23260</v>
      </c>
      <c r="S542" s="77">
        <v>0.1</v>
      </c>
      <c r="T542" s="1">
        <v>910</v>
      </c>
      <c r="U542" s="1">
        <v>0</v>
      </c>
      <c r="V542" s="1">
        <v>6029</v>
      </c>
      <c r="W542" s="1">
        <v>0</v>
      </c>
      <c r="X542" s="1">
        <v>0</v>
      </c>
      <c r="Y542" s="1">
        <v>5870</v>
      </c>
      <c r="Z542" s="1">
        <v>0</v>
      </c>
      <c r="AA542" s="1">
        <v>205</v>
      </c>
      <c r="AB542" s="1">
        <v>0</v>
      </c>
    </row>
    <row r="543" spans="1:28" x14ac:dyDescent="0.3">
      <c r="A543" s="28">
        <v>536</v>
      </c>
      <c r="B543" s="1">
        <v>237</v>
      </c>
      <c r="C543" s="1">
        <v>49</v>
      </c>
      <c r="D543" s="1">
        <v>30500</v>
      </c>
      <c r="E543" s="77">
        <v>0.125</v>
      </c>
      <c r="F543" s="1">
        <v>1100</v>
      </c>
      <c r="G543" s="1">
        <v>0</v>
      </c>
      <c r="H543" s="1">
        <v>6253</v>
      </c>
      <c r="I543" s="1">
        <v>0</v>
      </c>
      <c r="J543" s="1">
        <v>0</v>
      </c>
      <c r="L543" s="1">
        <v>12</v>
      </c>
      <c r="N543" s="1">
        <v>11</v>
      </c>
      <c r="O543" s="28">
        <v>536</v>
      </c>
      <c r="P543" s="1">
        <v>237</v>
      </c>
      <c r="Q543" s="1">
        <v>49</v>
      </c>
      <c r="R543" s="1">
        <v>30500</v>
      </c>
      <c r="S543" s="77">
        <v>0.125</v>
      </c>
      <c r="T543" s="1">
        <v>1100</v>
      </c>
      <c r="U543" s="1">
        <v>0</v>
      </c>
      <c r="V543" s="1">
        <v>6253</v>
      </c>
      <c r="W543" s="1">
        <v>0</v>
      </c>
      <c r="X543" s="1">
        <v>0</v>
      </c>
      <c r="Z543" s="1">
        <v>12</v>
      </c>
      <c r="AB543" s="1">
        <v>11</v>
      </c>
    </row>
    <row r="544" spans="1:28" x14ac:dyDescent="0.3">
      <c r="A544" s="28">
        <v>537</v>
      </c>
      <c r="B544" s="1">
        <v>236</v>
      </c>
      <c r="C544" s="1">
        <v>46</v>
      </c>
      <c r="D544" s="1">
        <v>21272</v>
      </c>
      <c r="E544" s="77">
        <v>1.6666666666666666E-2</v>
      </c>
      <c r="F544" s="1">
        <v>1080</v>
      </c>
      <c r="G544" s="1">
        <v>0</v>
      </c>
      <c r="H544" s="1">
        <v>7211</v>
      </c>
      <c r="I544" s="1">
        <v>6</v>
      </c>
      <c r="J544" s="1">
        <v>1</v>
      </c>
      <c r="K544" s="1">
        <v>0</v>
      </c>
      <c r="L544" s="1">
        <v>0</v>
      </c>
      <c r="M544" s="1">
        <v>0</v>
      </c>
      <c r="N544" s="1">
        <v>0</v>
      </c>
      <c r="O544" s="28">
        <v>537</v>
      </c>
      <c r="P544" s="1">
        <v>236</v>
      </c>
      <c r="Q544" s="1">
        <v>46</v>
      </c>
      <c r="R544" s="1">
        <v>21272</v>
      </c>
      <c r="S544" s="77">
        <v>1.6666666666666666E-2</v>
      </c>
      <c r="T544" s="1">
        <v>1080</v>
      </c>
      <c r="U544" s="1">
        <v>0</v>
      </c>
      <c r="V544" s="1">
        <v>7211</v>
      </c>
      <c r="W544" s="1">
        <v>6</v>
      </c>
      <c r="X544" s="1">
        <v>1</v>
      </c>
      <c r="Y544" s="1">
        <v>0</v>
      </c>
      <c r="Z544" s="1">
        <v>0</v>
      </c>
      <c r="AA544" s="1">
        <v>0</v>
      </c>
      <c r="AB544" s="1">
        <v>0</v>
      </c>
    </row>
    <row r="545" spans="1:28" x14ac:dyDescent="0.3">
      <c r="A545" s="28">
        <v>538</v>
      </c>
      <c r="B545" s="1">
        <v>236</v>
      </c>
      <c r="C545" s="1">
        <v>46</v>
      </c>
      <c r="D545" s="1">
        <v>26000</v>
      </c>
      <c r="E545" s="77">
        <v>0.1</v>
      </c>
      <c r="F545" s="1">
        <v>1090</v>
      </c>
      <c r="G545" s="1">
        <v>0</v>
      </c>
      <c r="H545" s="1">
        <v>7168</v>
      </c>
      <c r="I545" s="1">
        <v>2</v>
      </c>
      <c r="J545" s="1">
        <v>0</v>
      </c>
      <c r="M545" s="1">
        <v>294</v>
      </c>
      <c r="O545" s="28">
        <v>538</v>
      </c>
      <c r="P545" s="1">
        <v>236</v>
      </c>
      <c r="Q545" s="1">
        <v>46</v>
      </c>
      <c r="R545" s="1">
        <v>26000</v>
      </c>
      <c r="S545" s="77">
        <v>0.1</v>
      </c>
      <c r="T545" s="1">
        <v>1090</v>
      </c>
      <c r="U545" s="1">
        <v>0</v>
      </c>
      <c r="V545" s="1">
        <v>7168</v>
      </c>
      <c r="W545" s="1">
        <v>2</v>
      </c>
      <c r="X545" s="1">
        <v>0</v>
      </c>
      <c r="AA545" s="1">
        <v>294</v>
      </c>
    </row>
    <row r="546" spans="1:28" x14ac:dyDescent="0.3">
      <c r="A546" s="28">
        <v>539</v>
      </c>
      <c r="B546" s="1">
        <v>236</v>
      </c>
      <c r="C546" s="1">
        <v>50</v>
      </c>
      <c r="D546" s="1">
        <v>31907</v>
      </c>
      <c r="E546" s="77">
        <v>0.25</v>
      </c>
      <c r="F546" s="1">
        <v>1030</v>
      </c>
      <c r="G546" s="1">
        <v>0</v>
      </c>
      <c r="H546" s="1">
        <v>6329</v>
      </c>
      <c r="I546" s="1">
        <v>2</v>
      </c>
      <c r="J546" s="1">
        <v>0</v>
      </c>
      <c r="K546" s="1">
        <v>6860</v>
      </c>
      <c r="L546" s="1">
        <v>0</v>
      </c>
      <c r="M546" s="1">
        <v>0</v>
      </c>
      <c r="N546" s="1">
        <v>19</v>
      </c>
      <c r="O546" s="28">
        <v>539</v>
      </c>
      <c r="P546" s="1">
        <v>236</v>
      </c>
      <c r="Q546" s="1">
        <v>50</v>
      </c>
      <c r="R546" s="1">
        <v>31907</v>
      </c>
      <c r="S546" s="77">
        <v>0.25</v>
      </c>
      <c r="T546" s="1">
        <v>1030</v>
      </c>
      <c r="U546" s="1">
        <v>0</v>
      </c>
      <c r="V546" s="1">
        <v>6329</v>
      </c>
      <c r="W546" s="1">
        <v>2</v>
      </c>
      <c r="X546" s="1">
        <v>0</v>
      </c>
      <c r="Y546" s="1">
        <v>6860</v>
      </c>
      <c r="Z546" s="1">
        <v>0</v>
      </c>
      <c r="AA546" s="1">
        <v>0</v>
      </c>
      <c r="AB546" s="1">
        <v>19</v>
      </c>
    </row>
    <row r="547" spans="1:28" x14ac:dyDescent="0.3">
      <c r="A547" s="28">
        <v>540</v>
      </c>
      <c r="B547" s="1">
        <v>235</v>
      </c>
      <c r="C547" s="1">
        <v>37</v>
      </c>
      <c r="D547" s="1">
        <v>22869</v>
      </c>
      <c r="E547" s="77">
        <v>6.6666666666666666E-2</v>
      </c>
      <c r="F547" s="1">
        <v>820</v>
      </c>
      <c r="G547" s="1">
        <v>0</v>
      </c>
      <c r="H547" s="1">
        <v>6500</v>
      </c>
      <c r="I547" s="1">
        <v>0</v>
      </c>
      <c r="J547" s="1">
        <v>0</v>
      </c>
      <c r="K547" s="1">
        <v>5310</v>
      </c>
      <c r="L547" s="1">
        <v>0</v>
      </c>
      <c r="M547" s="1">
        <v>259</v>
      </c>
      <c r="N547" s="1">
        <v>0</v>
      </c>
      <c r="O547" s="28">
        <v>540</v>
      </c>
      <c r="P547" s="1">
        <v>235</v>
      </c>
      <c r="Q547" s="1">
        <v>37</v>
      </c>
      <c r="R547" s="1">
        <v>22869</v>
      </c>
      <c r="S547" s="77">
        <v>6.6666666666666666E-2</v>
      </c>
      <c r="T547" s="1">
        <v>820</v>
      </c>
      <c r="U547" s="1">
        <v>0</v>
      </c>
      <c r="V547" s="1">
        <v>6500</v>
      </c>
      <c r="W547" s="1">
        <v>0</v>
      </c>
      <c r="X547" s="1">
        <v>0</v>
      </c>
      <c r="Y547" s="1">
        <v>5310</v>
      </c>
      <c r="Z547" s="1">
        <v>0</v>
      </c>
      <c r="AA547" s="1">
        <v>259</v>
      </c>
      <c r="AB547" s="1">
        <v>0</v>
      </c>
    </row>
    <row r="548" spans="1:28" x14ac:dyDescent="0.3">
      <c r="A548" s="28">
        <v>541</v>
      </c>
      <c r="B548" s="1">
        <v>235</v>
      </c>
      <c r="C548" s="1">
        <v>43</v>
      </c>
      <c r="D548" s="1">
        <v>20000</v>
      </c>
      <c r="E548" s="77">
        <v>5.5555555555555558E-3</v>
      </c>
      <c r="F548" s="1">
        <v>650</v>
      </c>
      <c r="G548" s="1">
        <v>0</v>
      </c>
      <c r="H548" s="1">
        <v>4616</v>
      </c>
      <c r="I548" s="1">
        <v>0</v>
      </c>
      <c r="J548" s="1">
        <v>0</v>
      </c>
      <c r="K548" s="1">
        <v>5870</v>
      </c>
      <c r="L548" s="1">
        <v>21</v>
      </c>
      <c r="M548" s="1">
        <v>180</v>
      </c>
      <c r="O548" s="28">
        <v>541</v>
      </c>
      <c r="P548" s="1">
        <v>235</v>
      </c>
      <c r="Q548" s="1">
        <v>43</v>
      </c>
      <c r="R548" s="1">
        <v>20000</v>
      </c>
      <c r="S548" s="77">
        <v>5.5555555555555558E-3</v>
      </c>
      <c r="T548" s="1">
        <v>650</v>
      </c>
      <c r="U548" s="1">
        <v>0</v>
      </c>
      <c r="V548" s="1">
        <v>4616</v>
      </c>
      <c r="W548" s="1">
        <v>0</v>
      </c>
      <c r="X548" s="1">
        <v>0</v>
      </c>
      <c r="Y548" s="1">
        <v>5870</v>
      </c>
      <c r="Z548" s="1">
        <v>21</v>
      </c>
      <c r="AA548" s="1">
        <v>180</v>
      </c>
    </row>
    <row r="549" spans="1:28" x14ac:dyDescent="0.3">
      <c r="A549" s="28">
        <v>542</v>
      </c>
      <c r="B549" s="1">
        <v>235</v>
      </c>
      <c r="C549" s="1">
        <v>45</v>
      </c>
      <c r="D549" s="1">
        <v>19400</v>
      </c>
      <c r="E549" s="77">
        <v>1.4285714285714285E-2</v>
      </c>
      <c r="F549" s="1">
        <v>860</v>
      </c>
      <c r="G549" s="1">
        <v>0</v>
      </c>
      <c r="H549" s="1">
        <v>3600</v>
      </c>
      <c r="I549" s="1">
        <v>2</v>
      </c>
      <c r="J549" s="1">
        <v>0</v>
      </c>
      <c r="L549" s="1">
        <v>42</v>
      </c>
      <c r="M549" s="1">
        <v>170</v>
      </c>
      <c r="O549" s="28">
        <v>542</v>
      </c>
      <c r="P549" s="1">
        <v>235</v>
      </c>
      <c r="Q549" s="1">
        <v>45</v>
      </c>
      <c r="R549" s="1">
        <v>19400</v>
      </c>
      <c r="S549" s="77">
        <v>1.4285714285714285E-2</v>
      </c>
      <c r="T549" s="1">
        <v>860</v>
      </c>
      <c r="U549" s="1">
        <v>0</v>
      </c>
      <c r="V549" s="1">
        <v>3600</v>
      </c>
      <c r="W549" s="1">
        <v>2</v>
      </c>
      <c r="X549" s="1">
        <v>0</v>
      </c>
      <c r="Z549" s="1">
        <v>42</v>
      </c>
      <c r="AA549" s="1">
        <v>170</v>
      </c>
    </row>
    <row r="550" spans="1:28" x14ac:dyDescent="0.3">
      <c r="A550" s="28">
        <v>543</v>
      </c>
      <c r="B550" s="1">
        <v>235</v>
      </c>
      <c r="C550" s="1">
        <v>47</v>
      </c>
      <c r="D550" s="1">
        <v>25000</v>
      </c>
      <c r="E550" s="77">
        <v>0.1</v>
      </c>
      <c r="F550" s="1">
        <v>800</v>
      </c>
      <c r="G550" s="1">
        <v>0</v>
      </c>
      <c r="H550" s="1">
        <v>6000</v>
      </c>
      <c r="I550" s="1">
        <v>4</v>
      </c>
      <c r="J550" s="1">
        <v>1</v>
      </c>
      <c r="L550" s="1">
        <v>0</v>
      </c>
      <c r="M550" s="1">
        <v>400</v>
      </c>
      <c r="N550" s="1">
        <v>20</v>
      </c>
      <c r="O550" s="28">
        <v>543</v>
      </c>
      <c r="P550" s="1">
        <v>235</v>
      </c>
      <c r="Q550" s="1">
        <v>47</v>
      </c>
      <c r="R550" s="1">
        <v>25000</v>
      </c>
      <c r="S550" s="77">
        <v>0.1</v>
      </c>
      <c r="T550" s="1">
        <v>800</v>
      </c>
      <c r="U550" s="1">
        <v>0</v>
      </c>
      <c r="V550" s="1">
        <v>6000</v>
      </c>
      <c r="W550" s="1">
        <v>4</v>
      </c>
      <c r="X550" s="1">
        <v>1</v>
      </c>
      <c r="Z550" s="1">
        <v>0</v>
      </c>
      <c r="AA550" s="1">
        <v>400</v>
      </c>
      <c r="AB550" s="1">
        <v>20</v>
      </c>
    </row>
    <row r="551" spans="1:28" x14ac:dyDescent="0.3">
      <c r="A551" s="28">
        <v>544</v>
      </c>
      <c r="B551" s="1">
        <v>235</v>
      </c>
      <c r="C551" s="1">
        <v>48</v>
      </c>
      <c r="D551" s="1">
        <v>20432</v>
      </c>
      <c r="E551" s="77">
        <v>0.14285714285714285</v>
      </c>
      <c r="F551" s="1">
        <v>600</v>
      </c>
      <c r="G551" s="1">
        <v>0</v>
      </c>
      <c r="H551" s="1">
        <v>6400</v>
      </c>
      <c r="I551" s="1">
        <v>0</v>
      </c>
      <c r="J551" s="1">
        <v>0</v>
      </c>
      <c r="K551" s="1">
        <v>2000</v>
      </c>
      <c r="L551" s="1">
        <v>21</v>
      </c>
      <c r="M551" s="1">
        <v>249</v>
      </c>
      <c r="N551" s="1">
        <v>6</v>
      </c>
      <c r="O551" s="28">
        <v>544</v>
      </c>
      <c r="P551" s="1">
        <v>235</v>
      </c>
      <c r="Q551" s="1">
        <v>48</v>
      </c>
      <c r="R551" s="1">
        <v>20432</v>
      </c>
      <c r="S551" s="77">
        <v>0.14285714285714285</v>
      </c>
      <c r="T551" s="1">
        <v>600</v>
      </c>
      <c r="U551" s="1">
        <v>0</v>
      </c>
      <c r="V551" s="1">
        <v>6400</v>
      </c>
      <c r="W551" s="1">
        <v>0</v>
      </c>
      <c r="X551" s="1">
        <v>0</v>
      </c>
      <c r="Y551" s="1">
        <v>2000</v>
      </c>
      <c r="Z551" s="1">
        <v>21</v>
      </c>
      <c r="AA551" s="1">
        <v>249</v>
      </c>
      <c r="AB551" s="1">
        <v>6</v>
      </c>
    </row>
    <row r="552" spans="1:28" x14ac:dyDescent="0.3">
      <c r="A552" s="28">
        <v>545</v>
      </c>
      <c r="B552" s="1">
        <v>235</v>
      </c>
      <c r="C552" s="1">
        <v>49</v>
      </c>
      <c r="D552" s="1">
        <v>26097</v>
      </c>
      <c r="E552" s="77">
        <v>0.2</v>
      </c>
      <c r="F552" s="1">
        <v>680</v>
      </c>
      <c r="G552" s="1">
        <v>0</v>
      </c>
      <c r="H552" s="1">
        <v>8311</v>
      </c>
      <c r="I552" s="1">
        <v>9</v>
      </c>
      <c r="J552" s="1">
        <v>1</v>
      </c>
      <c r="K552" s="1">
        <v>7630</v>
      </c>
      <c r="L552" s="1">
        <v>12</v>
      </c>
      <c r="M552" s="1">
        <v>348</v>
      </c>
      <c r="N552" s="1">
        <v>6</v>
      </c>
      <c r="O552" s="28">
        <v>545</v>
      </c>
      <c r="P552" s="1">
        <v>235</v>
      </c>
      <c r="Q552" s="1">
        <v>49</v>
      </c>
      <c r="R552" s="1">
        <v>26097</v>
      </c>
      <c r="S552" s="77">
        <v>0.2</v>
      </c>
      <c r="T552" s="1">
        <v>680</v>
      </c>
      <c r="U552" s="1">
        <v>0</v>
      </c>
      <c r="V552" s="1">
        <v>8311</v>
      </c>
      <c r="W552" s="1">
        <v>9</v>
      </c>
      <c r="X552" s="1">
        <v>1</v>
      </c>
      <c r="Y552" s="1">
        <v>7630</v>
      </c>
      <c r="Z552" s="1">
        <v>12</v>
      </c>
      <c r="AA552" s="1">
        <v>348</v>
      </c>
      <c r="AB552" s="1">
        <v>6</v>
      </c>
    </row>
    <row r="553" spans="1:28" x14ac:dyDescent="0.3">
      <c r="A553" s="28">
        <v>546</v>
      </c>
      <c r="B553" s="1">
        <v>233</v>
      </c>
      <c r="C553" s="1">
        <v>0</v>
      </c>
      <c r="D553" s="1">
        <v>18242</v>
      </c>
      <c r="E553" s="77">
        <v>3.3333333333333335E-3</v>
      </c>
      <c r="F553" s="1">
        <v>700</v>
      </c>
      <c r="G553" s="1">
        <v>0</v>
      </c>
      <c r="H553" s="1">
        <v>1895</v>
      </c>
      <c r="I553" s="1">
        <v>0</v>
      </c>
      <c r="J553" s="1">
        <v>0</v>
      </c>
      <c r="K553" s="1">
        <v>5800</v>
      </c>
      <c r="L553" s="1">
        <v>15</v>
      </c>
      <c r="M553" s="1">
        <v>85</v>
      </c>
      <c r="N553" s="1">
        <v>18</v>
      </c>
      <c r="O553" s="28">
        <v>546</v>
      </c>
      <c r="P553" s="1">
        <v>233</v>
      </c>
      <c r="Q553" s="1">
        <v>0</v>
      </c>
      <c r="R553" s="1">
        <v>18242</v>
      </c>
      <c r="S553" s="77">
        <v>3.3333333333333335E-3</v>
      </c>
      <c r="T553" s="1">
        <v>700</v>
      </c>
      <c r="U553" s="1">
        <v>0</v>
      </c>
      <c r="V553" s="1">
        <v>1895</v>
      </c>
      <c r="W553" s="1">
        <v>0</v>
      </c>
      <c r="X553" s="1">
        <v>0</v>
      </c>
      <c r="Y553" s="1">
        <v>5800</v>
      </c>
      <c r="Z553" s="1">
        <v>15</v>
      </c>
      <c r="AA553" s="1">
        <v>85</v>
      </c>
      <c r="AB553" s="1">
        <v>18</v>
      </c>
    </row>
    <row r="554" spans="1:28" x14ac:dyDescent="0.3">
      <c r="A554" s="28">
        <v>547</v>
      </c>
      <c r="B554" s="1">
        <v>233</v>
      </c>
      <c r="C554" s="1">
        <v>45</v>
      </c>
      <c r="D554" s="1">
        <v>20657</v>
      </c>
      <c r="E554" s="77">
        <v>9.0909090909090905E-3</v>
      </c>
      <c r="F554" s="1">
        <v>740</v>
      </c>
      <c r="G554" s="1">
        <v>0</v>
      </c>
      <c r="H554" s="1">
        <v>2627</v>
      </c>
      <c r="I554" s="1">
        <v>0</v>
      </c>
      <c r="J554" s="1">
        <v>0</v>
      </c>
      <c r="O554" s="28">
        <v>547</v>
      </c>
      <c r="P554" s="1">
        <v>233</v>
      </c>
      <c r="Q554" s="1">
        <v>45</v>
      </c>
      <c r="R554" s="1">
        <v>20657</v>
      </c>
      <c r="S554" s="77">
        <v>9.0909090909090905E-3</v>
      </c>
      <c r="T554" s="1">
        <v>740</v>
      </c>
      <c r="U554" s="1">
        <v>0</v>
      </c>
      <c r="V554" s="1">
        <v>2627</v>
      </c>
      <c r="W554" s="1">
        <v>0</v>
      </c>
      <c r="X554" s="1">
        <v>0</v>
      </c>
    </row>
    <row r="555" spans="1:28" x14ac:dyDescent="0.3">
      <c r="A555" s="28">
        <v>548</v>
      </c>
      <c r="B555" s="1">
        <v>232</v>
      </c>
      <c r="C555" s="1">
        <v>0</v>
      </c>
      <c r="D555" s="1">
        <v>20000</v>
      </c>
      <c r="E555" s="77">
        <v>3.1250000000000002E-3</v>
      </c>
      <c r="F555" s="1">
        <v>660</v>
      </c>
      <c r="G555" s="1">
        <v>0</v>
      </c>
      <c r="H555" s="1">
        <v>6285</v>
      </c>
      <c r="I555" s="1">
        <v>1</v>
      </c>
      <c r="J555" s="1">
        <v>0</v>
      </c>
      <c r="O555" s="28">
        <v>548</v>
      </c>
      <c r="P555" s="1">
        <v>232</v>
      </c>
      <c r="Q555" s="1">
        <v>0</v>
      </c>
      <c r="R555" s="1">
        <v>20000</v>
      </c>
      <c r="S555" s="77">
        <v>3.1250000000000002E-3</v>
      </c>
      <c r="T555" s="1">
        <v>660</v>
      </c>
      <c r="U555" s="1">
        <v>0</v>
      </c>
      <c r="V555" s="1">
        <v>6285</v>
      </c>
      <c r="W555" s="1">
        <v>1</v>
      </c>
      <c r="X555" s="1">
        <v>0</v>
      </c>
    </row>
    <row r="556" spans="1:28" x14ac:dyDescent="0.3">
      <c r="A556" s="28">
        <v>549</v>
      </c>
      <c r="B556" s="1">
        <v>232</v>
      </c>
      <c r="C556" s="1">
        <v>41</v>
      </c>
      <c r="D556" s="1">
        <v>17373</v>
      </c>
      <c r="E556" s="77">
        <v>3.7037037037037038E-3</v>
      </c>
      <c r="F556" s="1">
        <v>570</v>
      </c>
      <c r="G556" s="1">
        <v>0</v>
      </c>
      <c r="H556" s="1">
        <v>3077</v>
      </c>
      <c r="I556" s="1">
        <v>0</v>
      </c>
      <c r="J556" s="1">
        <v>0</v>
      </c>
      <c r="O556" s="28">
        <v>549</v>
      </c>
      <c r="P556" s="1">
        <v>232</v>
      </c>
      <c r="Q556" s="1">
        <v>41</v>
      </c>
      <c r="R556" s="1">
        <v>17373</v>
      </c>
      <c r="S556" s="77">
        <v>3.7037037037037038E-3</v>
      </c>
      <c r="T556" s="1">
        <v>570</v>
      </c>
      <c r="U556" s="1">
        <v>0</v>
      </c>
      <c r="V556" s="1">
        <v>3077</v>
      </c>
      <c r="W556" s="1">
        <v>0</v>
      </c>
      <c r="X556" s="1">
        <v>0</v>
      </c>
    </row>
    <row r="557" spans="1:28" x14ac:dyDescent="0.3">
      <c r="A557" s="28">
        <v>550</v>
      </c>
      <c r="B557" s="1">
        <v>232</v>
      </c>
      <c r="C557" s="1">
        <v>42</v>
      </c>
      <c r="D557" s="1">
        <v>17653</v>
      </c>
      <c r="E557" s="77">
        <v>5.5555555555555558E-3</v>
      </c>
      <c r="F557" s="1">
        <v>540</v>
      </c>
      <c r="G557" s="1">
        <v>0</v>
      </c>
      <c r="H557" s="1">
        <v>3902</v>
      </c>
      <c r="I557" s="1">
        <v>0</v>
      </c>
      <c r="J557" s="1">
        <v>0</v>
      </c>
      <c r="K557" s="1">
        <v>5660</v>
      </c>
      <c r="L557" s="1">
        <v>21</v>
      </c>
      <c r="M557" s="1">
        <v>202</v>
      </c>
      <c r="N557" s="1">
        <v>16</v>
      </c>
      <c r="O557" s="28">
        <v>550</v>
      </c>
      <c r="P557" s="1">
        <v>232</v>
      </c>
      <c r="Q557" s="1">
        <v>42</v>
      </c>
      <c r="R557" s="1">
        <v>17653</v>
      </c>
      <c r="S557" s="77">
        <v>5.5555555555555558E-3</v>
      </c>
      <c r="T557" s="1">
        <v>540</v>
      </c>
      <c r="U557" s="1">
        <v>0</v>
      </c>
      <c r="V557" s="1">
        <v>3902</v>
      </c>
      <c r="W557" s="1">
        <v>0</v>
      </c>
      <c r="X557" s="1">
        <v>0</v>
      </c>
      <c r="Y557" s="1">
        <v>5660</v>
      </c>
      <c r="Z557" s="1">
        <v>21</v>
      </c>
      <c r="AA557" s="1">
        <v>202</v>
      </c>
      <c r="AB557" s="1">
        <v>16</v>
      </c>
    </row>
    <row r="558" spans="1:28" x14ac:dyDescent="0.3">
      <c r="A558" s="28">
        <v>551</v>
      </c>
      <c r="B558" s="1">
        <v>232</v>
      </c>
      <c r="C558" s="1">
        <v>43</v>
      </c>
      <c r="D558" s="1">
        <v>19200</v>
      </c>
      <c r="E558" s="77">
        <v>2.7777777777777779E-3</v>
      </c>
      <c r="F558" s="1">
        <v>690</v>
      </c>
      <c r="G558" s="1">
        <v>0</v>
      </c>
      <c r="H558" s="1">
        <v>3236</v>
      </c>
      <c r="I558" s="1">
        <v>2</v>
      </c>
      <c r="J558" s="1">
        <v>0</v>
      </c>
      <c r="K558" s="1">
        <v>566</v>
      </c>
      <c r="N558" s="1">
        <v>9</v>
      </c>
      <c r="O558" s="28">
        <v>551</v>
      </c>
      <c r="P558" s="1">
        <v>232</v>
      </c>
      <c r="Q558" s="1">
        <v>43</v>
      </c>
      <c r="R558" s="1">
        <v>19200</v>
      </c>
      <c r="S558" s="77">
        <v>2.7777777777777779E-3</v>
      </c>
      <c r="T558" s="1">
        <v>690</v>
      </c>
      <c r="U558" s="1">
        <v>0</v>
      </c>
      <c r="V558" s="1">
        <v>3236</v>
      </c>
      <c r="W558" s="1">
        <v>2</v>
      </c>
      <c r="X558" s="1">
        <v>0</v>
      </c>
      <c r="Y558" s="1">
        <v>566</v>
      </c>
      <c r="AB558" s="1">
        <v>9</v>
      </c>
    </row>
    <row r="559" spans="1:28" x14ac:dyDescent="0.3">
      <c r="A559" s="28">
        <v>552</v>
      </c>
      <c r="B559" s="1">
        <v>231</v>
      </c>
      <c r="C559" s="1">
        <v>36</v>
      </c>
      <c r="D559" s="1">
        <v>17530</v>
      </c>
      <c r="E559" s="77">
        <v>5.5555555555555556E-4</v>
      </c>
      <c r="F559" s="1">
        <v>720</v>
      </c>
      <c r="G559" s="1">
        <v>0</v>
      </c>
      <c r="H559" s="1">
        <v>1017</v>
      </c>
      <c r="I559" s="1">
        <v>0</v>
      </c>
      <c r="J559" s="1">
        <v>0</v>
      </c>
      <c r="O559" s="28">
        <v>552</v>
      </c>
      <c r="P559" s="1">
        <v>231</v>
      </c>
      <c r="Q559" s="1">
        <v>36</v>
      </c>
      <c r="R559" s="1">
        <v>17530</v>
      </c>
      <c r="S559" s="77">
        <v>5.5555555555555556E-4</v>
      </c>
      <c r="T559" s="1">
        <v>720</v>
      </c>
      <c r="U559" s="1">
        <v>0</v>
      </c>
      <c r="V559" s="1">
        <v>1017</v>
      </c>
      <c r="W559" s="1">
        <v>0</v>
      </c>
      <c r="X559" s="1">
        <v>0</v>
      </c>
    </row>
    <row r="560" spans="1:28" x14ac:dyDescent="0.3">
      <c r="A560" s="28">
        <v>553</v>
      </c>
      <c r="B560" s="1">
        <v>231</v>
      </c>
      <c r="C560" s="1">
        <v>43</v>
      </c>
      <c r="D560" s="1">
        <v>20169</v>
      </c>
      <c r="E560" s="77">
        <v>4.1666666666666666E-3</v>
      </c>
      <c r="F560" s="1">
        <v>640</v>
      </c>
      <c r="G560" s="1">
        <v>0</v>
      </c>
      <c r="H560" s="1">
        <v>2350</v>
      </c>
      <c r="I560" s="1">
        <v>1</v>
      </c>
      <c r="J560" s="1">
        <v>0</v>
      </c>
      <c r="K560" s="1">
        <v>6420</v>
      </c>
      <c r="L560" s="1">
        <v>0</v>
      </c>
      <c r="M560" s="1">
        <v>172</v>
      </c>
      <c r="N560" s="1">
        <v>11</v>
      </c>
      <c r="O560" s="28">
        <v>553</v>
      </c>
      <c r="P560" s="1">
        <v>231</v>
      </c>
      <c r="Q560" s="1">
        <v>43</v>
      </c>
      <c r="R560" s="1">
        <v>20169</v>
      </c>
      <c r="S560" s="77">
        <v>4.1666666666666666E-3</v>
      </c>
      <c r="T560" s="1">
        <v>640</v>
      </c>
      <c r="U560" s="1">
        <v>0</v>
      </c>
      <c r="V560" s="1">
        <v>2350</v>
      </c>
      <c r="W560" s="1">
        <v>1</v>
      </c>
      <c r="X560" s="1">
        <v>0</v>
      </c>
      <c r="Y560" s="1">
        <v>6420</v>
      </c>
      <c r="Z560" s="1">
        <v>0</v>
      </c>
      <c r="AA560" s="1">
        <v>172</v>
      </c>
      <c r="AB560" s="1">
        <v>11</v>
      </c>
    </row>
    <row r="561" spans="1:28" x14ac:dyDescent="0.3">
      <c r="A561" s="28">
        <v>554</v>
      </c>
      <c r="B561" s="1">
        <v>231</v>
      </c>
      <c r="C561" s="1">
        <v>45</v>
      </c>
      <c r="D561" s="1">
        <v>21000</v>
      </c>
      <c r="E561" s="77">
        <v>0.05</v>
      </c>
      <c r="F561" s="1">
        <v>800</v>
      </c>
      <c r="G561" s="1">
        <v>0</v>
      </c>
      <c r="H561" s="1">
        <v>6773</v>
      </c>
      <c r="I561" s="1">
        <v>4</v>
      </c>
      <c r="J561" s="1">
        <v>0</v>
      </c>
      <c r="K561" s="1">
        <v>5000</v>
      </c>
      <c r="N561" s="1">
        <v>21</v>
      </c>
      <c r="O561" s="28">
        <v>554</v>
      </c>
      <c r="P561" s="1">
        <v>231</v>
      </c>
      <c r="Q561" s="1">
        <v>45</v>
      </c>
      <c r="R561" s="1">
        <v>21000</v>
      </c>
      <c r="S561" s="77">
        <v>0.05</v>
      </c>
      <c r="T561" s="1">
        <v>800</v>
      </c>
      <c r="U561" s="1">
        <v>0</v>
      </c>
      <c r="V561" s="1">
        <v>6773</v>
      </c>
      <c r="W561" s="1">
        <v>4</v>
      </c>
      <c r="X561" s="1">
        <v>0</v>
      </c>
      <c r="Y561" s="1">
        <v>5000</v>
      </c>
      <c r="AB561" s="1">
        <v>21</v>
      </c>
    </row>
    <row r="562" spans="1:28" x14ac:dyDescent="0.3">
      <c r="A562" s="28">
        <v>555</v>
      </c>
      <c r="B562" s="1">
        <v>231</v>
      </c>
      <c r="C562" s="1">
        <v>49</v>
      </c>
      <c r="D562" s="1">
        <v>29001</v>
      </c>
      <c r="E562" s="77">
        <v>0.14285714285714285</v>
      </c>
      <c r="F562" s="1">
        <v>740</v>
      </c>
      <c r="G562" s="1">
        <v>0</v>
      </c>
      <c r="H562" s="1">
        <v>6096</v>
      </c>
      <c r="I562" s="1">
        <v>3</v>
      </c>
      <c r="J562" s="1">
        <v>0</v>
      </c>
      <c r="K562" s="1">
        <v>8000</v>
      </c>
      <c r="L562" s="1">
        <v>0</v>
      </c>
      <c r="M562" s="1">
        <v>128</v>
      </c>
      <c r="N562" s="1">
        <v>1</v>
      </c>
      <c r="O562" s="28">
        <v>555</v>
      </c>
      <c r="P562" s="1">
        <v>231</v>
      </c>
      <c r="Q562" s="1">
        <v>49</v>
      </c>
      <c r="R562" s="1">
        <v>29001</v>
      </c>
      <c r="S562" s="77">
        <v>0.14285714285714285</v>
      </c>
      <c r="T562" s="1">
        <v>740</v>
      </c>
      <c r="U562" s="1">
        <v>0</v>
      </c>
      <c r="V562" s="1">
        <v>6096</v>
      </c>
      <c r="W562" s="1">
        <v>3</v>
      </c>
      <c r="X562" s="1">
        <v>0</v>
      </c>
      <c r="Y562" s="1">
        <v>8000</v>
      </c>
      <c r="Z562" s="1">
        <v>0</v>
      </c>
      <c r="AA562" s="1">
        <v>128</v>
      </c>
      <c r="AB562" s="1">
        <v>1</v>
      </c>
    </row>
    <row r="563" spans="1:28" x14ac:dyDescent="0.3">
      <c r="A563" s="28">
        <v>556</v>
      </c>
      <c r="B563" s="1">
        <v>230</v>
      </c>
      <c r="C563" s="1">
        <v>0</v>
      </c>
      <c r="D563" s="1">
        <v>14823</v>
      </c>
      <c r="E563" s="77">
        <v>7.6923076923076927E-3</v>
      </c>
      <c r="F563" s="1">
        <v>430</v>
      </c>
      <c r="G563" s="1">
        <v>0</v>
      </c>
      <c r="H563" s="1">
        <v>6285</v>
      </c>
      <c r="I563" s="1">
        <v>1</v>
      </c>
      <c r="J563" s="1">
        <v>0</v>
      </c>
      <c r="K563" s="1">
        <v>7470</v>
      </c>
      <c r="L563" s="1">
        <v>35</v>
      </c>
      <c r="M563" s="1">
        <v>98</v>
      </c>
      <c r="N563" s="1">
        <v>13</v>
      </c>
      <c r="O563" s="28">
        <v>556</v>
      </c>
      <c r="P563" s="1">
        <v>230</v>
      </c>
      <c r="Q563" s="1">
        <v>0</v>
      </c>
      <c r="R563" s="1">
        <v>14823</v>
      </c>
      <c r="S563" s="77">
        <v>7.6923076923076927E-3</v>
      </c>
      <c r="T563" s="1">
        <v>430</v>
      </c>
      <c r="U563" s="1">
        <v>0</v>
      </c>
      <c r="V563" s="1">
        <v>6285</v>
      </c>
      <c r="W563" s="1">
        <v>1</v>
      </c>
      <c r="X563" s="1">
        <v>0</v>
      </c>
      <c r="Y563" s="1">
        <v>7470</v>
      </c>
      <c r="Z563" s="1">
        <v>35</v>
      </c>
      <c r="AA563" s="1">
        <v>98</v>
      </c>
      <c r="AB563" s="1">
        <v>13</v>
      </c>
    </row>
    <row r="564" spans="1:28" x14ac:dyDescent="0.3">
      <c r="A564" s="28">
        <v>557</v>
      </c>
      <c r="B564" s="1">
        <v>228</v>
      </c>
      <c r="C564" s="1">
        <v>0</v>
      </c>
      <c r="D564" s="1">
        <v>18000</v>
      </c>
      <c r="E564" s="77">
        <v>1.1111111111111112E-2</v>
      </c>
      <c r="F564" s="1">
        <v>510</v>
      </c>
      <c r="G564" s="1">
        <v>0</v>
      </c>
      <c r="H564" s="1">
        <v>6000</v>
      </c>
      <c r="I564" s="1">
        <v>0</v>
      </c>
      <c r="J564" s="1">
        <v>0</v>
      </c>
      <c r="K564" s="1">
        <v>5185</v>
      </c>
      <c r="L564" s="1">
        <v>0</v>
      </c>
      <c r="M564" s="1">
        <v>215</v>
      </c>
      <c r="N564" s="1">
        <v>0</v>
      </c>
      <c r="O564" s="28">
        <v>557</v>
      </c>
      <c r="P564" s="1">
        <v>228</v>
      </c>
      <c r="Q564" s="1">
        <v>0</v>
      </c>
      <c r="R564" s="1">
        <v>18000</v>
      </c>
      <c r="S564" s="77">
        <v>1.1111111111111112E-2</v>
      </c>
      <c r="T564" s="1">
        <v>510</v>
      </c>
      <c r="U564" s="1">
        <v>0</v>
      </c>
      <c r="V564" s="1">
        <v>6000</v>
      </c>
      <c r="W564" s="1">
        <v>0</v>
      </c>
      <c r="X564" s="1">
        <v>0</v>
      </c>
      <c r="Y564" s="1">
        <v>5185</v>
      </c>
      <c r="Z564" s="1">
        <v>0</v>
      </c>
      <c r="AA564" s="1">
        <v>215</v>
      </c>
      <c r="AB564" s="1">
        <v>0</v>
      </c>
    </row>
    <row r="565" spans="1:28" x14ac:dyDescent="0.3">
      <c r="A565" s="28">
        <v>558</v>
      </c>
      <c r="B565" s="1">
        <v>227</v>
      </c>
      <c r="C565" s="1">
        <v>41</v>
      </c>
      <c r="D565" s="1">
        <v>16501</v>
      </c>
      <c r="E565" s="77">
        <v>8.0000000000000002E-3</v>
      </c>
      <c r="F565" s="1">
        <v>430</v>
      </c>
      <c r="G565" s="1">
        <v>0</v>
      </c>
      <c r="H565" s="1">
        <v>2640</v>
      </c>
      <c r="I565" s="1">
        <v>0</v>
      </c>
      <c r="J565" s="1">
        <v>0</v>
      </c>
      <c r="L565" s="1">
        <v>0</v>
      </c>
      <c r="M565" s="1">
        <v>144</v>
      </c>
      <c r="O565" s="28">
        <v>558</v>
      </c>
      <c r="P565" s="1">
        <v>227</v>
      </c>
      <c r="Q565" s="1">
        <v>41</v>
      </c>
      <c r="R565" s="1">
        <v>16501</v>
      </c>
      <c r="S565" s="77">
        <v>8.0000000000000002E-3</v>
      </c>
      <c r="T565" s="1">
        <v>430</v>
      </c>
      <c r="U565" s="1">
        <v>0</v>
      </c>
      <c r="V565" s="1">
        <v>2640</v>
      </c>
      <c r="W565" s="1">
        <v>0</v>
      </c>
      <c r="X565" s="1">
        <v>0</v>
      </c>
      <c r="Z565" s="1">
        <v>0</v>
      </c>
      <c r="AA565" s="1">
        <v>144</v>
      </c>
    </row>
    <row r="566" spans="1:28" x14ac:dyDescent="0.3">
      <c r="A566" s="28">
        <v>559</v>
      </c>
      <c r="B566" s="1">
        <v>227</v>
      </c>
      <c r="C566" s="1">
        <v>41</v>
      </c>
      <c r="D566" s="1">
        <v>14979</v>
      </c>
      <c r="E566" s="77">
        <v>3.3333333333333333E-2</v>
      </c>
      <c r="F566" s="1">
        <v>500</v>
      </c>
      <c r="G566" s="1">
        <v>0</v>
      </c>
      <c r="H566" s="1">
        <v>4876</v>
      </c>
      <c r="I566" s="1">
        <v>2</v>
      </c>
      <c r="J566" s="1">
        <v>0</v>
      </c>
      <c r="K566" s="1">
        <v>6030</v>
      </c>
      <c r="L566" s="1">
        <v>0</v>
      </c>
      <c r="M566" s="1">
        <v>211</v>
      </c>
      <c r="N566" s="1">
        <v>13</v>
      </c>
      <c r="O566" s="28">
        <v>559</v>
      </c>
      <c r="P566" s="1">
        <v>227</v>
      </c>
      <c r="Q566" s="1">
        <v>41</v>
      </c>
      <c r="R566" s="1">
        <v>14979</v>
      </c>
      <c r="S566" s="77">
        <v>3.3333333333333333E-2</v>
      </c>
      <c r="T566" s="1">
        <v>500</v>
      </c>
      <c r="U566" s="1">
        <v>0</v>
      </c>
      <c r="V566" s="1">
        <v>4876</v>
      </c>
      <c r="W566" s="1">
        <v>2</v>
      </c>
      <c r="X566" s="1">
        <v>0</v>
      </c>
      <c r="Y566" s="1">
        <v>6030</v>
      </c>
      <c r="Z566" s="1">
        <v>0</v>
      </c>
      <c r="AA566" s="1">
        <v>211</v>
      </c>
      <c r="AB566" s="1">
        <v>13</v>
      </c>
    </row>
    <row r="567" spans="1:28" x14ac:dyDescent="0.3">
      <c r="A567" s="28">
        <v>560</v>
      </c>
      <c r="B567" s="1">
        <v>227</v>
      </c>
      <c r="C567" s="1">
        <v>48</v>
      </c>
      <c r="D567" s="1">
        <v>32489</v>
      </c>
      <c r="E567" s="77">
        <v>1</v>
      </c>
      <c r="F567" s="1">
        <v>590</v>
      </c>
      <c r="G567" s="1">
        <v>0</v>
      </c>
      <c r="H567" s="1">
        <v>1535</v>
      </c>
      <c r="I567" s="1">
        <v>0</v>
      </c>
      <c r="J567" s="1">
        <v>0</v>
      </c>
      <c r="K567" s="1">
        <v>3860</v>
      </c>
      <c r="L567" s="1">
        <v>0</v>
      </c>
      <c r="N567" s="1">
        <v>1</v>
      </c>
      <c r="O567" s="28">
        <v>560</v>
      </c>
      <c r="P567" s="1">
        <v>227</v>
      </c>
      <c r="Q567" s="1">
        <v>48</v>
      </c>
      <c r="R567" s="1">
        <v>32489</v>
      </c>
      <c r="S567" s="77">
        <v>1</v>
      </c>
      <c r="T567" s="1">
        <v>590</v>
      </c>
      <c r="U567" s="1">
        <v>0</v>
      </c>
      <c r="V567" s="1">
        <v>1535</v>
      </c>
      <c r="W567" s="1">
        <v>0</v>
      </c>
      <c r="X567" s="1">
        <v>0</v>
      </c>
      <c r="Y567" s="1">
        <v>3860</v>
      </c>
      <c r="Z567" s="1">
        <v>0</v>
      </c>
      <c r="AB567" s="1">
        <v>1</v>
      </c>
    </row>
    <row r="568" spans="1:28" x14ac:dyDescent="0.3">
      <c r="A568" s="28">
        <v>561</v>
      </c>
      <c r="B568" s="1">
        <v>224</v>
      </c>
      <c r="C568" s="1">
        <v>37</v>
      </c>
      <c r="D568" s="1">
        <v>13290</v>
      </c>
      <c r="E568" s="77">
        <v>2.7027027027027029E-3</v>
      </c>
      <c r="F568" s="1">
        <v>380</v>
      </c>
      <c r="G568" s="1">
        <v>0</v>
      </c>
      <c r="H568" s="1">
        <v>3991</v>
      </c>
      <c r="I568" s="1">
        <v>1</v>
      </c>
      <c r="J568" s="1">
        <v>0</v>
      </c>
      <c r="L568" s="1">
        <v>0</v>
      </c>
      <c r="O568" s="28">
        <v>561</v>
      </c>
      <c r="P568" s="1">
        <v>224</v>
      </c>
      <c r="Q568" s="1">
        <v>37</v>
      </c>
      <c r="R568" s="1">
        <v>13290</v>
      </c>
      <c r="S568" s="77">
        <v>2.7027027027027029E-3</v>
      </c>
      <c r="T568" s="1">
        <v>380</v>
      </c>
      <c r="U568" s="1">
        <v>0</v>
      </c>
      <c r="V568" s="1">
        <v>3991</v>
      </c>
      <c r="W568" s="1">
        <v>1</v>
      </c>
      <c r="X568" s="1">
        <v>0</v>
      </c>
      <c r="Z568" s="1">
        <v>0</v>
      </c>
    </row>
    <row r="569" spans="1:28" x14ac:dyDescent="0.3">
      <c r="A569" s="28">
        <v>562</v>
      </c>
      <c r="B569" s="1">
        <v>224</v>
      </c>
      <c r="C569" s="1">
        <v>39</v>
      </c>
      <c r="D569" s="1">
        <v>14797</v>
      </c>
      <c r="E569" s="77">
        <v>2.0833333333333333E-3</v>
      </c>
      <c r="F569" s="1">
        <v>500</v>
      </c>
      <c r="G569" s="1">
        <v>0</v>
      </c>
      <c r="H569" s="1">
        <v>577</v>
      </c>
      <c r="I569" s="1">
        <v>0</v>
      </c>
      <c r="J569" s="1">
        <v>0</v>
      </c>
      <c r="N569" s="1">
        <v>15</v>
      </c>
      <c r="O569" s="28">
        <v>562</v>
      </c>
      <c r="P569" s="1">
        <v>224</v>
      </c>
      <c r="Q569" s="1">
        <v>39</v>
      </c>
      <c r="R569" s="1">
        <v>14797</v>
      </c>
      <c r="S569" s="77">
        <v>2.0833333333333333E-3</v>
      </c>
      <c r="T569" s="1">
        <v>500</v>
      </c>
      <c r="U569" s="1">
        <v>0</v>
      </c>
      <c r="V569" s="1">
        <v>577</v>
      </c>
      <c r="W569" s="1">
        <v>0</v>
      </c>
      <c r="X569" s="1">
        <v>0</v>
      </c>
      <c r="AB569" s="1">
        <v>15</v>
      </c>
    </row>
    <row r="570" spans="1:28" x14ac:dyDescent="0.3">
      <c r="A570" s="28">
        <v>563</v>
      </c>
      <c r="B570" s="1">
        <v>222</v>
      </c>
      <c r="C570" s="1">
        <v>0</v>
      </c>
      <c r="D570" s="1">
        <v>11539</v>
      </c>
      <c r="E570" s="77">
        <v>5.5555555555555556E-4</v>
      </c>
      <c r="F570" s="1">
        <v>370</v>
      </c>
      <c r="G570" s="1">
        <v>0</v>
      </c>
      <c r="H570" s="1">
        <v>600</v>
      </c>
      <c r="I570" s="1">
        <v>0</v>
      </c>
      <c r="J570" s="1">
        <v>0</v>
      </c>
      <c r="N570" s="1">
        <v>1</v>
      </c>
      <c r="O570" s="28">
        <v>563</v>
      </c>
      <c r="P570" s="1">
        <v>222</v>
      </c>
      <c r="Q570" s="1">
        <v>0</v>
      </c>
      <c r="R570" s="1">
        <v>11539</v>
      </c>
      <c r="S570" s="77">
        <v>5.5555555555555556E-4</v>
      </c>
      <c r="T570" s="1">
        <v>370</v>
      </c>
      <c r="U570" s="1">
        <v>0</v>
      </c>
      <c r="V570" s="1">
        <v>600</v>
      </c>
      <c r="W570" s="1">
        <v>0</v>
      </c>
      <c r="X570" s="1">
        <v>0</v>
      </c>
      <c r="AB570" s="1">
        <v>1</v>
      </c>
    </row>
    <row r="571" spans="1:28" x14ac:dyDescent="0.3">
      <c r="A571" s="28">
        <v>564</v>
      </c>
      <c r="B571" s="1">
        <v>221</v>
      </c>
      <c r="C571" s="1">
        <v>38</v>
      </c>
      <c r="D571" s="1">
        <v>13805</v>
      </c>
      <c r="E571" s="77">
        <v>5.5555555555555556E-4</v>
      </c>
      <c r="F571" s="1">
        <v>280</v>
      </c>
      <c r="G571" s="1">
        <v>0</v>
      </c>
      <c r="H571" s="1">
        <v>1359</v>
      </c>
      <c r="I571" s="1">
        <v>0</v>
      </c>
      <c r="J571" s="1">
        <v>0</v>
      </c>
      <c r="O571" s="28">
        <v>564</v>
      </c>
      <c r="P571" s="1">
        <v>221</v>
      </c>
      <c r="Q571" s="1">
        <v>38</v>
      </c>
      <c r="R571" s="1">
        <v>13805</v>
      </c>
      <c r="S571" s="77">
        <v>5.5555555555555556E-4</v>
      </c>
      <c r="T571" s="1">
        <v>280</v>
      </c>
      <c r="U571" s="1">
        <v>0</v>
      </c>
      <c r="V571" s="1">
        <v>1359</v>
      </c>
      <c r="W571" s="1">
        <v>0</v>
      </c>
      <c r="X571" s="1">
        <v>0</v>
      </c>
    </row>
    <row r="572" spans="1:28" x14ac:dyDescent="0.3">
      <c r="A572" s="28">
        <v>565</v>
      </c>
      <c r="B572" s="1">
        <v>218</v>
      </c>
      <c r="C572" s="1">
        <v>38</v>
      </c>
      <c r="D572" s="1">
        <v>18000</v>
      </c>
      <c r="E572" s="77">
        <v>3.3333333333333335E-3</v>
      </c>
      <c r="F572" s="1">
        <v>240</v>
      </c>
      <c r="G572" s="1">
        <v>0</v>
      </c>
      <c r="H572" s="1">
        <v>2840</v>
      </c>
      <c r="I572" s="1">
        <v>0</v>
      </c>
      <c r="J572" s="1">
        <v>0</v>
      </c>
      <c r="K572" s="1">
        <v>1140</v>
      </c>
      <c r="L572" s="1">
        <v>0</v>
      </c>
      <c r="M572" s="1">
        <v>104</v>
      </c>
      <c r="N572" s="1">
        <v>0</v>
      </c>
      <c r="O572" s="28">
        <v>565</v>
      </c>
      <c r="P572" s="1">
        <v>218</v>
      </c>
      <c r="Q572" s="1">
        <v>38</v>
      </c>
      <c r="R572" s="1">
        <v>18000</v>
      </c>
      <c r="S572" s="77">
        <v>3.3333333333333335E-3</v>
      </c>
      <c r="T572" s="1">
        <v>240</v>
      </c>
      <c r="U572" s="1">
        <v>0</v>
      </c>
      <c r="V572" s="1">
        <v>2840</v>
      </c>
      <c r="W572" s="1">
        <v>0</v>
      </c>
      <c r="X572" s="1">
        <v>0</v>
      </c>
      <c r="Y572" s="1">
        <v>1140</v>
      </c>
      <c r="Z572" s="1">
        <v>0</v>
      </c>
      <c r="AA572" s="1">
        <v>104</v>
      </c>
      <c r="AB572" s="1">
        <v>0</v>
      </c>
    </row>
    <row r="573" spans="1:28" x14ac:dyDescent="0.3">
      <c r="A573" s="28">
        <v>566</v>
      </c>
      <c r="B573" s="1">
        <v>213</v>
      </c>
      <c r="C573" s="1">
        <v>41</v>
      </c>
      <c r="D573" s="1">
        <v>15000</v>
      </c>
      <c r="E573" s="77">
        <v>8.3333333333333332E-3</v>
      </c>
      <c r="F573" s="1">
        <v>500</v>
      </c>
      <c r="G573" s="1">
        <v>0</v>
      </c>
      <c r="H573" s="1">
        <v>8145</v>
      </c>
      <c r="I573" s="1">
        <v>2</v>
      </c>
      <c r="J573" s="1">
        <v>0</v>
      </c>
      <c r="K573" s="1">
        <v>8030</v>
      </c>
      <c r="L573" s="1">
        <v>0</v>
      </c>
      <c r="M573" s="1">
        <v>375</v>
      </c>
      <c r="N573" s="1">
        <v>28</v>
      </c>
      <c r="O573" s="28">
        <v>566</v>
      </c>
      <c r="P573" s="1">
        <v>213</v>
      </c>
      <c r="Q573" s="1">
        <v>41</v>
      </c>
      <c r="R573" s="1">
        <v>15000</v>
      </c>
      <c r="S573" s="77">
        <v>8.3333333333333332E-3</v>
      </c>
      <c r="T573" s="1">
        <v>500</v>
      </c>
      <c r="U573" s="1">
        <v>0</v>
      </c>
      <c r="V573" s="1">
        <v>8145</v>
      </c>
      <c r="W573" s="1">
        <v>2</v>
      </c>
      <c r="X573" s="1">
        <v>0</v>
      </c>
      <c r="Y573" s="1">
        <v>8030</v>
      </c>
      <c r="Z573" s="1">
        <v>0</v>
      </c>
      <c r="AA573" s="1">
        <v>375</v>
      </c>
      <c r="AB573" s="1">
        <v>28</v>
      </c>
    </row>
    <row r="574" spans="1:28" x14ac:dyDescent="0.3">
      <c r="A574" s="28">
        <v>567</v>
      </c>
      <c r="B574" s="1">
        <v>212</v>
      </c>
      <c r="C574" s="1">
        <v>0</v>
      </c>
      <c r="D574" s="1">
        <v>10000</v>
      </c>
      <c r="E574" s="77">
        <v>5.5555555555555556E-4</v>
      </c>
      <c r="F574" s="1">
        <v>130</v>
      </c>
      <c r="G574" s="1">
        <v>0</v>
      </c>
      <c r="H574" s="1">
        <v>1500</v>
      </c>
      <c r="I574" s="1">
        <v>0</v>
      </c>
      <c r="J574" s="1">
        <v>0</v>
      </c>
      <c r="O574" s="28">
        <v>567</v>
      </c>
      <c r="P574" s="1">
        <v>212</v>
      </c>
      <c r="Q574" s="1">
        <v>0</v>
      </c>
      <c r="R574" s="1">
        <v>10000</v>
      </c>
      <c r="S574" s="77">
        <v>5.5555555555555556E-4</v>
      </c>
      <c r="T574" s="1">
        <v>130</v>
      </c>
      <c r="U574" s="1">
        <v>0</v>
      </c>
      <c r="V574" s="1">
        <v>1500</v>
      </c>
      <c r="W574" s="1">
        <v>0</v>
      </c>
      <c r="X574" s="1">
        <v>0</v>
      </c>
    </row>
    <row r="575" spans="1:28" x14ac:dyDescent="0.3">
      <c r="A575" s="28">
        <v>568</v>
      </c>
      <c r="B575" s="1">
        <v>207</v>
      </c>
      <c r="C575" s="1">
        <v>0</v>
      </c>
      <c r="D575" s="1">
        <v>6417</v>
      </c>
      <c r="E575" s="77">
        <v>5.5555555555555556E-4</v>
      </c>
      <c r="F575" s="1">
        <v>120</v>
      </c>
      <c r="G575" s="1">
        <v>0</v>
      </c>
      <c r="H575" s="1">
        <v>207</v>
      </c>
      <c r="I575" s="1">
        <v>0</v>
      </c>
      <c r="J575" s="1">
        <v>0</v>
      </c>
      <c r="L575" s="1">
        <v>0</v>
      </c>
      <c r="M575" s="1">
        <v>17</v>
      </c>
      <c r="N575" s="1">
        <v>2</v>
      </c>
      <c r="O575" s="28">
        <v>568</v>
      </c>
      <c r="P575" s="1">
        <v>207</v>
      </c>
      <c r="Q575" s="1">
        <v>0</v>
      </c>
      <c r="R575" s="1">
        <v>6417</v>
      </c>
      <c r="S575" s="77">
        <v>5.5555555555555556E-4</v>
      </c>
      <c r="T575" s="1">
        <v>120</v>
      </c>
      <c r="U575" s="1">
        <v>0</v>
      </c>
      <c r="V575" s="1">
        <v>207</v>
      </c>
      <c r="W575" s="1">
        <v>0</v>
      </c>
      <c r="X575" s="1">
        <v>0</v>
      </c>
      <c r="Z575" s="1">
        <v>0</v>
      </c>
      <c r="AA575" s="1">
        <v>17</v>
      </c>
      <c r="AB575" s="1">
        <v>2</v>
      </c>
    </row>
    <row r="576" spans="1:28" x14ac:dyDescent="0.3">
      <c r="A576" s="28">
        <v>569</v>
      </c>
      <c r="B576" s="1">
        <v>272</v>
      </c>
      <c r="C576" s="1">
        <v>59</v>
      </c>
      <c r="D576" s="1">
        <v>56234</v>
      </c>
      <c r="E576" s="77">
        <v>0.2</v>
      </c>
      <c r="F576" s="1">
        <v>1320</v>
      </c>
      <c r="G576" s="1">
        <v>70</v>
      </c>
      <c r="H576" s="1">
        <v>8254</v>
      </c>
      <c r="I576" s="1">
        <v>7</v>
      </c>
      <c r="J576" s="1">
        <v>1</v>
      </c>
      <c r="K576" s="1">
        <v>10380</v>
      </c>
      <c r="L576" s="1">
        <v>12</v>
      </c>
      <c r="M576" s="1">
        <v>330</v>
      </c>
      <c r="N576" s="1">
        <v>13</v>
      </c>
      <c r="O576" s="28">
        <v>569</v>
      </c>
      <c r="P576" s="1">
        <v>272</v>
      </c>
      <c r="Q576" s="1">
        <v>59</v>
      </c>
      <c r="R576" s="1">
        <v>56234</v>
      </c>
      <c r="S576" s="77">
        <v>0.2</v>
      </c>
      <c r="T576" s="1">
        <v>1320</v>
      </c>
      <c r="U576" s="1">
        <v>70</v>
      </c>
      <c r="V576" s="1">
        <v>8254</v>
      </c>
      <c r="W576" s="1">
        <v>7</v>
      </c>
      <c r="X576" s="1">
        <v>1</v>
      </c>
      <c r="Y576" s="1">
        <v>10380</v>
      </c>
      <c r="Z576" s="1">
        <v>12</v>
      </c>
      <c r="AA576" s="1">
        <v>330</v>
      </c>
      <c r="AB576" s="1">
        <v>13</v>
      </c>
    </row>
    <row r="577" spans="1:28" x14ac:dyDescent="0.3">
      <c r="A577" s="28">
        <v>570</v>
      </c>
      <c r="B577" s="1">
        <v>271</v>
      </c>
      <c r="C577" s="1">
        <v>57</v>
      </c>
      <c r="D577" s="1">
        <v>58533</v>
      </c>
      <c r="E577" s="77">
        <v>1</v>
      </c>
      <c r="F577" s="1">
        <v>1320</v>
      </c>
      <c r="G577" s="1">
        <v>70</v>
      </c>
      <c r="H577" s="1">
        <v>8208</v>
      </c>
      <c r="I577" s="1">
        <v>4</v>
      </c>
      <c r="J577" s="1">
        <v>0</v>
      </c>
      <c r="K577" s="1">
        <v>11480</v>
      </c>
      <c r="L577" s="1">
        <v>42</v>
      </c>
      <c r="M577" s="1">
        <v>422</v>
      </c>
      <c r="N577" s="1">
        <v>32</v>
      </c>
      <c r="O577" s="28">
        <v>570</v>
      </c>
      <c r="P577" s="1">
        <v>271</v>
      </c>
      <c r="Q577" s="1">
        <v>57</v>
      </c>
      <c r="R577" s="1">
        <v>58533</v>
      </c>
      <c r="S577" s="77">
        <v>1</v>
      </c>
      <c r="T577" s="1">
        <v>1320</v>
      </c>
      <c r="U577" s="1">
        <v>70</v>
      </c>
      <c r="V577" s="1">
        <v>8208</v>
      </c>
      <c r="W577" s="1">
        <v>4</v>
      </c>
      <c r="X577" s="1">
        <v>0</v>
      </c>
      <c r="Y577" s="1">
        <v>11480</v>
      </c>
      <c r="Z577" s="1">
        <v>42</v>
      </c>
      <c r="AA577" s="1">
        <v>422</v>
      </c>
      <c r="AB577" s="1">
        <v>32</v>
      </c>
    </row>
    <row r="578" spans="1:28" x14ac:dyDescent="0.3">
      <c r="A578" s="28">
        <v>571</v>
      </c>
      <c r="B578" s="1">
        <v>270</v>
      </c>
      <c r="C578" s="1">
        <v>54</v>
      </c>
      <c r="D578" s="1">
        <v>49288</v>
      </c>
      <c r="E578" s="77">
        <v>1</v>
      </c>
      <c r="F578" s="1">
        <v>1320</v>
      </c>
      <c r="G578" s="1">
        <v>70</v>
      </c>
      <c r="H578" s="1">
        <v>8203</v>
      </c>
      <c r="I578" s="1">
        <v>5</v>
      </c>
      <c r="J578" s="1">
        <v>3</v>
      </c>
      <c r="K578" s="1">
        <v>11620</v>
      </c>
      <c r="N578" s="1">
        <v>29</v>
      </c>
      <c r="O578" s="28">
        <v>571</v>
      </c>
      <c r="P578" s="1">
        <v>270</v>
      </c>
      <c r="Q578" s="1">
        <v>54</v>
      </c>
      <c r="R578" s="1">
        <v>49288</v>
      </c>
      <c r="S578" s="77">
        <v>1</v>
      </c>
      <c r="T578" s="1">
        <v>1320</v>
      </c>
      <c r="U578" s="1">
        <v>70</v>
      </c>
      <c r="V578" s="1">
        <v>8203</v>
      </c>
      <c r="W578" s="1">
        <v>5</v>
      </c>
      <c r="X578" s="1">
        <v>3</v>
      </c>
      <c r="Y578" s="1">
        <v>11620</v>
      </c>
      <c r="AB578" s="1">
        <v>29</v>
      </c>
    </row>
    <row r="579" spans="1:28" x14ac:dyDescent="0.3">
      <c r="A579" s="28">
        <v>572</v>
      </c>
      <c r="B579" s="1">
        <v>270</v>
      </c>
      <c r="C579" s="1">
        <v>55</v>
      </c>
      <c r="D579" s="1">
        <v>42861</v>
      </c>
      <c r="E579" s="77">
        <v>0.33333333333333331</v>
      </c>
      <c r="F579" s="1">
        <v>1320</v>
      </c>
      <c r="G579" s="1">
        <v>70</v>
      </c>
      <c r="H579" s="1">
        <v>7958</v>
      </c>
      <c r="I579" s="1">
        <v>4</v>
      </c>
      <c r="J579" s="1">
        <v>2</v>
      </c>
      <c r="K579" s="1">
        <v>8740</v>
      </c>
      <c r="M579" s="1">
        <v>367</v>
      </c>
      <c r="N579" s="1">
        <v>1</v>
      </c>
      <c r="O579" s="28">
        <v>572</v>
      </c>
      <c r="P579" s="1">
        <v>270</v>
      </c>
      <c r="Q579" s="1">
        <v>55</v>
      </c>
      <c r="R579" s="1">
        <v>42861</v>
      </c>
      <c r="S579" s="77">
        <v>0.33333333333333331</v>
      </c>
      <c r="T579" s="1">
        <v>1320</v>
      </c>
      <c r="U579" s="1">
        <v>70</v>
      </c>
      <c r="V579" s="1">
        <v>7958</v>
      </c>
      <c r="W579" s="1">
        <v>4</v>
      </c>
      <c r="X579" s="1">
        <v>2</v>
      </c>
      <c r="Y579" s="1">
        <v>8740</v>
      </c>
      <c r="AA579" s="1">
        <v>367</v>
      </c>
      <c r="AB579" s="1">
        <v>1</v>
      </c>
    </row>
    <row r="580" spans="1:28" x14ac:dyDescent="0.3">
      <c r="A580" s="28">
        <v>573</v>
      </c>
      <c r="B580" s="1">
        <v>270</v>
      </c>
      <c r="C580" s="1">
        <v>55</v>
      </c>
      <c r="D580" s="1">
        <v>45000</v>
      </c>
      <c r="E580" s="77">
        <v>1</v>
      </c>
      <c r="F580" s="1">
        <v>1320</v>
      </c>
      <c r="G580" s="1">
        <v>70</v>
      </c>
      <c r="H580" s="1">
        <v>8100</v>
      </c>
      <c r="I580" s="1">
        <v>6</v>
      </c>
      <c r="J580" s="1">
        <v>2</v>
      </c>
      <c r="L580" s="1">
        <v>0</v>
      </c>
      <c r="N580" s="1">
        <v>28</v>
      </c>
      <c r="O580" s="28">
        <v>573</v>
      </c>
      <c r="P580" s="1">
        <v>270</v>
      </c>
      <c r="Q580" s="1">
        <v>55</v>
      </c>
      <c r="R580" s="1">
        <v>45000</v>
      </c>
      <c r="S580" s="77">
        <v>1</v>
      </c>
      <c r="T580" s="1">
        <v>1320</v>
      </c>
      <c r="U580" s="1">
        <v>70</v>
      </c>
      <c r="V580" s="1">
        <v>8100</v>
      </c>
      <c r="W580" s="1">
        <v>6</v>
      </c>
      <c r="X580" s="1">
        <v>2</v>
      </c>
      <c r="Z580" s="1">
        <v>0</v>
      </c>
      <c r="AB580" s="1">
        <v>28</v>
      </c>
    </row>
    <row r="581" spans="1:28" x14ac:dyDescent="0.3">
      <c r="A581" s="28">
        <v>574</v>
      </c>
      <c r="B581" s="1">
        <v>270</v>
      </c>
      <c r="C581" s="1">
        <v>56</v>
      </c>
      <c r="D581" s="1">
        <v>58343</v>
      </c>
      <c r="E581" s="77">
        <v>1</v>
      </c>
      <c r="F581" s="1">
        <v>1320</v>
      </c>
      <c r="G581" s="1">
        <v>70</v>
      </c>
      <c r="H581" s="1">
        <v>8462</v>
      </c>
      <c r="I581" s="1">
        <v>5</v>
      </c>
      <c r="J581" s="1">
        <v>4</v>
      </c>
      <c r="K581" s="1">
        <v>16170</v>
      </c>
      <c r="L581" s="1">
        <v>46</v>
      </c>
      <c r="M581" s="1">
        <v>604</v>
      </c>
      <c r="N581" s="1">
        <v>40</v>
      </c>
      <c r="O581" s="28">
        <v>574</v>
      </c>
      <c r="P581" s="1">
        <v>270</v>
      </c>
      <c r="Q581" s="1">
        <v>56</v>
      </c>
      <c r="R581" s="1">
        <v>58343</v>
      </c>
      <c r="S581" s="77">
        <v>1</v>
      </c>
      <c r="T581" s="1">
        <v>1320</v>
      </c>
      <c r="U581" s="1">
        <v>70</v>
      </c>
      <c r="V581" s="1">
        <v>8462</v>
      </c>
      <c r="W581" s="1">
        <v>5</v>
      </c>
      <c r="X581" s="1">
        <v>4</v>
      </c>
      <c r="Y581" s="1">
        <v>16170</v>
      </c>
      <c r="Z581" s="1">
        <v>46</v>
      </c>
      <c r="AA581" s="1">
        <v>604</v>
      </c>
      <c r="AB581" s="1">
        <v>40</v>
      </c>
    </row>
    <row r="582" spans="1:28" x14ac:dyDescent="0.3">
      <c r="A582" s="28">
        <v>575</v>
      </c>
      <c r="B582" s="1">
        <v>270</v>
      </c>
      <c r="C582" s="1">
        <v>56</v>
      </c>
      <c r="D582" s="1">
        <v>38567</v>
      </c>
      <c r="E582" s="77">
        <v>1</v>
      </c>
      <c r="F582" s="1">
        <v>1320</v>
      </c>
      <c r="G582" s="1">
        <v>70</v>
      </c>
      <c r="H582" s="1">
        <v>8199</v>
      </c>
      <c r="I582" s="1">
        <v>2</v>
      </c>
      <c r="J582" s="1">
        <v>1</v>
      </c>
      <c r="K582" s="1">
        <v>13050</v>
      </c>
      <c r="L582" s="1">
        <v>10</v>
      </c>
      <c r="M582" s="1">
        <v>779</v>
      </c>
      <c r="N582" s="1">
        <v>40</v>
      </c>
      <c r="O582" s="28">
        <v>575</v>
      </c>
      <c r="P582" s="1">
        <v>270</v>
      </c>
      <c r="Q582" s="1">
        <v>56</v>
      </c>
      <c r="R582" s="1">
        <v>38567</v>
      </c>
      <c r="S582" s="77">
        <v>1</v>
      </c>
      <c r="T582" s="1">
        <v>1320</v>
      </c>
      <c r="U582" s="1">
        <v>70</v>
      </c>
      <c r="V582" s="1">
        <v>8199</v>
      </c>
      <c r="W582" s="1">
        <v>2</v>
      </c>
      <c r="X582" s="1">
        <v>1</v>
      </c>
      <c r="Y582" s="1">
        <v>13050</v>
      </c>
      <c r="Z582" s="1">
        <v>10</v>
      </c>
      <c r="AA582" s="1">
        <v>779</v>
      </c>
      <c r="AB582" s="1">
        <v>40</v>
      </c>
    </row>
    <row r="583" spans="1:28" x14ac:dyDescent="0.3">
      <c r="A583" s="28">
        <v>576</v>
      </c>
      <c r="B583" s="1">
        <v>274</v>
      </c>
      <c r="C583" s="1">
        <v>57</v>
      </c>
      <c r="D583" s="1">
        <v>45000</v>
      </c>
      <c r="E583" s="77">
        <v>0.2</v>
      </c>
      <c r="F583" s="1">
        <v>1320</v>
      </c>
      <c r="G583" s="1">
        <v>60</v>
      </c>
      <c r="H583" s="1">
        <v>8247</v>
      </c>
      <c r="I583" s="1">
        <v>0</v>
      </c>
      <c r="J583" s="1">
        <v>0</v>
      </c>
      <c r="K583" s="1">
        <v>9260</v>
      </c>
      <c r="M583" s="1">
        <v>380</v>
      </c>
      <c r="N583" s="1">
        <v>40</v>
      </c>
      <c r="O583" s="28">
        <v>576</v>
      </c>
      <c r="P583" s="1">
        <v>274</v>
      </c>
      <c r="Q583" s="1">
        <v>57</v>
      </c>
      <c r="R583" s="1">
        <v>45000</v>
      </c>
      <c r="S583" s="77">
        <v>0.2</v>
      </c>
      <c r="T583" s="1">
        <v>1320</v>
      </c>
      <c r="U583" s="1">
        <v>60</v>
      </c>
      <c r="V583" s="1">
        <v>8247</v>
      </c>
      <c r="W583" s="1">
        <v>0</v>
      </c>
      <c r="X583" s="1">
        <v>0</v>
      </c>
      <c r="Y583" s="1">
        <v>9260</v>
      </c>
      <c r="AA583" s="1">
        <v>380</v>
      </c>
      <c r="AB583" s="1">
        <v>40</v>
      </c>
    </row>
    <row r="584" spans="1:28" x14ac:dyDescent="0.3">
      <c r="A584" s="28">
        <v>577</v>
      </c>
      <c r="B584" s="1">
        <v>270</v>
      </c>
      <c r="C584" s="1">
        <v>0</v>
      </c>
      <c r="D584" s="1">
        <v>37262</v>
      </c>
      <c r="E584" s="77">
        <v>1</v>
      </c>
      <c r="F584" s="1">
        <v>1320</v>
      </c>
      <c r="G584" s="1">
        <v>60</v>
      </c>
      <c r="H584" s="1">
        <v>8170</v>
      </c>
      <c r="I584" s="1">
        <v>5</v>
      </c>
      <c r="J584" s="1">
        <v>2</v>
      </c>
      <c r="K584" s="1">
        <v>10520</v>
      </c>
      <c r="O584" s="28">
        <v>577</v>
      </c>
      <c r="P584" s="1">
        <v>270</v>
      </c>
      <c r="Q584" s="1">
        <v>0</v>
      </c>
      <c r="R584" s="1">
        <v>37262</v>
      </c>
      <c r="S584" s="77">
        <v>1</v>
      </c>
      <c r="T584" s="1">
        <v>1320</v>
      </c>
      <c r="U584" s="1">
        <v>60</v>
      </c>
      <c r="V584" s="1">
        <v>8170</v>
      </c>
      <c r="W584" s="1">
        <v>5</v>
      </c>
      <c r="X584" s="1">
        <v>2</v>
      </c>
      <c r="Y584" s="1">
        <v>10520</v>
      </c>
    </row>
    <row r="585" spans="1:28" x14ac:dyDescent="0.3">
      <c r="A585" s="28">
        <v>578</v>
      </c>
      <c r="B585" s="1">
        <v>270</v>
      </c>
      <c r="C585" s="1">
        <v>54</v>
      </c>
      <c r="D585" s="1">
        <v>36778</v>
      </c>
      <c r="E585" s="77">
        <v>1</v>
      </c>
      <c r="F585" s="1">
        <v>1320</v>
      </c>
      <c r="G585" s="1">
        <v>60</v>
      </c>
      <c r="H585" s="1">
        <v>8204</v>
      </c>
      <c r="I585" s="1">
        <v>6</v>
      </c>
      <c r="J585" s="1">
        <v>0</v>
      </c>
      <c r="K585" s="1">
        <v>12770</v>
      </c>
      <c r="L585" s="1">
        <v>47</v>
      </c>
      <c r="M585" s="1">
        <v>426</v>
      </c>
      <c r="N585" s="1">
        <v>28</v>
      </c>
      <c r="O585" s="28">
        <v>578</v>
      </c>
      <c r="P585" s="1">
        <v>270</v>
      </c>
      <c r="Q585" s="1">
        <v>54</v>
      </c>
      <c r="R585" s="1">
        <v>36778</v>
      </c>
      <c r="S585" s="77">
        <v>1</v>
      </c>
      <c r="T585" s="1">
        <v>1320</v>
      </c>
      <c r="U585" s="1">
        <v>60</v>
      </c>
      <c r="V585" s="1">
        <v>8204</v>
      </c>
      <c r="W585" s="1">
        <v>6</v>
      </c>
      <c r="X585" s="1">
        <v>0</v>
      </c>
      <c r="Y585" s="1">
        <v>12770</v>
      </c>
      <c r="Z585" s="1">
        <v>47</v>
      </c>
      <c r="AA585" s="1">
        <v>426</v>
      </c>
      <c r="AB585" s="1">
        <v>28</v>
      </c>
    </row>
    <row r="586" spans="1:28" x14ac:dyDescent="0.3">
      <c r="A586" s="28">
        <v>579</v>
      </c>
      <c r="B586" s="1">
        <v>269</v>
      </c>
      <c r="C586" s="1">
        <v>58</v>
      </c>
      <c r="D586" s="1">
        <v>55842</v>
      </c>
      <c r="E586" s="77">
        <v>1</v>
      </c>
      <c r="F586" s="1">
        <v>1320</v>
      </c>
      <c r="G586" s="1">
        <v>50</v>
      </c>
      <c r="H586" s="1">
        <v>8132</v>
      </c>
      <c r="I586" s="1">
        <v>0</v>
      </c>
      <c r="J586" s="1">
        <v>0</v>
      </c>
      <c r="K586" s="1">
        <v>11240</v>
      </c>
      <c r="L586" s="1">
        <v>1</v>
      </c>
      <c r="M586" s="1">
        <v>373</v>
      </c>
      <c r="N586" s="1">
        <v>40</v>
      </c>
      <c r="O586" s="28">
        <v>579</v>
      </c>
      <c r="P586" s="1">
        <v>269</v>
      </c>
      <c r="Q586" s="1">
        <v>58</v>
      </c>
      <c r="R586" s="1">
        <v>55842</v>
      </c>
      <c r="S586" s="77">
        <v>1</v>
      </c>
      <c r="T586" s="1">
        <v>1320</v>
      </c>
      <c r="U586" s="1">
        <v>50</v>
      </c>
      <c r="V586" s="1">
        <v>8132</v>
      </c>
      <c r="W586" s="1">
        <v>0</v>
      </c>
      <c r="X586" s="1">
        <v>0</v>
      </c>
      <c r="Y586" s="1">
        <v>11240</v>
      </c>
      <c r="Z586" s="1">
        <v>1</v>
      </c>
      <c r="AA586" s="1">
        <v>373</v>
      </c>
      <c r="AB586" s="1">
        <v>40</v>
      </c>
    </row>
    <row r="587" spans="1:28" x14ac:dyDescent="0.3">
      <c r="A587" s="28">
        <v>580</v>
      </c>
      <c r="B587" s="1">
        <v>268</v>
      </c>
      <c r="C587" s="1">
        <v>58</v>
      </c>
      <c r="D587" s="1">
        <v>53011</v>
      </c>
      <c r="E587" s="77">
        <v>0.5</v>
      </c>
      <c r="F587" s="1">
        <v>1320</v>
      </c>
      <c r="G587" s="1">
        <v>50</v>
      </c>
      <c r="H587" s="1">
        <v>7360</v>
      </c>
      <c r="I587" s="1">
        <v>11</v>
      </c>
      <c r="J587" s="1">
        <v>1</v>
      </c>
      <c r="N587" s="1">
        <v>17</v>
      </c>
      <c r="O587" s="28">
        <v>580</v>
      </c>
      <c r="P587" s="1">
        <v>268</v>
      </c>
      <c r="Q587" s="1">
        <v>58</v>
      </c>
      <c r="R587" s="1">
        <v>53011</v>
      </c>
      <c r="S587" s="77">
        <v>0.5</v>
      </c>
      <c r="T587" s="1">
        <v>1320</v>
      </c>
      <c r="U587" s="1">
        <v>50</v>
      </c>
      <c r="V587" s="1">
        <v>7360</v>
      </c>
      <c r="W587" s="1">
        <v>11</v>
      </c>
      <c r="X587" s="1">
        <v>1</v>
      </c>
      <c r="AB587" s="1">
        <v>17</v>
      </c>
    </row>
    <row r="588" spans="1:28" x14ac:dyDescent="0.3">
      <c r="A588" s="28">
        <v>581</v>
      </c>
      <c r="B588" s="1">
        <v>267</v>
      </c>
      <c r="C588" s="1">
        <v>56</v>
      </c>
      <c r="D588" s="1">
        <v>44500</v>
      </c>
      <c r="E588" s="77">
        <v>0.33333333333333331</v>
      </c>
      <c r="F588" s="1">
        <v>1320</v>
      </c>
      <c r="G588" s="1">
        <v>40</v>
      </c>
      <c r="H588" s="1">
        <v>8167</v>
      </c>
      <c r="I588" s="1">
        <v>3</v>
      </c>
      <c r="J588" s="1">
        <v>0</v>
      </c>
      <c r="K588" s="1">
        <v>8300</v>
      </c>
      <c r="M588" s="1">
        <v>380</v>
      </c>
      <c r="N588" s="1">
        <v>25</v>
      </c>
      <c r="O588" s="28">
        <v>581</v>
      </c>
      <c r="P588" s="1">
        <v>267</v>
      </c>
      <c r="Q588" s="1">
        <v>56</v>
      </c>
      <c r="R588" s="1">
        <v>44500</v>
      </c>
      <c r="S588" s="77">
        <v>0.33333333333333331</v>
      </c>
      <c r="T588" s="1">
        <v>1320</v>
      </c>
      <c r="U588" s="1">
        <v>40</v>
      </c>
      <c r="V588" s="1">
        <v>8167</v>
      </c>
      <c r="W588" s="1">
        <v>3</v>
      </c>
      <c r="X588" s="1">
        <v>0</v>
      </c>
      <c r="Y588" s="1">
        <v>8300</v>
      </c>
      <c r="AA588" s="1">
        <v>380</v>
      </c>
      <c r="AB588" s="1">
        <v>25</v>
      </c>
    </row>
    <row r="589" spans="1:28" x14ac:dyDescent="0.3">
      <c r="A589" s="28">
        <v>582</v>
      </c>
      <c r="B589" s="1">
        <v>265</v>
      </c>
      <c r="C589" s="1">
        <v>54</v>
      </c>
      <c r="D589" s="1">
        <v>40000</v>
      </c>
      <c r="E589" s="77">
        <v>1</v>
      </c>
      <c r="F589" s="1">
        <v>1320</v>
      </c>
      <c r="G589" s="1">
        <v>40</v>
      </c>
      <c r="H589" s="1">
        <v>8012</v>
      </c>
      <c r="I589" s="1">
        <v>0</v>
      </c>
      <c r="J589" s="1">
        <v>0</v>
      </c>
      <c r="K589" s="1">
        <v>9480</v>
      </c>
      <c r="L589" s="1">
        <v>0</v>
      </c>
      <c r="M589" s="1">
        <v>366</v>
      </c>
      <c r="N589" s="1">
        <v>40</v>
      </c>
      <c r="O589" s="28">
        <v>582</v>
      </c>
      <c r="P589" s="1">
        <v>265</v>
      </c>
      <c r="Q589" s="1">
        <v>54</v>
      </c>
      <c r="R589" s="1">
        <v>40000</v>
      </c>
      <c r="S589" s="77">
        <v>1</v>
      </c>
      <c r="T589" s="1">
        <v>1320</v>
      </c>
      <c r="U589" s="1">
        <v>40</v>
      </c>
      <c r="V589" s="1">
        <v>8012</v>
      </c>
      <c r="W589" s="1">
        <v>0</v>
      </c>
      <c r="X589" s="1">
        <v>0</v>
      </c>
      <c r="Y589" s="1">
        <v>9480</v>
      </c>
      <c r="Z589" s="1">
        <v>0</v>
      </c>
      <c r="AA589" s="1">
        <v>366</v>
      </c>
      <c r="AB589" s="1">
        <v>40</v>
      </c>
    </row>
    <row r="590" spans="1:28" x14ac:dyDescent="0.3">
      <c r="A590" s="28">
        <v>583</v>
      </c>
      <c r="B590" s="1">
        <v>265</v>
      </c>
      <c r="C590" s="1">
        <v>58</v>
      </c>
      <c r="D590" s="1">
        <v>51406</v>
      </c>
      <c r="E590" s="77">
        <v>1</v>
      </c>
      <c r="F590" s="1">
        <v>1320</v>
      </c>
      <c r="G590" s="1">
        <v>40</v>
      </c>
      <c r="H590" s="1">
        <v>8229</v>
      </c>
      <c r="I590" s="1">
        <v>6</v>
      </c>
      <c r="J590" s="1">
        <v>2</v>
      </c>
      <c r="K590" s="1">
        <v>15310</v>
      </c>
      <c r="L590" s="1">
        <v>50</v>
      </c>
      <c r="M590" s="1">
        <v>608</v>
      </c>
      <c r="N590" s="1">
        <v>40</v>
      </c>
      <c r="O590" s="28">
        <v>583</v>
      </c>
      <c r="P590" s="1">
        <v>265</v>
      </c>
      <c r="Q590" s="1">
        <v>58</v>
      </c>
      <c r="R590" s="1">
        <v>51406</v>
      </c>
      <c r="S590" s="77">
        <v>1</v>
      </c>
      <c r="T590" s="1">
        <v>1320</v>
      </c>
      <c r="U590" s="1">
        <v>40</v>
      </c>
      <c r="V590" s="1">
        <v>8229</v>
      </c>
      <c r="W590" s="1">
        <v>6</v>
      </c>
      <c r="X590" s="1">
        <v>2</v>
      </c>
      <c r="Y590" s="1">
        <v>15310</v>
      </c>
      <c r="Z590" s="1">
        <v>50</v>
      </c>
      <c r="AA590" s="1">
        <v>608</v>
      </c>
      <c r="AB590" s="1">
        <v>40</v>
      </c>
    </row>
    <row r="591" spans="1:28" x14ac:dyDescent="0.3">
      <c r="A591" s="28">
        <v>584</v>
      </c>
      <c r="B591" s="1">
        <v>263</v>
      </c>
      <c r="C591" s="1">
        <v>54</v>
      </c>
      <c r="D591" s="1">
        <v>36021</v>
      </c>
      <c r="E591" s="77">
        <v>1</v>
      </c>
      <c r="F591" s="1">
        <v>1320</v>
      </c>
      <c r="G591" s="1">
        <v>40</v>
      </c>
      <c r="H591" s="1">
        <v>7562</v>
      </c>
      <c r="I591" s="1">
        <v>5</v>
      </c>
      <c r="J591" s="1">
        <v>1</v>
      </c>
      <c r="M591" s="1">
        <v>384</v>
      </c>
      <c r="N591" s="1">
        <v>15</v>
      </c>
      <c r="O591" s="28">
        <v>584</v>
      </c>
      <c r="P591" s="1">
        <v>263</v>
      </c>
      <c r="Q591" s="1">
        <v>54</v>
      </c>
      <c r="R591" s="1">
        <v>36021</v>
      </c>
      <c r="S591" s="77">
        <v>1</v>
      </c>
      <c r="T591" s="1">
        <v>1320</v>
      </c>
      <c r="U591" s="1">
        <v>40</v>
      </c>
      <c r="V591" s="1">
        <v>7562</v>
      </c>
      <c r="W591" s="1">
        <v>5</v>
      </c>
      <c r="X591" s="1">
        <v>1</v>
      </c>
      <c r="AA591" s="1">
        <v>384</v>
      </c>
      <c r="AB591" s="1">
        <v>15</v>
      </c>
    </row>
    <row r="592" spans="1:28" x14ac:dyDescent="0.3">
      <c r="A592" s="28">
        <v>585</v>
      </c>
      <c r="B592" s="1">
        <v>263</v>
      </c>
      <c r="C592" s="1">
        <v>56</v>
      </c>
      <c r="D592" s="1">
        <v>45633</v>
      </c>
      <c r="E592" s="77">
        <v>1</v>
      </c>
      <c r="F592" s="1">
        <v>1320</v>
      </c>
      <c r="G592" s="1">
        <v>40</v>
      </c>
      <c r="H592" s="1">
        <v>8054</v>
      </c>
      <c r="I592" s="1">
        <v>5</v>
      </c>
      <c r="J592" s="1">
        <v>1</v>
      </c>
      <c r="K592" s="1">
        <v>10420</v>
      </c>
      <c r="L592" s="1">
        <v>0</v>
      </c>
      <c r="M592" s="1">
        <v>398</v>
      </c>
      <c r="N592" s="1">
        <v>32</v>
      </c>
      <c r="O592" s="28">
        <v>585</v>
      </c>
      <c r="P592" s="1">
        <v>263</v>
      </c>
      <c r="Q592" s="1">
        <v>56</v>
      </c>
      <c r="R592" s="1">
        <v>45633</v>
      </c>
      <c r="S592" s="77">
        <v>1</v>
      </c>
      <c r="T592" s="1">
        <v>1320</v>
      </c>
      <c r="U592" s="1">
        <v>40</v>
      </c>
      <c r="V592" s="1">
        <v>8054</v>
      </c>
      <c r="W592" s="1">
        <v>5</v>
      </c>
      <c r="X592" s="1">
        <v>1</v>
      </c>
      <c r="Y592" s="1">
        <v>10420</v>
      </c>
      <c r="Z592" s="1">
        <v>0</v>
      </c>
      <c r="AA592" s="1">
        <v>398</v>
      </c>
      <c r="AB592" s="1">
        <v>32</v>
      </c>
    </row>
    <row r="593" spans="1:28" x14ac:dyDescent="0.3">
      <c r="A593" s="28">
        <v>586</v>
      </c>
      <c r="B593" s="1">
        <v>261</v>
      </c>
      <c r="C593" s="1">
        <v>56</v>
      </c>
      <c r="D593" s="1">
        <v>51178</v>
      </c>
      <c r="E593" s="77">
        <v>1</v>
      </c>
      <c r="F593" s="1">
        <v>1320</v>
      </c>
      <c r="G593" s="1">
        <v>40</v>
      </c>
      <c r="H593" s="1">
        <v>8061</v>
      </c>
      <c r="I593" s="1">
        <v>11</v>
      </c>
      <c r="J593" s="1">
        <v>5</v>
      </c>
      <c r="K593" s="1">
        <v>10350</v>
      </c>
      <c r="L593" s="1">
        <v>21</v>
      </c>
      <c r="M593" s="1">
        <v>499</v>
      </c>
      <c r="N593" s="1">
        <v>18</v>
      </c>
      <c r="O593" s="28">
        <v>586</v>
      </c>
      <c r="P593" s="1">
        <v>261</v>
      </c>
      <c r="Q593" s="1">
        <v>56</v>
      </c>
      <c r="R593" s="1">
        <v>51178</v>
      </c>
      <c r="S593" s="77">
        <v>1</v>
      </c>
      <c r="T593" s="1">
        <v>1320</v>
      </c>
      <c r="U593" s="1">
        <v>40</v>
      </c>
      <c r="V593" s="1">
        <v>8061</v>
      </c>
      <c r="W593" s="1">
        <v>11</v>
      </c>
      <c r="X593" s="1">
        <v>5</v>
      </c>
      <c r="Y593" s="1">
        <v>10350</v>
      </c>
      <c r="Z593" s="1">
        <v>21</v>
      </c>
      <c r="AA593" s="1">
        <v>499</v>
      </c>
      <c r="AB593" s="1">
        <v>18</v>
      </c>
    </row>
    <row r="594" spans="1:28" x14ac:dyDescent="0.3">
      <c r="A594" s="28">
        <v>587</v>
      </c>
      <c r="B594" s="1">
        <v>260</v>
      </c>
      <c r="C594" s="1">
        <v>39</v>
      </c>
      <c r="D594" s="1">
        <v>39000</v>
      </c>
      <c r="E594" s="77">
        <v>1</v>
      </c>
      <c r="F594" s="1">
        <v>1290</v>
      </c>
      <c r="G594" s="1">
        <v>40</v>
      </c>
      <c r="H594" s="1">
        <v>8200</v>
      </c>
      <c r="I594" s="1">
        <v>0</v>
      </c>
      <c r="J594" s="1">
        <v>0</v>
      </c>
      <c r="K594" s="1">
        <v>12000</v>
      </c>
      <c r="L594" s="1">
        <v>50</v>
      </c>
      <c r="M594" s="1">
        <v>450</v>
      </c>
      <c r="N594" s="1">
        <v>25</v>
      </c>
      <c r="O594" s="28">
        <v>587</v>
      </c>
      <c r="P594" s="1">
        <v>260</v>
      </c>
      <c r="Q594" s="1">
        <v>39</v>
      </c>
      <c r="R594" s="1">
        <v>39000</v>
      </c>
      <c r="S594" s="77">
        <v>1</v>
      </c>
      <c r="T594" s="1">
        <v>1290</v>
      </c>
      <c r="U594" s="1">
        <v>40</v>
      </c>
      <c r="V594" s="1">
        <v>8200</v>
      </c>
      <c r="W594" s="1">
        <v>0</v>
      </c>
      <c r="X594" s="1">
        <v>0</v>
      </c>
      <c r="Y594" s="1">
        <v>12000</v>
      </c>
      <c r="Z594" s="1">
        <v>50</v>
      </c>
      <c r="AA594" s="1">
        <v>450</v>
      </c>
      <c r="AB594" s="1">
        <v>25</v>
      </c>
    </row>
    <row r="595" spans="1:28" x14ac:dyDescent="0.3">
      <c r="A595" s="28">
        <v>588</v>
      </c>
      <c r="B595" s="1">
        <v>260</v>
      </c>
      <c r="C595" s="1">
        <v>55</v>
      </c>
      <c r="D595" s="1">
        <v>44000</v>
      </c>
      <c r="E595" s="77">
        <v>0.5</v>
      </c>
      <c r="F595" s="1">
        <v>1320</v>
      </c>
      <c r="G595" s="1">
        <v>40</v>
      </c>
      <c r="H595" s="1">
        <v>7938</v>
      </c>
      <c r="I595" s="1">
        <v>2</v>
      </c>
      <c r="J595" s="1">
        <v>2</v>
      </c>
      <c r="K595" s="1">
        <v>8980</v>
      </c>
      <c r="L595" s="1">
        <v>0</v>
      </c>
      <c r="M595" s="1">
        <v>373</v>
      </c>
      <c r="N595" s="1">
        <v>20</v>
      </c>
      <c r="O595" s="28">
        <v>588</v>
      </c>
      <c r="P595" s="1">
        <v>260</v>
      </c>
      <c r="Q595" s="1">
        <v>55</v>
      </c>
      <c r="R595" s="1">
        <v>44000</v>
      </c>
      <c r="S595" s="77">
        <v>0.5</v>
      </c>
      <c r="T595" s="1">
        <v>1320</v>
      </c>
      <c r="U595" s="1">
        <v>40</v>
      </c>
      <c r="V595" s="1">
        <v>7938</v>
      </c>
      <c r="W595" s="1">
        <v>2</v>
      </c>
      <c r="X595" s="1">
        <v>2</v>
      </c>
      <c r="Y595" s="1">
        <v>8980</v>
      </c>
      <c r="Z595" s="1">
        <v>0</v>
      </c>
      <c r="AA595" s="1">
        <v>373</v>
      </c>
      <c r="AB595" s="1">
        <v>20</v>
      </c>
    </row>
    <row r="596" spans="1:28" x14ac:dyDescent="0.3">
      <c r="A596" s="28">
        <v>589</v>
      </c>
      <c r="B596" s="1">
        <v>275</v>
      </c>
      <c r="C596" s="1">
        <v>0</v>
      </c>
      <c r="D596" s="1">
        <v>62580</v>
      </c>
      <c r="E596" s="77">
        <v>1</v>
      </c>
      <c r="F596" s="1">
        <v>1320</v>
      </c>
      <c r="G596" s="1">
        <v>30</v>
      </c>
      <c r="H596" s="1">
        <v>6000</v>
      </c>
      <c r="I596" s="1">
        <v>2</v>
      </c>
      <c r="J596" s="1">
        <v>2</v>
      </c>
      <c r="L596" s="1">
        <v>0</v>
      </c>
      <c r="O596" s="28">
        <v>589</v>
      </c>
      <c r="P596" s="1">
        <v>275</v>
      </c>
      <c r="Q596" s="1">
        <v>0</v>
      </c>
      <c r="R596" s="1">
        <v>62580</v>
      </c>
      <c r="S596" s="77">
        <v>1</v>
      </c>
      <c r="T596" s="1">
        <v>1320</v>
      </c>
      <c r="U596" s="1">
        <v>30</v>
      </c>
      <c r="V596" s="1">
        <v>6000</v>
      </c>
      <c r="W596" s="1">
        <v>2</v>
      </c>
      <c r="X596" s="1">
        <v>2</v>
      </c>
      <c r="Z596" s="1">
        <v>0</v>
      </c>
    </row>
    <row r="597" spans="1:28" x14ac:dyDescent="0.3">
      <c r="A597" s="28">
        <v>590</v>
      </c>
      <c r="B597" s="1">
        <v>264</v>
      </c>
      <c r="C597" s="1">
        <v>49</v>
      </c>
      <c r="D597" s="1">
        <v>40000</v>
      </c>
      <c r="E597" s="77">
        <v>0.1</v>
      </c>
      <c r="F597" s="1">
        <v>1320</v>
      </c>
      <c r="G597" s="1">
        <v>30</v>
      </c>
      <c r="H597" s="1">
        <v>8072</v>
      </c>
      <c r="I597" s="1">
        <v>1</v>
      </c>
      <c r="J597" s="1">
        <v>1</v>
      </c>
      <c r="N597" s="1">
        <v>26</v>
      </c>
      <c r="O597" s="28">
        <v>590</v>
      </c>
      <c r="P597" s="1">
        <v>264</v>
      </c>
      <c r="Q597" s="1">
        <v>49</v>
      </c>
      <c r="R597" s="1">
        <v>40000</v>
      </c>
      <c r="S597" s="77">
        <v>0.1</v>
      </c>
      <c r="T597" s="1">
        <v>1320</v>
      </c>
      <c r="U597" s="1">
        <v>30</v>
      </c>
      <c r="V597" s="1">
        <v>8072</v>
      </c>
      <c r="W597" s="1">
        <v>1</v>
      </c>
      <c r="X597" s="1">
        <v>1</v>
      </c>
      <c r="AB597" s="1">
        <v>26</v>
      </c>
    </row>
    <row r="598" spans="1:28" x14ac:dyDescent="0.3">
      <c r="A598" s="28">
        <v>591</v>
      </c>
      <c r="B598" s="1">
        <v>264</v>
      </c>
      <c r="C598" s="1">
        <v>50</v>
      </c>
      <c r="D598" s="1">
        <v>31700</v>
      </c>
      <c r="E598" s="77">
        <v>0.33333333333333331</v>
      </c>
      <c r="F598" s="1">
        <v>1140</v>
      </c>
      <c r="G598" s="1">
        <v>30</v>
      </c>
      <c r="H598" s="1">
        <v>7100</v>
      </c>
      <c r="I598" s="1">
        <v>0</v>
      </c>
      <c r="J598" s="1">
        <v>0</v>
      </c>
      <c r="K598" s="1">
        <v>7000</v>
      </c>
      <c r="L598" s="1">
        <v>0</v>
      </c>
      <c r="M598" s="1">
        <v>284</v>
      </c>
      <c r="N598" s="1">
        <v>3</v>
      </c>
      <c r="O598" s="28">
        <v>591</v>
      </c>
      <c r="P598" s="1">
        <v>264</v>
      </c>
      <c r="Q598" s="1">
        <v>50</v>
      </c>
      <c r="R598" s="1">
        <v>31700</v>
      </c>
      <c r="S598" s="77">
        <v>0.33333333333333331</v>
      </c>
      <c r="T598" s="1">
        <v>1140</v>
      </c>
      <c r="U598" s="1">
        <v>30</v>
      </c>
      <c r="V598" s="1">
        <v>7100</v>
      </c>
      <c r="W598" s="1">
        <v>0</v>
      </c>
      <c r="X598" s="1">
        <v>0</v>
      </c>
      <c r="Y598" s="1">
        <v>7000</v>
      </c>
      <c r="Z598" s="1">
        <v>0</v>
      </c>
      <c r="AA598" s="1">
        <v>284</v>
      </c>
      <c r="AB598" s="1">
        <v>3</v>
      </c>
    </row>
    <row r="599" spans="1:28" x14ac:dyDescent="0.3">
      <c r="A599" s="28">
        <v>592</v>
      </c>
      <c r="B599" s="1">
        <v>264</v>
      </c>
      <c r="C599" s="1">
        <v>54</v>
      </c>
      <c r="D599" s="1">
        <v>40000</v>
      </c>
      <c r="E599" s="77">
        <v>0.2</v>
      </c>
      <c r="F599" s="1">
        <v>1320</v>
      </c>
      <c r="G599" s="1">
        <v>30</v>
      </c>
      <c r="H599" s="1">
        <v>6780</v>
      </c>
      <c r="I599" s="1">
        <v>0</v>
      </c>
      <c r="J599" s="1">
        <v>0</v>
      </c>
      <c r="L599" s="1">
        <v>0</v>
      </c>
      <c r="M599" s="1">
        <v>390</v>
      </c>
      <c r="N599" s="1">
        <v>20</v>
      </c>
      <c r="O599" s="28">
        <v>592</v>
      </c>
      <c r="P599" s="1">
        <v>264</v>
      </c>
      <c r="Q599" s="1">
        <v>54</v>
      </c>
      <c r="R599" s="1">
        <v>40000</v>
      </c>
      <c r="S599" s="77">
        <v>0.2</v>
      </c>
      <c r="T599" s="1">
        <v>1320</v>
      </c>
      <c r="U599" s="1">
        <v>30</v>
      </c>
      <c r="V599" s="1">
        <v>6780</v>
      </c>
      <c r="W599" s="1">
        <v>0</v>
      </c>
      <c r="X599" s="1">
        <v>0</v>
      </c>
      <c r="Z599" s="1">
        <v>0</v>
      </c>
      <c r="AA599" s="1">
        <v>390</v>
      </c>
      <c r="AB599" s="1">
        <v>20</v>
      </c>
    </row>
    <row r="600" spans="1:28" x14ac:dyDescent="0.3">
      <c r="A600" s="28">
        <v>593</v>
      </c>
      <c r="B600" s="1">
        <v>264</v>
      </c>
      <c r="C600" s="1">
        <v>57</v>
      </c>
      <c r="D600" s="1">
        <v>50000</v>
      </c>
      <c r="E600" s="77">
        <v>1</v>
      </c>
      <c r="F600" s="1">
        <v>1320</v>
      </c>
      <c r="G600" s="1">
        <v>30</v>
      </c>
      <c r="H600" s="1">
        <v>8057</v>
      </c>
      <c r="I600" s="1">
        <v>2</v>
      </c>
      <c r="J600" s="1">
        <v>1</v>
      </c>
      <c r="K600" s="1">
        <v>10110</v>
      </c>
      <c r="N600" s="1">
        <v>27</v>
      </c>
      <c r="O600" s="28">
        <v>593</v>
      </c>
      <c r="P600" s="1">
        <v>264</v>
      </c>
      <c r="Q600" s="1">
        <v>57</v>
      </c>
      <c r="R600" s="1">
        <v>50000</v>
      </c>
      <c r="S600" s="77">
        <v>1</v>
      </c>
      <c r="T600" s="1">
        <v>1320</v>
      </c>
      <c r="U600" s="1">
        <v>30</v>
      </c>
      <c r="V600" s="1">
        <v>8057</v>
      </c>
      <c r="W600" s="1">
        <v>2</v>
      </c>
      <c r="X600" s="1">
        <v>1</v>
      </c>
      <c r="Y600" s="1">
        <v>10110</v>
      </c>
      <c r="AB600" s="1">
        <v>27</v>
      </c>
    </row>
    <row r="601" spans="1:28" x14ac:dyDescent="0.3">
      <c r="A601" s="28">
        <v>594</v>
      </c>
      <c r="B601" s="1">
        <v>261</v>
      </c>
      <c r="C601" s="1">
        <v>0</v>
      </c>
      <c r="D601" s="1">
        <v>31000</v>
      </c>
      <c r="E601" s="77">
        <v>0.1</v>
      </c>
      <c r="F601" s="1">
        <v>1320</v>
      </c>
      <c r="G601" s="1">
        <v>30</v>
      </c>
      <c r="H601" s="1">
        <v>8031</v>
      </c>
      <c r="I601" s="1">
        <v>6</v>
      </c>
      <c r="J601" s="1">
        <v>2</v>
      </c>
      <c r="N601" s="1">
        <v>16</v>
      </c>
      <c r="O601" s="28">
        <v>594</v>
      </c>
      <c r="P601" s="1">
        <v>261</v>
      </c>
      <c r="Q601" s="1">
        <v>0</v>
      </c>
      <c r="R601" s="1">
        <v>31000</v>
      </c>
      <c r="S601" s="77">
        <v>0.1</v>
      </c>
      <c r="T601" s="1">
        <v>1320</v>
      </c>
      <c r="U601" s="1">
        <v>30</v>
      </c>
      <c r="V601" s="1">
        <v>8031</v>
      </c>
      <c r="W601" s="1">
        <v>6</v>
      </c>
      <c r="X601" s="1">
        <v>2</v>
      </c>
      <c r="AB601" s="1">
        <v>16</v>
      </c>
    </row>
    <row r="602" spans="1:28" x14ac:dyDescent="0.3">
      <c r="A602" s="28">
        <v>595</v>
      </c>
      <c r="B602" s="1">
        <v>261</v>
      </c>
      <c r="C602" s="1">
        <v>53</v>
      </c>
      <c r="D602" s="1">
        <v>40207</v>
      </c>
      <c r="E602" s="77">
        <v>1</v>
      </c>
      <c r="F602" s="1">
        <v>1280</v>
      </c>
      <c r="G602" s="1">
        <v>30</v>
      </c>
      <c r="H602" s="1">
        <v>7208</v>
      </c>
      <c r="I602" s="1">
        <v>1</v>
      </c>
      <c r="J602" s="1">
        <v>0</v>
      </c>
      <c r="M602" s="1">
        <v>311</v>
      </c>
      <c r="N602" s="1">
        <v>24</v>
      </c>
      <c r="O602" s="28">
        <v>595</v>
      </c>
      <c r="P602" s="1">
        <v>261</v>
      </c>
      <c r="Q602" s="1">
        <v>53</v>
      </c>
      <c r="R602" s="1">
        <v>40207</v>
      </c>
      <c r="S602" s="77">
        <v>1</v>
      </c>
      <c r="T602" s="1">
        <v>1280</v>
      </c>
      <c r="U602" s="1">
        <v>30</v>
      </c>
      <c r="V602" s="1">
        <v>7208</v>
      </c>
      <c r="W602" s="1">
        <v>1</v>
      </c>
      <c r="X602" s="1">
        <v>0</v>
      </c>
      <c r="AA602" s="1">
        <v>311</v>
      </c>
      <c r="AB602" s="1">
        <v>24</v>
      </c>
    </row>
    <row r="603" spans="1:28" x14ac:dyDescent="0.3">
      <c r="A603" s="28">
        <v>596</v>
      </c>
      <c r="B603" s="1">
        <v>261</v>
      </c>
      <c r="C603" s="1">
        <v>51</v>
      </c>
      <c r="D603" s="1">
        <v>35044</v>
      </c>
      <c r="E603" s="77">
        <v>0.1</v>
      </c>
      <c r="F603" s="1">
        <v>1210</v>
      </c>
      <c r="G603" s="1">
        <v>20</v>
      </c>
      <c r="H603" s="1">
        <v>6366</v>
      </c>
      <c r="I603" s="1">
        <v>2</v>
      </c>
      <c r="J603" s="1">
        <v>1</v>
      </c>
      <c r="K603" s="1">
        <v>7590</v>
      </c>
      <c r="L603" s="1">
        <v>0</v>
      </c>
      <c r="M603" s="1">
        <v>253</v>
      </c>
      <c r="N603" s="1">
        <v>22</v>
      </c>
      <c r="O603" s="28">
        <v>596</v>
      </c>
      <c r="P603" s="1">
        <v>261</v>
      </c>
      <c r="Q603" s="1">
        <v>51</v>
      </c>
      <c r="R603" s="1">
        <v>35044</v>
      </c>
      <c r="S603" s="77">
        <v>0.1</v>
      </c>
      <c r="T603" s="1">
        <v>1210</v>
      </c>
      <c r="U603" s="1">
        <v>20</v>
      </c>
      <c r="V603" s="1">
        <v>6366</v>
      </c>
      <c r="W603" s="1">
        <v>2</v>
      </c>
      <c r="X603" s="1">
        <v>1</v>
      </c>
      <c r="Y603" s="1">
        <v>7590</v>
      </c>
      <c r="Z603" s="1">
        <v>0</v>
      </c>
      <c r="AA603" s="1">
        <v>253</v>
      </c>
      <c r="AB603" s="1">
        <v>22</v>
      </c>
    </row>
    <row r="604" spans="1:28" x14ac:dyDescent="0.3">
      <c r="A604" s="28">
        <v>597</v>
      </c>
      <c r="B604" s="1">
        <v>261</v>
      </c>
      <c r="C604" s="1">
        <v>55</v>
      </c>
      <c r="D604" s="1">
        <v>44500</v>
      </c>
      <c r="E604" s="77">
        <v>1</v>
      </c>
      <c r="F604" s="1">
        <v>1320</v>
      </c>
      <c r="G604" s="1">
        <v>20</v>
      </c>
      <c r="H604" s="1">
        <v>6444</v>
      </c>
      <c r="I604" s="1">
        <v>1</v>
      </c>
      <c r="J604" s="1">
        <v>0</v>
      </c>
      <c r="K604" s="1">
        <v>9260</v>
      </c>
      <c r="L604" s="1">
        <v>0</v>
      </c>
      <c r="M604" s="1">
        <v>294</v>
      </c>
      <c r="N604" s="1">
        <v>17</v>
      </c>
      <c r="O604" s="28">
        <v>597</v>
      </c>
      <c r="P604" s="1">
        <v>261</v>
      </c>
      <c r="Q604" s="1">
        <v>55</v>
      </c>
      <c r="R604" s="1">
        <v>44500</v>
      </c>
      <c r="S604" s="77">
        <v>1</v>
      </c>
      <c r="T604" s="1">
        <v>1320</v>
      </c>
      <c r="U604" s="1">
        <v>20</v>
      </c>
      <c r="V604" s="1">
        <v>6444</v>
      </c>
      <c r="W604" s="1">
        <v>1</v>
      </c>
      <c r="X604" s="1">
        <v>0</v>
      </c>
      <c r="Y604" s="1">
        <v>9260</v>
      </c>
      <c r="Z604" s="1">
        <v>0</v>
      </c>
      <c r="AA604" s="1">
        <v>294</v>
      </c>
      <c r="AB604" s="1">
        <v>17</v>
      </c>
    </row>
    <row r="605" spans="1:28" x14ac:dyDescent="0.3">
      <c r="A605" s="28">
        <v>598</v>
      </c>
      <c r="B605" s="1">
        <v>260</v>
      </c>
      <c r="C605" s="1">
        <v>56</v>
      </c>
      <c r="D605" s="1">
        <v>47650</v>
      </c>
      <c r="E605" s="77">
        <v>0.33333333333333331</v>
      </c>
      <c r="F605" s="1">
        <v>1320</v>
      </c>
      <c r="G605" s="1">
        <v>10</v>
      </c>
      <c r="H605" s="1">
        <v>8111</v>
      </c>
      <c r="I605" s="1">
        <v>4</v>
      </c>
      <c r="J605" s="1">
        <v>1</v>
      </c>
      <c r="K605" s="1">
        <v>10305</v>
      </c>
      <c r="L605" s="1">
        <v>35</v>
      </c>
      <c r="M605" s="1">
        <v>380</v>
      </c>
      <c r="N605" s="1">
        <v>29</v>
      </c>
      <c r="O605" s="28">
        <v>598</v>
      </c>
      <c r="P605" s="1">
        <v>260</v>
      </c>
      <c r="Q605" s="1">
        <v>56</v>
      </c>
      <c r="R605" s="1">
        <v>47650</v>
      </c>
      <c r="S605" s="77">
        <v>0.33333333333333331</v>
      </c>
      <c r="T605" s="1">
        <v>1320</v>
      </c>
      <c r="U605" s="1">
        <v>10</v>
      </c>
      <c r="V605" s="1">
        <v>8111</v>
      </c>
      <c r="W605" s="1">
        <v>4</v>
      </c>
      <c r="X605" s="1">
        <v>1</v>
      </c>
      <c r="Y605" s="1">
        <v>10305</v>
      </c>
      <c r="Z605" s="1">
        <v>35</v>
      </c>
      <c r="AA605" s="1">
        <v>380</v>
      </c>
      <c r="AB605" s="1">
        <v>29</v>
      </c>
    </row>
    <row r="606" spans="1:28" x14ac:dyDescent="0.3">
      <c r="A606" s="28">
        <v>599</v>
      </c>
      <c r="B606" s="1">
        <v>259</v>
      </c>
      <c r="C606" s="1">
        <v>49</v>
      </c>
      <c r="D606" s="1">
        <v>28446</v>
      </c>
      <c r="E606" s="77">
        <v>0.1</v>
      </c>
      <c r="F606" s="1">
        <v>1320</v>
      </c>
      <c r="G606" s="1">
        <v>0</v>
      </c>
      <c r="H606" s="1">
        <v>8150</v>
      </c>
      <c r="I606" s="1">
        <v>1</v>
      </c>
      <c r="J606" s="1">
        <v>0</v>
      </c>
      <c r="K606" s="1">
        <v>8970</v>
      </c>
      <c r="L606" s="1">
        <v>0</v>
      </c>
      <c r="M606" s="1">
        <v>315</v>
      </c>
      <c r="N606" s="1">
        <v>15</v>
      </c>
      <c r="O606" s="28">
        <v>599</v>
      </c>
      <c r="P606" s="1">
        <v>259</v>
      </c>
      <c r="Q606" s="1">
        <v>49</v>
      </c>
      <c r="R606" s="1">
        <v>28446</v>
      </c>
      <c r="S606" s="77">
        <v>0.1</v>
      </c>
      <c r="T606" s="1">
        <v>1320</v>
      </c>
      <c r="U606" s="1">
        <v>0</v>
      </c>
      <c r="V606" s="1">
        <v>8150</v>
      </c>
      <c r="W606" s="1">
        <v>1</v>
      </c>
      <c r="X606" s="1">
        <v>0</v>
      </c>
      <c r="Y606" s="1">
        <v>8970</v>
      </c>
      <c r="Z606" s="1">
        <v>0</v>
      </c>
      <c r="AA606" s="1">
        <v>315</v>
      </c>
      <c r="AB606" s="1">
        <v>15</v>
      </c>
    </row>
    <row r="607" spans="1:28" x14ac:dyDescent="0.3">
      <c r="A607" s="28">
        <v>600</v>
      </c>
      <c r="B607" s="1">
        <v>259</v>
      </c>
      <c r="C607" s="1">
        <v>52</v>
      </c>
      <c r="D607" s="1">
        <v>37202</v>
      </c>
      <c r="E607" s="77">
        <v>0.5</v>
      </c>
      <c r="F607" s="1">
        <v>1320</v>
      </c>
      <c r="G607" s="1">
        <v>0</v>
      </c>
      <c r="H607" s="1">
        <v>8117</v>
      </c>
      <c r="I607" s="1">
        <v>7</v>
      </c>
      <c r="J607" s="1">
        <v>0</v>
      </c>
      <c r="K607" s="1">
        <v>12470</v>
      </c>
      <c r="L607" s="1">
        <v>47</v>
      </c>
      <c r="M607" s="1">
        <v>632</v>
      </c>
      <c r="O607" s="28">
        <v>600</v>
      </c>
      <c r="P607" s="1">
        <v>259</v>
      </c>
      <c r="Q607" s="1">
        <v>52</v>
      </c>
      <c r="R607" s="1">
        <v>37202</v>
      </c>
      <c r="S607" s="77">
        <v>0.5</v>
      </c>
      <c r="T607" s="1">
        <v>1320</v>
      </c>
      <c r="U607" s="1">
        <v>0</v>
      </c>
      <c r="V607" s="1">
        <v>8117</v>
      </c>
      <c r="W607" s="1">
        <v>7</v>
      </c>
      <c r="X607" s="1">
        <v>0</v>
      </c>
      <c r="Y607" s="1">
        <v>12470</v>
      </c>
      <c r="Z607" s="1">
        <v>47</v>
      </c>
      <c r="AA607" s="1">
        <v>632</v>
      </c>
    </row>
    <row r="608" spans="1:28" x14ac:dyDescent="0.3">
      <c r="A608" s="28">
        <v>601</v>
      </c>
      <c r="B608" s="1">
        <v>258</v>
      </c>
      <c r="C608" s="1">
        <v>0</v>
      </c>
      <c r="D608" s="1">
        <v>47260</v>
      </c>
      <c r="E608" s="77">
        <v>1</v>
      </c>
      <c r="F608" s="1">
        <v>1320</v>
      </c>
      <c r="G608" s="1">
        <v>0</v>
      </c>
      <c r="H608" s="1">
        <v>8187</v>
      </c>
      <c r="I608" s="1">
        <v>11</v>
      </c>
      <c r="J608" s="1">
        <v>5</v>
      </c>
      <c r="K608" s="1">
        <v>11390</v>
      </c>
      <c r="L608" s="1">
        <v>0</v>
      </c>
      <c r="M608" s="1">
        <v>477</v>
      </c>
      <c r="N608" s="1">
        <v>25</v>
      </c>
      <c r="O608" s="28">
        <v>601</v>
      </c>
      <c r="P608" s="1">
        <v>258</v>
      </c>
      <c r="Q608" s="1">
        <v>0</v>
      </c>
      <c r="R608" s="1">
        <v>47260</v>
      </c>
      <c r="S608" s="77">
        <v>1</v>
      </c>
      <c r="T608" s="1">
        <v>1320</v>
      </c>
      <c r="U608" s="1">
        <v>0</v>
      </c>
      <c r="V608" s="1">
        <v>8187</v>
      </c>
      <c r="W608" s="1">
        <v>11</v>
      </c>
      <c r="X608" s="1">
        <v>5</v>
      </c>
      <c r="Y608" s="1">
        <v>11390</v>
      </c>
      <c r="Z608" s="1">
        <v>0</v>
      </c>
      <c r="AA608" s="1">
        <v>477</v>
      </c>
      <c r="AB608" s="1">
        <v>25</v>
      </c>
    </row>
    <row r="609" spans="1:28" x14ac:dyDescent="0.3">
      <c r="A609" s="28">
        <v>602</v>
      </c>
      <c r="B609" s="1">
        <v>258</v>
      </c>
      <c r="C609" s="1">
        <v>48</v>
      </c>
      <c r="D609" s="1">
        <v>33732</v>
      </c>
      <c r="E609" s="77">
        <v>0.05</v>
      </c>
      <c r="F609" s="1">
        <v>1320</v>
      </c>
      <c r="G609" s="1">
        <v>0</v>
      </c>
      <c r="H609" s="1">
        <v>8084</v>
      </c>
      <c r="I609" s="1">
        <v>0</v>
      </c>
      <c r="J609" s="1">
        <v>0</v>
      </c>
      <c r="K609" s="1">
        <v>11600</v>
      </c>
      <c r="L609" s="1">
        <v>41</v>
      </c>
      <c r="M609" s="1">
        <v>893</v>
      </c>
      <c r="N609" s="1">
        <v>0</v>
      </c>
      <c r="O609" s="28">
        <v>602</v>
      </c>
      <c r="P609" s="1">
        <v>258</v>
      </c>
      <c r="Q609" s="1">
        <v>48</v>
      </c>
      <c r="R609" s="1">
        <v>33732</v>
      </c>
      <c r="S609" s="77">
        <v>0.05</v>
      </c>
      <c r="T609" s="1">
        <v>1320</v>
      </c>
      <c r="U609" s="1">
        <v>0</v>
      </c>
      <c r="V609" s="1">
        <v>8084</v>
      </c>
      <c r="W609" s="1">
        <v>0</v>
      </c>
      <c r="X609" s="1">
        <v>0</v>
      </c>
      <c r="Y609" s="1">
        <v>11600</v>
      </c>
      <c r="Z609" s="1">
        <v>41</v>
      </c>
      <c r="AA609" s="1">
        <v>893</v>
      </c>
      <c r="AB609" s="1">
        <v>0</v>
      </c>
    </row>
    <row r="610" spans="1:28" x14ac:dyDescent="0.3">
      <c r="A610" s="28">
        <v>603</v>
      </c>
      <c r="B610" s="1">
        <v>258</v>
      </c>
      <c r="C610" s="1">
        <v>48</v>
      </c>
      <c r="D610" s="1">
        <v>29443</v>
      </c>
      <c r="E610" s="77">
        <v>0.1</v>
      </c>
      <c r="F610" s="1">
        <v>1320</v>
      </c>
      <c r="G610" s="1">
        <v>0</v>
      </c>
      <c r="H610" s="1">
        <v>8128</v>
      </c>
      <c r="I610" s="1">
        <v>3</v>
      </c>
      <c r="J610" s="1">
        <v>1</v>
      </c>
      <c r="K610" s="1">
        <v>10570</v>
      </c>
      <c r="L610" s="1">
        <v>0</v>
      </c>
      <c r="M610" s="1">
        <v>609</v>
      </c>
      <c r="N610" s="1">
        <v>30</v>
      </c>
      <c r="O610" s="28">
        <v>603</v>
      </c>
      <c r="P610" s="1">
        <v>258</v>
      </c>
      <c r="Q610" s="1">
        <v>48</v>
      </c>
      <c r="R610" s="1">
        <v>29443</v>
      </c>
      <c r="S610" s="77">
        <v>0.1</v>
      </c>
      <c r="T610" s="1">
        <v>1320</v>
      </c>
      <c r="U610" s="1">
        <v>0</v>
      </c>
      <c r="V610" s="1">
        <v>8128</v>
      </c>
      <c r="W610" s="1">
        <v>3</v>
      </c>
      <c r="X610" s="1">
        <v>1</v>
      </c>
      <c r="Y610" s="1">
        <v>10570</v>
      </c>
      <c r="Z610" s="1">
        <v>0</v>
      </c>
      <c r="AA610" s="1">
        <v>609</v>
      </c>
      <c r="AB610" s="1">
        <v>30</v>
      </c>
    </row>
    <row r="611" spans="1:28" x14ac:dyDescent="0.3">
      <c r="A611" s="28">
        <v>604</v>
      </c>
      <c r="B611" s="1">
        <v>258</v>
      </c>
      <c r="C611" s="1">
        <v>57</v>
      </c>
      <c r="D611" s="1">
        <v>53495</v>
      </c>
      <c r="E611" s="77">
        <v>0.2</v>
      </c>
      <c r="F611" s="1">
        <v>1320</v>
      </c>
      <c r="G611" s="1">
        <v>0</v>
      </c>
      <c r="H611" s="1">
        <v>8036</v>
      </c>
      <c r="I611" s="1">
        <v>3</v>
      </c>
      <c r="J611" s="1">
        <v>1</v>
      </c>
      <c r="K611" s="1">
        <v>9160</v>
      </c>
      <c r="L611" s="1">
        <v>0</v>
      </c>
      <c r="M611" s="1">
        <v>566</v>
      </c>
      <c r="N611" s="1">
        <v>28</v>
      </c>
      <c r="O611" s="28">
        <v>604</v>
      </c>
      <c r="P611" s="1">
        <v>258</v>
      </c>
      <c r="Q611" s="1">
        <v>57</v>
      </c>
      <c r="R611" s="1">
        <v>53495</v>
      </c>
      <c r="S611" s="77">
        <v>0.2</v>
      </c>
      <c r="T611" s="1">
        <v>1320</v>
      </c>
      <c r="U611" s="1">
        <v>0</v>
      </c>
      <c r="V611" s="1">
        <v>8036</v>
      </c>
      <c r="W611" s="1">
        <v>3</v>
      </c>
      <c r="X611" s="1">
        <v>1</v>
      </c>
      <c r="Y611" s="1">
        <v>9160</v>
      </c>
      <c r="Z611" s="1">
        <v>0</v>
      </c>
      <c r="AA611" s="1">
        <v>566</v>
      </c>
      <c r="AB611" s="1">
        <v>28</v>
      </c>
    </row>
    <row r="612" spans="1:28" x14ac:dyDescent="0.3">
      <c r="A612" s="28">
        <v>605</v>
      </c>
      <c r="B612" s="1">
        <v>258</v>
      </c>
      <c r="C612" s="1">
        <v>59</v>
      </c>
      <c r="D612" s="1">
        <v>49000</v>
      </c>
      <c r="E612" s="77">
        <v>1</v>
      </c>
      <c r="F612" s="1">
        <v>1310</v>
      </c>
      <c r="G612" s="1">
        <v>0</v>
      </c>
      <c r="H612" s="1">
        <v>6612</v>
      </c>
      <c r="I612" s="1">
        <v>1</v>
      </c>
      <c r="J612" s="1">
        <v>0</v>
      </c>
      <c r="M612" s="1">
        <v>350</v>
      </c>
      <c r="N612" s="1">
        <v>22</v>
      </c>
      <c r="O612" s="28">
        <v>605</v>
      </c>
      <c r="P612" s="1">
        <v>258</v>
      </c>
      <c r="Q612" s="1">
        <v>59</v>
      </c>
      <c r="R612" s="1">
        <v>49000</v>
      </c>
      <c r="S612" s="77">
        <v>1</v>
      </c>
      <c r="T612" s="1">
        <v>1310</v>
      </c>
      <c r="U612" s="1">
        <v>0</v>
      </c>
      <c r="V612" s="1">
        <v>6612</v>
      </c>
      <c r="W612" s="1">
        <v>1</v>
      </c>
      <c r="X612" s="1">
        <v>0</v>
      </c>
      <c r="AA612" s="1">
        <v>350</v>
      </c>
      <c r="AB612" s="1">
        <v>22</v>
      </c>
    </row>
    <row r="613" spans="1:28" x14ac:dyDescent="0.3">
      <c r="A613" s="28">
        <v>606</v>
      </c>
      <c r="B613" s="1">
        <v>256</v>
      </c>
      <c r="C613" s="1">
        <v>53</v>
      </c>
      <c r="D613" s="1">
        <v>41277</v>
      </c>
      <c r="E613" s="77">
        <v>3.3333333333333333E-2</v>
      </c>
      <c r="F613" s="1">
        <v>1160</v>
      </c>
      <c r="G613" s="1">
        <v>0</v>
      </c>
      <c r="H613" s="1">
        <v>6371</v>
      </c>
      <c r="I613" s="1">
        <v>1</v>
      </c>
      <c r="J613" s="1">
        <v>0</v>
      </c>
      <c r="K613" s="1">
        <v>6290</v>
      </c>
      <c r="M613" s="1">
        <v>188</v>
      </c>
      <c r="N613" s="1">
        <v>19</v>
      </c>
      <c r="O613" s="28">
        <v>606</v>
      </c>
      <c r="P613" s="1">
        <v>256</v>
      </c>
      <c r="Q613" s="1">
        <v>53</v>
      </c>
      <c r="R613" s="1">
        <v>41277</v>
      </c>
      <c r="S613" s="77">
        <v>3.3333333333333333E-2</v>
      </c>
      <c r="T613" s="1">
        <v>1160</v>
      </c>
      <c r="U613" s="1">
        <v>0</v>
      </c>
      <c r="V613" s="1">
        <v>6371</v>
      </c>
      <c r="W613" s="1">
        <v>1</v>
      </c>
      <c r="X613" s="1">
        <v>0</v>
      </c>
      <c r="Y613" s="1">
        <v>6290</v>
      </c>
      <c r="AA613" s="1">
        <v>188</v>
      </c>
      <c r="AB613" s="1">
        <v>19</v>
      </c>
    </row>
    <row r="614" spans="1:28" x14ac:dyDescent="0.3">
      <c r="A614" s="28">
        <v>607</v>
      </c>
      <c r="B614" s="1">
        <v>256</v>
      </c>
      <c r="C614" s="1">
        <v>54</v>
      </c>
      <c r="D614" s="1">
        <v>30802</v>
      </c>
      <c r="E614" s="77">
        <v>1</v>
      </c>
      <c r="F614" s="1">
        <v>1320</v>
      </c>
      <c r="G614" s="1">
        <v>0</v>
      </c>
      <c r="H614" s="1">
        <v>8346</v>
      </c>
      <c r="I614" s="1">
        <v>10</v>
      </c>
      <c r="J614" s="1">
        <v>3</v>
      </c>
      <c r="K614" s="1">
        <v>11630</v>
      </c>
      <c r="L614" s="1">
        <v>0</v>
      </c>
      <c r="M614" s="1">
        <v>507</v>
      </c>
      <c r="N614" s="1">
        <v>9</v>
      </c>
      <c r="O614" s="28">
        <v>607</v>
      </c>
      <c r="P614" s="1">
        <v>256</v>
      </c>
      <c r="Q614" s="1">
        <v>54</v>
      </c>
      <c r="R614" s="1">
        <v>30802</v>
      </c>
      <c r="S614" s="77">
        <v>1</v>
      </c>
      <c r="T614" s="1">
        <v>1320</v>
      </c>
      <c r="U614" s="1">
        <v>0</v>
      </c>
      <c r="V614" s="1">
        <v>8346</v>
      </c>
      <c r="W614" s="1">
        <v>10</v>
      </c>
      <c r="X614" s="1">
        <v>3</v>
      </c>
      <c r="Y614" s="1">
        <v>11630</v>
      </c>
      <c r="Z614" s="1">
        <v>0</v>
      </c>
      <c r="AA614" s="1">
        <v>507</v>
      </c>
      <c r="AB614" s="1">
        <v>9</v>
      </c>
    </row>
    <row r="615" spans="1:28" x14ac:dyDescent="0.3">
      <c r="A615" s="28">
        <v>608</v>
      </c>
      <c r="B615" s="1">
        <v>256</v>
      </c>
      <c r="C615" s="1">
        <v>59</v>
      </c>
      <c r="D615" s="1">
        <v>50000</v>
      </c>
      <c r="E615" s="77">
        <v>3.3333333333333333E-2</v>
      </c>
      <c r="F615" s="1">
        <v>1240</v>
      </c>
      <c r="G615" s="1">
        <v>0</v>
      </c>
      <c r="H615" s="1">
        <v>5000</v>
      </c>
      <c r="I615" s="1">
        <v>0</v>
      </c>
      <c r="J615" s="1">
        <v>0</v>
      </c>
      <c r="N615" s="1">
        <v>17</v>
      </c>
      <c r="O615" s="28">
        <v>608</v>
      </c>
      <c r="P615" s="1">
        <v>256</v>
      </c>
      <c r="Q615" s="1">
        <v>59</v>
      </c>
      <c r="R615" s="1">
        <v>50000</v>
      </c>
      <c r="S615" s="77">
        <v>3.3333333333333333E-2</v>
      </c>
      <c r="T615" s="1">
        <v>1240</v>
      </c>
      <c r="U615" s="1">
        <v>0</v>
      </c>
      <c r="V615" s="1">
        <v>5000</v>
      </c>
      <c r="W615" s="1">
        <v>0</v>
      </c>
      <c r="X615" s="1">
        <v>0</v>
      </c>
      <c r="AB615" s="1">
        <v>17</v>
      </c>
    </row>
    <row r="616" spans="1:28" x14ac:dyDescent="0.3">
      <c r="A616" s="28">
        <v>609</v>
      </c>
      <c r="B616" s="1">
        <v>255</v>
      </c>
      <c r="C616" s="1">
        <v>48</v>
      </c>
      <c r="D616" s="1">
        <v>32581</v>
      </c>
      <c r="E616" s="77">
        <v>8.3333333333333329E-2</v>
      </c>
      <c r="F616" s="1">
        <v>1320</v>
      </c>
      <c r="G616" s="1">
        <v>0</v>
      </c>
      <c r="H616" s="1">
        <v>8301</v>
      </c>
      <c r="I616" s="1">
        <v>7</v>
      </c>
      <c r="J616" s="1">
        <v>4</v>
      </c>
      <c r="K616" s="1">
        <v>12500</v>
      </c>
      <c r="L616" s="1">
        <v>35</v>
      </c>
      <c r="M616" s="1">
        <v>706</v>
      </c>
      <c r="N616" s="1">
        <v>30</v>
      </c>
      <c r="O616" s="28">
        <v>609</v>
      </c>
      <c r="P616" s="1">
        <v>255</v>
      </c>
      <c r="Q616" s="1">
        <v>48</v>
      </c>
      <c r="R616" s="1">
        <v>32581</v>
      </c>
      <c r="S616" s="77">
        <v>8.3333333333333329E-2</v>
      </c>
      <c r="T616" s="1">
        <v>1320</v>
      </c>
      <c r="U616" s="1">
        <v>0</v>
      </c>
      <c r="V616" s="1">
        <v>8301</v>
      </c>
      <c r="W616" s="1">
        <v>7</v>
      </c>
      <c r="X616" s="1">
        <v>4</v>
      </c>
      <c r="Y616" s="1">
        <v>12500</v>
      </c>
      <c r="Z616" s="1">
        <v>35</v>
      </c>
      <c r="AA616" s="1">
        <v>706</v>
      </c>
      <c r="AB616" s="1">
        <v>30</v>
      </c>
    </row>
    <row r="617" spans="1:28" x14ac:dyDescent="0.3">
      <c r="A617" s="28">
        <v>610</v>
      </c>
      <c r="B617" s="1">
        <v>255</v>
      </c>
      <c r="C617" s="1">
        <v>48</v>
      </c>
      <c r="D617" s="1">
        <v>21722</v>
      </c>
      <c r="E617" s="77">
        <v>0.1</v>
      </c>
      <c r="F617" s="1">
        <v>1080</v>
      </c>
      <c r="G617" s="1">
        <v>0</v>
      </c>
      <c r="H617" s="1">
        <v>4848</v>
      </c>
      <c r="I617" s="1">
        <v>0</v>
      </c>
      <c r="J617" s="1">
        <v>0</v>
      </c>
      <c r="K617" s="1">
        <v>9260</v>
      </c>
      <c r="L617" s="1">
        <v>41</v>
      </c>
      <c r="M617" s="1">
        <v>514</v>
      </c>
      <c r="N617" s="1">
        <v>22</v>
      </c>
      <c r="O617" s="28">
        <v>610</v>
      </c>
      <c r="P617" s="1">
        <v>255</v>
      </c>
      <c r="Q617" s="1">
        <v>48</v>
      </c>
      <c r="R617" s="1">
        <v>21722</v>
      </c>
      <c r="S617" s="77">
        <v>0.1</v>
      </c>
      <c r="T617" s="1">
        <v>1080</v>
      </c>
      <c r="U617" s="1">
        <v>0</v>
      </c>
      <c r="V617" s="1">
        <v>4848</v>
      </c>
      <c r="W617" s="1">
        <v>0</v>
      </c>
      <c r="X617" s="1">
        <v>0</v>
      </c>
      <c r="Y617" s="1">
        <v>9260</v>
      </c>
      <c r="Z617" s="1">
        <v>41</v>
      </c>
      <c r="AA617" s="1">
        <v>514</v>
      </c>
      <c r="AB617" s="1">
        <v>22</v>
      </c>
    </row>
    <row r="618" spans="1:28" x14ac:dyDescent="0.3">
      <c r="A618" s="28">
        <v>611</v>
      </c>
      <c r="B618" s="1">
        <v>255</v>
      </c>
      <c r="C618" s="1">
        <v>54</v>
      </c>
      <c r="D618" s="1">
        <v>37800</v>
      </c>
      <c r="E618" s="77">
        <v>1</v>
      </c>
      <c r="F618" s="1">
        <v>1260</v>
      </c>
      <c r="G618" s="1">
        <v>0</v>
      </c>
      <c r="H618" s="1">
        <v>6928</v>
      </c>
      <c r="I618" s="1">
        <v>0</v>
      </c>
      <c r="J618" s="1">
        <v>0</v>
      </c>
      <c r="N618" s="1">
        <v>19</v>
      </c>
      <c r="O618" s="28">
        <v>611</v>
      </c>
      <c r="P618" s="1">
        <v>255</v>
      </c>
      <c r="Q618" s="1">
        <v>54</v>
      </c>
      <c r="R618" s="1">
        <v>37800</v>
      </c>
      <c r="S618" s="77">
        <v>1</v>
      </c>
      <c r="T618" s="1">
        <v>1260</v>
      </c>
      <c r="U618" s="1">
        <v>0</v>
      </c>
      <c r="V618" s="1">
        <v>6928</v>
      </c>
      <c r="W618" s="1">
        <v>0</v>
      </c>
      <c r="X618" s="1">
        <v>0</v>
      </c>
      <c r="AB618" s="1">
        <v>19</v>
      </c>
    </row>
    <row r="619" spans="1:28" x14ac:dyDescent="0.3">
      <c r="A619" s="28">
        <v>612</v>
      </c>
      <c r="B619" s="1">
        <v>255</v>
      </c>
      <c r="C619" s="1">
        <v>56</v>
      </c>
      <c r="D619" s="1">
        <v>41614</v>
      </c>
      <c r="E619" s="77">
        <v>1</v>
      </c>
      <c r="F619" s="1">
        <v>1320</v>
      </c>
      <c r="G619" s="1">
        <v>0</v>
      </c>
      <c r="H619" s="1">
        <v>8222</v>
      </c>
      <c r="I619" s="1">
        <v>10</v>
      </c>
      <c r="J619" s="1">
        <v>3</v>
      </c>
      <c r="K619" s="1">
        <v>10600</v>
      </c>
      <c r="L619" s="1">
        <v>41</v>
      </c>
      <c r="M619" s="1">
        <v>417</v>
      </c>
      <c r="N619" s="1">
        <v>31</v>
      </c>
      <c r="O619" s="28">
        <v>612</v>
      </c>
      <c r="P619" s="1">
        <v>255</v>
      </c>
      <c r="Q619" s="1">
        <v>56</v>
      </c>
      <c r="R619" s="1">
        <v>41614</v>
      </c>
      <c r="S619" s="77">
        <v>1</v>
      </c>
      <c r="T619" s="1">
        <v>1320</v>
      </c>
      <c r="U619" s="1">
        <v>0</v>
      </c>
      <c r="V619" s="1">
        <v>8222</v>
      </c>
      <c r="W619" s="1">
        <v>10</v>
      </c>
      <c r="X619" s="1">
        <v>3</v>
      </c>
      <c r="Y619" s="1">
        <v>10600</v>
      </c>
      <c r="Z619" s="1">
        <v>41</v>
      </c>
      <c r="AA619" s="1">
        <v>417</v>
      </c>
      <c r="AB619" s="1">
        <v>31</v>
      </c>
    </row>
    <row r="620" spans="1:28" x14ac:dyDescent="0.3">
      <c r="A620" s="28">
        <v>613</v>
      </c>
      <c r="B620" s="1">
        <v>254</v>
      </c>
      <c r="C620" s="1">
        <v>50</v>
      </c>
      <c r="D620" s="1">
        <v>31016</v>
      </c>
      <c r="E620" s="77">
        <v>0.1</v>
      </c>
      <c r="F620" s="1">
        <v>1320</v>
      </c>
      <c r="G620" s="1">
        <v>0</v>
      </c>
      <c r="H620" s="1">
        <v>8114</v>
      </c>
      <c r="I620" s="1">
        <v>7</v>
      </c>
      <c r="J620" s="1">
        <v>1</v>
      </c>
      <c r="K620" s="1">
        <v>9850</v>
      </c>
      <c r="N620" s="1">
        <v>31</v>
      </c>
      <c r="O620" s="28">
        <v>613</v>
      </c>
      <c r="P620" s="1">
        <v>254</v>
      </c>
      <c r="Q620" s="1">
        <v>50</v>
      </c>
      <c r="R620" s="1">
        <v>31016</v>
      </c>
      <c r="S620" s="77">
        <v>0.1</v>
      </c>
      <c r="T620" s="1">
        <v>1320</v>
      </c>
      <c r="U620" s="1">
        <v>0</v>
      </c>
      <c r="V620" s="1">
        <v>8114</v>
      </c>
      <c r="W620" s="1">
        <v>7</v>
      </c>
      <c r="X620" s="1">
        <v>1</v>
      </c>
      <c r="Y620" s="1">
        <v>9850</v>
      </c>
      <c r="AB620" s="1">
        <v>31</v>
      </c>
    </row>
    <row r="621" spans="1:28" x14ac:dyDescent="0.3">
      <c r="A621" s="28">
        <v>614</v>
      </c>
      <c r="B621" s="1">
        <v>254</v>
      </c>
      <c r="C621" s="1">
        <v>52</v>
      </c>
      <c r="D621" s="1">
        <v>29000</v>
      </c>
      <c r="E621" s="77">
        <v>0.1</v>
      </c>
      <c r="F621" s="1">
        <v>1160</v>
      </c>
      <c r="G621" s="1">
        <v>0</v>
      </c>
      <c r="H621" s="1">
        <v>7479</v>
      </c>
      <c r="I621" s="1">
        <v>0</v>
      </c>
      <c r="J621" s="1">
        <v>0</v>
      </c>
      <c r="L621" s="1">
        <v>41</v>
      </c>
      <c r="O621" s="28">
        <v>614</v>
      </c>
      <c r="P621" s="1">
        <v>254</v>
      </c>
      <c r="Q621" s="1">
        <v>52</v>
      </c>
      <c r="R621" s="1">
        <v>29000</v>
      </c>
      <c r="S621" s="77">
        <v>0.1</v>
      </c>
      <c r="T621" s="1">
        <v>1160</v>
      </c>
      <c r="U621" s="1">
        <v>0</v>
      </c>
      <c r="V621" s="1">
        <v>7479</v>
      </c>
      <c r="W621" s="1">
        <v>0</v>
      </c>
      <c r="X621" s="1">
        <v>0</v>
      </c>
      <c r="Z621" s="1">
        <v>41</v>
      </c>
    </row>
    <row r="622" spans="1:28" x14ac:dyDescent="0.3">
      <c r="A622" s="28">
        <v>615</v>
      </c>
      <c r="B622" s="1">
        <v>254</v>
      </c>
      <c r="C622" s="1">
        <v>56</v>
      </c>
      <c r="D622" s="1">
        <v>44070</v>
      </c>
      <c r="E622" s="77">
        <v>1</v>
      </c>
      <c r="F622" s="1">
        <v>1320</v>
      </c>
      <c r="G622" s="1">
        <v>0</v>
      </c>
      <c r="H622" s="1">
        <v>8175</v>
      </c>
      <c r="I622" s="1">
        <v>8</v>
      </c>
      <c r="J622" s="1">
        <v>2</v>
      </c>
      <c r="K622" s="1">
        <v>9700</v>
      </c>
      <c r="L622" s="1">
        <v>0</v>
      </c>
      <c r="M622" s="1">
        <v>517</v>
      </c>
      <c r="N622" s="1">
        <v>40</v>
      </c>
      <c r="O622" s="28">
        <v>615</v>
      </c>
      <c r="P622" s="1">
        <v>254</v>
      </c>
      <c r="Q622" s="1">
        <v>56</v>
      </c>
      <c r="R622" s="1">
        <v>44070</v>
      </c>
      <c r="S622" s="77">
        <v>1</v>
      </c>
      <c r="T622" s="1">
        <v>1320</v>
      </c>
      <c r="U622" s="1">
        <v>0</v>
      </c>
      <c r="V622" s="1">
        <v>8175</v>
      </c>
      <c r="W622" s="1">
        <v>8</v>
      </c>
      <c r="X622" s="1">
        <v>2</v>
      </c>
      <c r="Y622" s="1">
        <v>9700</v>
      </c>
      <c r="Z622" s="1">
        <v>0</v>
      </c>
      <c r="AA622" s="1">
        <v>517</v>
      </c>
      <c r="AB622" s="1">
        <v>40</v>
      </c>
    </row>
    <row r="623" spans="1:28" x14ac:dyDescent="0.3">
      <c r="A623" s="28">
        <v>616</v>
      </c>
      <c r="B623" s="1">
        <v>253</v>
      </c>
      <c r="C623" s="1">
        <v>48</v>
      </c>
      <c r="D623" s="1">
        <v>26419</v>
      </c>
      <c r="E623" s="77">
        <v>0.25</v>
      </c>
      <c r="F623" s="1">
        <v>1260</v>
      </c>
      <c r="G623" s="1">
        <v>0</v>
      </c>
      <c r="H623" s="1">
        <v>6959</v>
      </c>
      <c r="I623" s="1">
        <v>2</v>
      </c>
      <c r="J623" s="1">
        <v>0</v>
      </c>
      <c r="K623" s="1">
        <v>7820</v>
      </c>
      <c r="L623" s="1">
        <v>41</v>
      </c>
      <c r="M623" s="1">
        <v>371</v>
      </c>
      <c r="N623" s="1">
        <v>8</v>
      </c>
      <c r="O623" s="28">
        <v>616</v>
      </c>
      <c r="P623" s="1">
        <v>253</v>
      </c>
      <c r="Q623" s="1">
        <v>48</v>
      </c>
      <c r="R623" s="1">
        <v>26419</v>
      </c>
      <c r="S623" s="77">
        <v>0.25</v>
      </c>
      <c r="T623" s="1">
        <v>1260</v>
      </c>
      <c r="U623" s="1">
        <v>0</v>
      </c>
      <c r="V623" s="1">
        <v>6959</v>
      </c>
      <c r="W623" s="1">
        <v>2</v>
      </c>
      <c r="X623" s="1">
        <v>0</v>
      </c>
      <c r="Y623" s="1">
        <v>7820</v>
      </c>
      <c r="Z623" s="1">
        <v>41</v>
      </c>
      <c r="AA623" s="1">
        <v>371</v>
      </c>
      <c r="AB623" s="1">
        <v>8</v>
      </c>
    </row>
    <row r="624" spans="1:28" x14ac:dyDescent="0.3">
      <c r="A624" s="28">
        <v>617</v>
      </c>
      <c r="B624" s="1">
        <v>253</v>
      </c>
      <c r="C624" s="1">
        <v>50</v>
      </c>
      <c r="D624" s="1">
        <v>33466</v>
      </c>
      <c r="E624" s="77">
        <v>0.2</v>
      </c>
      <c r="F624" s="1">
        <v>1320</v>
      </c>
      <c r="G624" s="1">
        <v>0</v>
      </c>
      <c r="H624" s="1">
        <v>8247</v>
      </c>
      <c r="I624" s="1">
        <v>8</v>
      </c>
      <c r="J624" s="1">
        <v>1</v>
      </c>
      <c r="K624" s="1">
        <v>9400</v>
      </c>
      <c r="O624" s="28">
        <v>617</v>
      </c>
      <c r="P624" s="1">
        <v>253</v>
      </c>
      <c r="Q624" s="1">
        <v>50</v>
      </c>
      <c r="R624" s="1">
        <v>33466</v>
      </c>
      <c r="S624" s="77">
        <v>0.2</v>
      </c>
      <c r="T624" s="1">
        <v>1320</v>
      </c>
      <c r="U624" s="1">
        <v>0</v>
      </c>
      <c r="V624" s="1">
        <v>8247</v>
      </c>
      <c r="W624" s="1">
        <v>8</v>
      </c>
      <c r="X624" s="1">
        <v>1</v>
      </c>
      <c r="Y624" s="1">
        <v>9400</v>
      </c>
    </row>
    <row r="625" spans="1:28" x14ac:dyDescent="0.3">
      <c r="A625" s="28">
        <v>618</v>
      </c>
      <c r="B625" s="1">
        <v>253</v>
      </c>
      <c r="C625" s="1">
        <v>51</v>
      </c>
      <c r="D625" s="1">
        <v>33000</v>
      </c>
      <c r="E625" s="77">
        <v>0.2</v>
      </c>
      <c r="F625" s="1">
        <v>1310</v>
      </c>
      <c r="G625" s="1">
        <v>0</v>
      </c>
      <c r="H625" s="1">
        <v>6711</v>
      </c>
      <c r="I625" s="1">
        <v>1</v>
      </c>
      <c r="J625" s="1">
        <v>0</v>
      </c>
      <c r="M625" s="1">
        <v>347</v>
      </c>
      <c r="O625" s="28">
        <v>618</v>
      </c>
      <c r="P625" s="1">
        <v>253</v>
      </c>
      <c r="Q625" s="1">
        <v>51</v>
      </c>
      <c r="R625" s="1">
        <v>33000</v>
      </c>
      <c r="S625" s="77">
        <v>0.2</v>
      </c>
      <c r="T625" s="1">
        <v>1310</v>
      </c>
      <c r="U625" s="1">
        <v>0</v>
      </c>
      <c r="V625" s="1">
        <v>6711</v>
      </c>
      <c r="W625" s="1">
        <v>1</v>
      </c>
      <c r="X625" s="1">
        <v>0</v>
      </c>
      <c r="AA625" s="1">
        <v>347</v>
      </c>
    </row>
    <row r="626" spans="1:28" x14ac:dyDescent="0.3">
      <c r="A626" s="28">
        <v>619</v>
      </c>
      <c r="B626" s="1">
        <v>253</v>
      </c>
      <c r="C626" s="1">
        <v>53</v>
      </c>
      <c r="D626" s="1">
        <v>40999</v>
      </c>
      <c r="E626" s="77">
        <v>3.3333333333333333E-2</v>
      </c>
      <c r="F626" s="1">
        <v>1320</v>
      </c>
      <c r="G626" s="1">
        <v>0</v>
      </c>
      <c r="H626" s="1">
        <v>7660</v>
      </c>
      <c r="I626" s="1">
        <v>0</v>
      </c>
      <c r="J626" s="1">
        <v>0</v>
      </c>
      <c r="O626" s="28">
        <v>619</v>
      </c>
      <c r="P626" s="1">
        <v>253</v>
      </c>
      <c r="Q626" s="1">
        <v>53</v>
      </c>
      <c r="R626" s="1">
        <v>40999</v>
      </c>
      <c r="S626" s="77">
        <v>3.3333333333333333E-2</v>
      </c>
      <c r="T626" s="1">
        <v>1320</v>
      </c>
      <c r="U626" s="1">
        <v>0</v>
      </c>
      <c r="V626" s="1">
        <v>7660</v>
      </c>
      <c r="W626" s="1">
        <v>0</v>
      </c>
      <c r="X626" s="1">
        <v>0</v>
      </c>
    </row>
    <row r="627" spans="1:28" x14ac:dyDescent="0.3">
      <c r="A627" s="28">
        <v>620</v>
      </c>
      <c r="B627" s="1">
        <v>253</v>
      </c>
      <c r="C627" s="1">
        <v>53</v>
      </c>
      <c r="D627" s="1">
        <v>38711</v>
      </c>
      <c r="E627" s="77">
        <v>0.33333333333333331</v>
      </c>
      <c r="F627" s="1">
        <v>1230</v>
      </c>
      <c r="G627" s="1">
        <v>0</v>
      </c>
      <c r="H627" s="1">
        <v>8001</v>
      </c>
      <c r="I627" s="1">
        <v>2</v>
      </c>
      <c r="J627" s="1">
        <v>1</v>
      </c>
      <c r="K627" s="1">
        <v>9710</v>
      </c>
      <c r="L627" s="1">
        <v>0</v>
      </c>
      <c r="M627" s="1">
        <v>351</v>
      </c>
      <c r="N627" s="1">
        <v>30</v>
      </c>
      <c r="O627" s="28">
        <v>620</v>
      </c>
      <c r="P627" s="1">
        <v>253</v>
      </c>
      <c r="Q627" s="1">
        <v>53</v>
      </c>
      <c r="R627" s="1">
        <v>38711</v>
      </c>
      <c r="S627" s="77">
        <v>0.33333333333333331</v>
      </c>
      <c r="T627" s="1">
        <v>1230</v>
      </c>
      <c r="U627" s="1">
        <v>0</v>
      </c>
      <c r="V627" s="1">
        <v>8001</v>
      </c>
      <c r="W627" s="1">
        <v>2</v>
      </c>
      <c r="X627" s="1">
        <v>1</v>
      </c>
      <c r="Y627" s="1">
        <v>9710</v>
      </c>
      <c r="Z627" s="1">
        <v>0</v>
      </c>
      <c r="AA627" s="1">
        <v>351</v>
      </c>
      <c r="AB627" s="1">
        <v>30</v>
      </c>
    </row>
    <row r="628" spans="1:28" x14ac:dyDescent="0.3">
      <c r="A628" s="28">
        <v>621</v>
      </c>
      <c r="B628" s="1">
        <v>253</v>
      </c>
      <c r="C628" s="1">
        <v>53</v>
      </c>
      <c r="D628" s="1">
        <v>31598</v>
      </c>
      <c r="E628" s="77">
        <v>1</v>
      </c>
      <c r="F628" s="1">
        <v>1320</v>
      </c>
      <c r="G628" s="1">
        <v>0</v>
      </c>
      <c r="H628" s="1">
        <v>8175</v>
      </c>
      <c r="I628" s="1">
        <v>5</v>
      </c>
      <c r="J628" s="1">
        <v>0</v>
      </c>
      <c r="K628" s="1">
        <v>9280</v>
      </c>
      <c r="L628" s="1">
        <v>41</v>
      </c>
      <c r="M628" s="1">
        <v>583</v>
      </c>
      <c r="N628" s="1">
        <v>28</v>
      </c>
      <c r="O628" s="28">
        <v>621</v>
      </c>
      <c r="P628" s="1">
        <v>253</v>
      </c>
      <c r="Q628" s="1">
        <v>53</v>
      </c>
      <c r="R628" s="1">
        <v>31598</v>
      </c>
      <c r="S628" s="77">
        <v>1</v>
      </c>
      <c r="T628" s="1">
        <v>1320</v>
      </c>
      <c r="U628" s="1">
        <v>0</v>
      </c>
      <c r="V628" s="1">
        <v>8175</v>
      </c>
      <c r="W628" s="1">
        <v>5</v>
      </c>
      <c r="X628" s="1">
        <v>0</v>
      </c>
      <c r="Y628" s="1">
        <v>9280</v>
      </c>
      <c r="Z628" s="1">
        <v>41</v>
      </c>
      <c r="AA628" s="1">
        <v>583</v>
      </c>
      <c r="AB628" s="1">
        <v>28</v>
      </c>
    </row>
    <row r="629" spans="1:28" x14ac:dyDescent="0.3">
      <c r="A629" s="28">
        <v>622</v>
      </c>
      <c r="B629" s="1">
        <v>253</v>
      </c>
      <c r="C629" s="1">
        <v>55</v>
      </c>
      <c r="D629" s="1">
        <v>40000</v>
      </c>
      <c r="E629" s="77">
        <v>0.1</v>
      </c>
      <c r="F629" s="1">
        <v>1250</v>
      </c>
      <c r="G629" s="1">
        <v>0</v>
      </c>
      <c r="H629" s="1">
        <v>7356</v>
      </c>
      <c r="I629" s="1">
        <v>0</v>
      </c>
      <c r="J629" s="1">
        <v>0</v>
      </c>
      <c r="K629" s="1">
        <v>7640</v>
      </c>
      <c r="L629" s="1">
        <v>21</v>
      </c>
      <c r="M629" s="1">
        <v>330</v>
      </c>
      <c r="N629" s="1">
        <v>22</v>
      </c>
      <c r="O629" s="28">
        <v>622</v>
      </c>
      <c r="P629" s="1">
        <v>253</v>
      </c>
      <c r="Q629" s="1">
        <v>55</v>
      </c>
      <c r="R629" s="1">
        <v>40000</v>
      </c>
      <c r="S629" s="77">
        <v>0.1</v>
      </c>
      <c r="T629" s="1">
        <v>1250</v>
      </c>
      <c r="U629" s="1">
        <v>0</v>
      </c>
      <c r="V629" s="1">
        <v>7356</v>
      </c>
      <c r="W629" s="1">
        <v>0</v>
      </c>
      <c r="X629" s="1">
        <v>0</v>
      </c>
      <c r="Y629" s="1">
        <v>7640</v>
      </c>
      <c r="Z629" s="1">
        <v>21</v>
      </c>
      <c r="AA629" s="1">
        <v>330</v>
      </c>
      <c r="AB629" s="1">
        <v>22</v>
      </c>
    </row>
    <row r="630" spans="1:28" x14ac:dyDescent="0.3">
      <c r="A630" s="28">
        <v>623</v>
      </c>
      <c r="B630" s="1">
        <v>252</v>
      </c>
      <c r="C630" s="1">
        <v>47</v>
      </c>
      <c r="D630" s="1">
        <v>28104</v>
      </c>
      <c r="E630" s="77">
        <v>0.2</v>
      </c>
      <c r="F630" s="1">
        <v>1320</v>
      </c>
      <c r="G630" s="1">
        <v>0</v>
      </c>
      <c r="H630" s="1">
        <v>8189</v>
      </c>
      <c r="I630" s="1">
        <v>3</v>
      </c>
      <c r="J630" s="1">
        <v>2</v>
      </c>
      <c r="L630" s="1">
        <v>0</v>
      </c>
      <c r="M630" s="1">
        <v>420</v>
      </c>
      <c r="N630" s="1">
        <v>22</v>
      </c>
      <c r="O630" s="28">
        <v>623</v>
      </c>
      <c r="P630" s="1">
        <v>252</v>
      </c>
      <c r="Q630" s="1">
        <v>47</v>
      </c>
      <c r="R630" s="1">
        <v>28104</v>
      </c>
      <c r="S630" s="77">
        <v>0.2</v>
      </c>
      <c r="T630" s="1">
        <v>1320</v>
      </c>
      <c r="U630" s="1">
        <v>0</v>
      </c>
      <c r="V630" s="1">
        <v>8189</v>
      </c>
      <c r="W630" s="1">
        <v>3</v>
      </c>
      <c r="X630" s="1">
        <v>2</v>
      </c>
      <c r="Z630" s="1">
        <v>0</v>
      </c>
      <c r="AA630" s="1">
        <v>420</v>
      </c>
      <c r="AB630" s="1">
        <v>22</v>
      </c>
    </row>
    <row r="631" spans="1:28" x14ac:dyDescent="0.3">
      <c r="A631" s="28">
        <v>624</v>
      </c>
      <c r="B631" s="1">
        <v>252</v>
      </c>
      <c r="C631" s="1">
        <v>49</v>
      </c>
      <c r="D631" s="1">
        <v>28816</v>
      </c>
      <c r="E631" s="77">
        <v>0.1</v>
      </c>
      <c r="F631" s="1">
        <v>1190</v>
      </c>
      <c r="G631" s="1">
        <v>0</v>
      </c>
      <c r="H631" s="1">
        <v>7020</v>
      </c>
      <c r="I631" s="1">
        <v>0</v>
      </c>
      <c r="J631" s="1">
        <v>0</v>
      </c>
      <c r="K631" s="1">
        <v>8240</v>
      </c>
      <c r="L631" s="1">
        <v>0</v>
      </c>
      <c r="M631" s="1">
        <v>620</v>
      </c>
      <c r="N631" s="1">
        <v>21</v>
      </c>
      <c r="O631" s="28">
        <v>624</v>
      </c>
      <c r="P631" s="1">
        <v>252</v>
      </c>
      <c r="Q631" s="1">
        <v>49</v>
      </c>
      <c r="R631" s="1">
        <v>28816</v>
      </c>
      <c r="S631" s="77">
        <v>0.1</v>
      </c>
      <c r="T631" s="1">
        <v>1190</v>
      </c>
      <c r="U631" s="1">
        <v>0</v>
      </c>
      <c r="V631" s="1">
        <v>7020</v>
      </c>
      <c r="W631" s="1">
        <v>0</v>
      </c>
      <c r="X631" s="1">
        <v>0</v>
      </c>
      <c r="Y631" s="1">
        <v>8240</v>
      </c>
      <c r="Z631" s="1">
        <v>0</v>
      </c>
      <c r="AA631" s="1">
        <v>620</v>
      </c>
      <c r="AB631" s="1">
        <v>21</v>
      </c>
    </row>
    <row r="632" spans="1:28" x14ac:dyDescent="0.3">
      <c r="A632" s="28">
        <v>625</v>
      </c>
      <c r="B632" s="1">
        <v>252</v>
      </c>
      <c r="C632" s="1">
        <v>49</v>
      </c>
      <c r="D632" s="1">
        <v>34111</v>
      </c>
      <c r="E632" s="77">
        <v>1.1111111111111112E-2</v>
      </c>
      <c r="F632" s="1">
        <v>1290</v>
      </c>
      <c r="G632" s="1">
        <v>0</v>
      </c>
      <c r="H632" s="1">
        <v>4648</v>
      </c>
      <c r="I632" s="1">
        <v>0</v>
      </c>
      <c r="J632" s="1">
        <v>0</v>
      </c>
      <c r="K632" s="1">
        <v>7600</v>
      </c>
      <c r="L632" s="1">
        <v>41</v>
      </c>
      <c r="M632" s="1">
        <v>20</v>
      </c>
      <c r="N632" s="1">
        <v>2</v>
      </c>
      <c r="O632" s="28">
        <v>625</v>
      </c>
      <c r="P632" s="1">
        <v>252</v>
      </c>
      <c r="Q632" s="1">
        <v>49</v>
      </c>
      <c r="R632" s="1">
        <v>34111</v>
      </c>
      <c r="S632" s="77">
        <v>1.1111111111111112E-2</v>
      </c>
      <c r="T632" s="1">
        <v>1290</v>
      </c>
      <c r="U632" s="1">
        <v>0</v>
      </c>
      <c r="V632" s="1">
        <v>4648</v>
      </c>
      <c r="W632" s="1">
        <v>0</v>
      </c>
      <c r="X632" s="1">
        <v>0</v>
      </c>
      <c r="Y632" s="1">
        <v>7600</v>
      </c>
      <c r="Z632" s="1">
        <v>41</v>
      </c>
      <c r="AA632" s="1">
        <v>20</v>
      </c>
      <c r="AB632" s="1">
        <v>2</v>
      </c>
    </row>
    <row r="633" spans="1:28" x14ac:dyDescent="0.3">
      <c r="A633" s="28">
        <v>626</v>
      </c>
      <c r="B633" s="1">
        <v>252</v>
      </c>
      <c r="C633" s="1">
        <v>50</v>
      </c>
      <c r="D633" s="1">
        <v>35200</v>
      </c>
      <c r="E633" s="77">
        <v>0.1</v>
      </c>
      <c r="F633" s="1">
        <v>1160</v>
      </c>
      <c r="G633" s="1">
        <v>0</v>
      </c>
      <c r="H633" s="1">
        <v>6995</v>
      </c>
      <c r="I633" s="1">
        <v>0</v>
      </c>
      <c r="J633" s="1">
        <v>0</v>
      </c>
      <c r="L633" s="1">
        <v>41</v>
      </c>
      <c r="O633" s="28">
        <v>626</v>
      </c>
      <c r="P633" s="1">
        <v>252</v>
      </c>
      <c r="Q633" s="1">
        <v>50</v>
      </c>
      <c r="R633" s="1">
        <v>35200</v>
      </c>
      <c r="S633" s="77">
        <v>0.1</v>
      </c>
      <c r="T633" s="1">
        <v>1160</v>
      </c>
      <c r="U633" s="1">
        <v>0</v>
      </c>
      <c r="V633" s="1">
        <v>6995</v>
      </c>
      <c r="W633" s="1">
        <v>0</v>
      </c>
      <c r="X633" s="1">
        <v>0</v>
      </c>
      <c r="Z633" s="1">
        <v>41</v>
      </c>
    </row>
    <row r="634" spans="1:28" x14ac:dyDescent="0.3">
      <c r="A634" s="28">
        <v>627</v>
      </c>
      <c r="B634" s="1">
        <v>252</v>
      </c>
      <c r="C634" s="1">
        <v>50</v>
      </c>
      <c r="D634" s="1">
        <v>31318</v>
      </c>
      <c r="E634" s="77">
        <v>0.25</v>
      </c>
      <c r="F634" s="1">
        <v>1260</v>
      </c>
      <c r="G634" s="1">
        <v>0</v>
      </c>
      <c r="H634" s="1">
        <v>7634</v>
      </c>
      <c r="I634" s="1">
        <v>2</v>
      </c>
      <c r="J634" s="1">
        <v>1</v>
      </c>
      <c r="K634" s="1">
        <v>10640</v>
      </c>
      <c r="L634" s="1">
        <v>0</v>
      </c>
      <c r="M634" s="1">
        <v>617</v>
      </c>
      <c r="N634" s="1">
        <v>16</v>
      </c>
      <c r="O634" s="28">
        <v>627</v>
      </c>
      <c r="P634" s="1">
        <v>252</v>
      </c>
      <c r="Q634" s="1">
        <v>50</v>
      </c>
      <c r="R634" s="1">
        <v>31318</v>
      </c>
      <c r="S634" s="77">
        <v>0.25</v>
      </c>
      <c r="T634" s="1">
        <v>1260</v>
      </c>
      <c r="U634" s="1">
        <v>0</v>
      </c>
      <c r="V634" s="1">
        <v>7634</v>
      </c>
      <c r="W634" s="1">
        <v>2</v>
      </c>
      <c r="X634" s="1">
        <v>1</v>
      </c>
      <c r="Y634" s="1">
        <v>10640</v>
      </c>
      <c r="Z634" s="1">
        <v>0</v>
      </c>
      <c r="AA634" s="1">
        <v>617</v>
      </c>
      <c r="AB634" s="1">
        <v>16</v>
      </c>
    </row>
    <row r="635" spans="1:28" x14ac:dyDescent="0.3">
      <c r="A635" s="28">
        <v>628</v>
      </c>
      <c r="B635" s="1">
        <v>252</v>
      </c>
      <c r="C635" s="1">
        <v>50</v>
      </c>
      <c r="D635" s="1">
        <v>30500</v>
      </c>
      <c r="E635" s="77">
        <v>0.33333333333333331</v>
      </c>
      <c r="F635" s="1">
        <v>1320</v>
      </c>
      <c r="G635" s="1">
        <v>0</v>
      </c>
      <c r="H635" s="1">
        <v>8179</v>
      </c>
      <c r="I635" s="1">
        <v>9</v>
      </c>
      <c r="J635" s="1">
        <v>1</v>
      </c>
      <c r="K635" s="1">
        <v>9100</v>
      </c>
      <c r="L635" s="1">
        <v>0</v>
      </c>
      <c r="M635" s="1">
        <v>453</v>
      </c>
      <c r="N635" s="1">
        <v>9</v>
      </c>
      <c r="O635" s="28">
        <v>628</v>
      </c>
      <c r="P635" s="1">
        <v>252</v>
      </c>
      <c r="Q635" s="1">
        <v>50</v>
      </c>
      <c r="R635" s="1">
        <v>30500</v>
      </c>
      <c r="S635" s="77">
        <v>0.33333333333333331</v>
      </c>
      <c r="T635" s="1">
        <v>1320</v>
      </c>
      <c r="U635" s="1">
        <v>0</v>
      </c>
      <c r="V635" s="1">
        <v>8179</v>
      </c>
      <c r="W635" s="1">
        <v>9</v>
      </c>
      <c r="X635" s="1">
        <v>1</v>
      </c>
      <c r="Y635" s="1">
        <v>9100</v>
      </c>
      <c r="Z635" s="1">
        <v>0</v>
      </c>
      <c r="AA635" s="1">
        <v>453</v>
      </c>
      <c r="AB635" s="1">
        <v>9</v>
      </c>
    </row>
    <row r="636" spans="1:28" x14ac:dyDescent="0.3">
      <c r="A636" s="28">
        <v>629</v>
      </c>
      <c r="B636" s="1">
        <v>252</v>
      </c>
      <c r="C636" s="1">
        <v>53</v>
      </c>
      <c r="D636" s="1">
        <v>38624</v>
      </c>
      <c r="E636" s="77">
        <v>0.5</v>
      </c>
      <c r="F636" s="1">
        <v>1320</v>
      </c>
      <c r="G636" s="1">
        <v>0</v>
      </c>
      <c r="H636" s="1">
        <v>8151</v>
      </c>
      <c r="I636" s="1">
        <v>4</v>
      </c>
      <c r="J636" s="1">
        <v>1</v>
      </c>
      <c r="K636" s="1">
        <v>10040</v>
      </c>
      <c r="L636" s="1">
        <v>17</v>
      </c>
      <c r="M636" s="1">
        <v>628</v>
      </c>
      <c r="N636" s="1">
        <v>34</v>
      </c>
      <c r="O636" s="28">
        <v>629</v>
      </c>
      <c r="P636" s="1">
        <v>252</v>
      </c>
      <c r="Q636" s="1">
        <v>53</v>
      </c>
      <c r="R636" s="1">
        <v>38624</v>
      </c>
      <c r="S636" s="77">
        <v>0.5</v>
      </c>
      <c r="T636" s="1">
        <v>1320</v>
      </c>
      <c r="U636" s="1">
        <v>0</v>
      </c>
      <c r="V636" s="1">
        <v>8151</v>
      </c>
      <c r="W636" s="1">
        <v>4</v>
      </c>
      <c r="X636" s="1">
        <v>1</v>
      </c>
      <c r="Y636" s="1">
        <v>10040</v>
      </c>
      <c r="Z636" s="1">
        <v>17</v>
      </c>
      <c r="AA636" s="1">
        <v>628</v>
      </c>
      <c r="AB636" s="1">
        <v>34</v>
      </c>
    </row>
    <row r="637" spans="1:28" x14ac:dyDescent="0.3">
      <c r="A637" s="28">
        <v>630</v>
      </c>
      <c r="B637" s="1">
        <v>252</v>
      </c>
      <c r="C637" s="1">
        <v>53</v>
      </c>
      <c r="D637" s="1">
        <v>37500</v>
      </c>
      <c r="E637" s="77">
        <v>1</v>
      </c>
      <c r="F637" s="1">
        <v>1320</v>
      </c>
      <c r="G637" s="1">
        <v>0</v>
      </c>
      <c r="H637" s="1">
        <v>8124</v>
      </c>
      <c r="I637" s="1">
        <v>4</v>
      </c>
      <c r="J637" s="1">
        <v>1</v>
      </c>
      <c r="K637" s="1">
        <v>11500</v>
      </c>
      <c r="L637" s="1">
        <v>50</v>
      </c>
      <c r="M637" s="1">
        <v>496</v>
      </c>
      <c r="N637" s="1">
        <v>23</v>
      </c>
      <c r="O637" s="28">
        <v>630</v>
      </c>
      <c r="P637" s="1">
        <v>252</v>
      </c>
      <c r="Q637" s="1">
        <v>53</v>
      </c>
      <c r="R637" s="1">
        <v>37500</v>
      </c>
      <c r="S637" s="77">
        <v>1</v>
      </c>
      <c r="T637" s="1">
        <v>1320</v>
      </c>
      <c r="U637" s="1">
        <v>0</v>
      </c>
      <c r="V637" s="1">
        <v>8124</v>
      </c>
      <c r="W637" s="1">
        <v>4</v>
      </c>
      <c r="X637" s="1">
        <v>1</v>
      </c>
      <c r="Y637" s="1">
        <v>11500</v>
      </c>
      <c r="Z637" s="1">
        <v>50</v>
      </c>
      <c r="AA637" s="1">
        <v>496</v>
      </c>
      <c r="AB637" s="1">
        <v>23</v>
      </c>
    </row>
    <row r="638" spans="1:28" x14ac:dyDescent="0.3">
      <c r="A638" s="28">
        <v>631</v>
      </c>
      <c r="B638" s="1">
        <v>252</v>
      </c>
      <c r="C638" s="1">
        <v>56</v>
      </c>
      <c r="D638" s="1">
        <v>55000</v>
      </c>
      <c r="E638" s="77">
        <v>0.2</v>
      </c>
      <c r="F638" s="1">
        <v>1290</v>
      </c>
      <c r="G638" s="1">
        <v>0</v>
      </c>
      <c r="H638" s="1">
        <v>7686</v>
      </c>
      <c r="I638" s="1">
        <v>1</v>
      </c>
      <c r="J638" s="1">
        <v>1</v>
      </c>
      <c r="K638" s="1">
        <v>8720</v>
      </c>
      <c r="L638" s="1">
        <v>21</v>
      </c>
      <c r="M638" s="1">
        <v>397</v>
      </c>
      <c r="N638" s="1">
        <v>8</v>
      </c>
      <c r="O638" s="28">
        <v>631</v>
      </c>
      <c r="P638" s="1">
        <v>252</v>
      </c>
      <c r="Q638" s="1">
        <v>56</v>
      </c>
      <c r="R638" s="1">
        <v>55000</v>
      </c>
      <c r="S638" s="77">
        <v>0.2</v>
      </c>
      <c r="T638" s="1">
        <v>1290</v>
      </c>
      <c r="U638" s="1">
        <v>0</v>
      </c>
      <c r="V638" s="1">
        <v>7686</v>
      </c>
      <c r="W638" s="1">
        <v>1</v>
      </c>
      <c r="X638" s="1">
        <v>1</v>
      </c>
      <c r="Y638" s="1">
        <v>8720</v>
      </c>
      <c r="Z638" s="1">
        <v>21</v>
      </c>
      <c r="AA638" s="1">
        <v>397</v>
      </c>
      <c r="AB638" s="1">
        <v>8</v>
      </c>
    </row>
    <row r="639" spans="1:28" x14ac:dyDescent="0.3">
      <c r="A639" s="28">
        <v>632</v>
      </c>
      <c r="B639" s="1">
        <v>251</v>
      </c>
      <c r="C639" s="1">
        <v>0</v>
      </c>
      <c r="D639" s="1">
        <v>38506</v>
      </c>
      <c r="E639" s="77">
        <v>0.2</v>
      </c>
      <c r="F639" s="1">
        <v>970</v>
      </c>
      <c r="G639" s="1">
        <v>0</v>
      </c>
      <c r="H639" s="1">
        <v>4700</v>
      </c>
      <c r="I639" s="1">
        <v>0</v>
      </c>
      <c r="J639" s="1">
        <v>0</v>
      </c>
      <c r="O639" s="28">
        <v>632</v>
      </c>
      <c r="P639" s="1">
        <v>251</v>
      </c>
      <c r="Q639" s="1">
        <v>0</v>
      </c>
      <c r="R639" s="1">
        <v>38506</v>
      </c>
      <c r="S639" s="77">
        <v>0.2</v>
      </c>
      <c r="T639" s="1">
        <v>970</v>
      </c>
      <c r="U639" s="1">
        <v>0</v>
      </c>
      <c r="V639" s="1">
        <v>4700</v>
      </c>
      <c r="W639" s="1">
        <v>0</v>
      </c>
      <c r="X639" s="1">
        <v>0</v>
      </c>
    </row>
    <row r="640" spans="1:28" x14ac:dyDescent="0.3">
      <c r="A640" s="28">
        <v>633</v>
      </c>
      <c r="B640" s="1">
        <v>251</v>
      </c>
      <c r="C640" s="1">
        <v>48</v>
      </c>
      <c r="D640" s="1">
        <v>29251</v>
      </c>
      <c r="E640" s="77">
        <v>0.25</v>
      </c>
      <c r="F640" s="1">
        <v>1320</v>
      </c>
      <c r="G640" s="1">
        <v>0</v>
      </c>
      <c r="H640" s="1">
        <v>7193</v>
      </c>
      <c r="I640" s="1">
        <v>0</v>
      </c>
      <c r="J640" s="1">
        <v>0</v>
      </c>
      <c r="K640" s="1">
        <v>10590</v>
      </c>
      <c r="L640" s="1">
        <v>41</v>
      </c>
      <c r="M640" s="1">
        <v>502</v>
      </c>
      <c r="N640" s="1">
        <v>15</v>
      </c>
      <c r="O640" s="28">
        <v>633</v>
      </c>
      <c r="P640" s="1">
        <v>251</v>
      </c>
      <c r="Q640" s="1">
        <v>48</v>
      </c>
      <c r="R640" s="1">
        <v>29251</v>
      </c>
      <c r="S640" s="77">
        <v>0.25</v>
      </c>
      <c r="T640" s="1">
        <v>1320</v>
      </c>
      <c r="U640" s="1">
        <v>0</v>
      </c>
      <c r="V640" s="1">
        <v>7193</v>
      </c>
      <c r="W640" s="1">
        <v>0</v>
      </c>
      <c r="X640" s="1">
        <v>0</v>
      </c>
      <c r="Y640" s="1">
        <v>10590</v>
      </c>
      <c r="Z640" s="1">
        <v>41</v>
      </c>
      <c r="AA640" s="1">
        <v>502</v>
      </c>
      <c r="AB640" s="1">
        <v>15</v>
      </c>
    </row>
    <row r="641" spans="1:28" x14ac:dyDescent="0.3">
      <c r="A641" s="28">
        <v>634</v>
      </c>
      <c r="B641" s="1">
        <v>251</v>
      </c>
      <c r="C641" s="1">
        <v>49</v>
      </c>
      <c r="D641" s="1">
        <v>30006</v>
      </c>
      <c r="E641" s="77">
        <v>1.1111111111111112E-2</v>
      </c>
      <c r="F641" s="1">
        <v>1180</v>
      </c>
      <c r="G641" s="1">
        <v>0</v>
      </c>
      <c r="H641" s="1">
        <v>4247</v>
      </c>
      <c r="I641" s="1">
        <v>0</v>
      </c>
      <c r="J641" s="1">
        <v>0</v>
      </c>
      <c r="K641" s="1">
        <v>7300</v>
      </c>
      <c r="L641" s="1">
        <v>0</v>
      </c>
      <c r="M641" s="1">
        <v>326</v>
      </c>
      <c r="N641" s="1">
        <v>5</v>
      </c>
      <c r="O641" s="28">
        <v>634</v>
      </c>
      <c r="P641" s="1">
        <v>251</v>
      </c>
      <c r="Q641" s="1">
        <v>49</v>
      </c>
      <c r="R641" s="1">
        <v>30006</v>
      </c>
      <c r="S641" s="77">
        <v>1.1111111111111112E-2</v>
      </c>
      <c r="T641" s="1">
        <v>1180</v>
      </c>
      <c r="U641" s="1">
        <v>0</v>
      </c>
      <c r="V641" s="1">
        <v>4247</v>
      </c>
      <c r="W641" s="1">
        <v>0</v>
      </c>
      <c r="X641" s="1">
        <v>0</v>
      </c>
      <c r="Y641" s="1">
        <v>7300</v>
      </c>
      <c r="Z641" s="1">
        <v>0</v>
      </c>
      <c r="AA641" s="1">
        <v>326</v>
      </c>
      <c r="AB641" s="1">
        <v>5</v>
      </c>
    </row>
    <row r="642" spans="1:28" x14ac:dyDescent="0.3">
      <c r="A642" s="28">
        <v>635</v>
      </c>
      <c r="B642" s="1">
        <v>251</v>
      </c>
      <c r="C642" s="1">
        <v>49</v>
      </c>
      <c r="D642" s="1">
        <v>27003</v>
      </c>
      <c r="E642" s="77">
        <v>0.1</v>
      </c>
      <c r="F642" s="1">
        <v>1220</v>
      </c>
      <c r="G642" s="1">
        <v>0</v>
      </c>
      <c r="H642" s="1">
        <v>8130</v>
      </c>
      <c r="I642" s="1">
        <v>3</v>
      </c>
      <c r="J642" s="1">
        <v>1</v>
      </c>
      <c r="K642" s="1">
        <v>8000</v>
      </c>
      <c r="L642" s="1">
        <v>0</v>
      </c>
      <c r="M642" s="1">
        <v>410</v>
      </c>
      <c r="N642" s="1">
        <v>25</v>
      </c>
      <c r="O642" s="28">
        <v>635</v>
      </c>
      <c r="P642" s="1">
        <v>251</v>
      </c>
      <c r="Q642" s="1">
        <v>49</v>
      </c>
      <c r="R642" s="1">
        <v>27003</v>
      </c>
      <c r="S642" s="77">
        <v>0.1</v>
      </c>
      <c r="T642" s="1">
        <v>1220</v>
      </c>
      <c r="U642" s="1">
        <v>0</v>
      </c>
      <c r="V642" s="1">
        <v>8130</v>
      </c>
      <c r="W642" s="1">
        <v>3</v>
      </c>
      <c r="X642" s="1">
        <v>1</v>
      </c>
      <c r="Y642" s="1">
        <v>8000</v>
      </c>
      <c r="Z642" s="1">
        <v>0</v>
      </c>
      <c r="AA642" s="1">
        <v>410</v>
      </c>
      <c r="AB642" s="1">
        <v>25</v>
      </c>
    </row>
    <row r="643" spans="1:28" x14ac:dyDescent="0.3">
      <c r="A643" s="28">
        <v>636</v>
      </c>
      <c r="B643" s="1">
        <v>251</v>
      </c>
      <c r="C643" s="1">
        <v>51</v>
      </c>
      <c r="D643" s="1">
        <v>32102</v>
      </c>
      <c r="E643" s="77">
        <v>1</v>
      </c>
      <c r="F643" s="1">
        <v>1320</v>
      </c>
      <c r="G643" s="1">
        <v>0</v>
      </c>
      <c r="H643" s="1">
        <v>7121</v>
      </c>
      <c r="I643" s="1">
        <v>1</v>
      </c>
      <c r="J643" s="1">
        <v>1</v>
      </c>
      <c r="K643" s="1">
        <v>1230</v>
      </c>
      <c r="L643" s="1">
        <v>21</v>
      </c>
      <c r="M643" s="1">
        <v>381</v>
      </c>
      <c r="N643" s="1">
        <v>27</v>
      </c>
      <c r="O643" s="28">
        <v>636</v>
      </c>
      <c r="P643" s="1">
        <v>251</v>
      </c>
      <c r="Q643" s="1">
        <v>51</v>
      </c>
      <c r="R643" s="1">
        <v>32102</v>
      </c>
      <c r="S643" s="77">
        <v>1</v>
      </c>
      <c r="T643" s="1">
        <v>1320</v>
      </c>
      <c r="U643" s="1">
        <v>0</v>
      </c>
      <c r="V643" s="1">
        <v>7121</v>
      </c>
      <c r="W643" s="1">
        <v>1</v>
      </c>
      <c r="X643" s="1">
        <v>1</v>
      </c>
      <c r="Y643" s="1">
        <v>1230</v>
      </c>
      <c r="Z643" s="1">
        <v>21</v>
      </c>
      <c r="AA643" s="1">
        <v>381</v>
      </c>
      <c r="AB643" s="1">
        <v>27</v>
      </c>
    </row>
    <row r="644" spans="1:28" x14ac:dyDescent="0.3">
      <c r="A644" s="28">
        <v>637</v>
      </c>
      <c r="B644" s="1">
        <v>251</v>
      </c>
      <c r="C644" s="1">
        <v>52</v>
      </c>
      <c r="D644" s="1">
        <v>35057</v>
      </c>
      <c r="E644" s="77">
        <v>0.125</v>
      </c>
      <c r="F644" s="1">
        <v>1320</v>
      </c>
      <c r="G644" s="1">
        <v>0</v>
      </c>
      <c r="H644" s="1">
        <v>8000</v>
      </c>
      <c r="I644" s="1">
        <v>1</v>
      </c>
      <c r="J644" s="1">
        <v>0</v>
      </c>
      <c r="K644" s="1">
        <v>9790</v>
      </c>
      <c r="L644" s="1">
        <v>0</v>
      </c>
      <c r="M644" s="1">
        <v>407</v>
      </c>
      <c r="O644" s="28">
        <v>637</v>
      </c>
      <c r="P644" s="1">
        <v>251</v>
      </c>
      <c r="Q644" s="1">
        <v>52</v>
      </c>
      <c r="R644" s="1">
        <v>35057</v>
      </c>
      <c r="S644" s="77">
        <v>0.125</v>
      </c>
      <c r="T644" s="1">
        <v>1320</v>
      </c>
      <c r="U644" s="1">
        <v>0</v>
      </c>
      <c r="V644" s="1">
        <v>8000</v>
      </c>
      <c r="W644" s="1">
        <v>1</v>
      </c>
      <c r="X644" s="1">
        <v>0</v>
      </c>
      <c r="Y644" s="1">
        <v>9790</v>
      </c>
      <c r="Z644" s="1">
        <v>0</v>
      </c>
      <c r="AA644" s="1">
        <v>407</v>
      </c>
    </row>
    <row r="645" spans="1:28" x14ac:dyDescent="0.3">
      <c r="A645" s="28">
        <v>638</v>
      </c>
      <c r="B645" s="1">
        <v>251</v>
      </c>
      <c r="C645" s="1">
        <v>52</v>
      </c>
      <c r="D645" s="1">
        <v>34665</v>
      </c>
      <c r="E645" s="77">
        <v>0.25</v>
      </c>
      <c r="F645" s="1">
        <v>1200</v>
      </c>
      <c r="G645" s="1">
        <v>0</v>
      </c>
      <c r="H645" s="1">
        <v>7002</v>
      </c>
      <c r="I645" s="1">
        <v>1</v>
      </c>
      <c r="J645" s="1">
        <v>1</v>
      </c>
      <c r="K645" s="1">
        <v>8300</v>
      </c>
      <c r="L645" s="1">
        <v>50</v>
      </c>
      <c r="M645" s="1">
        <v>374</v>
      </c>
      <c r="N645" s="1">
        <v>31</v>
      </c>
      <c r="O645" s="28">
        <v>638</v>
      </c>
      <c r="P645" s="1">
        <v>251</v>
      </c>
      <c r="Q645" s="1">
        <v>52</v>
      </c>
      <c r="R645" s="1">
        <v>34665</v>
      </c>
      <c r="S645" s="77">
        <v>0.25</v>
      </c>
      <c r="T645" s="1">
        <v>1200</v>
      </c>
      <c r="U645" s="1">
        <v>0</v>
      </c>
      <c r="V645" s="1">
        <v>7002</v>
      </c>
      <c r="W645" s="1">
        <v>1</v>
      </c>
      <c r="X645" s="1">
        <v>1</v>
      </c>
      <c r="Y645" s="1">
        <v>8300</v>
      </c>
      <c r="Z645" s="1">
        <v>50</v>
      </c>
      <c r="AA645" s="1">
        <v>374</v>
      </c>
      <c r="AB645" s="1">
        <v>31</v>
      </c>
    </row>
    <row r="646" spans="1:28" x14ac:dyDescent="0.3">
      <c r="A646" s="28">
        <v>639</v>
      </c>
      <c r="B646" s="1">
        <v>251</v>
      </c>
      <c r="C646" s="1">
        <v>52</v>
      </c>
      <c r="D646" s="1">
        <v>35310</v>
      </c>
      <c r="E646" s="77">
        <v>0.33333333333333331</v>
      </c>
      <c r="F646" s="1">
        <v>1260</v>
      </c>
      <c r="G646" s="1">
        <v>0</v>
      </c>
      <c r="H646" s="1">
        <v>8086</v>
      </c>
      <c r="I646" s="1">
        <v>6</v>
      </c>
      <c r="J646" s="1">
        <v>1</v>
      </c>
      <c r="K646" s="1">
        <v>8170</v>
      </c>
      <c r="L646" s="1">
        <v>0</v>
      </c>
      <c r="M646" s="1">
        <v>320</v>
      </c>
      <c r="N646" s="1">
        <v>24</v>
      </c>
      <c r="O646" s="28">
        <v>639</v>
      </c>
      <c r="P646" s="1">
        <v>251</v>
      </c>
      <c r="Q646" s="1">
        <v>52</v>
      </c>
      <c r="R646" s="1">
        <v>35310</v>
      </c>
      <c r="S646" s="77">
        <v>0.33333333333333331</v>
      </c>
      <c r="T646" s="1">
        <v>1260</v>
      </c>
      <c r="U646" s="1">
        <v>0</v>
      </c>
      <c r="V646" s="1">
        <v>8086</v>
      </c>
      <c r="W646" s="1">
        <v>6</v>
      </c>
      <c r="X646" s="1">
        <v>1</v>
      </c>
      <c r="Y646" s="1">
        <v>8170</v>
      </c>
      <c r="Z646" s="1">
        <v>0</v>
      </c>
      <c r="AA646" s="1">
        <v>320</v>
      </c>
      <c r="AB646" s="1">
        <v>24</v>
      </c>
    </row>
    <row r="647" spans="1:28" x14ac:dyDescent="0.3">
      <c r="A647" s="28">
        <v>640</v>
      </c>
      <c r="B647" s="1">
        <v>251</v>
      </c>
      <c r="C647" s="1">
        <v>52</v>
      </c>
      <c r="D647" s="1">
        <v>36886</v>
      </c>
      <c r="E647" s="77">
        <v>1</v>
      </c>
      <c r="F647" s="1">
        <v>1320</v>
      </c>
      <c r="G647" s="1">
        <v>0</v>
      </c>
      <c r="H647" s="1">
        <v>6700</v>
      </c>
      <c r="I647" s="1">
        <v>3</v>
      </c>
      <c r="J647" s="1">
        <v>1</v>
      </c>
      <c r="K647" s="1">
        <v>10210</v>
      </c>
      <c r="L647" s="1">
        <v>41</v>
      </c>
      <c r="M647" s="1">
        <v>390</v>
      </c>
      <c r="N647" s="1">
        <v>27</v>
      </c>
      <c r="O647" s="28">
        <v>640</v>
      </c>
      <c r="P647" s="1">
        <v>251</v>
      </c>
      <c r="Q647" s="1">
        <v>52</v>
      </c>
      <c r="R647" s="1">
        <v>36886</v>
      </c>
      <c r="S647" s="77">
        <v>1</v>
      </c>
      <c r="T647" s="1">
        <v>1320</v>
      </c>
      <c r="U647" s="1">
        <v>0</v>
      </c>
      <c r="V647" s="1">
        <v>6700</v>
      </c>
      <c r="W647" s="1">
        <v>3</v>
      </c>
      <c r="X647" s="1">
        <v>1</v>
      </c>
      <c r="Y647" s="1">
        <v>10210</v>
      </c>
      <c r="Z647" s="1">
        <v>41</v>
      </c>
      <c r="AA647" s="1">
        <v>390</v>
      </c>
      <c r="AB647" s="1">
        <v>27</v>
      </c>
    </row>
    <row r="648" spans="1:28" x14ac:dyDescent="0.3">
      <c r="A648" s="28">
        <v>641</v>
      </c>
      <c r="B648" s="1">
        <v>251</v>
      </c>
      <c r="C648" s="1">
        <v>55</v>
      </c>
      <c r="D648" s="1">
        <v>40667</v>
      </c>
      <c r="E648" s="77">
        <v>1</v>
      </c>
      <c r="F648" s="1">
        <v>1320</v>
      </c>
      <c r="G648" s="1">
        <v>0</v>
      </c>
      <c r="H648" s="1">
        <v>7718</v>
      </c>
      <c r="I648" s="1">
        <v>0</v>
      </c>
      <c r="J648" s="1">
        <v>0</v>
      </c>
      <c r="K648" s="1">
        <v>8320</v>
      </c>
      <c r="L648" s="1">
        <v>0</v>
      </c>
      <c r="M648" s="1">
        <v>363</v>
      </c>
      <c r="N648" s="1">
        <v>30</v>
      </c>
      <c r="O648" s="28">
        <v>641</v>
      </c>
      <c r="P648" s="1">
        <v>251</v>
      </c>
      <c r="Q648" s="1">
        <v>55</v>
      </c>
      <c r="R648" s="1">
        <v>40667</v>
      </c>
      <c r="S648" s="77">
        <v>1</v>
      </c>
      <c r="T648" s="1">
        <v>1320</v>
      </c>
      <c r="U648" s="1">
        <v>0</v>
      </c>
      <c r="V648" s="1">
        <v>7718</v>
      </c>
      <c r="W648" s="1">
        <v>0</v>
      </c>
      <c r="X648" s="1">
        <v>0</v>
      </c>
      <c r="Y648" s="1">
        <v>8320</v>
      </c>
      <c r="Z648" s="1">
        <v>0</v>
      </c>
      <c r="AA648" s="1">
        <v>363</v>
      </c>
      <c r="AB648" s="1">
        <v>30</v>
      </c>
    </row>
    <row r="649" spans="1:28" x14ac:dyDescent="0.3">
      <c r="A649" s="28">
        <v>642</v>
      </c>
      <c r="B649" s="1">
        <v>250</v>
      </c>
      <c r="C649" s="1">
        <v>44</v>
      </c>
      <c r="D649" s="1">
        <v>23940</v>
      </c>
      <c r="E649" s="77">
        <v>5.5555555555555558E-3</v>
      </c>
      <c r="F649" s="1">
        <v>1200</v>
      </c>
      <c r="G649" s="1">
        <v>0</v>
      </c>
      <c r="H649" s="1">
        <v>5345</v>
      </c>
      <c r="I649" s="1">
        <v>0</v>
      </c>
      <c r="J649" s="1">
        <v>0</v>
      </c>
      <c r="K649" s="1">
        <v>5860</v>
      </c>
      <c r="L649" s="1">
        <v>0</v>
      </c>
      <c r="M649" s="1">
        <v>295</v>
      </c>
      <c r="N649" s="1">
        <v>20</v>
      </c>
      <c r="O649" s="28">
        <v>642</v>
      </c>
      <c r="P649" s="1">
        <v>250</v>
      </c>
      <c r="Q649" s="1">
        <v>44</v>
      </c>
      <c r="R649" s="1">
        <v>23940</v>
      </c>
      <c r="S649" s="77">
        <v>5.5555555555555558E-3</v>
      </c>
      <c r="T649" s="1">
        <v>1200</v>
      </c>
      <c r="U649" s="1">
        <v>0</v>
      </c>
      <c r="V649" s="1">
        <v>5345</v>
      </c>
      <c r="W649" s="1">
        <v>0</v>
      </c>
      <c r="X649" s="1">
        <v>0</v>
      </c>
      <c r="Y649" s="1">
        <v>5860</v>
      </c>
      <c r="Z649" s="1">
        <v>0</v>
      </c>
      <c r="AA649" s="1">
        <v>295</v>
      </c>
      <c r="AB649" s="1">
        <v>20</v>
      </c>
    </row>
    <row r="650" spans="1:28" x14ac:dyDescent="0.3">
      <c r="A650" s="28">
        <v>643</v>
      </c>
      <c r="B650" s="1">
        <v>250</v>
      </c>
      <c r="C650" s="1">
        <v>45</v>
      </c>
      <c r="D650" s="1">
        <v>20000</v>
      </c>
      <c r="E650" s="77">
        <v>5.5555555555555558E-3</v>
      </c>
      <c r="F650" s="1">
        <v>1060</v>
      </c>
      <c r="G650" s="1">
        <v>0</v>
      </c>
      <c r="H650" s="1">
        <v>6150</v>
      </c>
      <c r="I650" s="1">
        <v>0</v>
      </c>
      <c r="J650" s="1">
        <v>0</v>
      </c>
      <c r="K650" s="1">
        <v>6700</v>
      </c>
      <c r="N650" s="1">
        <v>19</v>
      </c>
      <c r="O650" s="28">
        <v>643</v>
      </c>
      <c r="P650" s="1">
        <v>250</v>
      </c>
      <c r="Q650" s="1">
        <v>45</v>
      </c>
      <c r="R650" s="1">
        <v>20000</v>
      </c>
      <c r="S650" s="77">
        <v>5.5555555555555558E-3</v>
      </c>
      <c r="T650" s="1">
        <v>1060</v>
      </c>
      <c r="U650" s="1">
        <v>0</v>
      </c>
      <c r="V650" s="1">
        <v>6150</v>
      </c>
      <c r="W650" s="1">
        <v>0</v>
      </c>
      <c r="X650" s="1">
        <v>0</v>
      </c>
      <c r="Y650" s="1">
        <v>6700</v>
      </c>
      <c r="AB650" s="1">
        <v>19</v>
      </c>
    </row>
    <row r="651" spans="1:28" x14ac:dyDescent="0.3">
      <c r="A651" s="28">
        <v>644</v>
      </c>
      <c r="B651" s="1">
        <v>250</v>
      </c>
      <c r="C651" s="1">
        <v>45</v>
      </c>
      <c r="D651" s="1">
        <v>29000</v>
      </c>
      <c r="E651" s="77">
        <v>1.6666666666666666E-2</v>
      </c>
      <c r="F651" s="1">
        <v>1010</v>
      </c>
      <c r="G651" s="1">
        <v>0</v>
      </c>
      <c r="H651" s="1">
        <v>7468</v>
      </c>
      <c r="I651" s="1">
        <v>1</v>
      </c>
      <c r="J651" s="1">
        <v>0</v>
      </c>
      <c r="K651" s="1">
        <v>8000</v>
      </c>
      <c r="L651" s="1">
        <v>0</v>
      </c>
      <c r="M651" s="1">
        <v>312</v>
      </c>
      <c r="N651" s="1">
        <v>28</v>
      </c>
      <c r="O651" s="28">
        <v>644</v>
      </c>
      <c r="P651" s="1">
        <v>250</v>
      </c>
      <c r="Q651" s="1">
        <v>45</v>
      </c>
      <c r="R651" s="1">
        <v>29000</v>
      </c>
      <c r="S651" s="77">
        <v>1.6666666666666666E-2</v>
      </c>
      <c r="T651" s="1">
        <v>1010</v>
      </c>
      <c r="U651" s="1">
        <v>0</v>
      </c>
      <c r="V651" s="1">
        <v>7468</v>
      </c>
      <c r="W651" s="1">
        <v>1</v>
      </c>
      <c r="X651" s="1">
        <v>0</v>
      </c>
      <c r="Y651" s="1">
        <v>8000</v>
      </c>
      <c r="Z651" s="1">
        <v>0</v>
      </c>
      <c r="AA651" s="1">
        <v>312</v>
      </c>
      <c r="AB651" s="1">
        <v>28</v>
      </c>
    </row>
    <row r="652" spans="1:28" x14ac:dyDescent="0.3">
      <c r="A652" s="28">
        <v>645</v>
      </c>
      <c r="B652" s="1">
        <v>250</v>
      </c>
      <c r="C652" s="1">
        <v>47</v>
      </c>
      <c r="D652" s="1">
        <v>29100</v>
      </c>
      <c r="E652" s="77">
        <v>0.5</v>
      </c>
      <c r="F652" s="1">
        <v>1040</v>
      </c>
      <c r="G652" s="1">
        <v>0</v>
      </c>
      <c r="H652" s="1">
        <v>7540</v>
      </c>
      <c r="I652" s="1">
        <v>5</v>
      </c>
      <c r="J652" s="1">
        <v>2</v>
      </c>
      <c r="K652" s="1">
        <v>9200</v>
      </c>
      <c r="L652" s="1">
        <v>0</v>
      </c>
      <c r="M652" s="1">
        <v>570</v>
      </c>
      <c r="N652" s="1">
        <v>16</v>
      </c>
      <c r="O652" s="28">
        <v>645</v>
      </c>
      <c r="P652" s="1">
        <v>250</v>
      </c>
      <c r="Q652" s="1">
        <v>47</v>
      </c>
      <c r="R652" s="1">
        <v>29100</v>
      </c>
      <c r="S652" s="77">
        <v>0.5</v>
      </c>
      <c r="T652" s="1">
        <v>1040</v>
      </c>
      <c r="U652" s="1">
        <v>0</v>
      </c>
      <c r="V652" s="1">
        <v>7540</v>
      </c>
      <c r="W652" s="1">
        <v>5</v>
      </c>
      <c r="X652" s="1">
        <v>2</v>
      </c>
      <c r="Y652" s="1">
        <v>9200</v>
      </c>
      <c r="Z652" s="1">
        <v>0</v>
      </c>
      <c r="AA652" s="1">
        <v>570</v>
      </c>
      <c r="AB652" s="1">
        <v>16</v>
      </c>
    </row>
    <row r="653" spans="1:28" x14ac:dyDescent="0.3">
      <c r="A653" s="28">
        <v>646</v>
      </c>
      <c r="B653" s="1">
        <v>250</v>
      </c>
      <c r="C653" s="1">
        <v>48</v>
      </c>
      <c r="D653" s="1">
        <v>28700</v>
      </c>
      <c r="E653" s="77">
        <v>3.3333333333333333E-2</v>
      </c>
      <c r="F653" s="1">
        <v>1250</v>
      </c>
      <c r="G653" s="1">
        <v>0</v>
      </c>
      <c r="H653" s="1">
        <v>8100</v>
      </c>
      <c r="I653" s="1">
        <v>1</v>
      </c>
      <c r="J653" s="1">
        <v>1</v>
      </c>
      <c r="L653" s="1">
        <v>0</v>
      </c>
      <c r="M653" s="1">
        <v>250</v>
      </c>
      <c r="O653" s="28">
        <v>646</v>
      </c>
      <c r="P653" s="1">
        <v>250</v>
      </c>
      <c r="Q653" s="1">
        <v>48</v>
      </c>
      <c r="R653" s="1">
        <v>28700</v>
      </c>
      <c r="S653" s="77">
        <v>3.3333333333333333E-2</v>
      </c>
      <c r="T653" s="1">
        <v>1250</v>
      </c>
      <c r="U653" s="1">
        <v>0</v>
      </c>
      <c r="V653" s="1">
        <v>8100</v>
      </c>
      <c r="W653" s="1">
        <v>1</v>
      </c>
      <c r="X653" s="1">
        <v>1</v>
      </c>
      <c r="Z653" s="1">
        <v>0</v>
      </c>
      <c r="AA653" s="1">
        <v>250</v>
      </c>
    </row>
    <row r="654" spans="1:28" x14ac:dyDescent="0.3">
      <c r="A654" s="28">
        <v>647</v>
      </c>
      <c r="B654" s="1">
        <v>250</v>
      </c>
      <c r="C654" s="1">
        <v>48</v>
      </c>
      <c r="D654" s="1">
        <v>31600</v>
      </c>
      <c r="E654" s="77">
        <v>0.1</v>
      </c>
      <c r="F654" s="1">
        <v>1200</v>
      </c>
      <c r="G654" s="1">
        <v>0</v>
      </c>
      <c r="H654" s="1">
        <v>6000</v>
      </c>
      <c r="I654" s="1">
        <v>3</v>
      </c>
      <c r="J654" s="1">
        <v>1</v>
      </c>
      <c r="O654" s="28">
        <v>647</v>
      </c>
      <c r="P654" s="1">
        <v>250</v>
      </c>
      <c r="Q654" s="1">
        <v>48</v>
      </c>
      <c r="R654" s="1">
        <v>31600</v>
      </c>
      <c r="S654" s="77">
        <v>0.1</v>
      </c>
      <c r="T654" s="1">
        <v>1200</v>
      </c>
      <c r="U654" s="1">
        <v>0</v>
      </c>
      <c r="V654" s="1">
        <v>6000</v>
      </c>
      <c r="W654" s="1">
        <v>3</v>
      </c>
      <c r="X654" s="1">
        <v>1</v>
      </c>
    </row>
    <row r="655" spans="1:28" x14ac:dyDescent="0.3">
      <c r="A655" s="28">
        <v>648</v>
      </c>
      <c r="B655" s="1">
        <v>250</v>
      </c>
      <c r="C655" s="1">
        <v>48</v>
      </c>
      <c r="D655" s="1">
        <v>34600</v>
      </c>
      <c r="E655" s="77">
        <v>0.125</v>
      </c>
      <c r="F655" s="1">
        <v>1320</v>
      </c>
      <c r="G655" s="1">
        <v>0</v>
      </c>
      <c r="H655" s="1">
        <v>7357</v>
      </c>
      <c r="I655" s="1">
        <v>2</v>
      </c>
      <c r="J655" s="1">
        <v>1</v>
      </c>
      <c r="K655" s="1">
        <v>9220</v>
      </c>
      <c r="L655" s="1">
        <v>0</v>
      </c>
      <c r="M655" s="1">
        <v>540</v>
      </c>
      <c r="N655" s="1">
        <v>28</v>
      </c>
      <c r="O655" s="28">
        <v>648</v>
      </c>
      <c r="P655" s="1">
        <v>250</v>
      </c>
      <c r="Q655" s="1">
        <v>48</v>
      </c>
      <c r="R655" s="1">
        <v>34600</v>
      </c>
      <c r="S655" s="77">
        <v>0.125</v>
      </c>
      <c r="T655" s="1">
        <v>1320</v>
      </c>
      <c r="U655" s="1">
        <v>0</v>
      </c>
      <c r="V655" s="1">
        <v>7357</v>
      </c>
      <c r="W655" s="1">
        <v>2</v>
      </c>
      <c r="X655" s="1">
        <v>1</v>
      </c>
      <c r="Y655" s="1">
        <v>9220</v>
      </c>
      <c r="Z655" s="1">
        <v>0</v>
      </c>
      <c r="AA655" s="1">
        <v>540</v>
      </c>
      <c r="AB655" s="1">
        <v>28</v>
      </c>
    </row>
    <row r="656" spans="1:28" x14ac:dyDescent="0.3">
      <c r="A656" s="28">
        <v>649</v>
      </c>
      <c r="B656" s="1">
        <v>250</v>
      </c>
      <c r="C656" s="1">
        <v>49</v>
      </c>
      <c r="D656" s="1">
        <v>34000</v>
      </c>
      <c r="E656" s="77">
        <v>0.1</v>
      </c>
      <c r="F656" s="1">
        <v>1210</v>
      </c>
      <c r="G656" s="1">
        <v>0</v>
      </c>
      <c r="H656" s="1">
        <v>6779</v>
      </c>
      <c r="I656" s="1">
        <v>0</v>
      </c>
      <c r="J656" s="1">
        <v>0</v>
      </c>
      <c r="K656" s="1">
        <v>0</v>
      </c>
      <c r="L656" s="1">
        <v>41</v>
      </c>
      <c r="M656" s="1">
        <v>307</v>
      </c>
      <c r="N656" s="1">
        <v>20</v>
      </c>
      <c r="O656" s="28">
        <v>649</v>
      </c>
      <c r="P656" s="1">
        <v>250</v>
      </c>
      <c r="Q656" s="1">
        <v>49</v>
      </c>
      <c r="R656" s="1">
        <v>34000</v>
      </c>
      <c r="S656" s="77">
        <v>0.1</v>
      </c>
      <c r="T656" s="1">
        <v>1210</v>
      </c>
      <c r="U656" s="1">
        <v>0</v>
      </c>
      <c r="V656" s="1">
        <v>6779</v>
      </c>
      <c r="W656" s="1">
        <v>0</v>
      </c>
      <c r="X656" s="1">
        <v>0</v>
      </c>
      <c r="Y656" s="1">
        <v>0</v>
      </c>
      <c r="Z656" s="1">
        <v>41</v>
      </c>
      <c r="AA656" s="1">
        <v>307</v>
      </c>
      <c r="AB656" s="1">
        <v>20</v>
      </c>
    </row>
    <row r="657" spans="1:28" x14ac:dyDescent="0.3">
      <c r="A657" s="28">
        <v>650</v>
      </c>
      <c r="B657" s="1">
        <v>250</v>
      </c>
      <c r="C657" s="1">
        <v>49</v>
      </c>
      <c r="D657" s="1">
        <v>28700</v>
      </c>
      <c r="E657" s="77">
        <v>0.1</v>
      </c>
      <c r="F657" s="1">
        <v>1280</v>
      </c>
      <c r="G657" s="1">
        <v>0</v>
      </c>
      <c r="H657" s="1">
        <v>6242</v>
      </c>
      <c r="I657" s="1">
        <v>0</v>
      </c>
      <c r="J657" s="1">
        <v>0</v>
      </c>
      <c r="K657" s="1">
        <v>8470</v>
      </c>
      <c r="L657" s="1">
        <v>0</v>
      </c>
      <c r="M657" s="1">
        <v>325</v>
      </c>
      <c r="N657" s="1">
        <v>15</v>
      </c>
      <c r="O657" s="28">
        <v>650</v>
      </c>
      <c r="P657" s="1">
        <v>250</v>
      </c>
      <c r="Q657" s="1">
        <v>49</v>
      </c>
      <c r="R657" s="1">
        <v>28700</v>
      </c>
      <c r="S657" s="77">
        <v>0.1</v>
      </c>
      <c r="T657" s="1">
        <v>1280</v>
      </c>
      <c r="U657" s="1">
        <v>0</v>
      </c>
      <c r="V657" s="1">
        <v>6242</v>
      </c>
      <c r="W657" s="1">
        <v>0</v>
      </c>
      <c r="X657" s="1">
        <v>0</v>
      </c>
      <c r="Y657" s="1">
        <v>8470</v>
      </c>
      <c r="Z657" s="1">
        <v>0</v>
      </c>
      <c r="AA657" s="1">
        <v>325</v>
      </c>
      <c r="AB657" s="1">
        <v>15</v>
      </c>
    </row>
    <row r="658" spans="1:28" x14ac:dyDescent="0.3">
      <c r="A658" s="28">
        <v>651</v>
      </c>
      <c r="B658" s="1">
        <v>250</v>
      </c>
      <c r="C658" s="1">
        <v>49</v>
      </c>
      <c r="D658" s="1">
        <v>32199</v>
      </c>
      <c r="E658" s="77">
        <v>0.2</v>
      </c>
      <c r="F658" s="1">
        <v>1260</v>
      </c>
      <c r="G658" s="1">
        <v>0</v>
      </c>
      <c r="H658" s="1">
        <v>8208</v>
      </c>
      <c r="I658" s="1">
        <v>8</v>
      </c>
      <c r="J658" s="1">
        <v>2</v>
      </c>
      <c r="K658" s="1">
        <v>10370</v>
      </c>
      <c r="L658" s="1">
        <v>41</v>
      </c>
      <c r="M658" s="1">
        <v>451</v>
      </c>
      <c r="O658" s="28">
        <v>651</v>
      </c>
      <c r="P658" s="1">
        <v>250</v>
      </c>
      <c r="Q658" s="1">
        <v>49</v>
      </c>
      <c r="R658" s="1">
        <v>32199</v>
      </c>
      <c r="S658" s="77">
        <v>0.2</v>
      </c>
      <c r="T658" s="1">
        <v>1260</v>
      </c>
      <c r="U658" s="1">
        <v>0</v>
      </c>
      <c r="V658" s="1">
        <v>8208</v>
      </c>
      <c r="W658" s="1">
        <v>8</v>
      </c>
      <c r="X658" s="1">
        <v>2</v>
      </c>
      <c r="Y658" s="1">
        <v>10370</v>
      </c>
      <c r="Z658" s="1">
        <v>41</v>
      </c>
      <c r="AA658" s="1">
        <v>451</v>
      </c>
    </row>
    <row r="659" spans="1:28" x14ac:dyDescent="0.3">
      <c r="A659" s="28">
        <v>652</v>
      </c>
      <c r="B659" s="1">
        <v>250</v>
      </c>
      <c r="C659" s="1">
        <v>49</v>
      </c>
      <c r="D659" s="1">
        <v>29804</v>
      </c>
      <c r="E659" s="77">
        <v>0.33333333333333331</v>
      </c>
      <c r="F659" s="1">
        <v>1320</v>
      </c>
      <c r="G659" s="1">
        <v>0</v>
      </c>
      <c r="H659" s="1">
        <v>8040</v>
      </c>
      <c r="I659" s="1">
        <v>5</v>
      </c>
      <c r="J659" s="1">
        <v>2</v>
      </c>
      <c r="L659" s="1">
        <v>0</v>
      </c>
      <c r="M659" s="1">
        <v>375</v>
      </c>
      <c r="O659" s="28">
        <v>652</v>
      </c>
      <c r="P659" s="1">
        <v>250</v>
      </c>
      <c r="Q659" s="1">
        <v>49</v>
      </c>
      <c r="R659" s="1">
        <v>29804</v>
      </c>
      <c r="S659" s="77">
        <v>0.33333333333333331</v>
      </c>
      <c r="T659" s="1">
        <v>1320</v>
      </c>
      <c r="U659" s="1">
        <v>0</v>
      </c>
      <c r="V659" s="1">
        <v>8040</v>
      </c>
      <c r="W659" s="1">
        <v>5</v>
      </c>
      <c r="X659" s="1">
        <v>2</v>
      </c>
      <c r="Z659" s="1">
        <v>0</v>
      </c>
      <c r="AA659" s="1">
        <v>375</v>
      </c>
    </row>
    <row r="660" spans="1:28" x14ac:dyDescent="0.3">
      <c r="A660" s="28">
        <v>653</v>
      </c>
      <c r="B660" s="1">
        <v>250</v>
      </c>
      <c r="C660" s="1">
        <v>50</v>
      </c>
      <c r="D660" s="1">
        <v>30546</v>
      </c>
      <c r="E660" s="77">
        <v>0.1</v>
      </c>
      <c r="F660" s="1">
        <v>1320</v>
      </c>
      <c r="G660" s="1">
        <v>0</v>
      </c>
      <c r="H660" s="1">
        <v>7158</v>
      </c>
      <c r="I660" s="1">
        <v>3</v>
      </c>
      <c r="J660" s="1">
        <v>0</v>
      </c>
      <c r="O660" s="28">
        <v>653</v>
      </c>
      <c r="P660" s="1">
        <v>250</v>
      </c>
      <c r="Q660" s="1">
        <v>50</v>
      </c>
      <c r="R660" s="1">
        <v>30546</v>
      </c>
      <c r="S660" s="77">
        <v>0.1</v>
      </c>
      <c r="T660" s="1">
        <v>1320</v>
      </c>
      <c r="U660" s="1">
        <v>0</v>
      </c>
      <c r="V660" s="1">
        <v>7158</v>
      </c>
      <c r="W660" s="1">
        <v>3</v>
      </c>
      <c r="X660" s="1">
        <v>0</v>
      </c>
    </row>
    <row r="661" spans="1:28" x14ac:dyDescent="0.3">
      <c r="A661" s="28">
        <v>654</v>
      </c>
      <c r="B661" s="1">
        <v>250</v>
      </c>
      <c r="C661" s="1">
        <v>50</v>
      </c>
      <c r="D661" s="1">
        <v>36448</v>
      </c>
      <c r="E661" s="77">
        <v>0.1</v>
      </c>
      <c r="F661" s="1">
        <v>1190</v>
      </c>
      <c r="G661" s="1">
        <v>0</v>
      </c>
      <c r="H661" s="1">
        <v>8079</v>
      </c>
      <c r="I661" s="1">
        <v>3</v>
      </c>
      <c r="J661" s="1">
        <v>0</v>
      </c>
      <c r="O661" s="28">
        <v>654</v>
      </c>
      <c r="P661" s="1">
        <v>250</v>
      </c>
      <c r="Q661" s="1">
        <v>50</v>
      </c>
      <c r="R661" s="1">
        <v>36448</v>
      </c>
      <c r="S661" s="77">
        <v>0.1</v>
      </c>
      <c r="T661" s="1">
        <v>1190</v>
      </c>
      <c r="U661" s="1">
        <v>0</v>
      </c>
      <c r="V661" s="1">
        <v>8079</v>
      </c>
      <c r="W661" s="1">
        <v>3</v>
      </c>
      <c r="X661" s="1">
        <v>0</v>
      </c>
    </row>
    <row r="662" spans="1:28" x14ac:dyDescent="0.3">
      <c r="A662" s="28">
        <v>655</v>
      </c>
      <c r="B662" s="1">
        <v>250</v>
      </c>
      <c r="C662" s="1">
        <v>50</v>
      </c>
      <c r="D662" s="1">
        <v>33715</v>
      </c>
      <c r="E662" s="77">
        <v>0.2</v>
      </c>
      <c r="F662" s="1">
        <v>1280</v>
      </c>
      <c r="G662" s="1">
        <v>0</v>
      </c>
      <c r="H662" s="1">
        <v>8028</v>
      </c>
      <c r="I662" s="1">
        <v>3</v>
      </c>
      <c r="J662" s="1">
        <v>1</v>
      </c>
      <c r="K662" s="1">
        <v>9670</v>
      </c>
      <c r="L662" s="1">
        <v>41</v>
      </c>
      <c r="M662" s="1">
        <v>638</v>
      </c>
      <c r="N662" s="1">
        <v>18</v>
      </c>
      <c r="O662" s="28">
        <v>655</v>
      </c>
      <c r="P662" s="1">
        <v>250</v>
      </c>
      <c r="Q662" s="1">
        <v>50</v>
      </c>
      <c r="R662" s="1">
        <v>33715</v>
      </c>
      <c r="S662" s="77">
        <v>0.2</v>
      </c>
      <c r="T662" s="1">
        <v>1280</v>
      </c>
      <c r="U662" s="1">
        <v>0</v>
      </c>
      <c r="V662" s="1">
        <v>8028</v>
      </c>
      <c r="W662" s="1">
        <v>3</v>
      </c>
      <c r="X662" s="1">
        <v>1</v>
      </c>
      <c r="Y662" s="1">
        <v>9670</v>
      </c>
      <c r="Z662" s="1">
        <v>41</v>
      </c>
      <c r="AA662" s="1">
        <v>638</v>
      </c>
      <c r="AB662" s="1">
        <v>18</v>
      </c>
    </row>
    <row r="663" spans="1:28" x14ac:dyDescent="0.3">
      <c r="A663" s="28">
        <v>656</v>
      </c>
      <c r="B663" s="1">
        <v>250</v>
      </c>
      <c r="C663" s="1">
        <v>50</v>
      </c>
      <c r="D663" s="1">
        <v>30217</v>
      </c>
      <c r="E663" s="77">
        <v>0.2</v>
      </c>
      <c r="F663" s="1">
        <v>1010</v>
      </c>
      <c r="G663" s="1">
        <v>0</v>
      </c>
      <c r="H663" s="1">
        <v>6558</v>
      </c>
      <c r="I663" s="1">
        <v>1</v>
      </c>
      <c r="J663" s="1">
        <v>0</v>
      </c>
      <c r="K663" s="1">
        <v>7020</v>
      </c>
      <c r="O663" s="28">
        <v>656</v>
      </c>
      <c r="P663" s="1">
        <v>250</v>
      </c>
      <c r="Q663" s="1">
        <v>50</v>
      </c>
      <c r="R663" s="1">
        <v>30217</v>
      </c>
      <c r="S663" s="77">
        <v>0.2</v>
      </c>
      <c r="T663" s="1">
        <v>1010</v>
      </c>
      <c r="U663" s="1">
        <v>0</v>
      </c>
      <c r="V663" s="1">
        <v>6558</v>
      </c>
      <c r="W663" s="1">
        <v>1</v>
      </c>
      <c r="X663" s="1">
        <v>0</v>
      </c>
      <c r="Y663" s="1">
        <v>7020</v>
      </c>
    </row>
    <row r="664" spans="1:28" x14ac:dyDescent="0.3">
      <c r="A664" s="28">
        <v>657</v>
      </c>
      <c r="B664" s="1">
        <v>250</v>
      </c>
      <c r="C664" s="1">
        <v>50</v>
      </c>
      <c r="D664" s="1">
        <v>28000</v>
      </c>
      <c r="E664" s="77">
        <v>0.33333333333333331</v>
      </c>
      <c r="F664" s="1">
        <v>1320</v>
      </c>
      <c r="G664" s="1">
        <v>0</v>
      </c>
      <c r="H664" s="1">
        <v>7239</v>
      </c>
      <c r="I664" s="1">
        <v>0</v>
      </c>
      <c r="J664" s="1">
        <v>0</v>
      </c>
      <c r="K664" s="1">
        <v>8120</v>
      </c>
      <c r="L664" s="1">
        <v>0</v>
      </c>
      <c r="M664" s="1">
        <v>317</v>
      </c>
      <c r="N664" s="1">
        <v>16</v>
      </c>
      <c r="O664" s="28">
        <v>657</v>
      </c>
      <c r="P664" s="1">
        <v>250</v>
      </c>
      <c r="Q664" s="1">
        <v>50</v>
      </c>
      <c r="R664" s="1">
        <v>28000</v>
      </c>
      <c r="S664" s="77">
        <v>0.33333333333333331</v>
      </c>
      <c r="T664" s="1">
        <v>1320</v>
      </c>
      <c r="U664" s="1">
        <v>0</v>
      </c>
      <c r="V664" s="1">
        <v>7239</v>
      </c>
      <c r="W664" s="1">
        <v>0</v>
      </c>
      <c r="X664" s="1">
        <v>0</v>
      </c>
      <c r="Y664" s="1">
        <v>8120</v>
      </c>
      <c r="Z664" s="1">
        <v>0</v>
      </c>
      <c r="AA664" s="1">
        <v>317</v>
      </c>
      <c r="AB664" s="1">
        <v>16</v>
      </c>
    </row>
    <row r="665" spans="1:28" x14ac:dyDescent="0.3">
      <c r="A665" s="28">
        <v>658</v>
      </c>
      <c r="B665" s="1">
        <v>250</v>
      </c>
      <c r="C665" s="1">
        <v>51</v>
      </c>
      <c r="D665" s="1">
        <v>32000</v>
      </c>
      <c r="E665" s="77">
        <v>0.1</v>
      </c>
      <c r="F665" s="1">
        <v>1320</v>
      </c>
      <c r="G665" s="1">
        <v>0</v>
      </c>
      <c r="H665" s="1">
        <v>7400</v>
      </c>
      <c r="I665" s="1">
        <v>1</v>
      </c>
      <c r="J665" s="1">
        <v>0</v>
      </c>
      <c r="K665" s="1">
        <v>7140</v>
      </c>
      <c r="L665" s="1">
        <v>0</v>
      </c>
      <c r="M665" s="1">
        <v>322</v>
      </c>
      <c r="N665" s="1">
        <v>25</v>
      </c>
      <c r="O665" s="28">
        <v>658</v>
      </c>
      <c r="P665" s="1">
        <v>250</v>
      </c>
      <c r="Q665" s="1">
        <v>51</v>
      </c>
      <c r="R665" s="1">
        <v>32000</v>
      </c>
      <c r="S665" s="77">
        <v>0.1</v>
      </c>
      <c r="T665" s="1">
        <v>1320</v>
      </c>
      <c r="U665" s="1">
        <v>0</v>
      </c>
      <c r="V665" s="1">
        <v>7400</v>
      </c>
      <c r="W665" s="1">
        <v>1</v>
      </c>
      <c r="X665" s="1">
        <v>0</v>
      </c>
      <c r="Y665" s="1">
        <v>7140</v>
      </c>
      <c r="Z665" s="1">
        <v>0</v>
      </c>
      <c r="AA665" s="1">
        <v>322</v>
      </c>
      <c r="AB665" s="1">
        <v>25</v>
      </c>
    </row>
    <row r="666" spans="1:28" x14ac:dyDescent="0.3">
      <c r="A666" s="28">
        <v>659</v>
      </c>
      <c r="B666" s="1">
        <v>250</v>
      </c>
      <c r="C666" s="1">
        <v>51</v>
      </c>
      <c r="D666" s="1">
        <v>31600</v>
      </c>
      <c r="E666" s="77">
        <v>0.2</v>
      </c>
      <c r="F666" s="1">
        <v>1130</v>
      </c>
      <c r="G666" s="1">
        <v>0</v>
      </c>
      <c r="H666" s="1">
        <v>6509</v>
      </c>
      <c r="I666" s="1">
        <v>0</v>
      </c>
      <c r="J666" s="1">
        <v>0</v>
      </c>
      <c r="K666" s="1">
        <v>8960</v>
      </c>
      <c r="L666" s="1">
        <v>0</v>
      </c>
      <c r="M666" s="1">
        <v>580</v>
      </c>
      <c r="N666" s="1">
        <v>21</v>
      </c>
      <c r="O666" s="28">
        <v>659</v>
      </c>
      <c r="P666" s="1">
        <v>250</v>
      </c>
      <c r="Q666" s="1">
        <v>51</v>
      </c>
      <c r="R666" s="1">
        <v>31600</v>
      </c>
      <c r="S666" s="77">
        <v>0.2</v>
      </c>
      <c r="T666" s="1">
        <v>1130</v>
      </c>
      <c r="U666" s="1">
        <v>0</v>
      </c>
      <c r="V666" s="1">
        <v>6509</v>
      </c>
      <c r="W666" s="1">
        <v>0</v>
      </c>
      <c r="X666" s="1">
        <v>0</v>
      </c>
      <c r="Y666" s="1">
        <v>8960</v>
      </c>
      <c r="Z666" s="1">
        <v>0</v>
      </c>
      <c r="AA666" s="1">
        <v>580</v>
      </c>
      <c r="AB666" s="1">
        <v>21</v>
      </c>
    </row>
    <row r="667" spans="1:28" x14ac:dyDescent="0.3">
      <c r="A667" s="28">
        <v>660</v>
      </c>
      <c r="B667" s="1">
        <v>250</v>
      </c>
      <c r="C667" s="1">
        <v>51</v>
      </c>
      <c r="D667" s="1">
        <v>35802</v>
      </c>
      <c r="E667" s="77">
        <v>0.2</v>
      </c>
      <c r="F667" s="1">
        <v>1220</v>
      </c>
      <c r="G667" s="1">
        <v>0</v>
      </c>
      <c r="H667" s="1">
        <v>6680</v>
      </c>
      <c r="I667" s="1">
        <v>0</v>
      </c>
      <c r="J667" s="1">
        <v>0</v>
      </c>
      <c r="L667" s="1">
        <v>0</v>
      </c>
      <c r="O667" s="28">
        <v>660</v>
      </c>
      <c r="P667" s="1">
        <v>250</v>
      </c>
      <c r="Q667" s="1">
        <v>51</v>
      </c>
      <c r="R667" s="1">
        <v>35802</v>
      </c>
      <c r="S667" s="77">
        <v>0.2</v>
      </c>
      <c r="T667" s="1">
        <v>1220</v>
      </c>
      <c r="U667" s="1">
        <v>0</v>
      </c>
      <c r="V667" s="1">
        <v>6680</v>
      </c>
      <c r="W667" s="1">
        <v>0</v>
      </c>
      <c r="X667" s="1">
        <v>0</v>
      </c>
      <c r="Z667" s="1">
        <v>0</v>
      </c>
    </row>
    <row r="668" spans="1:28" x14ac:dyDescent="0.3">
      <c r="A668" s="28">
        <v>661</v>
      </c>
      <c r="B668" s="1">
        <v>250</v>
      </c>
      <c r="C668" s="1">
        <v>52</v>
      </c>
      <c r="D668" s="1">
        <v>34500</v>
      </c>
      <c r="E668" s="77">
        <v>0.1</v>
      </c>
      <c r="F668" s="1">
        <v>1320</v>
      </c>
      <c r="G668" s="1">
        <v>0</v>
      </c>
      <c r="H668" s="1">
        <v>7754</v>
      </c>
      <c r="I668" s="1">
        <v>4</v>
      </c>
      <c r="J668" s="1">
        <v>0</v>
      </c>
      <c r="M668" s="1">
        <v>470</v>
      </c>
      <c r="N668" s="1">
        <v>16</v>
      </c>
      <c r="O668" s="28">
        <v>661</v>
      </c>
      <c r="P668" s="1">
        <v>250</v>
      </c>
      <c r="Q668" s="1">
        <v>52</v>
      </c>
      <c r="R668" s="1">
        <v>34500</v>
      </c>
      <c r="S668" s="77">
        <v>0.1</v>
      </c>
      <c r="T668" s="1">
        <v>1320</v>
      </c>
      <c r="U668" s="1">
        <v>0</v>
      </c>
      <c r="V668" s="1">
        <v>7754</v>
      </c>
      <c r="W668" s="1">
        <v>4</v>
      </c>
      <c r="X668" s="1">
        <v>0</v>
      </c>
      <c r="AA668" s="1">
        <v>470</v>
      </c>
      <c r="AB668" s="1">
        <v>16</v>
      </c>
    </row>
    <row r="669" spans="1:28" x14ac:dyDescent="0.3">
      <c r="A669" s="28">
        <v>662</v>
      </c>
      <c r="B669" s="1">
        <v>250</v>
      </c>
      <c r="C669" s="1">
        <v>53</v>
      </c>
      <c r="D669" s="1">
        <v>34248</v>
      </c>
      <c r="E669" s="77">
        <v>0.2</v>
      </c>
      <c r="F669" s="1">
        <v>1290</v>
      </c>
      <c r="G669" s="1">
        <v>0</v>
      </c>
      <c r="H669" s="1">
        <v>7200</v>
      </c>
      <c r="I669" s="1">
        <v>1</v>
      </c>
      <c r="J669" s="1">
        <v>0</v>
      </c>
      <c r="K669" s="1">
        <v>10000</v>
      </c>
      <c r="L669" s="1">
        <v>41</v>
      </c>
      <c r="M669" s="1">
        <v>500</v>
      </c>
      <c r="N669" s="1">
        <v>12</v>
      </c>
      <c r="O669" s="28">
        <v>662</v>
      </c>
      <c r="P669" s="1">
        <v>250</v>
      </c>
      <c r="Q669" s="1">
        <v>53</v>
      </c>
      <c r="R669" s="1">
        <v>34248</v>
      </c>
      <c r="S669" s="77">
        <v>0.2</v>
      </c>
      <c r="T669" s="1">
        <v>1290</v>
      </c>
      <c r="U669" s="1">
        <v>0</v>
      </c>
      <c r="V669" s="1">
        <v>7200</v>
      </c>
      <c r="W669" s="1">
        <v>1</v>
      </c>
      <c r="X669" s="1">
        <v>0</v>
      </c>
      <c r="Y669" s="1">
        <v>10000</v>
      </c>
      <c r="Z669" s="1">
        <v>41</v>
      </c>
      <c r="AA669" s="1">
        <v>500</v>
      </c>
      <c r="AB669" s="1">
        <v>12</v>
      </c>
    </row>
    <row r="670" spans="1:28" x14ac:dyDescent="0.3">
      <c r="A670" s="28">
        <v>663</v>
      </c>
      <c r="B670" s="1">
        <v>250</v>
      </c>
      <c r="C670" s="1">
        <v>55</v>
      </c>
      <c r="D670" s="1">
        <v>33303</v>
      </c>
      <c r="E670" s="77">
        <v>0.2</v>
      </c>
      <c r="F670" s="1">
        <v>1320</v>
      </c>
      <c r="G670" s="1">
        <v>0</v>
      </c>
      <c r="H670" s="1">
        <v>6531</v>
      </c>
      <c r="I670" s="1">
        <v>0</v>
      </c>
      <c r="J670" s="1">
        <v>0</v>
      </c>
      <c r="K670" s="1">
        <v>7800</v>
      </c>
      <c r="N670" s="1">
        <v>15</v>
      </c>
      <c r="O670" s="28">
        <v>663</v>
      </c>
      <c r="P670" s="1">
        <v>250</v>
      </c>
      <c r="Q670" s="1">
        <v>55</v>
      </c>
      <c r="R670" s="1">
        <v>33303</v>
      </c>
      <c r="S670" s="77">
        <v>0.2</v>
      </c>
      <c r="T670" s="1">
        <v>1320</v>
      </c>
      <c r="U670" s="1">
        <v>0</v>
      </c>
      <c r="V670" s="1">
        <v>6531</v>
      </c>
      <c r="W670" s="1">
        <v>0</v>
      </c>
      <c r="X670" s="1">
        <v>0</v>
      </c>
      <c r="Y670" s="1">
        <v>7800</v>
      </c>
      <c r="AB670" s="1">
        <v>15</v>
      </c>
    </row>
    <row r="671" spans="1:28" x14ac:dyDescent="0.3">
      <c r="A671" s="28">
        <v>664</v>
      </c>
      <c r="B671" s="1">
        <v>249</v>
      </c>
      <c r="C671" s="1">
        <v>48</v>
      </c>
      <c r="D671" s="1">
        <v>24196</v>
      </c>
      <c r="E671" s="77">
        <v>6.6666666666666666E-2</v>
      </c>
      <c r="F671" s="1">
        <v>1220</v>
      </c>
      <c r="G671" s="1">
        <v>0</v>
      </c>
      <c r="H671" s="1">
        <v>6446</v>
      </c>
      <c r="I671" s="1">
        <v>1</v>
      </c>
      <c r="J671" s="1">
        <v>0</v>
      </c>
      <c r="O671" s="28">
        <v>664</v>
      </c>
      <c r="P671" s="1">
        <v>249</v>
      </c>
      <c r="Q671" s="1">
        <v>48</v>
      </c>
      <c r="R671" s="1">
        <v>24196</v>
      </c>
      <c r="S671" s="77">
        <v>6.6666666666666666E-2</v>
      </c>
      <c r="T671" s="1">
        <v>1220</v>
      </c>
      <c r="U671" s="1">
        <v>0</v>
      </c>
      <c r="V671" s="1">
        <v>6446</v>
      </c>
      <c r="W671" s="1">
        <v>1</v>
      </c>
      <c r="X671" s="1">
        <v>0</v>
      </c>
    </row>
    <row r="672" spans="1:28" x14ac:dyDescent="0.3">
      <c r="A672" s="28">
        <v>665</v>
      </c>
      <c r="B672" s="1">
        <v>249</v>
      </c>
      <c r="C672" s="1">
        <v>50</v>
      </c>
      <c r="D672" s="1">
        <v>32000</v>
      </c>
      <c r="E672" s="77">
        <v>0.1</v>
      </c>
      <c r="F672" s="1">
        <v>1320</v>
      </c>
      <c r="G672" s="1">
        <v>0</v>
      </c>
      <c r="H672" s="1">
        <v>8150</v>
      </c>
      <c r="I672" s="1">
        <v>0</v>
      </c>
      <c r="J672" s="1">
        <v>0</v>
      </c>
      <c r="K672" s="1">
        <v>0</v>
      </c>
      <c r="L672" s="1">
        <v>0</v>
      </c>
      <c r="M672" s="1">
        <v>300</v>
      </c>
      <c r="N672" s="1">
        <v>31</v>
      </c>
      <c r="O672" s="28">
        <v>665</v>
      </c>
      <c r="P672" s="1">
        <v>249</v>
      </c>
      <c r="Q672" s="1">
        <v>50</v>
      </c>
      <c r="R672" s="1">
        <v>32000</v>
      </c>
      <c r="S672" s="77">
        <v>0.1</v>
      </c>
      <c r="T672" s="1">
        <v>1320</v>
      </c>
      <c r="U672" s="1">
        <v>0</v>
      </c>
      <c r="V672" s="1">
        <v>8150</v>
      </c>
      <c r="W672" s="1">
        <v>0</v>
      </c>
      <c r="X672" s="1">
        <v>0</v>
      </c>
      <c r="Y672" s="1">
        <v>0</v>
      </c>
      <c r="Z672" s="1">
        <v>0</v>
      </c>
      <c r="AA672" s="1">
        <v>300</v>
      </c>
      <c r="AB672" s="1">
        <v>31</v>
      </c>
    </row>
    <row r="673" spans="1:28" x14ac:dyDescent="0.3">
      <c r="A673" s="28">
        <v>666</v>
      </c>
      <c r="B673" s="1">
        <v>249</v>
      </c>
      <c r="C673" s="1">
        <v>51</v>
      </c>
      <c r="D673" s="1">
        <v>31572</v>
      </c>
      <c r="E673" s="77">
        <v>0.1</v>
      </c>
      <c r="F673" s="1">
        <v>1220</v>
      </c>
      <c r="G673" s="1">
        <v>0</v>
      </c>
      <c r="H673" s="1">
        <v>7563</v>
      </c>
      <c r="I673" s="1">
        <v>2</v>
      </c>
      <c r="J673" s="1">
        <v>0</v>
      </c>
      <c r="K673" s="1">
        <v>7660</v>
      </c>
      <c r="L673" s="1">
        <v>8</v>
      </c>
      <c r="M673" s="1">
        <v>410</v>
      </c>
      <c r="N673" s="1">
        <v>26</v>
      </c>
      <c r="O673" s="28">
        <v>666</v>
      </c>
      <c r="P673" s="1">
        <v>249</v>
      </c>
      <c r="Q673" s="1">
        <v>51</v>
      </c>
      <c r="R673" s="1">
        <v>31572</v>
      </c>
      <c r="S673" s="77">
        <v>0.1</v>
      </c>
      <c r="T673" s="1">
        <v>1220</v>
      </c>
      <c r="U673" s="1">
        <v>0</v>
      </c>
      <c r="V673" s="1">
        <v>7563</v>
      </c>
      <c r="W673" s="1">
        <v>2</v>
      </c>
      <c r="X673" s="1">
        <v>0</v>
      </c>
      <c r="Y673" s="1">
        <v>7660</v>
      </c>
      <c r="Z673" s="1">
        <v>8</v>
      </c>
      <c r="AA673" s="1">
        <v>410</v>
      </c>
      <c r="AB673" s="1">
        <v>26</v>
      </c>
    </row>
    <row r="674" spans="1:28" x14ac:dyDescent="0.3">
      <c r="A674" s="28">
        <v>667</v>
      </c>
      <c r="B674" s="1">
        <v>248</v>
      </c>
      <c r="C674" s="1">
        <v>44</v>
      </c>
      <c r="D674" s="1">
        <v>24689</v>
      </c>
      <c r="E674" s="77">
        <v>0.1</v>
      </c>
      <c r="F674" s="1">
        <v>1210</v>
      </c>
      <c r="G674" s="1">
        <v>0</v>
      </c>
      <c r="H674" s="1">
        <v>8076</v>
      </c>
      <c r="I674" s="1">
        <v>0</v>
      </c>
      <c r="J674" s="1">
        <v>0</v>
      </c>
      <c r="O674" s="28">
        <v>667</v>
      </c>
      <c r="P674" s="1">
        <v>248</v>
      </c>
      <c r="Q674" s="1">
        <v>44</v>
      </c>
      <c r="R674" s="1">
        <v>24689</v>
      </c>
      <c r="S674" s="77">
        <v>0.1</v>
      </c>
      <c r="T674" s="1">
        <v>1210</v>
      </c>
      <c r="U674" s="1">
        <v>0</v>
      </c>
      <c r="V674" s="1">
        <v>8076</v>
      </c>
      <c r="W674" s="1">
        <v>0</v>
      </c>
      <c r="X674" s="1">
        <v>0</v>
      </c>
    </row>
    <row r="675" spans="1:28" x14ac:dyDescent="0.3">
      <c r="A675" s="28">
        <v>668</v>
      </c>
      <c r="B675" s="1">
        <v>248</v>
      </c>
      <c r="C675" s="1">
        <v>50</v>
      </c>
      <c r="D675" s="1">
        <v>22000</v>
      </c>
      <c r="E675" s="77">
        <v>0.2</v>
      </c>
      <c r="F675" s="1">
        <v>630</v>
      </c>
      <c r="G675" s="1">
        <v>0</v>
      </c>
      <c r="H675" s="1">
        <v>8200</v>
      </c>
      <c r="I675" s="1">
        <v>8</v>
      </c>
      <c r="J675" s="1">
        <v>3</v>
      </c>
      <c r="L675" s="1">
        <v>0</v>
      </c>
      <c r="M675" s="1">
        <v>600</v>
      </c>
      <c r="N675" s="1">
        <v>40</v>
      </c>
      <c r="O675" s="28">
        <v>668</v>
      </c>
      <c r="P675" s="1">
        <v>248</v>
      </c>
      <c r="Q675" s="1">
        <v>50</v>
      </c>
      <c r="R675" s="1">
        <v>22000</v>
      </c>
      <c r="S675" s="77">
        <v>0.2</v>
      </c>
      <c r="T675" s="1">
        <v>630</v>
      </c>
      <c r="U675" s="1">
        <v>0</v>
      </c>
      <c r="V675" s="1">
        <v>8200</v>
      </c>
      <c r="W675" s="1">
        <v>8</v>
      </c>
      <c r="X675" s="1">
        <v>3</v>
      </c>
      <c r="Z675" s="1">
        <v>0</v>
      </c>
      <c r="AA675" s="1">
        <v>600</v>
      </c>
      <c r="AB675" s="1">
        <v>40</v>
      </c>
    </row>
    <row r="676" spans="1:28" x14ac:dyDescent="0.3">
      <c r="A676" s="28">
        <v>669</v>
      </c>
      <c r="B676" s="1">
        <v>248</v>
      </c>
      <c r="C676" s="1">
        <v>51</v>
      </c>
      <c r="D676" s="1">
        <v>24470</v>
      </c>
      <c r="E676" s="77">
        <v>0.14285714285714285</v>
      </c>
      <c r="F676" s="1">
        <v>1230</v>
      </c>
      <c r="G676" s="1">
        <v>0</v>
      </c>
      <c r="H676" s="1">
        <v>8000</v>
      </c>
      <c r="I676" s="1">
        <v>1</v>
      </c>
      <c r="J676" s="1">
        <v>1</v>
      </c>
      <c r="L676" s="1">
        <v>41</v>
      </c>
      <c r="M676" s="1">
        <v>398</v>
      </c>
      <c r="N676" s="1">
        <v>13</v>
      </c>
      <c r="O676" s="28">
        <v>669</v>
      </c>
      <c r="P676" s="1">
        <v>248</v>
      </c>
      <c r="Q676" s="1">
        <v>51</v>
      </c>
      <c r="R676" s="1">
        <v>24470</v>
      </c>
      <c r="S676" s="77">
        <v>0.14285714285714285</v>
      </c>
      <c r="T676" s="1">
        <v>1230</v>
      </c>
      <c r="U676" s="1">
        <v>0</v>
      </c>
      <c r="V676" s="1">
        <v>8000</v>
      </c>
      <c r="W676" s="1">
        <v>1</v>
      </c>
      <c r="X676" s="1">
        <v>1</v>
      </c>
      <c r="Z676" s="1">
        <v>41</v>
      </c>
      <c r="AA676" s="1">
        <v>398</v>
      </c>
      <c r="AB676" s="1">
        <v>13</v>
      </c>
    </row>
    <row r="677" spans="1:28" x14ac:dyDescent="0.3">
      <c r="A677" s="28">
        <v>670</v>
      </c>
      <c r="B677" s="1">
        <v>248</v>
      </c>
      <c r="C677" s="1">
        <v>52</v>
      </c>
      <c r="D677" s="1">
        <v>38000</v>
      </c>
      <c r="E677" s="77">
        <v>1</v>
      </c>
      <c r="F677" s="1">
        <v>1320</v>
      </c>
      <c r="G677" s="1">
        <v>0</v>
      </c>
      <c r="H677" s="1">
        <v>6500</v>
      </c>
      <c r="I677" s="1">
        <v>3</v>
      </c>
      <c r="J677" s="1">
        <v>1</v>
      </c>
      <c r="L677" s="1">
        <v>26</v>
      </c>
      <c r="M677" s="1">
        <v>320</v>
      </c>
      <c r="O677" s="28">
        <v>670</v>
      </c>
      <c r="P677" s="1">
        <v>248</v>
      </c>
      <c r="Q677" s="1">
        <v>52</v>
      </c>
      <c r="R677" s="1">
        <v>38000</v>
      </c>
      <c r="S677" s="77">
        <v>1</v>
      </c>
      <c r="T677" s="1">
        <v>1320</v>
      </c>
      <c r="U677" s="1">
        <v>0</v>
      </c>
      <c r="V677" s="1">
        <v>6500</v>
      </c>
      <c r="W677" s="1">
        <v>3</v>
      </c>
      <c r="X677" s="1">
        <v>1</v>
      </c>
      <c r="Z677" s="1">
        <v>26</v>
      </c>
      <c r="AA677" s="1">
        <v>320</v>
      </c>
    </row>
    <row r="678" spans="1:28" x14ac:dyDescent="0.3">
      <c r="A678" s="28">
        <v>671</v>
      </c>
      <c r="B678" s="1">
        <v>247</v>
      </c>
      <c r="C678" s="1">
        <v>47</v>
      </c>
      <c r="D678" s="1">
        <v>27651</v>
      </c>
      <c r="E678" s="77">
        <v>3.3333333333333333E-2</v>
      </c>
      <c r="F678" s="1">
        <v>1310</v>
      </c>
      <c r="G678" s="1">
        <v>0</v>
      </c>
      <c r="H678" s="1">
        <v>5315</v>
      </c>
      <c r="I678" s="1">
        <v>2</v>
      </c>
      <c r="J678" s="1">
        <v>2</v>
      </c>
      <c r="N678" s="1">
        <v>3</v>
      </c>
      <c r="O678" s="28">
        <v>671</v>
      </c>
      <c r="P678" s="1">
        <v>247</v>
      </c>
      <c r="Q678" s="1">
        <v>47</v>
      </c>
      <c r="R678" s="1">
        <v>27651</v>
      </c>
      <c r="S678" s="77">
        <v>3.3333333333333333E-2</v>
      </c>
      <c r="T678" s="1">
        <v>1310</v>
      </c>
      <c r="U678" s="1">
        <v>0</v>
      </c>
      <c r="V678" s="1">
        <v>5315</v>
      </c>
      <c r="W678" s="1">
        <v>2</v>
      </c>
      <c r="X678" s="1">
        <v>2</v>
      </c>
      <c r="AB678" s="1">
        <v>3</v>
      </c>
    </row>
    <row r="679" spans="1:28" x14ac:dyDescent="0.3">
      <c r="A679" s="28">
        <v>672</v>
      </c>
      <c r="B679" s="1">
        <v>247</v>
      </c>
      <c r="C679" s="1">
        <v>48</v>
      </c>
      <c r="D679" s="1">
        <v>26057</v>
      </c>
      <c r="E679" s="77">
        <v>0.1</v>
      </c>
      <c r="F679" s="1">
        <v>1200</v>
      </c>
      <c r="G679" s="1">
        <v>0</v>
      </c>
      <c r="H679" s="1">
        <v>6100</v>
      </c>
      <c r="I679" s="1">
        <v>1</v>
      </c>
      <c r="J679" s="1">
        <v>0</v>
      </c>
      <c r="K679" s="1">
        <v>5100</v>
      </c>
      <c r="L679" s="1">
        <v>0</v>
      </c>
      <c r="M679" s="1">
        <v>279</v>
      </c>
      <c r="N679" s="1">
        <v>10</v>
      </c>
      <c r="O679" s="28">
        <v>672</v>
      </c>
      <c r="P679" s="1">
        <v>247</v>
      </c>
      <c r="Q679" s="1">
        <v>48</v>
      </c>
      <c r="R679" s="1">
        <v>26057</v>
      </c>
      <c r="S679" s="77">
        <v>0.1</v>
      </c>
      <c r="T679" s="1">
        <v>1200</v>
      </c>
      <c r="U679" s="1">
        <v>0</v>
      </c>
      <c r="V679" s="1">
        <v>6100</v>
      </c>
      <c r="W679" s="1">
        <v>1</v>
      </c>
      <c r="X679" s="1">
        <v>0</v>
      </c>
      <c r="Y679" s="1">
        <v>5100</v>
      </c>
      <c r="Z679" s="1">
        <v>0</v>
      </c>
      <c r="AA679" s="1">
        <v>279</v>
      </c>
      <c r="AB679" s="1">
        <v>10</v>
      </c>
    </row>
    <row r="680" spans="1:28" x14ac:dyDescent="0.3">
      <c r="A680" s="28">
        <v>673</v>
      </c>
      <c r="B680" s="1">
        <v>247</v>
      </c>
      <c r="C680" s="1">
        <v>49</v>
      </c>
      <c r="D680" s="1">
        <v>32000</v>
      </c>
      <c r="E680" s="77">
        <v>0.05</v>
      </c>
      <c r="F680" s="1">
        <v>1240</v>
      </c>
      <c r="G680" s="1">
        <v>0</v>
      </c>
      <c r="H680" s="1">
        <v>7530</v>
      </c>
      <c r="I680" s="1">
        <v>9</v>
      </c>
      <c r="J680" s="1">
        <v>3</v>
      </c>
      <c r="N680" s="1">
        <v>40</v>
      </c>
      <c r="O680" s="28">
        <v>673</v>
      </c>
      <c r="P680" s="1">
        <v>247</v>
      </c>
      <c r="Q680" s="1">
        <v>49</v>
      </c>
      <c r="R680" s="1">
        <v>32000</v>
      </c>
      <c r="S680" s="77">
        <v>0.05</v>
      </c>
      <c r="T680" s="1">
        <v>1240</v>
      </c>
      <c r="U680" s="1">
        <v>0</v>
      </c>
      <c r="V680" s="1">
        <v>7530</v>
      </c>
      <c r="W680" s="1">
        <v>9</v>
      </c>
      <c r="X680" s="1">
        <v>3</v>
      </c>
      <c r="AB680" s="1">
        <v>40</v>
      </c>
    </row>
    <row r="681" spans="1:28" x14ac:dyDescent="0.3">
      <c r="A681" s="28">
        <v>674</v>
      </c>
      <c r="B681" s="1">
        <v>247</v>
      </c>
      <c r="C681" s="1">
        <v>49</v>
      </c>
      <c r="D681" s="1">
        <v>27264</v>
      </c>
      <c r="E681" s="77">
        <v>0.25</v>
      </c>
      <c r="F681" s="1">
        <v>1080</v>
      </c>
      <c r="G681" s="1">
        <v>0</v>
      </c>
      <c r="H681" s="1">
        <v>7080</v>
      </c>
      <c r="I681" s="1">
        <v>2</v>
      </c>
      <c r="J681" s="1">
        <v>0</v>
      </c>
      <c r="K681" s="1">
        <v>8120</v>
      </c>
      <c r="N681" s="1">
        <v>22</v>
      </c>
      <c r="O681" s="28">
        <v>674</v>
      </c>
      <c r="P681" s="1">
        <v>247</v>
      </c>
      <c r="Q681" s="1">
        <v>49</v>
      </c>
      <c r="R681" s="1">
        <v>27264</v>
      </c>
      <c r="S681" s="77">
        <v>0.25</v>
      </c>
      <c r="T681" s="1">
        <v>1080</v>
      </c>
      <c r="U681" s="1">
        <v>0</v>
      </c>
      <c r="V681" s="1">
        <v>7080</v>
      </c>
      <c r="W681" s="1">
        <v>2</v>
      </c>
      <c r="X681" s="1">
        <v>0</v>
      </c>
      <c r="Y681" s="1">
        <v>8120</v>
      </c>
      <c r="AB681" s="1">
        <v>22</v>
      </c>
    </row>
    <row r="682" spans="1:28" x14ac:dyDescent="0.3">
      <c r="A682" s="28">
        <v>675</v>
      </c>
      <c r="B682" s="1">
        <v>247</v>
      </c>
      <c r="C682" s="1">
        <v>49</v>
      </c>
      <c r="D682" s="1">
        <v>35211</v>
      </c>
      <c r="E682" s="77">
        <v>0.33333333333333331</v>
      </c>
      <c r="F682" s="1">
        <v>1310</v>
      </c>
      <c r="G682" s="1">
        <v>0</v>
      </c>
      <c r="H682" s="1">
        <v>6240</v>
      </c>
      <c r="I682" s="1">
        <v>1</v>
      </c>
      <c r="J682" s="1">
        <v>1</v>
      </c>
      <c r="L682" s="1">
        <v>47</v>
      </c>
      <c r="M682" s="1">
        <v>860</v>
      </c>
      <c r="N682" s="1">
        <v>13</v>
      </c>
      <c r="O682" s="28">
        <v>675</v>
      </c>
      <c r="P682" s="1">
        <v>247</v>
      </c>
      <c r="Q682" s="1">
        <v>49</v>
      </c>
      <c r="R682" s="1">
        <v>35211</v>
      </c>
      <c r="S682" s="77">
        <v>0.33333333333333331</v>
      </c>
      <c r="T682" s="1">
        <v>1310</v>
      </c>
      <c r="U682" s="1">
        <v>0</v>
      </c>
      <c r="V682" s="1">
        <v>6240</v>
      </c>
      <c r="W682" s="1">
        <v>1</v>
      </c>
      <c r="X682" s="1">
        <v>1</v>
      </c>
      <c r="Z682" s="1">
        <v>47</v>
      </c>
      <c r="AA682" s="1">
        <v>860</v>
      </c>
      <c r="AB682" s="1">
        <v>13</v>
      </c>
    </row>
    <row r="683" spans="1:28" x14ac:dyDescent="0.3">
      <c r="A683" s="28">
        <v>676</v>
      </c>
      <c r="B683" s="1">
        <v>247</v>
      </c>
      <c r="C683" s="1">
        <v>50</v>
      </c>
      <c r="D683" s="1">
        <v>37609</v>
      </c>
      <c r="E683" s="77">
        <v>3.3333333333333333E-2</v>
      </c>
      <c r="F683" s="1">
        <v>1180</v>
      </c>
      <c r="G683" s="1">
        <v>0</v>
      </c>
      <c r="H683" s="1">
        <v>7797</v>
      </c>
      <c r="I683" s="1">
        <v>4</v>
      </c>
      <c r="J683" s="1">
        <v>2</v>
      </c>
      <c r="K683" s="1">
        <v>6860</v>
      </c>
      <c r="N683" s="1">
        <v>23</v>
      </c>
      <c r="O683" s="28">
        <v>676</v>
      </c>
      <c r="P683" s="1">
        <v>247</v>
      </c>
      <c r="Q683" s="1">
        <v>50</v>
      </c>
      <c r="R683" s="1">
        <v>37609</v>
      </c>
      <c r="S683" s="77">
        <v>3.3333333333333333E-2</v>
      </c>
      <c r="T683" s="1">
        <v>1180</v>
      </c>
      <c r="U683" s="1">
        <v>0</v>
      </c>
      <c r="V683" s="1">
        <v>7797</v>
      </c>
      <c r="W683" s="1">
        <v>4</v>
      </c>
      <c r="X683" s="1">
        <v>2</v>
      </c>
      <c r="Y683" s="1">
        <v>6860</v>
      </c>
      <c r="AB683" s="1">
        <v>23</v>
      </c>
    </row>
    <row r="684" spans="1:28" x14ac:dyDescent="0.3">
      <c r="A684" s="28">
        <v>677</v>
      </c>
      <c r="B684" s="1">
        <v>247</v>
      </c>
      <c r="C684" s="1">
        <v>50</v>
      </c>
      <c r="D684" s="1">
        <v>31418</v>
      </c>
      <c r="E684" s="77">
        <v>0.2</v>
      </c>
      <c r="F684" s="1">
        <v>1310</v>
      </c>
      <c r="G684" s="1">
        <v>0</v>
      </c>
      <c r="H684" s="1">
        <v>6212</v>
      </c>
      <c r="I684" s="1">
        <v>1</v>
      </c>
      <c r="J684" s="1">
        <v>0</v>
      </c>
      <c r="K684" s="1">
        <v>7810</v>
      </c>
      <c r="L684" s="1">
        <v>26</v>
      </c>
      <c r="M684" s="1">
        <v>268</v>
      </c>
      <c r="N684" s="1">
        <v>20</v>
      </c>
      <c r="O684" s="28">
        <v>677</v>
      </c>
      <c r="P684" s="1">
        <v>247</v>
      </c>
      <c r="Q684" s="1">
        <v>50</v>
      </c>
      <c r="R684" s="1">
        <v>31418</v>
      </c>
      <c r="S684" s="77">
        <v>0.2</v>
      </c>
      <c r="T684" s="1">
        <v>1310</v>
      </c>
      <c r="U684" s="1">
        <v>0</v>
      </c>
      <c r="V684" s="1">
        <v>6212</v>
      </c>
      <c r="W684" s="1">
        <v>1</v>
      </c>
      <c r="X684" s="1">
        <v>0</v>
      </c>
      <c r="Y684" s="1">
        <v>7810</v>
      </c>
      <c r="Z684" s="1">
        <v>26</v>
      </c>
      <c r="AA684" s="1">
        <v>268</v>
      </c>
      <c r="AB684" s="1">
        <v>20</v>
      </c>
    </row>
    <row r="685" spans="1:28" x14ac:dyDescent="0.3">
      <c r="A685" s="28">
        <v>678</v>
      </c>
      <c r="B685" s="1">
        <v>247</v>
      </c>
      <c r="C685" s="1">
        <v>51</v>
      </c>
      <c r="D685" s="1">
        <v>24996</v>
      </c>
      <c r="E685" s="77">
        <v>0.1</v>
      </c>
      <c r="F685" s="1">
        <v>1210</v>
      </c>
      <c r="G685" s="1">
        <v>0</v>
      </c>
      <c r="H685" s="1">
        <v>6830</v>
      </c>
      <c r="I685" s="1">
        <v>0</v>
      </c>
      <c r="J685" s="1">
        <v>0</v>
      </c>
      <c r="K685" s="1">
        <v>8000</v>
      </c>
      <c r="L685" s="1">
        <v>21</v>
      </c>
      <c r="M685" s="1">
        <v>385</v>
      </c>
      <c r="N685" s="1">
        <v>24</v>
      </c>
      <c r="O685" s="28">
        <v>678</v>
      </c>
      <c r="P685" s="1">
        <v>247</v>
      </c>
      <c r="Q685" s="1">
        <v>51</v>
      </c>
      <c r="R685" s="1">
        <v>24996</v>
      </c>
      <c r="S685" s="77">
        <v>0.1</v>
      </c>
      <c r="T685" s="1">
        <v>1210</v>
      </c>
      <c r="U685" s="1">
        <v>0</v>
      </c>
      <c r="V685" s="1">
        <v>6830</v>
      </c>
      <c r="W685" s="1">
        <v>0</v>
      </c>
      <c r="X685" s="1">
        <v>0</v>
      </c>
      <c r="Y685" s="1">
        <v>8000</v>
      </c>
      <c r="Z685" s="1">
        <v>21</v>
      </c>
      <c r="AA685" s="1">
        <v>385</v>
      </c>
      <c r="AB685" s="1">
        <v>24</v>
      </c>
    </row>
    <row r="686" spans="1:28" x14ac:dyDescent="0.3">
      <c r="A686" s="28">
        <v>679</v>
      </c>
      <c r="B686" s="1">
        <v>247</v>
      </c>
      <c r="C686" s="1">
        <v>51</v>
      </c>
      <c r="D686" s="1">
        <v>33500</v>
      </c>
      <c r="E686" s="77">
        <v>0.2</v>
      </c>
      <c r="F686" s="1">
        <v>970</v>
      </c>
      <c r="G686" s="1">
        <v>0</v>
      </c>
      <c r="H686" s="1">
        <v>4919</v>
      </c>
      <c r="I686" s="1">
        <v>3</v>
      </c>
      <c r="J686" s="1">
        <v>1</v>
      </c>
      <c r="N686" s="1">
        <v>13</v>
      </c>
      <c r="O686" s="28">
        <v>679</v>
      </c>
      <c r="P686" s="1">
        <v>247</v>
      </c>
      <c r="Q686" s="1">
        <v>51</v>
      </c>
      <c r="R686" s="1">
        <v>33500</v>
      </c>
      <c r="S686" s="77">
        <v>0.2</v>
      </c>
      <c r="T686" s="1">
        <v>970</v>
      </c>
      <c r="U686" s="1">
        <v>0</v>
      </c>
      <c r="V686" s="1">
        <v>4919</v>
      </c>
      <c r="W686" s="1">
        <v>3</v>
      </c>
      <c r="X686" s="1">
        <v>1</v>
      </c>
      <c r="AB686" s="1">
        <v>13</v>
      </c>
    </row>
    <row r="687" spans="1:28" x14ac:dyDescent="0.3">
      <c r="A687" s="28">
        <v>680</v>
      </c>
      <c r="B687" s="1">
        <v>246</v>
      </c>
      <c r="C687" s="1">
        <v>0</v>
      </c>
      <c r="D687" s="1">
        <v>30564</v>
      </c>
      <c r="E687" s="77">
        <v>0.02</v>
      </c>
      <c r="F687" s="1">
        <v>1060</v>
      </c>
      <c r="G687" s="1">
        <v>0</v>
      </c>
      <c r="H687" s="1">
        <v>7032</v>
      </c>
      <c r="I687" s="1">
        <v>3</v>
      </c>
      <c r="J687" s="1">
        <v>0</v>
      </c>
      <c r="K687" s="1">
        <v>0</v>
      </c>
      <c r="L687" s="1">
        <v>22</v>
      </c>
      <c r="M687" s="1">
        <v>431</v>
      </c>
      <c r="N687" s="1">
        <v>12</v>
      </c>
      <c r="O687" s="28">
        <v>680</v>
      </c>
      <c r="P687" s="1">
        <v>246</v>
      </c>
      <c r="Q687" s="1">
        <v>0</v>
      </c>
      <c r="R687" s="1">
        <v>30564</v>
      </c>
      <c r="S687" s="77">
        <v>0.02</v>
      </c>
      <c r="T687" s="1">
        <v>1060</v>
      </c>
      <c r="U687" s="1">
        <v>0</v>
      </c>
      <c r="V687" s="1">
        <v>7032</v>
      </c>
      <c r="W687" s="1">
        <v>3</v>
      </c>
      <c r="X687" s="1">
        <v>0</v>
      </c>
      <c r="Y687" s="1">
        <v>0</v>
      </c>
      <c r="Z687" s="1">
        <v>22</v>
      </c>
      <c r="AA687" s="1">
        <v>431</v>
      </c>
      <c r="AB687" s="1">
        <v>12</v>
      </c>
    </row>
    <row r="688" spans="1:28" x14ac:dyDescent="0.3">
      <c r="A688" s="28">
        <v>681</v>
      </c>
      <c r="B688" s="1">
        <v>246</v>
      </c>
      <c r="C688" s="1">
        <v>48</v>
      </c>
      <c r="D688" s="1">
        <v>27000</v>
      </c>
      <c r="E688" s="77">
        <v>0.25</v>
      </c>
      <c r="F688" s="1">
        <v>1160</v>
      </c>
      <c r="G688" s="1">
        <v>0</v>
      </c>
      <c r="H688" s="1">
        <v>8183</v>
      </c>
      <c r="I688" s="1">
        <v>3</v>
      </c>
      <c r="J688" s="1">
        <v>3</v>
      </c>
      <c r="L688" s="1">
        <v>0</v>
      </c>
      <c r="N688" s="1">
        <v>29</v>
      </c>
      <c r="O688" s="28">
        <v>681</v>
      </c>
      <c r="P688" s="1">
        <v>246</v>
      </c>
      <c r="Q688" s="1">
        <v>48</v>
      </c>
      <c r="R688" s="1">
        <v>27000</v>
      </c>
      <c r="S688" s="77">
        <v>0.25</v>
      </c>
      <c r="T688" s="1">
        <v>1160</v>
      </c>
      <c r="U688" s="1">
        <v>0</v>
      </c>
      <c r="V688" s="1">
        <v>8183</v>
      </c>
      <c r="W688" s="1">
        <v>3</v>
      </c>
      <c r="X688" s="1">
        <v>3</v>
      </c>
      <c r="Z688" s="1">
        <v>0</v>
      </c>
      <c r="AB688" s="1">
        <v>29</v>
      </c>
    </row>
    <row r="689" spans="1:28" x14ac:dyDescent="0.3">
      <c r="A689" s="28">
        <v>682</v>
      </c>
      <c r="B689" s="1">
        <v>246</v>
      </c>
      <c r="C689" s="1">
        <v>48</v>
      </c>
      <c r="D689" s="1">
        <v>26758</v>
      </c>
      <c r="E689" s="77">
        <v>0.2</v>
      </c>
      <c r="F689" s="1">
        <v>1310</v>
      </c>
      <c r="G689" s="1">
        <v>0</v>
      </c>
      <c r="H689" s="1">
        <v>6009</v>
      </c>
      <c r="I689" s="1">
        <v>0</v>
      </c>
      <c r="J689" s="1">
        <v>0</v>
      </c>
      <c r="K689" s="1">
        <v>7240</v>
      </c>
      <c r="L689" s="1">
        <v>41</v>
      </c>
      <c r="M689" s="1">
        <v>317</v>
      </c>
      <c r="N689" s="1">
        <v>24</v>
      </c>
      <c r="O689" s="28">
        <v>682</v>
      </c>
      <c r="P689" s="1">
        <v>246</v>
      </c>
      <c r="Q689" s="1">
        <v>48</v>
      </c>
      <c r="R689" s="1">
        <v>26758</v>
      </c>
      <c r="S689" s="77">
        <v>0.2</v>
      </c>
      <c r="T689" s="1">
        <v>1310</v>
      </c>
      <c r="U689" s="1">
        <v>0</v>
      </c>
      <c r="V689" s="1">
        <v>6009</v>
      </c>
      <c r="W689" s="1">
        <v>0</v>
      </c>
      <c r="X689" s="1">
        <v>0</v>
      </c>
      <c r="Y689" s="1">
        <v>7240</v>
      </c>
      <c r="Z689" s="1">
        <v>41</v>
      </c>
      <c r="AA689" s="1">
        <v>317</v>
      </c>
      <c r="AB689" s="1">
        <v>24</v>
      </c>
    </row>
    <row r="690" spans="1:28" x14ac:dyDescent="0.3">
      <c r="A690" s="28">
        <v>683</v>
      </c>
      <c r="B690" s="1">
        <v>246</v>
      </c>
      <c r="C690" s="1">
        <v>48</v>
      </c>
      <c r="D690" s="1">
        <v>30279</v>
      </c>
      <c r="E690" s="77">
        <v>0.2</v>
      </c>
      <c r="F690" s="1">
        <v>1150</v>
      </c>
      <c r="G690" s="1">
        <v>0</v>
      </c>
      <c r="H690" s="1">
        <v>6767</v>
      </c>
      <c r="I690" s="1">
        <v>1</v>
      </c>
      <c r="J690" s="1">
        <v>0</v>
      </c>
      <c r="K690" s="1">
        <v>7970</v>
      </c>
      <c r="L690" s="1">
        <v>0</v>
      </c>
      <c r="M690" s="1">
        <v>385</v>
      </c>
      <c r="N690" s="1">
        <v>3</v>
      </c>
      <c r="O690" s="28">
        <v>683</v>
      </c>
      <c r="P690" s="1">
        <v>246</v>
      </c>
      <c r="Q690" s="1">
        <v>48</v>
      </c>
      <c r="R690" s="1">
        <v>30279</v>
      </c>
      <c r="S690" s="77">
        <v>0.2</v>
      </c>
      <c r="T690" s="1">
        <v>1150</v>
      </c>
      <c r="U690" s="1">
        <v>0</v>
      </c>
      <c r="V690" s="1">
        <v>6767</v>
      </c>
      <c r="W690" s="1">
        <v>1</v>
      </c>
      <c r="X690" s="1">
        <v>0</v>
      </c>
      <c r="Y690" s="1">
        <v>7970</v>
      </c>
      <c r="Z690" s="1">
        <v>0</v>
      </c>
      <c r="AA690" s="1">
        <v>385</v>
      </c>
      <c r="AB690" s="1">
        <v>3</v>
      </c>
    </row>
    <row r="691" spans="1:28" x14ac:dyDescent="0.3">
      <c r="A691" s="28">
        <v>684</v>
      </c>
      <c r="B691" s="1">
        <v>246</v>
      </c>
      <c r="C691" s="1">
        <v>49</v>
      </c>
      <c r="D691" s="1">
        <v>28800</v>
      </c>
      <c r="E691" s="77">
        <v>0.2</v>
      </c>
      <c r="F691" s="1">
        <v>1140</v>
      </c>
      <c r="G691" s="1">
        <v>0</v>
      </c>
      <c r="H691" s="1">
        <v>7010</v>
      </c>
      <c r="I691" s="1">
        <v>7</v>
      </c>
      <c r="J691" s="1">
        <v>3</v>
      </c>
      <c r="L691" s="1">
        <v>27</v>
      </c>
      <c r="M691" s="1">
        <v>180</v>
      </c>
      <c r="O691" s="28">
        <v>684</v>
      </c>
      <c r="P691" s="1">
        <v>246</v>
      </c>
      <c r="Q691" s="1">
        <v>49</v>
      </c>
      <c r="R691" s="1">
        <v>28800</v>
      </c>
      <c r="S691" s="77">
        <v>0.2</v>
      </c>
      <c r="T691" s="1">
        <v>1140</v>
      </c>
      <c r="U691" s="1">
        <v>0</v>
      </c>
      <c r="V691" s="1">
        <v>7010</v>
      </c>
      <c r="W691" s="1">
        <v>7</v>
      </c>
      <c r="X691" s="1">
        <v>3</v>
      </c>
      <c r="Z691" s="1">
        <v>27</v>
      </c>
      <c r="AA691" s="1">
        <v>180</v>
      </c>
    </row>
    <row r="692" spans="1:28" x14ac:dyDescent="0.3">
      <c r="A692" s="28">
        <v>685</v>
      </c>
      <c r="B692" s="1">
        <v>246</v>
      </c>
      <c r="C692" s="1">
        <v>49</v>
      </c>
      <c r="D692" s="1">
        <v>28000</v>
      </c>
      <c r="E692" s="77">
        <v>0.33333333333333331</v>
      </c>
      <c r="F692" s="1">
        <v>1090</v>
      </c>
      <c r="G692" s="1">
        <v>0</v>
      </c>
      <c r="H692" s="1">
        <v>7100</v>
      </c>
      <c r="I692" s="1">
        <v>2</v>
      </c>
      <c r="J692" s="1">
        <v>0</v>
      </c>
      <c r="M692" s="1">
        <v>313</v>
      </c>
      <c r="O692" s="28">
        <v>685</v>
      </c>
      <c r="P692" s="1">
        <v>246</v>
      </c>
      <c r="Q692" s="1">
        <v>49</v>
      </c>
      <c r="R692" s="1">
        <v>28000</v>
      </c>
      <c r="S692" s="77">
        <v>0.33333333333333331</v>
      </c>
      <c r="T692" s="1">
        <v>1090</v>
      </c>
      <c r="U692" s="1">
        <v>0</v>
      </c>
      <c r="V692" s="1">
        <v>7100</v>
      </c>
      <c r="W692" s="1">
        <v>2</v>
      </c>
      <c r="X692" s="1">
        <v>0</v>
      </c>
      <c r="AA692" s="1">
        <v>313</v>
      </c>
    </row>
    <row r="693" spans="1:28" x14ac:dyDescent="0.3">
      <c r="A693" s="28">
        <v>686</v>
      </c>
      <c r="B693" s="1">
        <v>246</v>
      </c>
      <c r="C693" s="1">
        <v>50</v>
      </c>
      <c r="D693" s="1">
        <v>29000</v>
      </c>
      <c r="E693" s="77">
        <v>0.2</v>
      </c>
      <c r="F693" s="1">
        <v>1130</v>
      </c>
      <c r="G693" s="1">
        <v>0</v>
      </c>
      <c r="H693" s="1">
        <v>3657</v>
      </c>
      <c r="I693" s="1">
        <v>0</v>
      </c>
      <c r="J693" s="1">
        <v>0</v>
      </c>
      <c r="K693" s="1">
        <v>6640</v>
      </c>
      <c r="L693" s="1">
        <v>0</v>
      </c>
      <c r="M693" s="1">
        <v>248</v>
      </c>
      <c r="N693" s="1">
        <v>14</v>
      </c>
      <c r="O693" s="28">
        <v>686</v>
      </c>
      <c r="P693" s="1">
        <v>246</v>
      </c>
      <c r="Q693" s="1">
        <v>50</v>
      </c>
      <c r="R693" s="1">
        <v>29000</v>
      </c>
      <c r="S693" s="77">
        <v>0.2</v>
      </c>
      <c r="T693" s="1">
        <v>1130</v>
      </c>
      <c r="U693" s="1">
        <v>0</v>
      </c>
      <c r="V693" s="1">
        <v>3657</v>
      </c>
      <c r="W693" s="1">
        <v>0</v>
      </c>
      <c r="X693" s="1">
        <v>0</v>
      </c>
      <c r="Y693" s="1">
        <v>6640</v>
      </c>
      <c r="Z693" s="1">
        <v>0</v>
      </c>
      <c r="AA693" s="1">
        <v>248</v>
      </c>
      <c r="AB693" s="1">
        <v>14</v>
      </c>
    </row>
    <row r="694" spans="1:28" x14ac:dyDescent="0.3">
      <c r="A694" s="28">
        <v>687</v>
      </c>
      <c r="B694" s="1">
        <v>246</v>
      </c>
      <c r="C694" s="1">
        <v>50</v>
      </c>
      <c r="D694" s="1">
        <v>29459</v>
      </c>
      <c r="E694" s="77">
        <v>0.2</v>
      </c>
      <c r="F694" s="1">
        <v>1010</v>
      </c>
      <c r="G694" s="1">
        <v>0</v>
      </c>
      <c r="H694" s="1">
        <v>6680</v>
      </c>
      <c r="I694" s="1">
        <v>3</v>
      </c>
      <c r="J694" s="1">
        <v>0</v>
      </c>
      <c r="K694" s="1">
        <v>8290</v>
      </c>
      <c r="L694" s="1">
        <v>0</v>
      </c>
      <c r="M694" s="1">
        <v>376</v>
      </c>
      <c r="N694" s="1">
        <v>1</v>
      </c>
      <c r="O694" s="28">
        <v>687</v>
      </c>
      <c r="P694" s="1">
        <v>246</v>
      </c>
      <c r="Q694" s="1">
        <v>50</v>
      </c>
      <c r="R694" s="1">
        <v>29459</v>
      </c>
      <c r="S694" s="77">
        <v>0.2</v>
      </c>
      <c r="T694" s="1">
        <v>1010</v>
      </c>
      <c r="U694" s="1">
        <v>0</v>
      </c>
      <c r="V694" s="1">
        <v>6680</v>
      </c>
      <c r="W694" s="1">
        <v>3</v>
      </c>
      <c r="X694" s="1">
        <v>0</v>
      </c>
      <c r="Y694" s="1">
        <v>8290</v>
      </c>
      <c r="Z694" s="1">
        <v>0</v>
      </c>
      <c r="AA694" s="1">
        <v>376</v>
      </c>
      <c r="AB694" s="1">
        <v>1</v>
      </c>
    </row>
    <row r="695" spans="1:28" x14ac:dyDescent="0.3">
      <c r="A695" s="28">
        <v>688</v>
      </c>
      <c r="B695" s="1">
        <v>246</v>
      </c>
      <c r="C695" s="1">
        <v>52</v>
      </c>
      <c r="D695" s="1">
        <v>33167</v>
      </c>
      <c r="E695" s="77">
        <v>0.5</v>
      </c>
      <c r="F695" s="1">
        <v>1230</v>
      </c>
      <c r="G695" s="1">
        <v>0</v>
      </c>
      <c r="H695" s="1">
        <v>6700</v>
      </c>
      <c r="I695" s="1">
        <v>1</v>
      </c>
      <c r="J695" s="1">
        <v>0</v>
      </c>
      <c r="K695" s="1">
        <v>8080</v>
      </c>
      <c r="O695" s="28">
        <v>688</v>
      </c>
      <c r="P695" s="1">
        <v>246</v>
      </c>
      <c r="Q695" s="1">
        <v>52</v>
      </c>
      <c r="R695" s="1">
        <v>33167</v>
      </c>
      <c r="S695" s="77">
        <v>0.5</v>
      </c>
      <c r="T695" s="1">
        <v>1230</v>
      </c>
      <c r="U695" s="1">
        <v>0</v>
      </c>
      <c r="V695" s="1">
        <v>6700</v>
      </c>
      <c r="W695" s="1">
        <v>1</v>
      </c>
      <c r="X695" s="1">
        <v>0</v>
      </c>
      <c r="Y695" s="1">
        <v>8080</v>
      </c>
    </row>
    <row r="696" spans="1:28" x14ac:dyDescent="0.3">
      <c r="A696" s="28">
        <v>689</v>
      </c>
      <c r="B696" s="1">
        <v>245</v>
      </c>
      <c r="C696" s="1">
        <v>44</v>
      </c>
      <c r="D696" s="1">
        <v>25131</v>
      </c>
      <c r="E696" s="77">
        <v>3.3333333333333335E-3</v>
      </c>
      <c r="F696" s="1">
        <v>1300</v>
      </c>
      <c r="G696" s="1">
        <v>0</v>
      </c>
      <c r="H696" s="1">
        <v>5703</v>
      </c>
      <c r="I696" s="1">
        <v>0</v>
      </c>
      <c r="J696" s="1">
        <v>0</v>
      </c>
      <c r="K696" s="1">
        <v>7120</v>
      </c>
      <c r="M696" s="1">
        <v>250</v>
      </c>
      <c r="N696" s="1">
        <v>18</v>
      </c>
      <c r="O696" s="28">
        <v>689</v>
      </c>
      <c r="P696" s="1">
        <v>245</v>
      </c>
      <c r="Q696" s="1">
        <v>44</v>
      </c>
      <c r="R696" s="1">
        <v>25131</v>
      </c>
      <c r="S696" s="77">
        <v>3.3333333333333335E-3</v>
      </c>
      <c r="T696" s="1">
        <v>1300</v>
      </c>
      <c r="U696" s="1">
        <v>0</v>
      </c>
      <c r="V696" s="1">
        <v>5703</v>
      </c>
      <c r="W696" s="1">
        <v>0</v>
      </c>
      <c r="X696" s="1">
        <v>0</v>
      </c>
      <c r="Y696" s="1">
        <v>7120</v>
      </c>
      <c r="AA696" s="1">
        <v>250</v>
      </c>
      <c r="AB696" s="1">
        <v>18</v>
      </c>
    </row>
    <row r="697" spans="1:28" x14ac:dyDescent="0.3">
      <c r="A697" s="28">
        <v>690</v>
      </c>
      <c r="B697" s="1">
        <v>245</v>
      </c>
      <c r="C697" s="1">
        <v>45</v>
      </c>
      <c r="D697" s="1">
        <v>23411</v>
      </c>
      <c r="E697" s="77">
        <v>6.6666666666666671E-3</v>
      </c>
      <c r="F697" s="1">
        <v>900</v>
      </c>
      <c r="G697" s="1">
        <v>0</v>
      </c>
      <c r="H697" s="1">
        <v>3024</v>
      </c>
      <c r="I697" s="1">
        <v>0</v>
      </c>
      <c r="J697" s="1">
        <v>0</v>
      </c>
      <c r="L697" s="1">
        <v>0</v>
      </c>
      <c r="O697" s="28">
        <v>690</v>
      </c>
      <c r="P697" s="1">
        <v>245</v>
      </c>
      <c r="Q697" s="1">
        <v>45</v>
      </c>
      <c r="R697" s="1">
        <v>23411</v>
      </c>
      <c r="S697" s="77">
        <v>6.6666666666666671E-3</v>
      </c>
      <c r="T697" s="1">
        <v>900</v>
      </c>
      <c r="U697" s="1">
        <v>0</v>
      </c>
      <c r="V697" s="1">
        <v>3024</v>
      </c>
      <c r="W697" s="1">
        <v>0</v>
      </c>
      <c r="X697" s="1">
        <v>0</v>
      </c>
      <c r="Z697" s="1">
        <v>0</v>
      </c>
    </row>
    <row r="698" spans="1:28" x14ac:dyDescent="0.3">
      <c r="A698" s="28">
        <v>691</v>
      </c>
      <c r="B698" s="1">
        <v>245</v>
      </c>
      <c r="C698" s="1">
        <v>46</v>
      </c>
      <c r="D698" s="1">
        <v>28251</v>
      </c>
      <c r="E698" s="77">
        <v>0.1</v>
      </c>
      <c r="F698" s="1">
        <v>1010</v>
      </c>
      <c r="G698" s="1">
        <v>0</v>
      </c>
      <c r="H698" s="1">
        <v>4417</v>
      </c>
      <c r="I698" s="1">
        <v>1</v>
      </c>
      <c r="J698" s="1">
        <v>0</v>
      </c>
      <c r="K698" s="1">
        <v>8050</v>
      </c>
      <c r="M698" s="1">
        <v>367</v>
      </c>
      <c r="O698" s="28">
        <v>691</v>
      </c>
      <c r="P698" s="1">
        <v>245</v>
      </c>
      <c r="Q698" s="1">
        <v>46</v>
      </c>
      <c r="R698" s="1">
        <v>28251</v>
      </c>
      <c r="S698" s="77">
        <v>0.1</v>
      </c>
      <c r="T698" s="1">
        <v>1010</v>
      </c>
      <c r="U698" s="1">
        <v>0</v>
      </c>
      <c r="V698" s="1">
        <v>4417</v>
      </c>
      <c r="W698" s="1">
        <v>1</v>
      </c>
      <c r="X698" s="1">
        <v>0</v>
      </c>
      <c r="Y698" s="1">
        <v>8050</v>
      </c>
      <c r="AA698" s="1">
        <v>367</v>
      </c>
    </row>
    <row r="699" spans="1:28" x14ac:dyDescent="0.3">
      <c r="A699" s="28">
        <v>692</v>
      </c>
      <c r="B699" s="1">
        <v>245</v>
      </c>
      <c r="C699" s="1">
        <v>47</v>
      </c>
      <c r="D699" s="1">
        <v>22000</v>
      </c>
      <c r="E699" s="77">
        <v>1</v>
      </c>
      <c r="F699" s="1">
        <v>890</v>
      </c>
      <c r="G699" s="1">
        <v>0</v>
      </c>
      <c r="H699" s="1">
        <v>6952</v>
      </c>
      <c r="I699" s="1">
        <v>7</v>
      </c>
      <c r="J699" s="1">
        <v>0</v>
      </c>
      <c r="K699" s="1">
        <v>8390</v>
      </c>
      <c r="L699" s="1">
        <v>21</v>
      </c>
      <c r="M699" s="1">
        <v>375</v>
      </c>
      <c r="N699" s="1">
        <v>23</v>
      </c>
      <c r="O699" s="28">
        <v>692</v>
      </c>
      <c r="P699" s="1">
        <v>245</v>
      </c>
      <c r="Q699" s="1">
        <v>47</v>
      </c>
      <c r="R699" s="1">
        <v>22000</v>
      </c>
      <c r="S699" s="77">
        <v>1</v>
      </c>
      <c r="T699" s="1">
        <v>890</v>
      </c>
      <c r="U699" s="1">
        <v>0</v>
      </c>
      <c r="V699" s="1">
        <v>6952</v>
      </c>
      <c r="W699" s="1">
        <v>7</v>
      </c>
      <c r="X699" s="1">
        <v>0</v>
      </c>
      <c r="Y699" s="1">
        <v>8390</v>
      </c>
      <c r="Z699" s="1">
        <v>21</v>
      </c>
      <c r="AA699" s="1">
        <v>375</v>
      </c>
      <c r="AB699" s="1">
        <v>23</v>
      </c>
    </row>
    <row r="700" spans="1:28" x14ac:dyDescent="0.3">
      <c r="A700" s="28">
        <v>693</v>
      </c>
      <c r="B700" s="1">
        <v>245</v>
      </c>
      <c r="C700" s="1">
        <v>49</v>
      </c>
      <c r="D700" s="1">
        <v>26680</v>
      </c>
      <c r="E700" s="77">
        <v>0.1</v>
      </c>
      <c r="F700" s="1">
        <v>1210</v>
      </c>
      <c r="G700" s="1">
        <v>0</v>
      </c>
      <c r="H700" s="1">
        <v>7287</v>
      </c>
      <c r="I700" s="1">
        <v>2</v>
      </c>
      <c r="J700" s="1">
        <v>1</v>
      </c>
      <c r="K700" s="1">
        <v>8330</v>
      </c>
      <c r="L700" s="1">
        <v>22</v>
      </c>
      <c r="M700" s="1">
        <v>337</v>
      </c>
      <c r="N700" s="1">
        <v>22</v>
      </c>
      <c r="O700" s="28">
        <v>693</v>
      </c>
      <c r="P700" s="1">
        <v>245</v>
      </c>
      <c r="Q700" s="1">
        <v>49</v>
      </c>
      <c r="R700" s="1">
        <v>26680</v>
      </c>
      <c r="S700" s="77">
        <v>0.1</v>
      </c>
      <c r="T700" s="1">
        <v>1210</v>
      </c>
      <c r="U700" s="1">
        <v>0</v>
      </c>
      <c r="V700" s="1">
        <v>7287</v>
      </c>
      <c r="W700" s="1">
        <v>2</v>
      </c>
      <c r="X700" s="1">
        <v>1</v>
      </c>
      <c r="Y700" s="1">
        <v>8330</v>
      </c>
      <c r="Z700" s="1">
        <v>22</v>
      </c>
      <c r="AA700" s="1">
        <v>337</v>
      </c>
      <c r="AB700" s="1">
        <v>22</v>
      </c>
    </row>
    <row r="701" spans="1:28" x14ac:dyDescent="0.3">
      <c r="A701" s="28">
        <v>694</v>
      </c>
      <c r="B701" s="1">
        <v>245</v>
      </c>
      <c r="C701" s="1">
        <v>49</v>
      </c>
      <c r="D701" s="1">
        <v>29188</v>
      </c>
      <c r="E701" s="77">
        <v>6.6666666666666666E-2</v>
      </c>
      <c r="F701" s="1">
        <v>1170</v>
      </c>
      <c r="G701" s="1">
        <v>0</v>
      </c>
      <c r="H701" s="1">
        <v>7884</v>
      </c>
      <c r="I701" s="1">
        <v>3</v>
      </c>
      <c r="J701" s="1">
        <v>2</v>
      </c>
      <c r="K701" s="1">
        <v>7660</v>
      </c>
      <c r="L701" s="1">
        <v>0</v>
      </c>
      <c r="M701" s="1">
        <v>325</v>
      </c>
      <c r="N701" s="1">
        <v>19</v>
      </c>
      <c r="O701" s="28">
        <v>694</v>
      </c>
      <c r="P701" s="1">
        <v>245</v>
      </c>
      <c r="Q701" s="1">
        <v>49</v>
      </c>
      <c r="R701" s="1">
        <v>29188</v>
      </c>
      <c r="S701" s="77">
        <v>6.6666666666666666E-2</v>
      </c>
      <c r="T701" s="1">
        <v>1170</v>
      </c>
      <c r="U701" s="1">
        <v>0</v>
      </c>
      <c r="V701" s="1">
        <v>7884</v>
      </c>
      <c r="W701" s="1">
        <v>3</v>
      </c>
      <c r="X701" s="1">
        <v>2</v>
      </c>
      <c r="Y701" s="1">
        <v>7660</v>
      </c>
      <c r="Z701" s="1">
        <v>0</v>
      </c>
      <c r="AA701" s="1">
        <v>325</v>
      </c>
      <c r="AB701" s="1">
        <v>19</v>
      </c>
    </row>
    <row r="702" spans="1:28" x14ac:dyDescent="0.3">
      <c r="A702" s="28">
        <v>695</v>
      </c>
      <c r="B702" s="1">
        <v>245</v>
      </c>
      <c r="C702" s="1">
        <v>49</v>
      </c>
      <c r="D702" s="1">
        <v>27004</v>
      </c>
      <c r="E702" s="77">
        <v>0.2</v>
      </c>
      <c r="F702" s="1">
        <v>1200</v>
      </c>
      <c r="G702" s="1">
        <v>0</v>
      </c>
      <c r="H702" s="1">
        <v>7004</v>
      </c>
      <c r="I702" s="1">
        <v>3</v>
      </c>
      <c r="J702" s="1">
        <v>0</v>
      </c>
      <c r="K702" s="1">
        <v>7960</v>
      </c>
      <c r="L702" s="1">
        <v>21</v>
      </c>
      <c r="M702" s="1">
        <v>324</v>
      </c>
      <c r="N702" s="1">
        <v>0</v>
      </c>
      <c r="O702" s="28">
        <v>695</v>
      </c>
      <c r="P702" s="1">
        <v>245</v>
      </c>
      <c r="Q702" s="1">
        <v>49</v>
      </c>
      <c r="R702" s="1">
        <v>27004</v>
      </c>
      <c r="S702" s="77">
        <v>0.2</v>
      </c>
      <c r="T702" s="1">
        <v>1200</v>
      </c>
      <c r="U702" s="1">
        <v>0</v>
      </c>
      <c r="V702" s="1">
        <v>7004</v>
      </c>
      <c r="W702" s="1">
        <v>3</v>
      </c>
      <c r="X702" s="1">
        <v>0</v>
      </c>
      <c r="Y702" s="1">
        <v>7960</v>
      </c>
      <c r="Z702" s="1">
        <v>21</v>
      </c>
      <c r="AA702" s="1">
        <v>324</v>
      </c>
      <c r="AB702" s="1">
        <v>0</v>
      </c>
    </row>
    <row r="703" spans="1:28" x14ac:dyDescent="0.3">
      <c r="A703" s="28">
        <v>696</v>
      </c>
      <c r="B703" s="1">
        <v>245</v>
      </c>
      <c r="C703" s="1">
        <v>51</v>
      </c>
      <c r="D703" s="1">
        <v>30612</v>
      </c>
      <c r="E703" s="77">
        <v>0.05</v>
      </c>
      <c r="F703" s="1">
        <v>1270</v>
      </c>
      <c r="G703" s="1">
        <v>0</v>
      </c>
      <c r="H703" s="1">
        <v>6827</v>
      </c>
      <c r="I703" s="1">
        <v>4</v>
      </c>
      <c r="J703" s="1">
        <v>1</v>
      </c>
      <c r="K703" s="1">
        <v>11430</v>
      </c>
      <c r="L703" s="1">
        <v>50</v>
      </c>
      <c r="M703" s="1">
        <v>678</v>
      </c>
      <c r="N703" s="1">
        <v>29</v>
      </c>
      <c r="O703" s="28">
        <v>696</v>
      </c>
      <c r="P703" s="1">
        <v>245</v>
      </c>
      <c r="Q703" s="1">
        <v>51</v>
      </c>
      <c r="R703" s="1">
        <v>30612</v>
      </c>
      <c r="S703" s="77">
        <v>0.05</v>
      </c>
      <c r="T703" s="1">
        <v>1270</v>
      </c>
      <c r="U703" s="1">
        <v>0</v>
      </c>
      <c r="V703" s="1">
        <v>6827</v>
      </c>
      <c r="W703" s="1">
        <v>4</v>
      </c>
      <c r="X703" s="1">
        <v>1</v>
      </c>
      <c r="Y703" s="1">
        <v>11430</v>
      </c>
      <c r="Z703" s="1">
        <v>50</v>
      </c>
      <c r="AA703" s="1">
        <v>678</v>
      </c>
      <c r="AB703" s="1">
        <v>29</v>
      </c>
    </row>
    <row r="704" spans="1:28" x14ac:dyDescent="0.3">
      <c r="A704" s="28">
        <v>697</v>
      </c>
      <c r="B704" s="1">
        <v>245</v>
      </c>
      <c r="C704" s="1">
        <v>51</v>
      </c>
      <c r="D704" s="1">
        <v>34073</v>
      </c>
      <c r="E704" s="77">
        <v>1</v>
      </c>
      <c r="F704" s="1">
        <v>1320</v>
      </c>
      <c r="G704" s="1">
        <v>0</v>
      </c>
      <c r="H704" s="1">
        <v>7293</v>
      </c>
      <c r="I704" s="1">
        <v>1</v>
      </c>
      <c r="J704" s="1">
        <v>0</v>
      </c>
      <c r="K704" s="1">
        <v>7720</v>
      </c>
      <c r="L704" s="1">
        <v>7</v>
      </c>
      <c r="M704" s="1">
        <v>362</v>
      </c>
      <c r="N704" s="1">
        <v>10</v>
      </c>
      <c r="O704" s="28">
        <v>697</v>
      </c>
      <c r="P704" s="1">
        <v>245</v>
      </c>
      <c r="Q704" s="1">
        <v>51</v>
      </c>
      <c r="R704" s="1">
        <v>34073</v>
      </c>
      <c r="S704" s="77">
        <v>1</v>
      </c>
      <c r="T704" s="1">
        <v>1320</v>
      </c>
      <c r="U704" s="1">
        <v>0</v>
      </c>
      <c r="V704" s="1">
        <v>7293</v>
      </c>
      <c r="W704" s="1">
        <v>1</v>
      </c>
      <c r="X704" s="1">
        <v>0</v>
      </c>
      <c r="Y704" s="1">
        <v>7720</v>
      </c>
      <c r="Z704" s="1">
        <v>7</v>
      </c>
      <c r="AA704" s="1">
        <v>362</v>
      </c>
      <c r="AB704" s="1">
        <v>10</v>
      </c>
    </row>
    <row r="705" spans="1:28" x14ac:dyDescent="0.3">
      <c r="A705" s="28">
        <v>698</v>
      </c>
      <c r="B705" s="1">
        <v>244</v>
      </c>
      <c r="C705" s="1">
        <v>48</v>
      </c>
      <c r="D705" s="1">
        <v>27206</v>
      </c>
      <c r="E705" s="77">
        <v>0.125</v>
      </c>
      <c r="F705" s="1">
        <v>1190</v>
      </c>
      <c r="G705" s="1">
        <v>0</v>
      </c>
      <c r="H705" s="1">
        <v>5251</v>
      </c>
      <c r="I705" s="1">
        <v>1</v>
      </c>
      <c r="J705" s="1">
        <v>0</v>
      </c>
      <c r="K705" s="1">
        <v>8090</v>
      </c>
      <c r="L705" s="1">
        <v>41</v>
      </c>
      <c r="M705" s="1">
        <v>333</v>
      </c>
      <c r="N705" s="1">
        <v>23</v>
      </c>
      <c r="O705" s="28">
        <v>698</v>
      </c>
      <c r="P705" s="1">
        <v>244</v>
      </c>
      <c r="Q705" s="1">
        <v>48</v>
      </c>
      <c r="R705" s="1">
        <v>27206</v>
      </c>
      <c r="S705" s="77">
        <v>0.125</v>
      </c>
      <c r="T705" s="1">
        <v>1190</v>
      </c>
      <c r="U705" s="1">
        <v>0</v>
      </c>
      <c r="V705" s="1">
        <v>5251</v>
      </c>
      <c r="W705" s="1">
        <v>1</v>
      </c>
      <c r="X705" s="1">
        <v>0</v>
      </c>
      <c r="Y705" s="1">
        <v>8090</v>
      </c>
      <c r="Z705" s="1">
        <v>41</v>
      </c>
      <c r="AA705" s="1">
        <v>333</v>
      </c>
      <c r="AB705" s="1">
        <v>23</v>
      </c>
    </row>
    <row r="706" spans="1:28" x14ac:dyDescent="0.3">
      <c r="A706" s="28">
        <v>699</v>
      </c>
      <c r="B706" s="1">
        <v>244</v>
      </c>
      <c r="C706" s="1">
        <v>49</v>
      </c>
      <c r="D706" s="1">
        <v>32000</v>
      </c>
      <c r="E706" s="77">
        <v>0.125</v>
      </c>
      <c r="F706" s="1">
        <v>1200</v>
      </c>
      <c r="G706" s="1">
        <v>0</v>
      </c>
      <c r="H706" s="1">
        <v>6500</v>
      </c>
      <c r="I706" s="1">
        <v>0</v>
      </c>
      <c r="J706" s="1">
        <v>0</v>
      </c>
      <c r="O706" s="28">
        <v>699</v>
      </c>
      <c r="P706" s="1">
        <v>244</v>
      </c>
      <c r="Q706" s="1">
        <v>49</v>
      </c>
      <c r="R706" s="1">
        <v>32000</v>
      </c>
      <c r="S706" s="77">
        <v>0.125</v>
      </c>
      <c r="T706" s="1">
        <v>1200</v>
      </c>
      <c r="U706" s="1">
        <v>0</v>
      </c>
      <c r="V706" s="1">
        <v>6500</v>
      </c>
      <c r="W706" s="1">
        <v>0</v>
      </c>
      <c r="X706" s="1">
        <v>0</v>
      </c>
    </row>
    <row r="707" spans="1:28" x14ac:dyDescent="0.3">
      <c r="A707" s="28">
        <v>700</v>
      </c>
      <c r="B707" s="1">
        <v>244</v>
      </c>
      <c r="C707" s="1">
        <v>49</v>
      </c>
      <c r="D707" s="1">
        <v>30159</v>
      </c>
      <c r="E707" s="77">
        <v>0.1</v>
      </c>
      <c r="F707" s="1">
        <v>1260</v>
      </c>
      <c r="G707" s="1">
        <v>0</v>
      </c>
      <c r="H707" s="1">
        <v>7529</v>
      </c>
      <c r="I707" s="1">
        <v>2</v>
      </c>
      <c r="J707" s="1">
        <v>0</v>
      </c>
      <c r="K707" s="1">
        <v>8290</v>
      </c>
      <c r="N707" s="1">
        <v>22</v>
      </c>
      <c r="O707" s="28">
        <v>700</v>
      </c>
      <c r="P707" s="1">
        <v>244</v>
      </c>
      <c r="Q707" s="1">
        <v>49</v>
      </c>
      <c r="R707" s="1">
        <v>30159</v>
      </c>
      <c r="S707" s="77">
        <v>0.1</v>
      </c>
      <c r="T707" s="1">
        <v>1260</v>
      </c>
      <c r="U707" s="1">
        <v>0</v>
      </c>
      <c r="V707" s="1">
        <v>7529</v>
      </c>
      <c r="W707" s="1">
        <v>2</v>
      </c>
      <c r="X707" s="1">
        <v>0</v>
      </c>
      <c r="Y707" s="1">
        <v>8290</v>
      </c>
      <c r="AB707" s="1">
        <v>22</v>
      </c>
    </row>
    <row r="708" spans="1:28" x14ac:dyDescent="0.3">
      <c r="A708" s="28">
        <v>701</v>
      </c>
      <c r="B708" s="1">
        <v>244</v>
      </c>
      <c r="C708" s="1">
        <v>50</v>
      </c>
      <c r="D708" s="1">
        <v>32547</v>
      </c>
      <c r="E708" s="77">
        <v>0.1</v>
      </c>
      <c r="F708" s="1">
        <v>1320</v>
      </c>
      <c r="G708" s="1">
        <v>0</v>
      </c>
      <c r="H708" s="1">
        <v>7653</v>
      </c>
      <c r="I708" s="1">
        <v>1</v>
      </c>
      <c r="J708" s="1">
        <v>0</v>
      </c>
      <c r="K708" s="1">
        <v>8800</v>
      </c>
      <c r="M708" s="1">
        <v>434</v>
      </c>
      <c r="N708" s="1">
        <v>31</v>
      </c>
      <c r="O708" s="28">
        <v>701</v>
      </c>
      <c r="P708" s="1">
        <v>244</v>
      </c>
      <c r="Q708" s="1">
        <v>50</v>
      </c>
      <c r="R708" s="1">
        <v>32547</v>
      </c>
      <c r="S708" s="77">
        <v>0.1</v>
      </c>
      <c r="T708" s="1">
        <v>1320</v>
      </c>
      <c r="U708" s="1">
        <v>0</v>
      </c>
      <c r="V708" s="1">
        <v>7653</v>
      </c>
      <c r="W708" s="1">
        <v>1</v>
      </c>
      <c r="X708" s="1">
        <v>0</v>
      </c>
      <c r="Y708" s="1">
        <v>8800</v>
      </c>
      <c r="AA708" s="1">
        <v>434</v>
      </c>
      <c r="AB708" s="1">
        <v>31</v>
      </c>
    </row>
    <row r="709" spans="1:28" x14ac:dyDescent="0.3">
      <c r="A709" s="28">
        <v>702</v>
      </c>
      <c r="B709" s="1">
        <v>244</v>
      </c>
      <c r="C709" s="1">
        <v>52</v>
      </c>
      <c r="D709" s="1">
        <v>33000</v>
      </c>
      <c r="E709" s="77">
        <v>1</v>
      </c>
      <c r="F709" s="1">
        <v>1130</v>
      </c>
      <c r="G709" s="1">
        <v>0</v>
      </c>
      <c r="H709" s="1">
        <v>7300</v>
      </c>
      <c r="I709" s="1">
        <v>2</v>
      </c>
      <c r="J709" s="1">
        <v>0</v>
      </c>
      <c r="K709" s="1">
        <v>4000</v>
      </c>
      <c r="L709" s="1">
        <v>0</v>
      </c>
      <c r="M709" s="1">
        <v>392</v>
      </c>
      <c r="N709" s="1">
        <v>18</v>
      </c>
      <c r="O709" s="28">
        <v>702</v>
      </c>
      <c r="P709" s="1">
        <v>244</v>
      </c>
      <c r="Q709" s="1">
        <v>52</v>
      </c>
      <c r="R709" s="1">
        <v>33000</v>
      </c>
      <c r="S709" s="77">
        <v>1</v>
      </c>
      <c r="T709" s="1">
        <v>1130</v>
      </c>
      <c r="U709" s="1">
        <v>0</v>
      </c>
      <c r="V709" s="1">
        <v>7300</v>
      </c>
      <c r="W709" s="1">
        <v>2</v>
      </c>
      <c r="X709" s="1">
        <v>0</v>
      </c>
      <c r="Y709" s="1">
        <v>4000</v>
      </c>
      <c r="Z709" s="1">
        <v>0</v>
      </c>
      <c r="AA709" s="1">
        <v>392</v>
      </c>
      <c r="AB709" s="1">
        <v>18</v>
      </c>
    </row>
    <row r="710" spans="1:28" x14ac:dyDescent="0.3">
      <c r="A710" s="28">
        <v>703</v>
      </c>
      <c r="B710" s="1">
        <v>243</v>
      </c>
      <c r="C710" s="1">
        <v>0</v>
      </c>
      <c r="D710" s="1">
        <v>19443</v>
      </c>
      <c r="E710" s="77">
        <v>5.5555555555555556E-4</v>
      </c>
      <c r="F710" s="1">
        <v>1320</v>
      </c>
      <c r="G710" s="1">
        <v>0</v>
      </c>
      <c r="H710" s="1">
        <v>5428</v>
      </c>
      <c r="I710" s="1">
        <v>0</v>
      </c>
      <c r="J710" s="1">
        <v>0</v>
      </c>
      <c r="L710" s="1">
        <v>42</v>
      </c>
      <c r="M710" s="1">
        <v>562</v>
      </c>
      <c r="N710" s="1">
        <v>27</v>
      </c>
      <c r="O710" s="28">
        <v>703</v>
      </c>
      <c r="P710" s="1">
        <v>243</v>
      </c>
      <c r="Q710" s="1">
        <v>0</v>
      </c>
      <c r="R710" s="1">
        <v>19443</v>
      </c>
      <c r="S710" s="77">
        <v>5.5555555555555556E-4</v>
      </c>
      <c r="T710" s="1">
        <v>1320</v>
      </c>
      <c r="U710" s="1">
        <v>0</v>
      </c>
      <c r="V710" s="1">
        <v>5428</v>
      </c>
      <c r="W710" s="1">
        <v>0</v>
      </c>
      <c r="X710" s="1">
        <v>0</v>
      </c>
      <c r="Z710" s="1">
        <v>42</v>
      </c>
      <c r="AA710" s="1">
        <v>562</v>
      </c>
      <c r="AB710" s="1">
        <v>27</v>
      </c>
    </row>
    <row r="711" spans="1:28" x14ac:dyDescent="0.3">
      <c r="A711" s="28">
        <v>704</v>
      </c>
      <c r="B711" s="1">
        <v>243</v>
      </c>
      <c r="C711" s="1">
        <v>45</v>
      </c>
      <c r="D711" s="1">
        <v>20680</v>
      </c>
      <c r="E711" s="77">
        <v>1.6666666666666666E-2</v>
      </c>
      <c r="F711" s="1">
        <v>1090</v>
      </c>
      <c r="G711" s="1">
        <v>0</v>
      </c>
      <c r="H711" s="1">
        <v>6974</v>
      </c>
      <c r="I711" s="1">
        <v>3</v>
      </c>
      <c r="J711" s="1">
        <v>0</v>
      </c>
      <c r="K711" s="1">
        <v>6320</v>
      </c>
      <c r="L711" s="1">
        <v>0</v>
      </c>
      <c r="M711" s="1">
        <v>359</v>
      </c>
      <c r="N711" s="1">
        <v>23</v>
      </c>
      <c r="O711" s="28">
        <v>704</v>
      </c>
      <c r="P711" s="1">
        <v>243</v>
      </c>
      <c r="Q711" s="1">
        <v>45</v>
      </c>
      <c r="R711" s="1">
        <v>20680</v>
      </c>
      <c r="S711" s="77">
        <v>1.6666666666666666E-2</v>
      </c>
      <c r="T711" s="1">
        <v>1090</v>
      </c>
      <c r="U711" s="1">
        <v>0</v>
      </c>
      <c r="V711" s="1">
        <v>6974</v>
      </c>
      <c r="W711" s="1">
        <v>3</v>
      </c>
      <c r="X711" s="1">
        <v>0</v>
      </c>
      <c r="Y711" s="1">
        <v>6320</v>
      </c>
      <c r="Z711" s="1">
        <v>0</v>
      </c>
      <c r="AA711" s="1">
        <v>359</v>
      </c>
      <c r="AB711" s="1">
        <v>23</v>
      </c>
    </row>
    <row r="712" spans="1:28" x14ac:dyDescent="0.3">
      <c r="A712" s="28">
        <v>705</v>
      </c>
      <c r="B712" s="1">
        <v>243</v>
      </c>
      <c r="C712" s="1">
        <v>46</v>
      </c>
      <c r="D712" s="1">
        <v>27483</v>
      </c>
      <c r="E712" s="77">
        <v>0.1</v>
      </c>
      <c r="F712" s="1">
        <v>1200</v>
      </c>
      <c r="G712" s="1">
        <v>0</v>
      </c>
      <c r="H712" s="1">
        <v>8134</v>
      </c>
      <c r="I712" s="1">
        <v>2</v>
      </c>
      <c r="J712" s="1">
        <v>0</v>
      </c>
      <c r="K712" s="1">
        <v>7810</v>
      </c>
      <c r="L712" s="1">
        <v>0</v>
      </c>
      <c r="M712" s="1">
        <v>470</v>
      </c>
      <c r="N712" s="1">
        <v>21</v>
      </c>
      <c r="O712" s="28">
        <v>705</v>
      </c>
      <c r="P712" s="1">
        <v>243</v>
      </c>
      <c r="Q712" s="1">
        <v>46</v>
      </c>
      <c r="R712" s="1">
        <v>27483</v>
      </c>
      <c r="S712" s="77">
        <v>0.1</v>
      </c>
      <c r="T712" s="1">
        <v>1200</v>
      </c>
      <c r="U712" s="1">
        <v>0</v>
      </c>
      <c r="V712" s="1">
        <v>8134</v>
      </c>
      <c r="W712" s="1">
        <v>2</v>
      </c>
      <c r="X712" s="1">
        <v>0</v>
      </c>
      <c r="Y712" s="1">
        <v>7810</v>
      </c>
      <c r="Z712" s="1">
        <v>0</v>
      </c>
      <c r="AA712" s="1">
        <v>470</v>
      </c>
      <c r="AB712" s="1">
        <v>21</v>
      </c>
    </row>
    <row r="713" spans="1:28" x14ac:dyDescent="0.3">
      <c r="A713" s="28">
        <v>706</v>
      </c>
      <c r="B713" s="1">
        <v>243</v>
      </c>
      <c r="C713" s="1">
        <v>47</v>
      </c>
      <c r="D713" s="1">
        <v>29792</v>
      </c>
      <c r="E713" s="77">
        <v>8.3333333333333332E-3</v>
      </c>
      <c r="F713" s="1">
        <v>1000</v>
      </c>
      <c r="G713" s="1">
        <v>0</v>
      </c>
      <c r="H713" s="1">
        <v>5429</v>
      </c>
      <c r="I713" s="1">
        <v>0</v>
      </c>
      <c r="J713" s="1">
        <v>0</v>
      </c>
      <c r="K713" s="1">
        <v>7810</v>
      </c>
      <c r="L713" s="1">
        <v>0</v>
      </c>
      <c r="M713" s="1">
        <v>349</v>
      </c>
      <c r="N713" s="1">
        <v>16</v>
      </c>
      <c r="O713" s="28">
        <v>706</v>
      </c>
      <c r="P713" s="1">
        <v>243</v>
      </c>
      <c r="Q713" s="1">
        <v>47</v>
      </c>
      <c r="R713" s="1">
        <v>29792</v>
      </c>
      <c r="S713" s="77">
        <v>8.3333333333333332E-3</v>
      </c>
      <c r="T713" s="1">
        <v>1000</v>
      </c>
      <c r="U713" s="1">
        <v>0</v>
      </c>
      <c r="V713" s="1">
        <v>5429</v>
      </c>
      <c r="W713" s="1">
        <v>0</v>
      </c>
      <c r="X713" s="1">
        <v>0</v>
      </c>
      <c r="Y713" s="1">
        <v>7810</v>
      </c>
      <c r="Z713" s="1">
        <v>0</v>
      </c>
      <c r="AA713" s="1">
        <v>349</v>
      </c>
      <c r="AB713" s="1">
        <v>16</v>
      </c>
    </row>
    <row r="714" spans="1:28" x14ac:dyDescent="0.3">
      <c r="A714" s="28">
        <v>707</v>
      </c>
      <c r="B714" s="1">
        <v>243</v>
      </c>
      <c r="C714" s="1">
        <v>47</v>
      </c>
      <c r="D714" s="1">
        <v>24964</v>
      </c>
      <c r="E714" s="77">
        <v>0.1</v>
      </c>
      <c r="F714" s="1">
        <v>1300</v>
      </c>
      <c r="G714" s="1">
        <v>0</v>
      </c>
      <c r="H714" s="1">
        <v>5863</v>
      </c>
      <c r="I714" s="1">
        <v>1</v>
      </c>
      <c r="J714" s="1">
        <v>0</v>
      </c>
      <c r="M714" s="1">
        <v>372</v>
      </c>
      <c r="O714" s="28">
        <v>707</v>
      </c>
      <c r="P714" s="1">
        <v>243</v>
      </c>
      <c r="Q714" s="1">
        <v>47</v>
      </c>
      <c r="R714" s="1">
        <v>24964</v>
      </c>
      <c r="S714" s="77">
        <v>0.1</v>
      </c>
      <c r="T714" s="1">
        <v>1300</v>
      </c>
      <c r="U714" s="1">
        <v>0</v>
      </c>
      <c r="V714" s="1">
        <v>5863</v>
      </c>
      <c r="W714" s="1">
        <v>1</v>
      </c>
      <c r="X714" s="1">
        <v>0</v>
      </c>
      <c r="AA714" s="1">
        <v>372</v>
      </c>
    </row>
    <row r="715" spans="1:28" x14ac:dyDescent="0.3">
      <c r="A715" s="28">
        <v>708</v>
      </c>
      <c r="B715" s="1">
        <v>243</v>
      </c>
      <c r="C715" s="1">
        <v>48</v>
      </c>
      <c r="D715" s="1">
        <v>31524</v>
      </c>
      <c r="E715" s="77">
        <v>0.05</v>
      </c>
      <c r="F715" s="1">
        <v>1140</v>
      </c>
      <c r="G715" s="1">
        <v>0</v>
      </c>
      <c r="H715" s="1">
        <v>5948</v>
      </c>
      <c r="I715" s="1">
        <v>0</v>
      </c>
      <c r="J715" s="1">
        <v>0</v>
      </c>
      <c r="K715" s="1">
        <v>7370</v>
      </c>
      <c r="L715" s="1">
        <v>0</v>
      </c>
      <c r="O715" s="28">
        <v>708</v>
      </c>
      <c r="P715" s="1">
        <v>243</v>
      </c>
      <c r="Q715" s="1">
        <v>48</v>
      </c>
      <c r="R715" s="1">
        <v>31524</v>
      </c>
      <c r="S715" s="77">
        <v>0.05</v>
      </c>
      <c r="T715" s="1">
        <v>1140</v>
      </c>
      <c r="U715" s="1">
        <v>0</v>
      </c>
      <c r="V715" s="1">
        <v>5948</v>
      </c>
      <c r="W715" s="1">
        <v>0</v>
      </c>
      <c r="X715" s="1">
        <v>0</v>
      </c>
      <c r="Y715" s="1">
        <v>7370</v>
      </c>
      <c r="Z715" s="1">
        <v>0</v>
      </c>
    </row>
    <row r="716" spans="1:28" x14ac:dyDescent="0.3">
      <c r="A716" s="28">
        <v>709</v>
      </c>
      <c r="B716" s="1">
        <v>243</v>
      </c>
      <c r="C716" s="1">
        <v>48</v>
      </c>
      <c r="D716" s="1">
        <v>27639</v>
      </c>
      <c r="E716" s="77">
        <v>0.33333333333333331</v>
      </c>
      <c r="F716" s="1">
        <v>1270</v>
      </c>
      <c r="G716" s="1">
        <v>0</v>
      </c>
      <c r="H716" s="1">
        <v>6922</v>
      </c>
      <c r="I716" s="1">
        <v>2</v>
      </c>
      <c r="J716" s="1">
        <v>0</v>
      </c>
      <c r="K716" s="1">
        <v>7470</v>
      </c>
      <c r="L716" s="1">
        <v>0</v>
      </c>
      <c r="M716" s="1">
        <v>348</v>
      </c>
      <c r="N716" s="1">
        <v>19</v>
      </c>
      <c r="O716" s="28">
        <v>709</v>
      </c>
      <c r="P716" s="1">
        <v>243</v>
      </c>
      <c r="Q716" s="1">
        <v>48</v>
      </c>
      <c r="R716" s="1">
        <v>27639</v>
      </c>
      <c r="S716" s="77">
        <v>0.33333333333333331</v>
      </c>
      <c r="T716" s="1">
        <v>1270</v>
      </c>
      <c r="U716" s="1">
        <v>0</v>
      </c>
      <c r="V716" s="1">
        <v>6922</v>
      </c>
      <c r="W716" s="1">
        <v>2</v>
      </c>
      <c r="X716" s="1">
        <v>0</v>
      </c>
      <c r="Y716" s="1">
        <v>7470</v>
      </c>
      <c r="Z716" s="1">
        <v>0</v>
      </c>
      <c r="AA716" s="1">
        <v>348</v>
      </c>
      <c r="AB716" s="1">
        <v>19</v>
      </c>
    </row>
    <row r="717" spans="1:28" x14ac:dyDescent="0.3">
      <c r="A717" s="28">
        <v>710</v>
      </c>
      <c r="B717" s="1">
        <v>243</v>
      </c>
      <c r="C717" s="1">
        <v>49</v>
      </c>
      <c r="D717" s="1">
        <v>32763</v>
      </c>
      <c r="E717" s="77">
        <v>0.16666666666666666</v>
      </c>
      <c r="F717" s="1">
        <v>1050</v>
      </c>
      <c r="G717" s="1">
        <v>0</v>
      </c>
      <c r="H717" s="1">
        <v>5586</v>
      </c>
      <c r="I717" s="1">
        <v>0</v>
      </c>
      <c r="J717" s="1">
        <v>0</v>
      </c>
      <c r="O717" s="28">
        <v>710</v>
      </c>
      <c r="P717" s="1">
        <v>243</v>
      </c>
      <c r="Q717" s="1">
        <v>49</v>
      </c>
      <c r="R717" s="1">
        <v>32763</v>
      </c>
      <c r="S717" s="77">
        <v>0.16666666666666666</v>
      </c>
      <c r="T717" s="1">
        <v>1050</v>
      </c>
      <c r="U717" s="1">
        <v>0</v>
      </c>
      <c r="V717" s="1">
        <v>5586</v>
      </c>
      <c r="W717" s="1">
        <v>0</v>
      </c>
      <c r="X717" s="1">
        <v>0</v>
      </c>
    </row>
    <row r="718" spans="1:28" x14ac:dyDescent="0.3">
      <c r="A718" s="28">
        <v>711</v>
      </c>
      <c r="B718" s="1">
        <v>242</v>
      </c>
      <c r="C718" s="1">
        <v>45</v>
      </c>
      <c r="D718" s="1">
        <v>22123</v>
      </c>
      <c r="E718" s="77">
        <v>1.1111111111111112E-2</v>
      </c>
      <c r="F718" s="1">
        <v>1160</v>
      </c>
      <c r="G718" s="1">
        <v>0</v>
      </c>
      <c r="H718" s="1">
        <v>3010</v>
      </c>
      <c r="I718" s="1">
        <v>0</v>
      </c>
      <c r="J718" s="1">
        <v>0</v>
      </c>
      <c r="L718" s="1">
        <v>0</v>
      </c>
      <c r="M718" s="1">
        <v>150</v>
      </c>
      <c r="N718" s="1">
        <v>5</v>
      </c>
      <c r="O718" s="28">
        <v>711</v>
      </c>
      <c r="P718" s="1">
        <v>242</v>
      </c>
      <c r="Q718" s="1">
        <v>45</v>
      </c>
      <c r="R718" s="1">
        <v>22123</v>
      </c>
      <c r="S718" s="77">
        <v>1.1111111111111112E-2</v>
      </c>
      <c r="T718" s="1">
        <v>1160</v>
      </c>
      <c r="U718" s="1">
        <v>0</v>
      </c>
      <c r="V718" s="1">
        <v>3010</v>
      </c>
      <c r="W718" s="1">
        <v>0</v>
      </c>
      <c r="X718" s="1">
        <v>0</v>
      </c>
      <c r="Z718" s="1">
        <v>0</v>
      </c>
      <c r="AA718" s="1">
        <v>150</v>
      </c>
      <c r="AB718" s="1">
        <v>5</v>
      </c>
    </row>
    <row r="719" spans="1:28" x14ac:dyDescent="0.3">
      <c r="A719" s="28">
        <v>712</v>
      </c>
      <c r="B719" s="1">
        <v>242</v>
      </c>
      <c r="C719" s="1">
        <v>45</v>
      </c>
      <c r="D719" s="1">
        <v>20161</v>
      </c>
      <c r="E719" s="77">
        <v>3.7037037037037035E-2</v>
      </c>
      <c r="F719" s="1">
        <v>750</v>
      </c>
      <c r="G719" s="1">
        <v>0</v>
      </c>
      <c r="H719" s="1">
        <v>5512</v>
      </c>
      <c r="I719" s="1">
        <v>0</v>
      </c>
      <c r="J719" s="1">
        <v>0</v>
      </c>
      <c r="M719" s="1">
        <v>423</v>
      </c>
      <c r="O719" s="28">
        <v>712</v>
      </c>
      <c r="P719" s="1">
        <v>242</v>
      </c>
      <c r="Q719" s="1">
        <v>45</v>
      </c>
      <c r="R719" s="1">
        <v>20161</v>
      </c>
      <c r="S719" s="77">
        <v>3.7037037037037035E-2</v>
      </c>
      <c r="T719" s="1">
        <v>750</v>
      </c>
      <c r="U719" s="1">
        <v>0</v>
      </c>
      <c r="V719" s="1">
        <v>5512</v>
      </c>
      <c r="W719" s="1">
        <v>0</v>
      </c>
      <c r="X719" s="1">
        <v>0</v>
      </c>
      <c r="AA719" s="1">
        <v>423</v>
      </c>
    </row>
    <row r="720" spans="1:28" x14ac:dyDescent="0.3">
      <c r="A720" s="28">
        <v>713</v>
      </c>
      <c r="B720" s="1">
        <v>242</v>
      </c>
      <c r="C720" s="1">
        <v>46</v>
      </c>
      <c r="D720" s="1">
        <v>23000</v>
      </c>
      <c r="E720" s="77">
        <v>3.3333333333333333E-2</v>
      </c>
      <c r="F720" s="1">
        <v>1020</v>
      </c>
      <c r="G720" s="1">
        <v>0</v>
      </c>
      <c r="H720" s="1">
        <v>8038</v>
      </c>
      <c r="I720" s="1">
        <v>0</v>
      </c>
      <c r="J720" s="1">
        <v>0</v>
      </c>
      <c r="K720" s="1">
        <v>6500</v>
      </c>
      <c r="N720" s="1">
        <v>14</v>
      </c>
      <c r="O720" s="28">
        <v>713</v>
      </c>
      <c r="P720" s="1">
        <v>242</v>
      </c>
      <c r="Q720" s="1">
        <v>46</v>
      </c>
      <c r="R720" s="1">
        <v>23000</v>
      </c>
      <c r="S720" s="77">
        <v>3.3333333333333333E-2</v>
      </c>
      <c r="T720" s="1">
        <v>1020</v>
      </c>
      <c r="U720" s="1">
        <v>0</v>
      </c>
      <c r="V720" s="1">
        <v>8038</v>
      </c>
      <c r="W720" s="1">
        <v>0</v>
      </c>
      <c r="X720" s="1">
        <v>0</v>
      </c>
      <c r="Y720" s="1">
        <v>6500</v>
      </c>
      <c r="AB720" s="1">
        <v>14</v>
      </c>
    </row>
    <row r="721" spans="1:28" x14ac:dyDescent="0.3">
      <c r="A721" s="28">
        <v>714</v>
      </c>
      <c r="B721" s="1">
        <v>242</v>
      </c>
      <c r="C721" s="1">
        <v>48</v>
      </c>
      <c r="D721" s="1">
        <v>30200</v>
      </c>
      <c r="E721" s="77">
        <v>0.1111111111111111</v>
      </c>
      <c r="F721" s="1">
        <v>1160</v>
      </c>
      <c r="G721" s="1">
        <v>0</v>
      </c>
      <c r="H721" s="1">
        <v>8205</v>
      </c>
      <c r="I721" s="1">
        <v>5</v>
      </c>
      <c r="J721" s="1">
        <v>1</v>
      </c>
      <c r="K721" s="1">
        <v>8790</v>
      </c>
      <c r="L721" s="1">
        <v>0</v>
      </c>
      <c r="M721" s="1">
        <v>400</v>
      </c>
      <c r="N721" s="1">
        <v>1</v>
      </c>
      <c r="O721" s="28">
        <v>714</v>
      </c>
      <c r="P721" s="1">
        <v>242</v>
      </c>
      <c r="Q721" s="1">
        <v>48</v>
      </c>
      <c r="R721" s="1">
        <v>30200</v>
      </c>
      <c r="S721" s="77">
        <v>0.1111111111111111</v>
      </c>
      <c r="T721" s="1">
        <v>1160</v>
      </c>
      <c r="U721" s="1">
        <v>0</v>
      </c>
      <c r="V721" s="1">
        <v>8205</v>
      </c>
      <c r="W721" s="1">
        <v>5</v>
      </c>
      <c r="X721" s="1">
        <v>1</v>
      </c>
      <c r="Y721" s="1">
        <v>8790</v>
      </c>
      <c r="Z721" s="1">
        <v>0</v>
      </c>
      <c r="AA721" s="1">
        <v>400</v>
      </c>
      <c r="AB721" s="1">
        <v>1</v>
      </c>
    </row>
    <row r="722" spans="1:28" x14ac:dyDescent="0.3">
      <c r="A722" s="28">
        <v>715</v>
      </c>
      <c r="B722" s="1">
        <v>242</v>
      </c>
      <c r="C722" s="1">
        <v>48</v>
      </c>
      <c r="D722" s="1">
        <v>28916</v>
      </c>
      <c r="E722" s="77">
        <v>0.1</v>
      </c>
      <c r="F722" s="1">
        <v>1250</v>
      </c>
      <c r="G722" s="1">
        <v>0</v>
      </c>
      <c r="H722" s="1">
        <v>3874</v>
      </c>
      <c r="I722" s="1">
        <v>0</v>
      </c>
      <c r="J722" s="1">
        <v>0</v>
      </c>
      <c r="O722" s="28">
        <v>715</v>
      </c>
      <c r="P722" s="1">
        <v>242</v>
      </c>
      <c r="Q722" s="1">
        <v>48</v>
      </c>
      <c r="R722" s="1">
        <v>28916</v>
      </c>
      <c r="S722" s="77">
        <v>0.1</v>
      </c>
      <c r="T722" s="1">
        <v>1250</v>
      </c>
      <c r="U722" s="1">
        <v>0</v>
      </c>
      <c r="V722" s="1">
        <v>3874</v>
      </c>
      <c r="W722" s="1">
        <v>0</v>
      </c>
      <c r="X722" s="1">
        <v>0</v>
      </c>
    </row>
    <row r="723" spans="1:28" x14ac:dyDescent="0.3">
      <c r="A723" s="28">
        <v>716</v>
      </c>
      <c r="B723" s="1">
        <v>242</v>
      </c>
      <c r="C723" s="1">
        <v>49</v>
      </c>
      <c r="D723" s="1">
        <v>27009</v>
      </c>
      <c r="E723" s="77">
        <v>0.1111111111111111</v>
      </c>
      <c r="F723" s="1">
        <v>1280</v>
      </c>
      <c r="G723" s="1">
        <v>0</v>
      </c>
      <c r="H723" s="1">
        <v>8106</v>
      </c>
      <c r="I723" s="1">
        <v>9</v>
      </c>
      <c r="J723" s="1">
        <v>0</v>
      </c>
      <c r="K723" s="1">
        <v>7930</v>
      </c>
      <c r="L723" s="1">
        <v>47</v>
      </c>
      <c r="M723" s="1">
        <v>326</v>
      </c>
      <c r="N723" s="1">
        <v>10</v>
      </c>
      <c r="O723" s="28">
        <v>716</v>
      </c>
      <c r="P723" s="1">
        <v>242</v>
      </c>
      <c r="Q723" s="1">
        <v>49</v>
      </c>
      <c r="R723" s="1">
        <v>27009</v>
      </c>
      <c r="S723" s="77">
        <v>0.1111111111111111</v>
      </c>
      <c r="T723" s="1">
        <v>1280</v>
      </c>
      <c r="U723" s="1">
        <v>0</v>
      </c>
      <c r="V723" s="1">
        <v>8106</v>
      </c>
      <c r="W723" s="1">
        <v>9</v>
      </c>
      <c r="X723" s="1">
        <v>0</v>
      </c>
      <c r="Y723" s="1">
        <v>7930</v>
      </c>
      <c r="Z723" s="1">
        <v>47</v>
      </c>
      <c r="AA723" s="1">
        <v>326</v>
      </c>
      <c r="AB723" s="1">
        <v>10</v>
      </c>
    </row>
    <row r="724" spans="1:28" x14ac:dyDescent="0.3">
      <c r="A724" s="28">
        <v>717</v>
      </c>
      <c r="B724" s="1">
        <v>242</v>
      </c>
      <c r="C724" s="1">
        <v>49</v>
      </c>
      <c r="D724" s="1">
        <v>27862</v>
      </c>
      <c r="E724" s="77">
        <v>0.2</v>
      </c>
      <c r="F724" s="1">
        <v>1070</v>
      </c>
      <c r="G724" s="1">
        <v>0</v>
      </c>
      <c r="H724" s="1">
        <v>6174</v>
      </c>
      <c r="I724" s="1">
        <v>3</v>
      </c>
      <c r="J724" s="1">
        <v>0</v>
      </c>
      <c r="K724" s="1">
        <v>7250</v>
      </c>
      <c r="L724" s="1">
        <v>5</v>
      </c>
      <c r="M724" s="1">
        <v>313</v>
      </c>
      <c r="N724" s="1">
        <v>5</v>
      </c>
      <c r="O724" s="28">
        <v>717</v>
      </c>
      <c r="P724" s="1">
        <v>242</v>
      </c>
      <c r="Q724" s="1">
        <v>49</v>
      </c>
      <c r="R724" s="1">
        <v>27862</v>
      </c>
      <c r="S724" s="77">
        <v>0.2</v>
      </c>
      <c r="T724" s="1">
        <v>1070</v>
      </c>
      <c r="U724" s="1">
        <v>0</v>
      </c>
      <c r="V724" s="1">
        <v>6174</v>
      </c>
      <c r="W724" s="1">
        <v>3</v>
      </c>
      <c r="X724" s="1">
        <v>0</v>
      </c>
      <c r="Y724" s="1">
        <v>7250</v>
      </c>
      <c r="Z724" s="1">
        <v>5</v>
      </c>
      <c r="AA724" s="1">
        <v>313</v>
      </c>
      <c r="AB724" s="1">
        <v>5</v>
      </c>
    </row>
    <row r="725" spans="1:28" x14ac:dyDescent="0.3">
      <c r="A725" s="28">
        <v>718</v>
      </c>
      <c r="B725" s="1">
        <v>242</v>
      </c>
      <c r="C725" s="1">
        <v>49</v>
      </c>
      <c r="D725" s="1">
        <v>33600</v>
      </c>
      <c r="E725" s="77">
        <v>0.2</v>
      </c>
      <c r="F725" s="1">
        <v>1300</v>
      </c>
      <c r="G725" s="1">
        <v>0</v>
      </c>
      <c r="H725" s="1">
        <v>7358</v>
      </c>
      <c r="I725" s="1">
        <v>0</v>
      </c>
      <c r="J725" s="1">
        <v>0</v>
      </c>
      <c r="L725" s="1">
        <v>0</v>
      </c>
      <c r="M725" s="1">
        <v>315</v>
      </c>
      <c r="O725" s="28">
        <v>718</v>
      </c>
      <c r="P725" s="1">
        <v>242</v>
      </c>
      <c r="Q725" s="1">
        <v>49</v>
      </c>
      <c r="R725" s="1">
        <v>33600</v>
      </c>
      <c r="S725" s="77">
        <v>0.2</v>
      </c>
      <c r="T725" s="1">
        <v>1300</v>
      </c>
      <c r="U725" s="1">
        <v>0</v>
      </c>
      <c r="V725" s="1">
        <v>7358</v>
      </c>
      <c r="W725" s="1">
        <v>0</v>
      </c>
      <c r="X725" s="1">
        <v>0</v>
      </c>
      <c r="Z725" s="1">
        <v>0</v>
      </c>
      <c r="AA725" s="1">
        <v>315</v>
      </c>
    </row>
    <row r="726" spans="1:28" x14ac:dyDescent="0.3">
      <c r="A726" s="28">
        <v>719</v>
      </c>
      <c r="B726" s="1">
        <v>242</v>
      </c>
      <c r="C726" s="1">
        <v>49</v>
      </c>
      <c r="D726" s="1">
        <v>29312</v>
      </c>
      <c r="E726" s="77">
        <v>0.5</v>
      </c>
      <c r="F726" s="1">
        <v>1240</v>
      </c>
      <c r="G726" s="1">
        <v>0</v>
      </c>
      <c r="H726" s="1">
        <v>7283</v>
      </c>
      <c r="I726" s="1">
        <v>3</v>
      </c>
      <c r="J726" s="1">
        <v>1</v>
      </c>
      <c r="L726" s="1">
        <v>0</v>
      </c>
      <c r="M726" s="1">
        <v>270</v>
      </c>
      <c r="N726" s="1">
        <v>11</v>
      </c>
      <c r="O726" s="28">
        <v>719</v>
      </c>
      <c r="P726" s="1">
        <v>242</v>
      </c>
      <c r="Q726" s="1">
        <v>49</v>
      </c>
      <c r="R726" s="1">
        <v>29312</v>
      </c>
      <c r="S726" s="77">
        <v>0.5</v>
      </c>
      <c r="T726" s="1">
        <v>1240</v>
      </c>
      <c r="U726" s="1">
        <v>0</v>
      </c>
      <c r="V726" s="1">
        <v>7283</v>
      </c>
      <c r="W726" s="1">
        <v>3</v>
      </c>
      <c r="X726" s="1">
        <v>1</v>
      </c>
      <c r="Z726" s="1">
        <v>0</v>
      </c>
      <c r="AA726" s="1">
        <v>270</v>
      </c>
      <c r="AB726" s="1">
        <v>11</v>
      </c>
    </row>
    <row r="727" spans="1:28" x14ac:dyDescent="0.3">
      <c r="A727" s="28">
        <v>720</v>
      </c>
      <c r="B727" s="1">
        <v>242</v>
      </c>
      <c r="C727" s="1">
        <v>50</v>
      </c>
      <c r="D727" s="1">
        <v>29020</v>
      </c>
      <c r="E727" s="77">
        <v>0.1</v>
      </c>
      <c r="F727" s="1">
        <v>1120</v>
      </c>
      <c r="G727" s="1">
        <v>0</v>
      </c>
      <c r="H727" s="1">
        <v>5466</v>
      </c>
      <c r="I727" s="1">
        <v>5</v>
      </c>
      <c r="J727" s="1">
        <v>0</v>
      </c>
      <c r="O727" s="28">
        <v>720</v>
      </c>
      <c r="P727" s="1">
        <v>242</v>
      </c>
      <c r="Q727" s="1">
        <v>50</v>
      </c>
      <c r="R727" s="1">
        <v>29020</v>
      </c>
      <c r="S727" s="77">
        <v>0.1</v>
      </c>
      <c r="T727" s="1">
        <v>1120</v>
      </c>
      <c r="U727" s="1">
        <v>0</v>
      </c>
      <c r="V727" s="1">
        <v>5466</v>
      </c>
      <c r="W727" s="1">
        <v>5</v>
      </c>
      <c r="X727" s="1">
        <v>0</v>
      </c>
    </row>
    <row r="728" spans="1:28" x14ac:dyDescent="0.3">
      <c r="A728" s="28">
        <v>721</v>
      </c>
      <c r="B728" s="1">
        <v>241</v>
      </c>
      <c r="C728" s="1">
        <v>44</v>
      </c>
      <c r="D728" s="1">
        <v>22000</v>
      </c>
      <c r="E728" s="77">
        <v>1.1111111111111112E-2</v>
      </c>
      <c r="F728" s="1">
        <v>1120</v>
      </c>
      <c r="G728" s="1">
        <v>0</v>
      </c>
      <c r="H728" s="1">
        <v>6253</v>
      </c>
      <c r="I728" s="1">
        <v>2</v>
      </c>
      <c r="J728" s="1">
        <v>0</v>
      </c>
      <c r="K728" s="1">
        <v>6500</v>
      </c>
      <c r="N728" s="1">
        <v>23</v>
      </c>
      <c r="O728" s="28">
        <v>721</v>
      </c>
      <c r="P728" s="1">
        <v>241</v>
      </c>
      <c r="Q728" s="1">
        <v>44</v>
      </c>
      <c r="R728" s="1">
        <v>22000</v>
      </c>
      <c r="S728" s="77">
        <v>1.1111111111111112E-2</v>
      </c>
      <c r="T728" s="1">
        <v>1120</v>
      </c>
      <c r="U728" s="1">
        <v>0</v>
      </c>
      <c r="V728" s="1">
        <v>6253</v>
      </c>
      <c r="W728" s="1">
        <v>2</v>
      </c>
      <c r="X728" s="1">
        <v>0</v>
      </c>
      <c r="Y728" s="1">
        <v>6500</v>
      </c>
      <c r="AB728" s="1">
        <v>23</v>
      </c>
    </row>
    <row r="729" spans="1:28" x14ac:dyDescent="0.3">
      <c r="A729" s="28">
        <v>722</v>
      </c>
      <c r="B729" s="1">
        <v>241</v>
      </c>
      <c r="C729" s="1">
        <v>45</v>
      </c>
      <c r="D729" s="1">
        <v>20000</v>
      </c>
      <c r="E729" s="77">
        <v>3.3333333333333333E-2</v>
      </c>
      <c r="F729" s="1">
        <v>680</v>
      </c>
      <c r="G729" s="1">
        <v>0</v>
      </c>
      <c r="H729" s="1">
        <v>5113</v>
      </c>
      <c r="I729" s="1">
        <v>1</v>
      </c>
      <c r="J729" s="1">
        <v>0</v>
      </c>
      <c r="K729" s="1">
        <v>5790</v>
      </c>
      <c r="L729" s="1">
        <v>23</v>
      </c>
      <c r="M729" s="1">
        <v>211</v>
      </c>
      <c r="N729" s="1">
        <v>1</v>
      </c>
      <c r="O729" s="28">
        <v>722</v>
      </c>
      <c r="P729" s="1">
        <v>241</v>
      </c>
      <c r="Q729" s="1">
        <v>45</v>
      </c>
      <c r="R729" s="1">
        <v>20000</v>
      </c>
      <c r="S729" s="77">
        <v>3.3333333333333333E-2</v>
      </c>
      <c r="T729" s="1">
        <v>680</v>
      </c>
      <c r="U729" s="1">
        <v>0</v>
      </c>
      <c r="V729" s="1">
        <v>5113</v>
      </c>
      <c r="W729" s="1">
        <v>1</v>
      </c>
      <c r="X729" s="1">
        <v>0</v>
      </c>
      <c r="Y729" s="1">
        <v>5790</v>
      </c>
      <c r="Z729" s="1">
        <v>23</v>
      </c>
      <c r="AA729" s="1">
        <v>211</v>
      </c>
      <c r="AB729" s="1">
        <v>1</v>
      </c>
    </row>
    <row r="730" spans="1:28" x14ac:dyDescent="0.3">
      <c r="A730" s="28">
        <v>723</v>
      </c>
      <c r="B730" s="1">
        <v>241</v>
      </c>
      <c r="C730" s="1">
        <v>47</v>
      </c>
      <c r="D730" s="1">
        <v>24413</v>
      </c>
      <c r="E730" s="77">
        <v>0.1</v>
      </c>
      <c r="F730" s="1">
        <v>940</v>
      </c>
      <c r="G730" s="1">
        <v>0</v>
      </c>
      <c r="H730" s="1">
        <v>6384</v>
      </c>
      <c r="I730" s="1">
        <v>3</v>
      </c>
      <c r="J730" s="1">
        <v>1</v>
      </c>
      <c r="K730" s="1">
        <v>7140</v>
      </c>
      <c r="L730" s="1">
        <v>47</v>
      </c>
      <c r="M730" s="1">
        <v>355</v>
      </c>
      <c r="O730" s="28">
        <v>723</v>
      </c>
      <c r="P730" s="1">
        <v>241</v>
      </c>
      <c r="Q730" s="1">
        <v>47</v>
      </c>
      <c r="R730" s="1">
        <v>24413</v>
      </c>
      <c r="S730" s="77">
        <v>0.1</v>
      </c>
      <c r="T730" s="1">
        <v>940</v>
      </c>
      <c r="U730" s="1">
        <v>0</v>
      </c>
      <c r="V730" s="1">
        <v>6384</v>
      </c>
      <c r="W730" s="1">
        <v>3</v>
      </c>
      <c r="X730" s="1">
        <v>1</v>
      </c>
      <c r="Y730" s="1">
        <v>7140</v>
      </c>
      <c r="Z730" s="1">
        <v>47</v>
      </c>
      <c r="AA730" s="1">
        <v>355</v>
      </c>
    </row>
    <row r="731" spans="1:28" x14ac:dyDescent="0.3">
      <c r="A731" s="28">
        <v>724</v>
      </c>
      <c r="B731" s="1">
        <v>241</v>
      </c>
      <c r="C731" s="1">
        <v>47</v>
      </c>
      <c r="D731" s="1">
        <v>23000</v>
      </c>
      <c r="E731" s="77">
        <v>0.1</v>
      </c>
      <c r="F731" s="1">
        <v>1270</v>
      </c>
      <c r="G731" s="1">
        <v>0</v>
      </c>
      <c r="H731" s="1">
        <v>6200</v>
      </c>
      <c r="I731" s="1">
        <v>0</v>
      </c>
      <c r="J731" s="1">
        <v>0</v>
      </c>
      <c r="L731" s="1">
        <v>0</v>
      </c>
      <c r="M731" s="1">
        <v>150</v>
      </c>
      <c r="N731" s="1">
        <v>15</v>
      </c>
      <c r="O731" s="28">
        <v>724</v>
      </c>
      <c r="P731" s="1">
        <v>241</v>
      </c>
      <c r="Q731" s="1">
        <v>47</v>
      </c>
      <c r="R731" s="1">
        <v>23000</v>
      </c>
      <c r="S731" s="77">
        <v>0.1</v>
      </c>
      <c r="T731" s="1">
        <v>1270</v>
      </c>
      <c r="U731" s="1">
        <v>0</v>
      </c>
      <c r="V731" s="1">
        <v>6200</v>
      </c>
      <c r="W731" s="1">
        <v>0</v>
      </c>
      <c r="X731" s="1">
        <v>0</v>
      </c>
      <c r="Z731" s="1">
        <v>0</v>
      </c>
      <c r="AA731" s="1">
        <v>150</v>
      </c>
      <c r="AB731" s="1">
        <v>15</v>
      </c>
    </row>
    <row r="732" spans="1:28" x14ac:dyDescent="0.3">
      <c r="A732" s="28">
        <v>725</v>
      </c>
      <c r="B732" s="1">
        <v>241</v>
      </c>
      <c r="C732" s="1">
        <v>50</v>
      </c>
      <c r="D732" s="1">
        <v>32000</v>
      </c>
      <c r="E732" s="77">
        <v>0.2</v>
      </c>
      <c r="F732" s="1">
        <v>1100</v>
      </c>
      <c r="G732" s="1">
        <v>0</v>
      </c>
      <c r="H732" s="1">
        <v>5200</v>
      </c>
      <c r="I732" s="1">
        <v>4</v>
      </c>
      <c r="J732" s="1">
        <v>3</v>
      </c>
      <c r="L732" s="1">
        <v>41</v>
      </c>
      <c r="O732" s="28">
        <v>725</v>
      </c>
      <c r="P732" s="1">
        <v>241</v>
      </c>
      <c r="Q732" s="1">
        <v>50</v>
      </c>
      <c r="R732" s="1">
        <v>32000</v>
      </c>
      <c r="S732" s="77">
        <v>0.2</v>
      </c>
      <c r="T732" s="1">
        <v>1100</v>
      </c>
      <c r="U732" s="1">
        <v>0</v>
      </c>
      <c r="V732" s="1">
        <v>5200</v>
      </c>
      <c r="W732" s="1">
        <v>4</v>
      </c>
      <c r="X732" s="1">
        <v>3</v>
      </c>
      <c r="Z732" s="1">
        <v>41</v>
      </c>
    </row>
    <row r="733" spans="1:28" x14ac:dyDescent="0.3">
      <c r="A733" s="28">
        <v>726</v>
      </c>
      <c r="B733" s="1">
        <v>241</v>
      </c>
      <c r="C733" s="1">
        <v>50</v>
      </c>
      <c r="D733" s="1">
        <v>31574</v>
      </c>
      <c r="E733" s="77">
        <v>0.1</v>
      </c>
      <c r="F733" s="1">
        <v>1200</v>
      </c>
      <c r="G733" s="1">
        <v>0</v>
      </c>
      <c r="H733" s="1">
        <v>6710</v>
      </c>
      <c r="I733" s="1">
        <v>0</v>
      </c>
      <c r="J733" s="1">
        <v>0</v>
      </c>
      <c r="O733" s="28">
        <v>726</v>
      </c>
      <c r="P733" s="1">
        <v>241</v>
      </c>
      <c r="Q733" s="1">
        <v>50</v>
      </c>
      <c r="R733" s="1">
        <v>31574</v>
      </c>
      <c r="S733" s="77">
        <v>0.1</v>
      </c>
      <c r="T733" s="1">
        <v>1200</v>
      </c>
      <c r="U733" s="1">
        <v>0</v>
      </c>
      <c r="V733" s="1">
        <v>6710</v>
      </c>
      <c r="W733" s="1">
        <v>0</v>
      </c>
      <c r="X733" s="1">
        <v>0</v>
      </c>
    </row>
    <row r="734" spans="1:28" x14ac:dyDescent="0.3">
      <c r="A734" s="28">
        <v>727</v>
      </c>
      <c r="B734" s="1">
        <v>240</v>
      </c>
      <c r="C734" s="1">
        <v>43</v>
      </c>
      <c r="D734" s="1">
        <v>23333</v>
      </c>
      <c r="E734" s="77">
        <v>0.04</v>
      </c>
      <c r="F734" s="1">
        <v>1120</v>
      </c>
      <c r="G734" s="1">
        <v>0</v>
      </c>
      <c r="H734" s="1">
        <v>5273</v>
      </c>
      <c r="I734" s="1">
        <v>1</v>
      </c>
      <c r="J734" s="1">
        <v>0</v>
      </c>
      <c r="N734" s="1">
        <v>3</v>
      </c>
      <c r="O734" s="28">
        <v>727</v>
      </c>
      <c r="P734" s="1">
        <v>240</v>
      </c>
      <c r="Q734" s="1">
        <v>43</v>
      </c>
      <c r="R734" s="1">
        <v>23333</v>
      </c>
      <c r="S734" s="77">
        <v>0.04</v>
      </c>
      <c r="T734" s="1">
        <v>1120</v>
      </c>
      <c r="U734" s="1">
        <v>0</v>
      </c>
      <c r="V734" s="1">
        <v>5273</v>
      </c>
      <c r="W734" s="1">
        <v>1</v>
      </c>
      <c r="X734" s="1">
        <v>0</v>
      </c>
      <c r="AB734" s="1">
        <v>3</v>
      </c>
    </row>
    <row r="735" spans="1:28" x14ac:dyDescent="0.3">
      <c r="A735" s="28">
        <v>728</v>
      </c>
      <c r="B735" s="1">
        <v>240</v>
      </c>
      <c r="C735" s="1">
        <v>45</v>
      </c>
      <c r="D735" s="1">
        <v>28613</v>
      </c>
      <c r="E735" s="77">
        <v>3.3333333333333333E-2</v>
      </c>
      <c r="F735" s="1">
        <v>1130</v>
      </c>
      <c r="G735" s="1">
        <v>0</v>
      </c>
      <c r="H735" s="1">
        <v>4500</v>
      </c>
      <c r="I735" s="1">
        <v>1</v>
      </c>
      <c r="J735" s="1">
        <v>0</v>
      </c>
      <c r="L735" s="1">
        <v>0</v>
      </c>
      <c r="N735" s="1">
        <v>1</v>
      </c>
      <c r="O735" s="28">
        <v>728</v>
      </c>
      <c r="P735" s="1">
        <v>240</v>
      </c>
      <c r="Q735" s="1">
        <v>45</v>
      </c>
      <c r="R735" s="1">
        <v>28613</v>
      </c>
      <c r="S735" s="77">
        <v>3.3333333333333333E-2</v>
      </c>
      <c r="T735" s="1">
        <v>1130</v>
      </c>
      <c r="U735" s="1">
        <v>0</v>
      </c>
      <c r="V735" s="1">
        <v>4500</v>
      </c>
      <c r="W735" s="1">
        <v>1</v>
      </c>
      <c r="X735" s="1">
        <v>0</v>
      </c>
      <c r="Z735" s="1">
        <v>0</v>
      </c>
      <c r="AB735" s="1">
        <v>1</v>
      </c>
    </row>
    <row r="736" spans="1:28" x14ac:dyDescent="0.3">
      <c r="A736" s="28">
        <v>729</v>
      </c>
      <c r="B736" s="1">
        <v>240</v>
      </c>
      <c r="C736" s="1">
        <v>46</v>
      </c>
      <c r="D736" s="1">
        <v>28224</v>
      </c>
      <c r="E736" s="77">
        <v>3.3333333333333333E-2</v>
      </c>
      <c r="F736" s="1">
        <v>1160</v>
      </c>
      <c r="G736" s="1">
        <v>0</v>
      </c>
      <c r="H736" s="1">
        <v>7475</v>
      </c>
      <c r="I736" s="1">
        <v>0</v>
      </c>
      <c r="J736" s="1">
        <v>0</v>
      </c>
      <c r="K736" s="1">
        <v>8160</v>
      </c>
      <c r="L736" s="1">
        <v>16</v>
      </c>
      <c r="M736" s="1">
        <v>469</v>
      </c>
      <c r="N736" s="1">
        <v>19</v>
      </c>
      <c r="O736" s="28">
        <v>729</v>
      </c>
      <c r="P736" s="1">
        <v>240</v>
      </c>
      <c r="Q736" s="1">
        <v>46</v>
      </c>
      <c r="R736" s="1">
        <v>28224</v>
      </c>
      <c r="S736" s="77">
        <v>3.3333333333333333E-2</v>
      </c>
      <c r="T736" s="1">
        <v>1160</v>
      </c>
      <c r="U736" s="1">
        <v>0</v>
      </c>
      <c r="V736" s="1">
        <v>7475</v>
      </c>
      <c r="W736" s="1">
        <v>0</v>
      </c>
      <c r="X736" s="1">
        <v>0</v>
      </c>
      <c r="Y736" s="1">
        <v>8160</v>
      </c>
      <c r="Z736" s="1">
        <v>16</v>
      </c>
      <c r="AA736" s="1">
        <v>469</v>
      </c>
      <c r="AB736" s="1">
        <v>19</v>
      </c>
    </row>
    <row r="737" spans="1:28" x14ac:dyDescent="0.3">
      <c r="A737" s="28">
        <v>730</v>
      </c>
      <c r="B737" s="1">
        <v>240</v>
      </c>
      <c r="C737" s="1">
        <v>47</v>
      </c>
      <c r="D737" s="1">
        <v>24800</v>
      </c>
      <c r="E737" s="77">
        <v>1.6666666666666666E-2</v>
      </c>
      <c r="F737" s="1">
        <v>1100</v>
      </c>
      <c r="G737" s="1">
        <v>0</v>
      </c>
      <c r="H737" s="1">
        <v>7001</v>
      </c>
      <c r="I737" s="1">
        <v>2</v>
      </c>
      <c r="J737" s="1">
        <v>0</v>
      </c>
      <c r="L737" s="1">
        <v>0</v>
      </c>
      <c r="M737" s="1">
        <v>320</v>
      </c>
      <c r="N737" s="1">
        <v>8</v>
      </c>
      <c r="O737" s="28">
        <v>730</v>
      </c>
      <c r="P737" s="1">
        <v>240</v>
      </c>
      <c r="Q737" s="1">
        <v>47</v>
      </c>
      <c r="R737" s="1">
        <v>24800</v>
      </c>
      <c r="S737" s="77">
        <v>1.6666666666666666E-2</v>
      </c>
      <c r="T737" s="1">
        <v>1100</v>
      </c>
      <c r="U737" s="1">
        <v>0</v>
      </c>
      <c r="V737" s="1">
        <v>7001</v>
      </c>
      <c r="W737" s="1">
        <v>2</v>
      </c>
      <c r="X737" s="1">
        <v>0</v>
      </c>
      <c r="Z737" s="1">
        <v>0</v>
      </c>
      <c r="AA737" s="1">
        <v>320</v>
      </c>
      <c r="AB737" s="1">
        <v>8</v>
      </c>
    </row>
    <row r="738" spans="1:28" x14ac:dyDescent="0.3">
      <c r="A738" s="28">
        <v>731</v>
      </c>
      <c r="B738" s="1">
        <v>240</v>
      </c>
      <c r="C738" s="1">
        <v>47</v>
      </c>
      <c r="D738" s="1">
        <v>24000</v>
      </c>
      <c r="E738" s="77">
        <v>0.05</v>
      </c>
      <c r="F738" s="1">
        <v>960</v>
      </c>
      <c r="G738" s="1">
        <v>0</v>
      </c>
      <c r="H738" s="1">
        <v>6332</v>
      </c>
      <c r="I738" s="1">
        <v>3</v>
      </c>
      <c r="J738" s="1">
        <v>1</v>
      </c>
      <c r="K738" s="1">
        <v>4444</v>
      </c>
      <c r="L738" s="1">
        <v>0</v>
      </c>
      <c r="M738" s="1">
        <v>312</v>
      </c>
      <c r="N738" s="1">
        <v>4</v>
      </c>
      <c r="O738" s="28">
        <v>731</v>
      </c>
      <c r="P738" s="1">
        <v>240</v>
      </c>
      <c r="Q738" s="1">
        <v>47</v>
      </c>
      <c r="R738" s="1">
        <v>24000</v>
      </c>
      <c r="S738" s="77">
        <v>0.05</v>
      </c>
      <c r="T738" s="1">
        <v>960</v>
      </c>
      <c r="U738" s="1">
        <v>0</v>
      </c>
      <c r="V738" s="1">
        <v>6332</v>
      </c>
      <c r="W738" s="1">
        <v>3</v>
      </c>
      <c r="X738" s="1">
        <v>1</v>
      </c>
      <c r="Y738" s="1">
        <v>4444</v>
      </c>
      <c r="Z738" s="1">
        <v>0</v>
      </c>
      <c r="AA738" s="1">
        <v>312</v>
      </c>
      <c r="AB738" s="1">
        <v>4</v>
      </c>
    </row>
    <row r="739" spans="1:28" x14ac:dyDescent="0.3">
      <c r="A739" s="28">
        <v>732</v>
      </c>
      <c r="B739" s="1">
        <v>240</v>
      </c>
      <c r="C739" s="1">
        <v>47</v>
      </c>
      <c r="D739" s="1">
        <v>21000</v>
      </c>
      <c r="E739" s="77">
        <v>6.6666666666666666E-2</v>
      </c>
      <c r="F739" s="1">
        <v>950</v>
      </c>
      <c r="G739" s="1">
        <v>0</v>
      </c>
      <c r="H739" s="1">
        <v>7200</v>
      </c>
      <c r="I739" s="1">
        <v>2</v>
      </c>
      <c r="J739" s="1">
        <v>1</v>
      </c>
      <c r="N739" s="1">
        <v>6</v>
      </c>
      <c r="O739" s="28">
        <v>732</v>
      </c>
      <c r="P739" s="1">
        <v>240</v>
      </c>
      <c r="Q739" s="1">
        <v>47</v>
      </c>
      <c r="R739" s="1">
        <v>21000</v>
      </c>
      <c r="S739" s="77">
        <v>6.6666666666666666E-2</v>
      </c>
      <c r="T739" s="1">
        <v>950</v>
      </c>
      <c r="U739" s="1">
        <v>0</v>
      </c>
      <c r="V739" s="1">
        <v>7200</v>
      </c>
      <c r="W739" s="1">
        <v>2</v>
      </c>
      <c r="X739" s="1">
        <v>1</v>
      </c>
      <c r="AB739" s="1">
        <v>6</v>
      </c>
    </row>
    <row r="740" spans="1:28" x14ac:dyDescent="0.3">
      <c r="A740" s="28">
        <v>733</v>
      </c>
      <c r="B740" s="1">
        <v>240</v>
      </c>
      <c r="C740" s="1">
        <v>47</v>
      </c>
      <c r="D740" s="1">
        <v>30000</v>
      </c>
      <c r="E740" s="77">
        <v>6.6666666666666666E-2</v>
      </c>
      <c r="F740" s="1">
        <v>940</v>
      </c>
      <c r="G740" s="1">
        <v>0</v>
      </c>
      <c r="H740" s="1">
        <v>3500</v>
      </c>
      <c r="I740" s="1">
        <v>1</v>
      </c>
      <c r="J740" s="1">
        <v>0</v>
      </c>
      <c r="O740" s="28">
        <v>733</v>
      </c>
      <c r="P740" s="1">
        <v>240</v>
      </c>
      <c r="Q740" s="1">
        <v>47</v>
      </c>
      <c r="R740" s="1">
        <v>30000</v>
      </c>
      <c r="S740" s="77">
        <v>6.6666666666666666E-2</v>
      </c>
      <c r="T740" s="1">
        <v>940</v>
      </c>
      <c r="U740" s="1">
        <v>0</v>
      </c>
      <c r="V740" s="1">
        <v>3500</v>
      </c>
      <c r="W740" s="1">
        <v>1</v>
      </c>
      <c r="X740" s="1">
        <v>0</v>
      </c>
    </row>
    <row r="741" spans="1:28" x14ac:dyDescent="0.3">
      <c r="A741" s="28">
        <v>734</v>
      </c>
      <c r="B741" s="1">
        <v>240</v>
      </c>
      <c r="C741" s="1">
        <v>47</v>
      </c>
      <c r="D741" s="1">
        <v>23000</v>
      </c>
      <c r="E741" s="77">
        <v>0.1</v>
      </c>
      <c r="F741" s="1">
        <v>1000</v>
      </c>
      <c r="G741" s="1">
        <v>0</v>
      </c>
      <c r="H741" s="1">
        <v>7220</v>
      </c>
      <c r="I741" s="1">
        <v>10</v>
      </c>
      <c r="J741" s="1">
        <v>5</v>
      </c>
      <c r="M741" s="1">
        <v>360</v>
      </c>
      <c r="O741" s="28">
        <v>734</v>
      </c>
      <c r="P741" s="1">
        <v>240</v>
      </c>
      <c r="Q741" s="1">
        <v>47</v>
      </c>
      <c r="R741" s="1">
        <v>23000</v>
      </c>
      <c r="S741" s="77">
        <v>0.1</v>
      </c>
      <c r="T741" s="1">
        <v>1000</v>
      </c>
      <c r="U741" s="1">
        <v>0</v>
      </c>
      <c r="V741" s="1">
        <v>7220</v>
      </c>
      <c r="W741" s="1">
        <v>10</v>
      </c>
      <c r="X741" s="1">
        <v>5</v>
      </c>
      <c r="AA741" s="1">
        <v>360</v>
      </c>
    </row>
    <row r="742" spans="1:28" x14ac:dyDescent="0.3">
      <c r="A742" s="28">
        <v>735</v>
      </c>
      <c r="B742" s="1">
        <v>240</v>
      </c>
      <c r="C742" s="1">
        <v>48</v>
      </c>
      <c r="D742" s="1">
        <v>27000</v>
      </c>
      <c r="E742" s="77">
        <v>0.05</v>
      </c>
      <c r="F742" s="1">
        <v>1100</v>
      </c>
      <c r="G742" s="1">
        <v>0</v>
      </c>
      <c r="H742" s="1">
        <v>7100</v>
      </c>
      <c r="I742" s="1">
        <v>5</v>
      </c>
      <c r="J742" s="1">
        <v>2</v>
      </c>
      <c r="K742" s="1">
        <v>0</v>
      </c>
      <c r="L742" s="1">
        <v>0</v>
      </c>
      <c r="M742" s="1">
        <v>300</v>
      </c>
      <c r="N742" s="1">
        <v>15</v>
      </c>
      <c r="O742" s="28">
        <v>735</v>
      </c>
      <c r="P742" s="1">
        <v>240</v>
      </c>
      <c r="Q742" s="1">
        <v>48</v>
      </c>
      <c r="R742" s="1">
        <v>27000</v>
      </c>
      <c r="S742" s="77">
        <v>0.05</v>
      </c>
      <c r="T742" s="1">
        <v>1100</v>
      </c>
      <c r="U742" s="1">
        <v>0</v>
      </c>
      <c r="V742" s="1">
        <v>7100</v>
      </c>
      <c r="W742" s="1">
        <v>5</v>
      </c>
      <c r="X742" s="1">
        <v>2</v>
      </c>
      <c r="Y742" s="1">
        <v>0</v>
      </c>
      <c r="Z742" s="1">
        <v>0</v>
      </c>
      <c r="AA742" s="1">
        <v>300</v>
      </c>
      <c r="AB742" s="1">
        <v>15</v>
      </c>
    </row>
    <row r="743" spans="1:28" x14ac:dyDescent="0.3">
      <c r="A743" s="28">
        <v>736</v>
      </c>
      <c r="B743" s="1">
        <v>240</v>
      </c>
      <c r="C743" s="1">
        <v>48</v>
      </c>
      <c r="D743" s="1">
        <v>28000</v>
      </c>
      <c r="E743" s="77">
        <v>3.3333333333333333E-2</v>
      </c>
      <c r="F743" s="1">
        <v>1110</v>
      </c>
      <c r="G743" s="1">
        <v>0</v>
      </c>
      <c r="H743" s="1">
        <v>8040</v>
      </c>
      <c r="I743" s="1">
        <v>1</v>
      </c>
      <c r="J743" s="1">
        <v>0</v>
      </c>
      <c r="K743" s="1">
        <v>6000</v>
      </c>
      <c r="N743" s="1">
        <v>22</v>
      </c>
      <c r="O743" s="28">
        <v>736</v>
      </c>
      <c r="P743" s="1">
        <v>240</v>
      </c>
      <c r="Q743" s="1">
        <v>48</v>
      </c>
      <c r="R743" s="1">
        <v>28000</v>
      </c>
      <c r="S743" s="77">
        <v>3.3333333333333333E-2</v>
      </c>
      <c r="T743" s="1">
        <v>1110</v>
      </c>
      <c r="U743" s="1">
        <v>0</v>
      </c>
      <c r="V743" s="1">
        <v>8040</v>
      </c>
      <c r="W743" s="1">
        <v>1</v>
      </c>
      <c r="X743" s="1">
        <v>0</v>
      </c>
      <c r="Y743" s="1">
        <v>6000</v>
      </c>
      <c r="AB743" s="1">
        <v>22</v>
      </c>
    </row>
    <row r="744" spans="1:28" x14ac:dyDescent="0.3">
      <c r="A744" s="28">
        <v>737</v>
      </c>
      <c r="B744" s="1">
        <v>240</v>
      </c>
      <c r="C744" s="1">
        <v>48</v>
      </c>
      <c r="D744" s="1">
        <v>28206</v>
      </c>
      <c r="E744" s="77">
        <v>0.2</v>
      </c>
      <c r="F744" s="1">
        <v>1070</v>
      </c>
      <c r="G744" s="1">
        <v>0</v>
      </c>
      <c r="H744" s="1">
        <v>3517</v>
      </c>
      <c r="I744" s="1">
        <v>0</v>
      </c>
      <c r="J744" s="1">
        <v>0</v>
      </c>
      <c r="N744" s="1">
        <v>1</v>
      </c>
      <c r="O744" s="28">
        <v>737</v>
      </c>
      <c r="P744" s="1">
        <v>240</v>
      </c>
      <c r="Q744" s="1">
        <v>48</v>
      </c>
      <c r="R744" s="1">
        <v>28206</v>
      </c>
      <c r="S744" s="77">
        <v>0.2</v>
      </c>
      <c r="T744" s="1">
        <v>1070</v>
      </c>
      <c r="U744" s="1">
        <v>0</v>
      </c>
      <c r="V744" s="1">
        <v>3517</v>
      </c>
      <c r="W744" s="1">
        <v>0</v>
      </c>
      <c r="X744" s="1">
        <v>0</v>
      </c>
      <c r="AB744" s="1">
        <v>1</v>
      </c>
    </row>
    <row r="745" spans="1:28" x14ac:dyDescent="0.3">
      <c r="A745" s="28">
        <v>738</v>
      </c>
      <c r="B745" s="1">
        <v>240</v>
      </c>
      <c r="C745" s="1">
        <v>49</v>
      </c>
      <c r="D745" s="1">
        <v>25421</v>
      </c>
      <c r="E745" s="77">
        <v>0.1</v>
      </c>
      <c r="F745" s="1">
        <v>1110</v>
      </c>
      <c r="G745" s="1">
        <v>0</v>
      </c>
      <c r="H745" s="1">
        <v>8146</v>
      </c>
      <c r="I745" s="1">
        <v>9</v>
      </c>
      <c r="J745" s="1">
        <v>1</v>
      </c>
      <c r="K745" s="1">
        <v>7460</v>
      </c>
      <c r="O745" s="28">
        <v>738</v>
      </c>
      <c r="P745" s="1">
        <v>240</v>
      </c>
      <c r="Q745" s="1">
        <v>49</v>
      </c>
      <c r="R745" s="1">
        <v>25421</v>
      </c>
      <c r="S745" s="77">
        <v>0.1</v>
      </c>
      <c r="T745" s="1">
        <v>1110</v>
      </c>
      <c r="U745" s="1">
        <v>0</v>
      </c>
      <c r="V745" s="1">
        <v>8146</v>
      </c>
      <c r="W745" s="1">
        <v>9</v>
      </c>
      <c r="X745" s="1">
        <v>1</v>
      </c>
      <c r="Y745" s="1">
        <v>7460</v>
      </c>
    </row>
    <row r="746" spans="1:28" x14ac:dyDescent="0.3">
      <c r="A746" s="28">
        <v>739</v>
      </c>
      <c r="B746" s="1">
        <v>239</v>
      </c>
      <c r="C746" s="1">
        <v>43</v>
      </c>
      <c r="D746" s="1">
        <v>22891</v>
      </c>
      <c r="E746" s="77">
        <v>8.3333333333333332E-3</v>
      </c>
      <c r="F746" s="1">
        <v>1070</v>
      </c>
      <c r="G746" s="1">
        <v>0</v>
      </c>
      <c r="H746" s="1">
        <v>2859</v>
      </c>
      <c r="I746" s="1">
        <v>0</v>
      </c>
      <c r="J746" s="1">
        <v>0</v>
      </c>
      <c r="K746" s="1">
        <v>6140</v>
      </c>
      <c r="M746" s="1">
        <v>428</v>
      </c>
      <c r="O746" s="28">
        <v>739</v>
      </c>
      <c r="P746" s="1">
        <v>239</v>
      </c>
      <c r="Q746" s="1">
        <v>43</v>
      </c>
      <c r="R746" s="1">
        <v>22891</v>
      </c>
      <c r="S746" s="77">
        <v>8.3333333333333332E-3</v>
      </c>
      <c r="T746" s="1">
        <v>1070</v>
      </c>
      <c r="U746" s="1">
        <v>0</v>
      </c>
      <c r="V746" s="1">
        <v>2859</v>
      </c>
      <c r="W746" s="1">
        <v>0</v>
      </c>
      <c r="X746" s="1">
        <v>0</v>
      </c>
      <c r="Y746" s="1">
        <v>6140</v>
      </c>
      <c r="AA746" s="1">
        <v>428</v>
      </c>
    </row>
    <row r="747" spans="1:28" x14ac:dyDescent="0.3">
      <c r="A747" s="28">
        <v>740</v>
      </c>
      <c r="B747" s="1">
        <v>239</v>
      </c>
      <c r="C747" s="1">
        <v>45</v>
      </c>
      <c r="D747" s="1">
        <v>26348</v>
      </c>
      <c r="E747" s="77">
        <v>0.05</v>
      </c>
      <c r="F747" s="1">
        <v>1190</v>
      </c>
      <c r="G747" s="1">
        <v>0</v>
      </c>
      <c r="H747" s="1">
        <v>6753</v>
      </c>
      <c r="I747" s="1">
        <v>0</v>
      </c>
      <c r="J747" s="1">
        <v>0</v>
      </c>
      <c r="K747" s="1">
        <v>7390</v>
      </c>
      <c r="L747" s="1">
        <v>0</v>
      </c>
      <c r="M747" s="1">
        <v>426</v>
      </c>
      <c r="N747" s="1">
        <v>28</v>
      </c>
      <c r="O747" s="28">
        <v>740</v>
      </c>
      <c r="P747" s="1">
        <v>239</v>
      </c>
      <c r="Q747" s="1">
        <v>45</v>
      </c>
      <c r="R747" s="1">
        <v>26348</v>
      </c>
      <c r="S747" s="77">
        <v>0.05</v>
      </c>
      <c r="T747" s="1">
        <v>1190</v>
      </c>
      <c r="U747" s="1">
        <v>0</v>
      </c>
      <c r="V747" s="1">
        <v>6753</v>
      </c>
      <c r="W747" s="1">
        <v>0</v>
      </c>
      <c r="X747" s="1">
        <v>0</v>
      </c>
      <c r="Y747" s="1">
        <v>7390</v>
      </c>
      <c r="Z747" s="1">
        <v>0</v>
      </c>
      <c r="AA747" s="1">
        <v>426</v>
      </c>
      <c r="AB747" s="1">
        <v>28</v>
      </c>
    </row>
    <row r="748" spans="1:28" x14ac:dyDescent="0.3">
      <c r="A748" s="28">
        <v>741</v>
      </c>
      <c r="B748" s="1">
        <v>239</v>
      </c>
      <c r="C748" s="1">
        <v>46</v>
      </c>
      <c r="D748" s="1">
        <v>22549</v>
      </c>
      <c r="E748" s="77">
        <v>0.1</v>
      </c>
      <c r="F748" s="1">
        <v>800</v>
      </c>
      <c r="G748" s="1">
        <v>0</v>
      </c>
      <c r="H748" s="1">
        <v>4000</v>
      </c>
      <c r="I748" s="1">
        <v>1</v>
      </c>
      <c r="J748" s="1">
        <v>0</v>
      </c>
      <c r="K748" s="1">
        <v>0</v>
      </c>
      <c r="L748" s="1">
        <v>0</v>
      </c>
      <c r="M748" s="1">
        <v>500</v>
      </c>
      <c r="N748" s="1">
        <v>22</v>
      </c>
      <c r="O748" s="28">
        <v>741</v>
      </c>
      <c r="P748" s="1">
        <v>239</v>
      </c>
      <c r="Q748" s="1">
        <v>46</v>
      </c>
      <c r="R748" s="1">
        <v>22549</v>
      </c>
      <c r="S748" s="77">
        <v>0.1</v>
      </c>
      <c r="T748" s="1">
        <v>800</v>
      </c>
      <c r="U748" s="1">
        <v>0</v>
      </c>
      <c r="V748" s="1">
        <v>4000</v>
      </c>
      <c r="W748" s="1">
        <v>1</v>
      </c>
      <c r="X748" s="1">
        <v>0</v>
      </c>
      <c r="Y748" s="1">
        <v>0</v>
      </c>
      <c r="Z748" s="1">
        <v>0</v>
      </c>
      <c r="AA748" s="1">
        <v>500</v>
      </c>
      <c r="AB748" s="1">
        <v>22</v>
      </c>
    </row>
    <row r="749" spans="1:28" x14ac:dyDescent="0.3">
      <c r="A749" s="28">
        <v>742</v>
      </c>
      <c r="B749" s="1">
        <v>239</v>
      </c>
      <c r="C749" s="1">
        <v>48</v>
      </c>
      <c r="D749" s="1">
        <v>24329</v>
      </c>
      <c r="E749" s="77">
        <v>0.125</v>
      </c>
      <c r="F749" s="1">
        <v>910</v>
      </c>
      <c r="G749" s="1">
        <v>0</v>
      </c>
      <c r="H749" s="1">
        <v>5893</v>
      </c>
      <c r="I749" s="1">
        <v>4</v>
      </c>
      <c r="J749" s="1">
        <v>0</v>
      </c>
      <c r="K749" s="1">
        <v>5450</v>
      </c>
      <c r="L749" s="1">
        <v>0</v>
      </c>
      <c r="M749" s="1">
        <v>205</v>
      </c>
      <c r="N749" s="1">
        <v>0</v>
      </c>
      <c r="O749" s="28">
        <v>742</v>
      </c>
      <c r="P749" s="1">
        <v>239</v>
      </c>
      <c r="Q749" s="1">
        <v>48</v>
      </c>
      <c r="R749" s="1">
        <v>24329</v>
      </c>
      <c r="S749" s="77">
        <v>0.125</v>
      </c>
      <c r="T749" s="1">
        <v>910</v>
      </c>
      <c r="U749" s="1">
        <v>0</v>
      </c>
      <c r="V749" s="1">
        <v>5893</v>
      </c>
      <c r="W749" s="1">
        <v>4</v>
      </c>
      <c r="X749" s="1">
        <v>0</v>
      </c>
      <c r="Y749" s="1">
        <v>5450</v>
      </c>
      <c r="Z749" s="1">
        <v>0</v>
      </c>
      <c r="AA749" s="1">
        <v>205</v>
      </c>
      <c r="AB749" s="1">
        <v>0</v>
      </c>
    </row>
    <row r="750" spans="1:28" x14ac:dyDescent="0.3">
      <c r="A750" s="28">
        <v>743</v>
      </c>
      <c r="B750" s="1">
        <v>238</v>
      </c>
      <c r="C750" s="1">
        <v>0</v>
      </c>
      <c r="D750" s="1">
        <v>23002</v>
      </c>
      <c r="E750" s="77">
        <v>8.3333333333333329E-2</v>
      </c>
      <c r="F750" s="1">
        <v>1230</v>
      </c>
      <c r="G750" s="1">
        <v>0</v>
      </c>
      <c r="H750" s="1">
        <v>6700</v>
      </c>
      <c r="I750" s="1">
        <v>0</v>
      </c>
      <c r="J750" s="1">
        <v>0</v>
      </c>
      <c r="L750" s="1">
        <v>0</v>
      </c>
      <c r="O750" s="28">
        <v>743</v>
      </c>
      <c r="P750" s="1">
        <v>238</v>
      </c>
      <c r="Q750" s="1">
        <v>0</v>
      </c>
      <c r="R750" s="1">
        <v>23002</v>
      </c>
      <c r="S750" s="77">
        <v>8.3333333333333329E-2</v>
      </c>
      <c r="T750" s="1">
        <v>1230</v>
      </c>
      <c r="U750" s="1">
        <v>0</v>
      </c>
      <c r="V750" s="1">
        <v>6700</v>
      </c>
      <c r="W750" s="1">
        <v>0</v>
      </c>
      <c r="X750" s="1">
        <v>0</v>
      </c>
      <c r="Z750" s="1">
        <v>0</v>
      </c>
    </row>
    <row r="751" spans="1:28" x14ac:dyDescent="0.3">
      <c r="A751" s="28">
        <v>744</v>
      </c>
      <c r="B751" s="1">
        <v>238</v>
      </c>
      <c r="C751" s="1">
        <v>48</v>
      </c>
      <c r="D751" s="1">
        <v>28000</v>
      </c>
      <c r="E751" s="77">
        <v>5.5555555555555558E-3</v>
      </c>
      <c r="F751" s="1">
        <v>870</v>
      </c>
      <c r="G751" s="1">
        <v>0</v>
      </c>
      <c r="H751" s="1">
        <v>6500</v>
      </c>
      <c r="I751" s="1">
        <v>3</v>
      </c>
      <c r="J751" s="1">
        <v>0</v>
      </c>
      <c r="L751" s="1">
        <v>0</v>
      </c>
      <c r="M751" s="1">
        <v>60</v>
      </c>
      <c r="N751" s="1">
        <v>0</v>
      </c>
      <c r="O751" s="28">
        <v>744</v>
      </c>
      <c r="P751" s="1">
        <v>238</v>
      </c>
      <c r="Q751" s="1">
        <v>48</v>
      </c>
      <c r="R751" s="1">
        <v>28000</v>
      </c>
      <c r="S751" s="77">
        <v>5.5555555555555558E-3</v>
      </c>
      <c r="T751" s="1">
        <v>870</v>
      </c>
      <c r="U751" s="1">
        <v>0</v>
      </c>
      <c r="V751" s="1">
        <v>6500</v>
      </c>
      <c r="W751" s="1">
        <v>3</v>
      </c>
      <c r="X751" s="1">
        <v>0</v>
      </c>
      <c r="Z751" s="1">
        <v>0</v>
      </c>
      <c r="AA751" s="1">
        <v>60</v>
      </c>
      <c r="AB751" s="1">
        <v>0</v>
      </c>
    </row>
    <row r="752" spans="1:28" x14ac:dyDescent="0.3">
      <c r="A752" s="28">
        <v>745</v>
      </c>
      <c r="B752" s="1">
        <v>238</v>
      </c>
      <c r="C752" s="1">
        <v>52</v>
      </c>
      <c r="D752" s="1">
        <v>34094</v>
      </c>
      <c r="E752" s="77">
        <v>3.3333333333333333E-2</v>
      </c>
      <c r="F752" s="1">
        <v>880</v>
      </c>
      <c r="G752" s="1">
        <v>0</v>
      </c>
      <c r="H752" s="1">
        <v>6300</v>
      </c>
      <c r="I752" s="1">
        <v>0</v>
      </c>
      <c r="J752" s="1">
        <v>0</v>
      </c>
      <c r="O752" s="28">
        <v>745</v>
      </c>
      <c r="P752" s="1">
        <v>238</v>
      </c>
      <c r="Q752" s="1">
        <v>52</v>
      </c>
      <c r="R752" s="1">
        <v>34094</v>
      </c>
      <c r="S752" s="77">
        <v>3.3333333333333333E-2</v>
      </c>
      <c r="T752" s="1">
        <v>880</v>
      </c>
      <c r="U752" s="1">
        <v>0</v>
      </c>
      <c r="V752" s="1">
        <v>6300</v>
      </c>
      <c r="W752" s="1">
        <v>0</v>
      </c>
      <c r="X752" s="1">
        <v>0</v>
      </c>
    </row>
    <row r="753" spans="1:28" x14ac:dyDescent="0.3">
      <c r="A753" s="28">
        <v>746</v>
      </c>
      <c r="B753" s="1">
        <v>237</v>
      </c>
      <c r="C753" s="1">
        <v>42</v>
      </c>
      <c r="D753" s="1">
        <v>19372</v>
      </c>
      <c r="E753" s="77">
        <v>5.5555555555555558E-3</v>
      </c>
      <c r="F753" s="1">
        <v>860</v>
      </c>
      <c r="G753" s="1">
        <v>0</v>
      </c>
      <c r="H753" s="1">
        <v>4153</v>
      </c>
      <c r="I753" s="1">
        <v>0</v>
      </c>
      <c r="J753" s="1">
        <v>0</v>
      </c>
      <c r="K753" s="1">
        <v>5750</v>
      </c>
      <c r="L753" s="1">
        <v>11</v>
      </c>
      <c r="M753" s="1">
        <v>237</v>
      </c>
      <c r="N753" s="1">
        <v>7</v>
      </c>
      <c r="O753" s="28">
        <v>746</v>
      </c>
      <c r="P753" s="1">
        <v>237</v>
      </c>
      <c r="Q753" s="1">
        <v>42</v>
      </c>
      <c r="R753" s="1">
        <v>19372</v>
      </c>
      <c r="S753" s="77">
        <v>5.5555555555555558E-3</v>
      </c>
      <c r="T753" s="1">
        <v>860</v>
      </c>
      <c r="U753" s="1">
        <v>0</v>
      </c>
      <c r="V753" s="1">
        <v>4153</v>
      </c>
      <c r="W753" s="1">
        <v>0</v>
      </c>
      <c r="X753" s="1">
        <v>0</v>
      </c>
      <c r="Y753" s="1">
        <v>5750</v>
      </c>
      <c r="Z753" s="1">
        <v>11</v>
      </c>
      <c r="AA753" s="1">
        <v>237</v>
      </c>
      <c r="AB753" s="1">
        <v>7</v>
      </c>
    </row>
    <row r="754" spans="1:28" x14ac:dyDescent="0.3">
      <c r="A754" s="28">
        <v>747</v>
      </c>
      <c r="B754" s="1">
        <v>237</v>
      </c>
      <c r="C754" s="1">
        <v>46</v>
      </c>
      <c r="D754" s="1">
        <v>23265</v>
      </c>
      <c r="E754" s="77">
        <v>0.1</v>
      </c>
      <c r="F754" s="1">
        <v>1040</v>
      </c>
      <c r="G754" s="1">
        <v>0</v>
      </c>
      <c r="H754" s="1">
        <v>4492</v>
      </c>
      <c r="I754" s="1">
        <v>1</v>
      </c>
      <c r="J754" s="1">
        <v>1</v>
      </c>
      <c r="L754" s="1">
        <v>19</v>
      </c>
      <c r="M754" s="1">
        <v>274</v>
      </c>
      <c r="N754" s="1">
        <v>20</v>
      </c>
      <c r="O754" s="28">
        <v>747</v>
      </c>
      <c r="P754" s="1">
        <v>237</v>
      </c>
      <c r="Q754" s="1">
        <v>46</v>
      </c>
      <c r="R754" s="1">
        <v>23265</v>
      </c>
      <c r="S754" s="77">
        <v>0.1</v>
      </c>
      <c r="T754" s="1">
        <v>1040</v>
      </c>
      <c r="U754" s="1">
        <v>0</v>
      </c>
      <c r="V754" s="1">
        <v>4492</v>
      </c>
      <c r="W754" s="1">
        <v>1</v>
      </c>
      <c r="X754" s="1">
        <v>1</v>
      </c>
      <c r="Z754" s="1">
        <v>19</v>
      </c>
      <c r="AA754" s="1">
        <v>274</v>
      </c>
      <c r="AB754" s="1">
        <v>20</v>
      </c>
    </row>
    <row r="755" spans="1:28" x14ac:dyDescent="0.3">
      <c r="A755" s="28">
        <v>748</v>
      </c>
      <c r="B755" s="1">
        <v>237</v>
      </c>
      <c r="C755" s="1">
        <v>48</v>
      </c>
      <c r="D755" s="1">
        <v>30628</v>
      </c>
      <c r="E755" s="77">
        <v>0.1</v>
      </c>
      <c r="F755" s="1">
        <v>980</v>
      </c>
      <c r="G755" s="1">
        <v>0</v>
      </c>
      <c r="H755" s="1">
        <v>2000</v>
      </c>
      <c r="I755" s="1">
        <v>0</v>
      </c>
      <c r="J755" s="1">
        <v>0</v>
      </c>
      <c r="O755" s="28">
        <v>748</v>
      </c>
      <c r="P755" s="1">
        <v>237</v>
      </c>
      <c r="Q755" s="1">
        <v>48</v>
      </c>
      <c r="R755" s="1">
        <v>30628</v>
      </c>
      <c r="S755" s="77">
        <v>0.1</v>
      </c>
      <c r="T755" s="1">
        <v>980</v>
      </c>
      <c r="U755" s="1">
        <v>0</v>
      </c>
      <c r="V755" s="1">
        <v>2000</v>
      </c>
      <c r="W755" s="1">
        <v>0</v>
      </c>
      <c r="X755" s="1">
        <v>0</v>
      </c>
    </row>
    <row r="756" spans="1:28" x14ac:dyDescent="0.3">
      <c r="A756" s="28">
        <v>749</v>
      </c>
      <c r="B756" s="1">
        <v>237</v>
      </c>
      <c r="C756" s="1">
        <v>48</v>
      </c>
      <c r="D756" s="1">
        <v>29173</v>
      </c>
      <c r="E756" s="77">
        <v>5.5555555555555552E-2</v>
      </c>
      <c r="F756" s="1">
        <v>1030</v>
      </c>
      <c r="G756" s="1">
        <v>0</v>
      </c>
      <c r="H756" s="1">
        <v>7394</v>
      </c>
      <c r="I756" s="1">
        <v>0</v>
      </c>
      <c r="J756" s="1">
        <v>0</v>
      </c>
      <c r="K756" s="1">
        <v>7550</v>
      </c>
      <c r="M756" s="1">
        <v>273</v>
      </c>
      <c r="N756" s="1">
        <v>22</v>
      </c>
      <c r="O756" s="28">
        <v>749</v>
      </c>
      <c r="P756" s="1">
        <v>237</v>
      </c>
      <c r="Q756" s="1">
        <v>48</v>
      </c>
      <c r="R756" s="1">
        <v>29173</v>
      </c>
      <c r="S756" s="77">
        <v>5.5555555555555552E-2</v>
      </c>
      <c r="T756" s="1">
        <v>1030</v>
      </c>
      <c r="U756" s="1">
        <v>0</v>
      </c>
      <c r="V756" s="1">
        <v>7394</v>
      </c>
      <c r="W756" s="1">
        <v>0</v>
      </c>
      <c r="X756" s="1">
        <v>0</v>
      </c>
      <c r="Y756" s="1">
        <v>7550</v>
      </c>
      <c r="AA756" s="1">
        <v>273</v>
      </c>
      <c r="AB756" s="1">
        <v>22</v>
      </c>
    </row>
    <row r="757" spans="1:28" x14ac:dyDescent="0.3">
      <c r="A757" s="28">
        <v>750</v>
      </c>
      <c r="B757" s="1">
        <v>237</v>
      </c>
      <c r="C757" s="1">
        <v>51</v>
      </c>
      <c r="D757" s="1">
        <v>30900</v>
      </c>
      <c r="E757" s="77">
        <v>0.1</v>
      </c>
      <c r="F757" s="1">
        <v>1110</v>
      </c>
      <c r="G757" s="1">
        <v>0</v>
      </c>
      <c r="H757" s="1">
        <v>7900</v>
      </c>
      <c r="I757" s="1">
        <v>1</v>
      </c>
      <c r="J757" s="1">
        <v>0</v>
      </c>
      <c r="M757" s="1">
        <v>285</v>
      </c>
      <c r="N757" s="1">
        <v>17</v>
      </c>
      <c r="O757" s="28">
        <v>750</v>
      </c>
      <c r="P757" s="1">
        <v>237</v>
      </c>
      <c r="Q757" s="1">
        <v>51</v>
      </c>
      <c r="R757" s="1">
        <v>30900</v>
      </c>
      <c r="S757" s="77">
        <v>0.1</v>
      </c>
      <c r="T757" s="1">
        <v>1110</v>
      </c>
      <c r="U757" s="1">
        <v>0</v>
      </c>
      <c r="V757" s="1">
        <v>7900</v>
      </c>
      <c r="W757" s="1">
        <v>1</v>
      </c>
      <c r="X757" s="1">
        <v>0</v>
      </c>
      <c r="AA757" s="1">
        <v>285</v>
      </c>
      <c r="AB757" s="1">
        <v>17</v>
      </c>
    </row>
    <row r="758" spans="1:28" x14ac:dyDescent="0.3">
      <c r="A758" s="28">
        <v>751</v>
      </c>
      <c r="B758" s="1">
        <v>236</v>
      </c>
      <c r="C758" s="1">
        <v>41</v>
      </c>
      <c r="D758" s="1">
        <v>16881</v>
      </c>
      <c r="E758" s="77">
        <v>5.8823529411764705E-3</v>
      </c>
      <c r="F758" s="1">
        <v>840</v>
      </c>
      <c r="G758" s="1">
        <v>0</v>
      </c>
      <c r="H758" s="1">
        <v>5700</v>
      </c>
      <c r="I758" s="1">
        <v>1</v>
      </c>
      <c r="J758" s="1">
        <v>0</v>
      </c>
      <c r="L758" s="1">
        <v>0</v>
      </c>
      <c r="M758" s="1">
        <v>340</v>
      </c>
      <c r="N758" s="1">
        <v>17</v>
      </c>
      <c r="O758" s="28">
        <v>751</v>
      </c>
      <c r="P758" s="1">
        <v>236</v>
      </c>
      <c r="Q758" s="1">
        <v>41</v>
      </c>
      <c r="R758" s="1">
        <v>16881</v>
      </c>
      <c r="S758" s="77">
        <v>5.8823529411764705E-3</v>
      </c>
      <c r="T758" s="1">
        <v>840</v>
      </c>
      <c r="U758" s="1">
        <v>0</v>
      </c>
      <c r="V758" s="1">
        <v>5700</v>
      </c>
      <c r="W758" s="1">
        <v>1</v>
      </c>
      <c r="X758" s="1">
        <v>0</v>
      </c>
      <c r="Z758" s="1">
        <v>0</v>
      </c>
      <c r="AA758" s="1">
        <v>340</v>
      </c>
      <c r="AB758" s="1">
        <v>17</v>
      </c>
    </row>
    <row r="759" spans="1:28" x14ac:dyDescent="0.3">
      <c r="A759" s="28">
        <v>752</v>
      </c>
      <c r="B759" s="1">
        <v>236</v>
      </c>
      <c r="C759" s="1">
        <v>44</v>
      </c>
      <c r="D759" s="1">
        <v>20600</v>
      </c>
      <c r="E759" s="77">
        <v>2.7777777777777779E-3</v>
      </c>
      <c r="F759" s="1">
        <v>890</v>
      </c>
      <c r="G759" s="1">
        <v>0</v>
      </c>
      <c r="H759" s="1">
        <v>1160</v>
      </c>
      <c r="I759" s="1">
        <v>0</v>
      </c>
      <c r="J759" s="1">
        <v>0</v>
      </c>
      <c r="K759" s="1">
        <v>5340</v>
      </c>
      <c r="L759" s="1">
        <v>6</v>
      </c>
      <c r="M759" s="1">
        <v>146</v>
      </c>
      <c r="N759" s="1">
        <v>3</v>
      </c>
      <c r="O759" s="28">
        <v>752</v>
      </c>
      <c r="P759" s="1">
        <v>236</v>
      </c>
      <c r="Q759" s="1">
        <v>44</v>
      </c>
      <c r="R759" s="1">
        <v>20600</v>
      </c>
      <c r="S759" s="77">
        <v>2.7777777777777779E-3</v>
      </c>
      <c r="T759" s="1">
        <v>890</v>
      </c>
      <c r="U759" s="1">
        <v>0</v>
      </c>
      <c r="V759" s="1">
        <v>1160</v>
      </c>
      <c r="W759" s="1">
        <v>0</v>
      </c>
      <c r="X759" s="1">
        <v>0</v>
      </c>
      <c r="Y759" s="1">
        <v>5340</v>
      </c>
      <c r="Z759" s="1">
        <v>6</v>
      </c>
      <c r="AA759" s="1">
        <v>146</v>
      </c>
      <c r="AB759" s="1">
        <v>3</v>
      </c>
    </row>
    <row r="760" spans="1:28" x14ac:dyDescent="0.3">
      <c r="A760" s="28">
        <v>753</v>
      </c>
      <c r="B760" s="1">
        <v>236</v>
      </c>
      <c r="C760" s="1">
        <v>45</v>
      </c>
      <c r="D760" s="1">
        <v>22109</v>
      </c>
      <c r="E760" s="77">
        <v>1.6666666666666666E-2</v>
      </c>
      <c r="F760" s="1">
        <v>880</v>
      </c>
      <c r="G760" s="1">
        <v>0</v>
      </c>
      <c r="H760" s="1">
        <v>3735</v>
      </c>
      <c r="I760" s="1">
        <v>0</v>
      </c>
      <c r="J760" s="1">
        <v>0</v>
      </c>
      <c r="K760" s="1">
        <v>6810</v>
      </c>
      <c r="L760" s="1">
        <v>0</v>
      </c>
      <c r="M760" s="1">
        <v>276</v>
      </c>
      <c r="N760" s="1">
        <v>16</v>
      </c>
      <c r="O760" s="28">
        <v>753</v>
      </c>
      <c r="P760" s="1">
        <v>236</v>
      </c>
      <c r="Q760" s="1">
        <v>45</v>
      </c>
      <c r="R760" s="1">
        <v>22109</v>
      </c>
      <c r="S760" s="77">
        <v>1.6666666666666666E-2</v>
      </c>
      <c r="T760" s="1">
        <v>880</v>
      </c>
      <c r="U760" s="1">
        <v>0</v>
      </c>
      <c r="V760" s="1">
        <v>3735</v>
      </c>
      <c r="W760" s="1">
        <v>0</v>
      </c>
      <c r="X760" s="1">
        <v>0</v>
      </c>
      <c r="Y760" s="1">
        <v>6810</v>
      </c>
      <c r="Z760" s="1">
        <v>0</v>
      </c>
      <c r="AA760" s="1">
        <v>276</v>
      </c>
      <c r="AB760" s="1">
        <v>16</v>
      </c>
    </row>
    <row r="761" spans="1:28" x14ac:dyDescent="0.3">
      <c r="A761" s="28">
        <v>754</v>
      </c>
      <c r="B761" s="1">
        <v>236</v>
      </c>
      <c r="C761" s="1">
        <v>48</v>
      </c>
      <c r="D761" s="1">
        <v>26006</v>
      </c>
      <c r="E761" s="77">
        <v>0.1</v>
      </c>
      <c r="F761" s="1">
        <v>1050</v>
      </c>
      <c r="G761" s="1">
        <v>0</v>
      </c>
      <c r="H761" s="1">
        <v>4751</v>
      </c>
      <c r="I761" s="1">
        <v>0</v>
      </c>
      <c r="J761" s="1">
        <v>0</v>
      </c>
      <c r="L761" s="1">
        <v>41</v>
      </c>
      <c r="M761" s="1">
        <v>389</v>
      </c>
      <c r="N761" s="1">
        <v>21</v>
      </c>
      <c r="O761" s="28">
        <v>754</v>
      </c>
      <c r="P761" s="1">
        <v>236</v>
      </c>
      <c r="Q761" s="1">
        <v>48</v>
      </c>
      <c r="R761" s="1">
        <v>26006</v>
      </c>
      <c r="S761" s="77">
        <v>0.1</v>
      </c>
      <c r="T761" s="1">
        <v>1050</v>
      </c>
      <c r="U761" s="1">
        <v>0</v>
      </c>
      <c r="V761" s="1">
        <v>4751</v>
      </c>
      <c r="W761" s="1">
        <v>0</v>
      </c>
      <c r="X761" s="1">
        <v>0</v>
      </c>
      <c r="Z761" s="1">
        <v>41</v>
      </c>
      <c r="AA761" s="1">
        <v>389</v>
      </c>
      <c r="AB761" s="1">
        <v>21</v>
      </c>
    </row>
    <row r="762" spans="1:28" x14ac:dyDescent="0.3">
      <c r="A762" s="28">
        <v>755</v>
      </c>
      <c r="B762" s="1">
        <v>236</v>
      </c>
      <c r="C762" s="1">
        <v>49</v>
      </c>
      <c r="D762" s="1">
        <v>38000</v>
      </c>
      <c r="E762" s="77">
        <v>0.05</v>
      </c>
      <c r="F762" s="1">
        <v>840</v>
      </c>
      <c r="G762" s="1">
        <v>0</v>
      </c>
      <c r="H762" s="1">
        <v>1760</v>
      </c>
      <c r="I762" s="1">
        <v>0</v>
      </c>
      <c r="J762" s="1">
        <v>0</v>
      </c>
      <c r="K762" s="1">
        <v>5500</v>
      </c>
      <c r="L762" s="1">
        <v>16</v>
      </c>
      <c r="M762" s="1">
        <v>250</v>
      </c>
      <c r="N762" s="1">
        <v>5</v>
      </c>
      <c r="O762" s="28">
        <v>755</v>
      </c>
      <c r="P762" s="1">
        <v>236</v>
      </c>
      <c r="Q762" s="1">
        <v>49</v>
      </c>
      <c r="R762" s="1">
        <v>38000</v>
      </c>
      <c r="S762" s="77">
        <v>0.05</v>
      </c>
      <c r="T762" s="1">
        <v>840</v>
      </c>
      <c r="U762" s="1">
        <v>0</v>
      </c>
      <c r="V762" s="1">
        <v>1760</v>
      </c>
      <c r="W762" s="1">
        <v>0</v>
      </c>
      <c r="X762" s="1">
        <v>0</v>
      </c>
      <c r="Y762" s="1">
        <v>5500</v>
      </c>
      <c r="Z762" s="1">
        <v>16</v>
      </c>
      <c r="AA762" s="1">
        <v>250</v>
      </c>
      <c r="AB762" s="1">
        <v>5</v>
      </c>
    </row>
    <row r="763" spans="1:28" x14ac:dyDescent="0.3">
      <c r="A763" s="28">
        <v>756</v>
      </c>
      <c r="B763" s="1">
        <v>236</v>
      </c>
      <c r="C763" s="1">
        <v>52</v>
      </c>
      <c r="D763" s="1">
        <v>33000</v>
      </c>
      <c r="E763" s="77">
        <v>0.33333333333333331</v>
      </c>
      <c r="F763" s="1">
        <v>850</v>
      </c>
      <c r="G763" s="1">
        <v>0</v>
      </c>
      <c r="H763" s="1">
        <v>8450</v>
      </c>
      <c r="I763" s="1">
        <v>50</v>
      </c>
      <c r="J763" s="1">
        <v>1</v>
      </c>
      <c r="K763" s="1">
        <v>5600</v>
      </c>
      <c r="N763" s="1">
        <v>10</v>
      </c>
      <c r="O763" s="28">
        <v>756</v>
      </c>
      <c r="P763" s="1">
        <v>236</v>
      </c>
      <c r="Q763" s="1">
        <v>52</v>
      </c>
      <c r="R763" s="1">
        <v>33000</v>
      </c>
      <c r="S763" s="77">
        <v>0.33333333333333331</v>
      </c>
      <c r="T763" s="1">
        <v>850</v>
      </c>
      <c r="U763" s="1">
        <v>0</v>
      </c>
      <c r="V763" s="1">
        <v>8450</v>
      </c>
      <c r="W763" s="1">
        <v>50</v>
      </c>
      <c r="X763" s="1">
        <v>1</v>
      </c>
      <c r="Y763" s="1">
        <v>5600</v>
      </c>
      <c r="AB763" s="1">
        <v>10</v>
      </c>
    </row>
    <row r="764" spans="1:28" x14ac:dyDescent="0.3">
      <c r="A764" s="28">
        <v>757</v>
      </c>
      <c r="B764" s="1">
        <v>235</v>
      </c>
      <c r="C764" s="1">
        <v>0</v>
      </c>
      <c r="D764" s="1">
        <v>32500</v>
      </c>
      <c r="E764" s="77">
        <v>0.1</v>
      </c>
      <c r="F764" s="1">
        <v>700</v>
      </c>
      <c r="G764" s="1">
        <v>0</v>
      </c>
      <c r="H764" s="1">
        <v>7923</v>
      </c>
      <c r="I764" s="1">
        <v>3</v>
      </c>
      <c r="J764" s="1">
        <v>3</v>
      </c>
      <c r="K764" s="1">
        <v>4000</v>
      </c>
      <c r="L764" s="1">
        <v>0</v>
      </c>
      <c r="M764" s="1">
        <v>315</v>
      </c>
      <c r="N764" s="1">
        <v>16</v>
      </c>
      <c r="O764" s="28">
        <v>757</v>
      </c>
      <c r="P764" s="1">
        <v>235</v>
      </c>
      <c r="Q764" s="1">
        <v>0</v>
      </c>
      <c r="R764" s="1">
        <v>32500</v>
      </c>
      <c r="S764" s="77">
        <v>0.1</v>
      </c>
      <c r="T764" s="1">
        <v>700</v>
      </c>
      <c r="U764" s="1">
        <v>0</v>
      </c>
      <c r="V764" s="1">
        <v>7923</v>
      </c>
      <c r="W764" s="1">
        <v>3</v>
      </c>
      <c r="X764" s="1">
        <v>3</v>
      </c>
      <c r="Y764" s="1">
        <v>4000</v>
      </c>
      <c r="Z764" s="1">
        <v>0</v>
      </c>
      <c r="AA764" s="1">
        <v>315</v>
      </c>
      <c r="AB764" s="1">
        <v>16</v>
      </c>
    </row>
    <row r="765" spans="1:28" x14ac:dyDescent="0.3">
      <c r="A765" s="28">
        <v>758</v>
      </c>
      <c r="B765" s="1">
        <v>235</v>
      </c>
      <c r="C765" s="1">
        <v>0</v>
      </c>
      <c r="D765" s="1">
        <v>23278</v>
      </c>
      <c r="E765" s="77">
        <v>0.2</v>
      </c>
      <c r="F765" s="1">
        <v>990</v>
      </c>
      <c r="G765" s="1">
        <v>0</v>
      </c>
      <c r="H765" s="1">
        <v>6315</v>
      </c>
      <c r="I765" s="1">
        <v>2</v>
      </c>
      <c r="J765" s="1">
        <v>1</v>
      </c>
      <c r="K765" s="1">
        <v>7110</v>
      </c>
      <c r="M765" s="1">
        <v>253</v>
      </c>
      <c r="N765" s="1">
        <v>25</v>
      </c>
      <c r="O765" s="28">
        <v>758</v>
      </c>
      <c r="P765" s="1">
        <v>235</v>
      </c>
      <c r="Q765" s="1">
        <v>0</v>
      </c>
      <c r="R765" s="1">
        <v>23278</v>
      </c>
      <c r="S765" s="77">
        <v>0.2</v>
      </c>
      <c r="T765" s="1">
        <v>990</v>
      </c>
      <c r="U765" s="1">
        <v>0</v>
      </c>
      <c r="V765" s="1">
        <v>6315</v>
      </c>
      <c r="W765" s="1">
        <v>2</v>
      </c>
      <c r="X765" s="1">
        <v>1</v>
      </c>
      <c r="Y765" s="1">
        <v>7110</v>
      </c>
      <c r="AA765" s="1">
        <v>253</v>
      </c>
      <c r="AB765" s="1">
        <v>25</v>
      </c>
    </row>
    <row r="766" spans="1:28" x14ac:dyDescent="0.3">
      <c r="A766" s="28">
        <v>759</v>
      </c>
      <c r="B766" s="1">
        <v>235</v>
      </c>
      <c r="C766" s="1">
        <v>0</v>
      </c>
      <c r="D766" s="1">
        <v>13006</v>
      </c>
      <c r="E766" s="77">
        <v>5.5555555555555556E-4</v>
      </c>
      <c r="F766" s="1">
        <v>710</v>
      </c>
      <c r="G766" s="1">
        <v>0</v>
      </c>
      <c r="H766" s="1">
        <v>704</v>
      </c>
      <c r="I766" s="1">
        <v>0</v>
      </c>
      <c r="J766" s="1">
        <v>0</v>
      </c>
      <c r="O766" s="28">
        <v>759</v>
      </c>
      <c r="P766" s="1">
        <v>235</v>
      </c>
      <c r="Q766" s="1">
        <v>0</v>
      </c>
      <c r="R766" s="1">
        <v>13006</v>
      </c>
      <c r="S766" s="77">
        <v>5.5555555555555556E-4</v>
      </c>
      <c r="T766" s="1">
        <v>710</v>
      </c>
      <c r="U766" s="1">
        <v>0</v>
      </c>
      <c r="V766" s="1">
        <v>704</v>
      </c>
      <c r="W766" s="1">
        <v>0</v>
      </c>
      <c r="X766" s="1">
        <v>0</v>
      </c>
    </row>
    <row r="767" spans="1:28" x14ac:dyDescent="0.3">
      <c r="A767" s="28">
        <v>760</v>
      </c>
      <c r="B767" s="1">
        <v>235</v>
      </c>
      <c r="C767" s="1">
        <v>41</v>
      </c>
      <c r="D767" s="1">
        <v>20000</v>
      </c>
      <c r="E767" s="77">
        <v>1.2500000000000001E-2</v>
      </c>
      <c r="F767" s="1">
        <v>720</v>
      </c>
      <c r="G767" s="1">
        <v>0</v>
      </c>
      <c r="H767" s="1">
        <v>5000</v>
      </c>
      <c r="I767" s="1">
        <v>0</v>
      </c>
      <c r="J767" s="1">
        <v>0</v>
      </c>
      <c r="O767" s="28">
        <v>760</v>
      </c>
      <c r="P767" s="1">
        <v>235</v>
      </c>
      <c r="Q767" s="1">
        <v>41</v>
      </c>
      <c r="R767" s="1">
        <v>20000</v>
      </c>
      <c r="S767" s="77">
        <v>1.2500000000000001E-2</v>
      </c>
      <c r="T767" s="1">
        <v>720</v>
      </c>
      <c r="U767" s="1">
        <v>0</v>
      </c>
      <c r="V767" s="1">
        <v>5000</v>
      </c>
      <c r="W767" s="1">
        <v>0</v>
      </c>
      <c r="X767" s="1">
        <v>0</v>
      </c>
    </row>
    <row r="768" spans="1:28" x14ac:dyDescent="0.3">
      <c r="A768" s="28">
        <v>761</v>
      </c>
      <c r="B768" s="1">
        <v>235</v>
      </c>
      <c r="C768" s="1">
        <v>42</v>
      </c>
      <c r="D768" s="1">
        <v>17717</v>
      </c>
      <c r="E768" s="77">
        <v>3.7037037037037038E-3</v>
      </c>
      <c r="F768" s="1">
        <v>660</v>
      </c>
      <c r="G768" s="1">
        <v>0</v>
      </c>
      <c r="H768" s="1">
        <v>5155</v>
      </c>
      <c r="I768" s="1">
        <v>0</v>
      </c>
      <c r="J768" s="1">
        <v>0</v>
      </c>
      <c r="K768" s="1">
        <v>6440</v>
      </c>
      <c r="L768" s="1">
        <v>12</v>
      </c>
      <c r="M768" s="1">
        <v>290</v>
      </c>
      <c r="N768" s="1">
        <v>10</v>
      </c>
      <c r="O768" s="28">
        <v>761</v>
      </c>
      <c r="P768" s="1">
        <v>235</v>
      </c>
      <c r="Q768" s="1">
        <v>42</v>
      </c>
      <c r="R768" s="1">
        <v>17717</v>
      </c>
      <c r="S768" s="77">
        <v>3.7037037037037038E-3</v>
      </c>
      <c r="T768" s="1">
        <v>660</v>
      </c>
      <c r="U768" s="1">
        <v>0</v>
      </c>
      <c r="V768" s="1">
        <v>5155</v>
      </c>
      <c r="W768" s="1">
        <v>0</v>
      </c>
      <c r="X768" s="1">
        <v>0</v>
      </c>
      <c r="Y768" s="1">
        <v>6440</v>
      </c>
      <c r="Z768" s="1">
        <v>12</v>
      </c>
      <c r="AA768" s="1">
        <v>290</v>
      </c>
      <c r="AB768" s="1">
        <v>10</v>
      </c>
    </row>
    <row r="769" spans="1:28" x14ac:dyDescent="0.3">
      <c r="A769" s="28">
        <v>762</v>
      </c>
      <c r="B769" s="1">
        <v>235</v>
      </c>
      <c r="C769" s="1">
        <v>42</v>
      </c>
      <c r="D769" s="1">
        <v>21357</v>
      </c>
      <c r="E769" s="77">
        <v>3.3333333333333335E-3</v>
      </c>
      <c r="F769" s="1">
        <v>840</v>
      </c>
      <c r="G769" s="1">
        <v>0</v>
      </c>
      <c r="H769" s="1">
        <v>1235</v>
      </c>
      <c r="I769" s="1">
        <v>0</v>
      </c>
      <c r="J769" s="1">
        <v>0</v>
      </c>
      <c r="O769" s="28">
        <v>762</v>
      </c>
      <c r="P769" s="1">
        <v>235</v>
      </c>
      <c r="Q769" s="1">
        <v>42</v>
      </c>
      <c r="R769" s="1">
        <v>21357</v>
      </c>
      <c r="S769" s="77">
        <v>3.3333333333333335E-3</v>
      </c>
      <c r="T769" s="1">
        <v>840</v>
      </c>
      <c r="U769" s="1">
        <v>0</v>
      </c>
      <c r="V769" s="1">
        <v>1235</v>
      </c>
      <c r="W769" s="1">
        <v>0</v>
      </c>
      <c r="X769" s="1">
        <v>0</v>
      </c>
    </row>
    <row r="770" spans="1:28" x14ac:dyDescent="0.3">
      <c r="A770" s="28">
        <v>763</v>
      </c>
      <c r="B770" s="1">
        <v>235</v>
      </c>
      <c r="C770" s="1">
        <v>43</v>
      </c>
      <c r="D770" s="1">
        <v>20625</v>
      </c>
      <c r="E770" s="77">
        <v>3.7037037037037038E-3</v>
      </c>
      <c r="F770" s="1">
        <v>800</v>
      </c>
      <c r="G770" s="1">
        <v>0</v>
      </c>
      <c r="H770" s="1">
        <v>1269</v>
      </c>
      <c r="I770" s="1">
        <v>0</v>
      </c>
      <c r="J770" s="1">
        <v>0</v>
      </c>
      <c r="K770" s="1">
        <v>5720</v>
      </c>
      <c r="L770" s="1">
        <v>11</v>
      </c>
      <c r="M770" s="1">
        <v>179</v>
      </c>
      <c r="N770" s="1">
        <v>21</v>
      </c>
      <c r="O770" s="28">
        <v>763</v>
      </c>
      <c r="P770" s="1">
        <v>235</v>
      </c>
      <c r="Q770" s="1">
        <v>43</v>
      </c>
      <c r="R770" s="1">
        <v>20625</v>
      </c>
      <c r="S770" s="77">
        <v>3.7037037037037038E-3</v>
      </c>
      <c r="T770" s="1">
        <v>800</v>
      </c>
      <c r="U770" s="1">
        <v>0</v>
      </c>
      <c r="V770" s="1">
        <v>1269</v>
      </c>
      <c r="W770" s="1">
        <v>0</v>
      </c>
      <c r="X770" s="1">
        <v>0</v>
      </c>
      <c r="Y770" s="1">
        <v>5720</v>
      </c>
      <c r="Z770" s="1">
        <v>11</v>
      </c>
      <c r="AA770" s="1">
        <v>179</v>
      </c>
      <c r="AB770" s="1">
        <v>21</v>
      </c>
    </row>
    <row r="771" spans="1:28" x14ac:dyDescent="0.3">
      <c r="A771" s="28">
        <v>764</v>
      </c>
      <c r="B771" s="1">
        <v>235</v>
      </c>
      <c r="C771" s="1">
        <v>43</v>
      </c>
      <c r="D771" s="1">
        <v>18435</v>
      </c>
      <c r="E771" s="77">
        <v>5.5555555555555558E-3</v>
      </c>
      <c r="F771" s="1">
        <v>720</v>
      </c>
      <c r="G771" s="1">
        <v>0</v>
      </c>
      <c r="H771" s="1">
        <v>3532</v>
      </c>
      <c r="I771" s="1">
        <v>1</v>
      </c>
      <c r="J771" s="1">
        <v>0</v>
      </c>
      <c r="K771" s="1">
        <v>6130</v>
      </c>
      <c r="N771" s="1">
        <v>7</v>
      </c>
      <c r="O771" s="28">
        <v>764</v>
      </c>
      <c r="P771" s="1">
        <v>235</v>
      </c>
      <c r="Q771" s="1">
        <v>43</v>
      </c>
      <c r="R771" s="1">
        <v>18435</v>
      </c>
      <c r="S771" s="77">
        <v>5.5555555555555558E-3</v>
      </c>
      <c r="T771" s="1">
        <v>720</v>
      </c>
      <c r="U771" s="1">
        <v>0</v>
      </c>
      <c r="V771" s="1">
        <v>3532</v>
      </c>
      <c r="W771" s="1">
        <v>1</v>
      </c>
      <c r="X771" s="1">
        <v>0</v>
      </c>
      <c r="Y771" s="1">
        <v>6130</v>
      </c>
      <c r="AB771" s="1">
        <v>7</v>
      </c>
    </row>
    <row r="772" spans="1:28" x14ac:dyDescent="0.3">
      <c r="A772" s="28">
        <v>765</v>
      </c>
      <c r="B772" s="1">
        <v>235</v>
      </c>
      <c r="C772" s="1">
        <v>43</v>
      </c>
      <c r="D772" s="1">
        <v>19500</v>
      </c>
      <c r="E772" s="77">
        <v>1.2500000000000001E-2</v>
      </c>
      <c r="F772" s="1">
        <v>750</v>
      </c>
      <c r="G772" s="1">
        <v>0</v>
      </c>
      <c r="H772" s="1">
        <v>5550</v>
      </c>
      <c r="I772" s="1">
        <v>1</v>
      </c>
      <c r="J772" s="1">
        <v>0</v>
      </c>
      <c r="K772" s="1">
        <v>1600</v>
      </c>
      <c r="L772" s="1">
        <v>41</v>
      </c>
      <c r="M772" s="1">
        <v>276</v>
      </c>
      <c r="N772" s="1">
        <v>18</v>
      </c>
      <c r="O772" s="28">
        <v>765</v>
      </c>
      <c r="P772" s="1">
        <v>235</v>
      </c>
      <c r="Q772" s="1">
        <v>43</v>
      </c>
      <c r="R772" s="1">
        <v>19500</v>
      </c>
      <c r="S772" s="77">
        <v>1.2500000000000001E-2</v>
      </c>
      <c r="T772" s="1">
        <v>750</v>
      </c>
      <c r="U772" s="1">
        <v>0</v>
      </c>
      <c r="V772" s="1">
        <v>5550</v>
      </c>
      <c r="W772" s="1">
        <v>1</v>
      </c>
      <c r="X772" s="1">
        <v>0</v>
      </c>
      <c r="Y772" s="1">
        <v>1600</v>
      </c>
      <c r="Z772" s="1">
        <v>41</v>
      </c>
      <c r="AA772" s="1">
        <v>276</v>
      </c>
      <c r="AB772" s="1">
        <v>18</v>
      </c>
    </row>
    <row r="773" spans="1:28" x14ac:dyDescent="0.3">
      <c r="A773" s="28">
        <v>766</v>
      </c>
      <c r="B773" s="1">
        <v>235</v>
      </c>
      <c r="C773" s="1">
        <v>44</v>
      </c>
      <c r="D773" s="1">
        <v>20000</v>
      </c>
      <c r="E773" s="77">
        <v>5.263157894736842E-3</v>
      </c>
      <c r="F773" s="1">
        <v>900</v>
      </c>
      <c r="G773" s="1">
        <v>0</v>
      </c>
      <c r="H773" s="1">
        <v>3000</v>
      </c>
      <c r="I773" s="1">
        <v>0</v>
      </c>
      <c r="J773" s="1">
        <v>0</v>
      </c>
      <c r="O773" s="28">
        <v>766</v>
      </c>
      <c r="P773" s="1">
        <v>235</v>
      </c>
      <c r="Q773" s="1">
        <v>44</v>
      </c>
      <c r="R773" s="1">
        <v>20000</v>
      </c>
      <c r="S773" s="77">
        <v>5.263157894736842E-3</v>
      </c>
      <c r="T773" s="1">
        <v>900</v>
      </c>
      <c r="U773" s="1">
        <v>0</v>
      </c>
      <c r="V773" s="1">
        <v>3000</v>
      </c>
      <c r="W773" s="1">
        <v>0</v>
      </c>
      <c r="X773" s="1">
        <v>0</v>
      </c>
    </row>
    <row r="774" spans="1:28" x14ac:dyDescent="0.3">
      <c r="A774" s="28">
        <v>767</v>
      </c>
      <c r="B774" s="1">
        <v>235</v>
      </c>
      <c r="C774" s="1">
        <v>45</v>
      </c>
      <c r="D774" s="1">
        <v>18100</v>
      </c>
      <c r="E774" s="77">
        <v>5.5555555555555558E-3</v>
      </c>
      <c r="F774" s="1">
        <v>720</v>
      </c>
      <c r="G774" s="1">
        <v>0</v>
      </c>
      <c r="H774" s="1">
        <v>2620</v>
      </c>
      <c r="I774" s="1">
        <v>0</v>
      </c>
      <c r="J774" s="1">
        <v>0</v>
      </c>
      <c r="O774" s="28">
        <v>767</v>
      </c>
      <c r="P774" s="1">
        <v>235</v>
      </c>
      <c r="Q774" s="1">
        <v>45</v>
      </c>
      <c r="R774" s="1">
        <v>18100</v>
      </c>
      <c r="S774" s="77">
        <v>5.5555555555555558E-3</v>
      </c>
      <c r="T774" s="1">
        <v>720</v>
      </c>
      <c r="U774" s="1">
        <v>0</v>
      </c>
      <c r="V774" s="1">
        <v>2620</v>
      </c>
      <c r="W774" s="1">
        <v>0</v>
      </c>
      <c r="X774" s="1">
        <v>0</v>
      </c>
    </row>
    <row r="775" spans="1:28" x14ac:dyDescent="0.3">
      <c r="A775" s="28">
        <v>768</v>
      </c>
      <c r="B775" s="1">
        <v>235</v>
      </c>
      <c r="C775" s="1">
        <v>45</v>
      </c>
      <c r="D775" s="1">
        <v>24972</v>
      </c>
      <c r="E775" s="77">
        <v>1.6666666666666666E-2</v>
      </c>
      <c r="F775" s="1">
        <v>970</v>
      </c>
      <c r="G775" s="1">
        <v>0</v>
      </c>
      <c r="H775" s="1">
        <v>3706</v>
      </c>
      <c r="I775" s="1">
        <v>0</v>
      </c>
      <c r="J775" s="1">
        <v>0</v>
      </c>
      <c r="K775" s="1">
        <v>4910</v>
      </c>
      <c r="L775" s="1">
        <v>0</v>
      </c>
      <c r="M775" s="1">
        <v>296</v>
      </c>
      <c r="N775" s="1">
        <v>3</v>
      </c>
      <c r="O775" s="28">
        <v>768</v>
      </c>
      <c r="P775" s="1">
        <v>235</v>
      </c>
      <c r="Q775" s="1">
        <v>45</v>
      </c>
      <c r="R775" s="1">
        <v>24972</v>
      </c>
      <c r="S775" s="77">
        <v>1.6666666666666666E-2</v>
      </c>
      <c r="T775" s="1">
        <v>970</v>
      </c>
      <c r="U775" s="1">
        <v>0</v>
      </c>
      <c r="V775" s="1">
        <v>3706</v>
      </c>
      <c r="W775" s="1">
        <v>0</v>
      </c>
      <c r="X775" s="1">
        <v>0</v>
      </c>
      <c r="Y775" s="1">
        <v>4910</v>
      </c>
      <c r="Z775" s="1">
        <v>0</v>
      </c>
      <c r="AA775" s="1">
        <v>296</v>
      </c>
      <c r="AB775" s="1">
        <v>3</v>
      </c>
    </row>
    <row r="776" spans="1:28" x14ac:dyDescent="0.3">
      <c r="A776" s="28">
        <v>769</v>
      </c>
      <c r="B776" s="1">
        <v>235</v>
      </c>
      <c r="C776" s="1">
        <v>45</v>
      </c>
      <c r="D776" s="1">
        <v>25080</v>
      </c>
      <c r="E776" s="77">
        <v>0.33333333333333331</v>
      </c>
      <c r="F776" s="1">
        <v>940</v>
      </c>
      <c r="G776" s="1">
        <v>0</v>
      </c>
      <c r="H776" s="1">
        <v>6020</v>
      </c>
      <c r="I776" s="1">
        <v>1</v>
      </c>
      <c r="J776" s="1">
        <v>0</v>
      </c>
      <c r="O776" s="28">
        <v>769</v>
      </c>
      <c r="P776" s="1">
        <v>235</v>
      </c>
      <c r="Q776" s="1">
        <v>45</v>
      </c>
      <c r="R776" s="1">
        <v>25080</v>
      </c>
      <c r="S776" s="77">
        <v>0.33333333333333331</v>
      </c>
      <c r="T776" s="1">
        <v>940</v>
      </c>
      <c r="U776" s="1">
        <v>0</v>
      </c>
      <c r="V776" s="1">
        <v>6020</v>
      </c>
      <c r="W776" s="1">
        <v>1</v>
      </c>
      <c r="X776" s="1">
        <v>0</v>
      </c>
    </row>
    <row r="777" spans="1:28" x14ac:dyDescent="0.3">
      <c r="A777" s="28">
        <v>770</v>
      </c>
      <c r="B777" s="1">
        <v>235</v>
      </c>
      <c r="C777" s="1">
        <v>47</v>
      </c>
      <c r="D777" s="1">
        <v>21000</v>
      </c>
      <c r="E777" s="77">
        <v>0.1</v>
      </c>
      <c r="F777" s="1">
        <v>820</v>
      </c>
      <c r="G777" s="1">
        <v>0</v>
      </c>
      <c r="H777" s="1">
        <v>4736</v>
      </c>
      <c r="I777" s="1">
        <v>2</v>
      </c>
      <c r="J777" s="1">
        <v>2</v>
      </c>
      <c r="K777" s="1">
        <v>7380</v>
      </c>
      <c r="L777" s="1">
        <v>0</v>
      </c>
      <c r="M777" s="1">
        <v>299</v>
      </c>
      <c r="O777" s="28">
        <v>770</v>
      </c>
      <c r="P777" s="1">
        <v>235</v>
      </c>
      <c r="Q777" s="1">
        <v>47</v>
      </c>
      <c r="R777" s="1">
        <v>21000</v>
      </c>
      <c r="S777" s="77">
        <v>0.1</v>
      </c>
      <c r="T777" s="1">
        <v>820</v>
      </c>
      <c r="U777" s="1">
        <v>0</v>
      </c>
      <c r="V777" s="1">
        <v>4736</v>
      </c>
      <c r="W777" s="1">
        <v>2</v>
      </c>
      <c r="X777" s="1">
        <v>2</v>
      </c>
      <c r="Y777" s="1">
        <v>7380</v>
      </c>
      <c r="Z777" s="1">
        <v>0</v>
      </c>
      <c r="AA777" s="1">
        <v>299</v>
      </c>
    </row>
    <row r="778" spans="1:28" x14ac:dyDescent="0.3">
      <c r="A778" s="28">
        <v>771</v>
      </c>
      <c r="B778" s="1">
        <v>235</v>
      </c>
      <c r="C778" s="1">
        <v>47</v>
      </c>
      <c r="D778" s="1">
        <v>20472</v>
      </c>
      <c r="E778" s="77">
        <v>0.1</v>
      </c>
      <c r="F778" s="1">
        <v>670</v>
      </c>
      <c r="G778" s="1">
        <v>0</v>
      </c>
      <c r="H778" s="1">
        <v>6940</v>
      </c>
      <c r="I778" s="1">
        <v>1</v>
      </c>
      <c r="J778" s="1">
        <v>0</v>
      </c>
      <c r="K778" s="1">
        <v>6890</v>
      </c>
      <c r="L778" s="1">
        <v>0</v>
      </c>
      <c r="M778" s="1">
        <v>260</v>
      </c>
      <c r="N778" s="1">
        <v>22</v>
      </c>
      <c r="O778" s="28">
        <v>771</v>
      </c>
      <c r="P778" s="1">
        <v>235</v>
      </c>
      <c r="Q778" s="1">
        <v>47</v>
      </c>
      <c r="R778" s="1">
        <v>20472</v>
      </c>
      <c r="S778" s="77">
        <v>0.1</v>
      </c>
      <c r="T778" s="1">
        <v>670</v>
      </c>
      <c r="U778" s="1">
        <v>0</v>
      </c>
      <c r="V778" s="1">
        <v>6940</v>
      </c>
      <c r="W778" s="1">
        <v>1</v>
      </c>
      <c r="X778" s="1">
        <v>0</v>
      </c>
      <c r="Y778" s="1">
        <v>6890</v>
      </c>
      <c r="Z778" s="1">
        <v>0</v>
      </c>
      <c r="AA778" s="1">
        <v>260</v>
      </c>
      <c r="AB778" s="1">
        <v>22</v>
      </c>
    </row>
    <row r="779" spans="1:28" x14ac:dyDescent="0.3">
      <c r="A779" s="28">
        <v>772</v>
      </c>
      <c r="B779" s="1">
        <v>235</v>
      </c>
      <c r="C779" s="1">
        <v>48</v>
      </c>
      <c r="D779" s="1">
        <v>26200</v>
      </c>
      <c r="E779" s="77">
        <v>0.125</v>
      </c>
      <c r="F779" s="1">
        <v>740</v>
      </c>
      <c r="G779" s="1">
        <v>0</v>
      </c>
      <c r="H779" s="1">
        <v>3035</v>
      </c>
      <c r="I779" s="1">
        <v>1</v>
      </c>
      <c r="J779" s="1">
        <v>0</v>
      </c>
      <c r="K779" s="1">
        <v>0</v>
      </c>
      <c r="L779" s="1">
        <v>0</v>
      </c>
      <c r="M779" s="1">
        <v>194</v>
      </c>
      <c r="N779" s="1">
        <v>11</v>
      </c>
      <c r="O779" s="28">
        <v>772</v>
      </c>
      <c r="P779" s="1">
        <v>235</v>
      </c>
      <c r="Q779" s="1">
        <v>48</v>
      </c>
      <c r="R779" s="1">
        <v>26200</v>
      </c>
      <c r="S779" s="77">
        <v>0.125</v>
      </c>
      <c r="T779" s="1">
        <v>740</v>
      </c>
      <c r="U779" s="1">
        <v>0</v>
      </c>
      <c r="V779" s="1">
        <v>3035</v>
      </c>
      <c r="W779" s="1">
        <v>1</v>
      </c>
      <c r="X779" s="1">
        <v>0</v>
      </c>
      <c r="Y779" s="1">
        <v>0</v>
      </c>
      <c r="Z779" s="1">
        <v>0</v>
      </c>
      <c r="AA779" s="1">
        <v>194</v>
      </c>
      <c r="AB779" s="1">
        <v>11</v>
      </c>
    </row>
    <row r="780" spans="1:28" x14ac:dyDescent="0.3">
      <c r="A780" s="28">
        <v>773</v>
      </c>
      <c r="B780" s="1">
        <v>235</v>
      </c>
      <c r="C780" s="1">
        <v>49</v>
      </c>
      <c r="D780" s="1">
        <v>24800</v>
      </c>
      <c r="E780" s="77">
        <v>0.1</v>
      </c>
      <c r="F780" s="1">
        <v>970</v>
      </c>
      <c r="G780" s="1">
        <v>0</v>
      </c>
      <c r="H780" s="1">
        <v>6410</v>
      </c>
      <c r="I780" s="1">
        <v>0</v>
      </c>
      <c r="J780" s="1">
        <v>0</v>
      </c>
      <c r="K780" s="1">
        <v>4770</v>
      </c>
      <c r="O780" s="28">
        <v>773</v>
      </c>
      <c r="P780" s="1">
        <v>235</v>
      </c>
      <c r="Q780" s="1">
        <v>49</v>
      </c>
      <c r="R780" s="1">
        <v>24800</v>
      </c>
      <c r="S780" s="77">
        <v>0.1</v>
      </c>
      <c r="T780" s="1">
        <v>970</v>
      </c>
      <c r="U780" s="1">
        <v>0</v>
      </c>
      <c r="V780" s="1">
        <v>6410</v>
      </c>
      <c r="W780" s="1">
        <v>0</v>
      </c>
      <c r="X780" s="1">
        <v>0</v>
      </c>
      <c r="Y780" s="1">
        <v>4770</v>
      </c>
    </row>
    <row r="781" spans="1:28" x14ac:dyDescent="0.3">
      <c r="A781" s="28">
        <v>774</v>
      </c>
      <c r="B781" s="1">
        <v>234</v>
      </c>
      <c r="C781" s="1">
        <v>38</v>
      </c>
      <c r="D781" s="1">
        <v>20494</v>
      </c>
      <c r="E781" s="77">
        <v>5.5555555555555558E-3</v>
      </c>
      <c r="F781" s="1">
        <v>940</v>
      </c>
      <c r="G781" s="1">
        <v>0</v>
      </c>
      <c r="H781" s="1">
        <v>6906</v>
      </c>
      <c r="I781" s="1">
        <v>0</v>
      </c>
      <c r="J781" s="1">
        <v>0</v>
      </c>
      <c r="K781" s="1">
        <v>7180</v>
      </c>
      <c r="N781" s="1">
        <v>9</v>
      </c>
      <c r="O781" s="28">
        <v>774</v>
      </c>
      <c r="P781" s="1">
        <v>234</v>
      </c>
      <c r="Q781" s="1">
        <v>38</v>
      </c>
      <c r="R781" s="1">
        <v>20494</v>
      </c>
      <c r="S781" s="77">
        <v>5.5555555555555558E-3</v>
      </c>
      <c r="T781" s="1">
        <v>940</v>
      </c>
      <c r="U781" s="1">
        <v>0</v>
      </c>
      <c r="V781" s="1">
        <v>6906</v>
      </c>
      <c r="W781" s="1">
        <v>0</v>
      </c>
      <c r="X781" s="1">
        <v>0</v>
      </c>
      <c r="Y781" s="1">
        <v>7180</v>
      </c>
      <c r="AB781" s="1">
        <v>9</v>
      </c>
    </row>
    <row r="782" spans="1:28" x14ac:dyDescent="0.3">
      <c r="A782" s="28">
        <v>775</v>
      </c>
      <c r="B782" s="1">
        <v>234</v>
      </c>
      <c r="C782" s="1">
        <v>42</v>
      </c>
      <c r="D782" s="1">
        <v>20022</v>
      </c>
      <c r="E782" s="77">
        <v>2.3809523809523812E-3</v>
      </c>
      <c r="F782" s="1">
        <v>670</v>
      </c>
      <c r="G782" s="1">
        <v>0</v>
      </c>
      <c r="H782" s="1">
        <v>5857</v>
      </c>
      <c r="I782" s="1">
        <v>1</v>
      </c>
      <c r="J782" s="1">
        <v>0</v>
      </c>
      <c r="K782" s="1">
        <v>5240</v>
      </c>
      <c r="L782" s="1">
        <v>0</v>
      </c>
      <c r="M782" s="1">
        <v>311</v>
      </c>
      <c r="N782" s="1">
        <v>10</v>
      </c>
      <c r="O782" s="28">
        <v>775</v>
      </c>
      <c r="P782" s="1">
        <v>234</v>
      </c>
      <c r="Q782" s="1">
        <v>42</v>
      </c>
      <c r="R782" s="1">
        <v>20022</v>
      </c>
      <c r="S782" s="77">
        <v>2.3809523809523812E-3</v>
      </c>
      <c r="T782" s="1">
        <v>670</v>
      </c>
      <c r="U782" s="1">
        <v>0</v>
      </c>
      <c r="V782" s="1">
        <v>5857</v>
      </c>
      <c r="W782" s="1">
        <v>1</v>
      </c>
      <c r="X782" s="1">
        <v>0</v>
      </c>
      <c r="Y782" s="1">
        <v>5240</v>
      </c>
      <c r="Z782" s="1">
        <v>0</v>
      </c>
      <c r="AA782" s="1">
        <v>311</v>
      </c>
      <c r="AB782" s="1">
        <v>10</v>
      </c>
    </row>
    <row r="783" spans="1:28" x14ac:dyDescent="0.3">
      <c r="A783" s="28">
        <v>776</v>
      </c>
      <c r="B783" s="1">
        <v>234</v>
      </c>
      <c r="C783" s="1">
        <v>46</v>
      </c>
      <c r="D783" s="1">
        <v>23108</v>
      </c>
      <c r="E783" s="77">
        <v>0.1</v>
      </c>
      <c r="F783" s="1">
        <v>660</v>
      </c>
      <c r="G783" s="1">
        <v>0</v>
      </c>
      <c r="H783" s="1">
        <v>4014</v>
      </c>
      <c r="I783" s="1">
        <v>2</v>
      </c>
      <c r="J783" s="1">
        <v>0</v>
      </c>
      <c r="K783" s="1">
        <v>5990</v>
      </c>
      <c r="L783" s="1">
        <v>17</v>
      </c>
      <c r="M783" s="1">
        <v>343</v>
      </c>
      <c r="N783" s="1">
        <v>8</v>
      </c>
      <c r="O783" s="28">
        <v>776</v>
      </c>
      <c r="P783" s="1">
        <v>234</v>
      </c>
      <c r="Q783" s="1">
        <v>46</v>
      </c>
      <c r="R783" s="1">
        <v>23108</v>
      </c>
      <c r="S783" s="77">
        <v>0.1</v>
      </c>
      <c r="T783" s="1">
        <v>660</v>
      </c>
      <c r="U783" s="1">
        <v>0</v>
      </c>
      <c r="V783" s="1">
        <v>4014</v>
      </c>
      <c r="W783" s="1">
        <v>2</v>
      </c>
      <c r="X783" s="1">
        <v>0</v>
      </c>
      <c r="Y783" s="1">
        <v>5990</v>
      </c>
      <c r="Z783" s="1">
        <v>17</v>
      </c>
      <c r="AA783" s="1">
        <v>343</v>
      </c>
      <c r="AB783" s="1">
        <v>8</v>
      </c>
    </row>
    <row r="784" spans="1:28" x14ac:dyDescent="0.3">
      <c r="A784" s="28">
        <v>777</v>
      </c>
      <c r="B784" s="1">
        <v>233</v>
      </c>
      <c r="C784" s="1">
        <v>42</v>
      </c>
      <c r="D784" s="1">
        <v>14000</v>
      </c>
      <c r="E784" s="77">
        <v>7.6923076923076927E-3</v>
      </c>
      <c r="F784" s="1">
        <v>520</v>
      </c>
      <c r="G784" s="1">
        <v>0</v>
      </c>
      <c r="H784" s="1">
        <v>6750</v>
      </c>
      <c r="I784" s="1">
        <v>2</v>
      </c>
      <c r="J784" s="1">
        <v>0</v>
      </c>
      <c r="K784" s="1">
        <v>6560</v>
      </c>
      <c r="L784" s="1">
        <v>38</v>
      </c>
      <c r="M784" s="1">
        <v>363</v>
      </c>
      <c r="O784" s="28">
        <v>777</v>
      </c>
      <c r="P784" s="1">
        <v>233</v>
      </c>
      <c r="Q784" s="1">
        <v>42</v>
      </c>
      <c r="R784" s="1">
        <v>14000</v>
      </c>
      <c r="S784" s="77">
        <v>7.6923076923076927E-3</v>
      </c>
      <c r="T784" s="1">
        <v>520</v>
      </c>
      <c r="U784" s="1">
        <v>0</v>
      </c>
      <c r="V784" s="1">
        <v>6750</v>
      </c>
      <c r="W784" s="1">
        <v>2</v>
      </c>
      <c r="X784" s="1">
        <v>0</v>
      </c>
      <c r="Y784" s="1">
        <v>6560</v>
      </c>
      <c r="Z784" s="1">
        <v>38</v>
      </c>
      <c r="AA784" s="1">
        <v>363</v>
      </c>
    </row>
    <row r="785" spans="1:28" x14ac:dyDescent="0.3">
      <c r="A785" s="28">
        <v>778</v>
      </c>
      <c r="B785" s="1">
        <v>233</v>
      </c>
      <c r="C785" s="1">
        <v>43</v>
      </c>
      <c r="D785" s="1">
        <v>16931</v>
      </c>
      <c r="E785" s="77">
        <v>2.2222222222222222E-3</v>
      </c>
      <c r="F785" s="1">
        <v>780</v>
      </c>
      <c r="G785" s="1">
        <v>0</v>
      </c>
      <c r="H785" s="1">
        <v>2550</v>
      </c>
      <c r="I785" s="1">
        <v>1</v>
      </c>
      <c r="J785" s="1">
        <v>0</v>
      </c>
      <c r="K785" s="1">
        <v>4890</v>
      </c>
      <c r="L785" s="1">
        <v>21</v>
      </c>
      <c r="M785" s="1">
        <v>233</v>
      </c>
      <c r="N785" s="1">
        <v>17</v>
      </c>
      <c r="O785" s="28">
        <v>778</v>
      </c>
      <c r="P785" s="1">
        <v>233</v>
      </c>
      <c r="Q785" s="1">
        <v>43</v>
      </c>
      <c r="R785" s="1">
        <v>16931</v>
      </c>
      <c r="S785" s="77">
        <v>2.2222222222222222E-3</v>
      </c>
      <c r="T785" s="1">
        <v>780</v>
      </c>
      <c r="U785" s="1">
        <v>0</v>
      </c>
      <c r="V785" s="1">
        <v>2550</v>
      </c>
      <c r="W785" s="1">
        <v>1</v>
      </c>
      <c r="X785" s="1">
        <v>0</v>
      </c>
      <c r="Y785" s="1">
        <v>4890</v>
      </c>
      <c r="Z785" s="1">
        <v>21</v>
      </c>
      <c r="AA785" s="1">
        <v>233</v>
      </c>
      <c r="AB785" s="1">
        <v>17</v>
      </c>
    </row>
    <row r="786" spans="1:28" x14ac:dyDescent="0.3">
      <c r="A786" s="28">
        <v>779</v>
      </c>
      <c r="B786" s="1">
        <v>233</v>
      </c>
      <c r="C786" s="1">
        <v>43</v>
      </c>
      <c r="D786" s="1">
        <v>16317</v>
      </c>
      <c r="E786" s="77">
        <v>4.7619047619047623E-3</v>
      </c>
      <c r="F786" s="1">
        <v>650</v>
      </c>
      <c r="G786" s="1">
        <v>0</v>
      </c>
      <c r="H786" s="1">
        <v>949</v>
      </c>
      <c r="I786" s="1">
        <v>0</v>
      </c>
      <c r="J786" s="1">
        <v>0</v>
      </c>
      <c r="L786" s="1">
        <v>41</v>
      </c>
      <c r="O786" s="28">
        <v>779</v>
      </c>
      <c r="P786" s="1">
        <v>233</v>
      </c>
      <c r="Q786" s="1">
        <v>43</v>
      </c>
      <c r="R786" s="1">
        <v>16317</v>
      </c>
      <c r="S786" s="77">
        <v>4.7619047619047623E-3</v>
      </c>
      <c r="T786" s="1">
        <v>650</v>
      </c>
      <c r="U786" s="1">
        <v>0</v>
      </c>
      <c r="V786" s="1">
        <v>949</v>
      </c>
      <c r="W786" s="1">
        <v>0</v>
      </c>
      <c r="X786" s="1">
        <v>0</v>
      </c>
      <c r="Z786" s="1">
        <v>41</v>
      </c>
    </row>
    <row r="787" spans="1:28" x14ac:dyDescent="0.3">
      <c r="A787" s="28">
        <v>780</v>
      </c>
      <c r="B787" s="1">
        <v>232</v>
      </c>
      <c r="C787" s="1">
        <v>38</v>
      </c>
      <c r="D787" s="1">
        <v>18142</v>
      </c>
      <c r="E787" s="77">
        <v>6.6666666666666671E-3</v>
      </c>
      <c r="F787" s="1">
        <v>680</v>
      </c>
      <c r="G787" s="1">
        <v>0</v>
      </c>
      <c r="H787" s="1">
        <v>1535</v>
      </c>
      <c r="I787" s="1">
        <v>0</v>
      </c>
      <c r="J787" s="1">
        <v>0</v>
      </c>
      <c r="K787" s="1">
        <v>5100</v>
      </c>
      <c r="N787" s="1">
        <v>6</v>
      </c>
      <c r="O787" s="28">
        <v>780</v>
      </c>
      <c r="P787" s="1">
        <v>232</v>
      </c>
      <c r="Q787" s="1">
        <v>38</v>
      </c>
      <c r="R787" s="1">
        <v>18142</v>
      </c>
      <c r="S787" s="77">
        <v>6.6666666666666671E-3</v>
      </c>
      <c r="T787" s="1">
        <v>680</v>
      </c>
      <c r="U787" s="1">
        <v>0</v>
      </c>
      <c r="V787" s="1">
        <v>1535</v>
      </c>
      <c r="W787" s="1">
        <v>0</v>
      </c>
      <c r="X787" s="1">
        <v>0</v>
      </c>
      <c r="Y787" s="1">
        <v>5100</v>
      </c>
      <c r="AB787" s="1">
        <v>6</v>
      </c>
    </row>
    <row r="788" spans="1:28" x14ac:dyDescent="0.3">
      <c r="A788" s="28">
        <v>781</v>
      </c>
      <c r="B788" s="1">
        <v>232</v>
      </c>
      <c r="C788" s="1">
        <v>44</v>
      </c>
      <c r="D788" s="1">
        <v>19000</v>
      </c>
      <c r="E788" s="77">
        <v>8.3333333333333332E-3</v>
      </c>
      <c r="F788" s="1">
        <v>700</v>
      </c>
      <c r="G788" s="1">
        <v>0</v>
      </c>
      <c r="H788" s="1">
        <v>2894</v>
      </c>
      <c r="I788" s="1">
        <v>0</v>
      </c>
      <c r="J788" s="1">
        <v>0</v>
      </c>
      <c r="L788" s="1">
        <v>0</v>
      </c>
      <c r="O788" s="28">
        <v>781</v>
      </c>
      <c r="P788" s="1">
        <v>232</v>
      </c>
      <c r="Q788" s="1">
        <v>44</v>
      </c>
      <c r="R788" s="1">
        <v>19000</v>
      </c>
      <c r="S788" s="77">
        <v>8.3333333333333332E-3</v>
      </c>
      <c r="T788" s="1">
        <v>700</v>
      </c>
      <c r="U788" s="1">
        <v>0</v>
      </c>
      <c r="V788" s="1">
        <v>2894</v>
      </c>
      <c r="W788" s="1">
        <v>0</v>
      </c>
      <c r="X788" s="1">
        <v>0</v>
      </c>
      <c r="Z788" s="1">
        <v>0</v>
      </c>
    </row>
    <row r="789" spans="1:28" x14ac:dyDescent="0.3">
      <c r="A789" s="28">
        <v>782</v>
      </c>
      <c r="B789" s="1">
        <v>232</v>
      </c>
      <c r="C789" s="1">
        <v>46</v>
      </c>
      <c r="D789" s="1">
        <v>22122</v>
      </c>
      <c r="E789" s="77">
        <v>1.6666666666666666E-2</v>
      </c>
      <c r="F789" s="1">
        <v>780</v>
      </c>
      <c r="G789" s="1">
        <v>0</v>
      </c>
      <c r="H789" s="1">
        <v>5779</v>
      </c>
      <c r="I789" s="1">
        <v>2</v>
      </c>
      <c r="J789" s="1">
        <v>0</v>
      </c>
      <c r="K789" s="1">
        <v>5870</v>
      </c>
      <c r="O789" s="28">
        <v>782</v>
      </c>
      <c r="P789" s="1">
        <v>232</v>
      </c>
      <c r="Q789" s="1">
        <v>46</v>
      </c>
      <c r="R789" s="1">
        <v>22122</v>
      </c>
      <c r="S789" s="77">
        <v>1.6666666666666666E-2</v>
      </c>
      <c r="T789" s="1">
        <v>780</v>
      </c>
      <c r="U789" s="1">
        <v>0</v>
      </c>
      <c r="V789" s="1">
        <v>5779</v>
      </c>
      <c r="W789" s="1">
        <v>2</v>
      </c>
      <c r="X789" s="1">
        <v>0</v>
      </c>
      <c r="Y789" s="1">
        <v>5870</v>
      </c>
    </row>
    <row r="790" spans="1:28" x14ac:dyDescent="0.3">
      <c r="A790" s="28">
        <v>783</v>
      </c>
      <c r="B790" s="1">
        <v>231</v>
      </c>
      <c r="C790" s="1">
        <v>41</v>
      </c>
      <c r="D790" s="1">
        <v>16660</v>
      </c>
      <c r="E790" s="77">
        <v>1.8518518518518519E-3</v>
      </c>
      <c r="F790" s="1">
        <v>650</v>
      </c>
      <c r="G790" s="1">
        <v>0</v>
      </c>
      <c r="H790" s="1">
        <v>2092</v>
      </c>
      <c r="I790" s="1">
        <v>0</v>
      </c>
      <c r="J790" s="1">
        <v>0</v>
      </c>
      <c r="K790" s="1">
        <v>5260</v>
      </c>
      <c r="L790" s="1">
        <v>0</v>
      </c>
      <c r="M790" s="1">
        <v>197</v>
      </c>
      <c r="N790" s="1">
        <v>1</v>
      </c>
      <c r="O790" s="28">
        <v>783</v>
      </c>
      <c r="P790" s="1">
        <v>231</v>
      </c>
      <c r="Q790" s="1">
        <v>41</v>
      </c>
      <c r="R790" s="1">
        <v>16660</v>
      </c>
      <c r="S790" s="77">
        <v>1.8518518518518519E-3</v>
      </c>
      <c r="T790" s="1">
        <v>650</v>
      </c>
      <c r="U790" s="1">
        <v>0</v>
      </c>
      <c r="V790" s="1">
        <v>2092</v>
      </c>
      <c r="W790" s="1">
        <v>0</v>
      </c>
      <c r="X790" s="1">
        <v>0</v>
      </c>
      <c r="Y790" s="1">
        <v>5260</v>
      </c>
      <c r="Z790" s="1">
        <v>0</v>
      </c>
      <c r="AA790" s="1">
        <v>197</v>
      </c>
      <c r="AB790" s="1">
        <v>1</v>
      </c>
    </row>
    <row r="791" spans="1:28" x14ac:dyDescent="0.3">
      <c r="A791" s="28">
        <v>784</v>
      </c>
      <c r="B791" s="1">
        <v>231</v>
      </c>
      <c r="C791" s="1">
        <v>41</v>
      </c>
      <c r="D791" s="1">
        <v>15669</v>
      </c>
      <c r="E791" s="77">
        <v>2.4813895781637717E-3</v>
      </c>
      <c r="F791" s="1">
        <v>760</v>
      </c>
      <c r="G791" s="1">
        <v>0</v>
      </c>
      <c r="H791" s="1">
        <v>3309</v>
      </c>
      <c r="I791" s="1">
        <v>0</v>
      </c>
      <c r="J791" s="1">
        <v>0</v>
      </c>
      <c r="K791" s="1">
        <v>5440</v>
      </c>
      <c r="N791" s="1">
        <v>4</v>
      </c>
      <c r="O791" s="28">
        <v>784</v>
      </c>
      <c r="P791" s="1">
        <v>231</v>
      </c>
      <c r="Q791" s="1">
        <v>41</v>
      </c>
      <c r="R791" s="1">
        <v>15669</v>
      </c>
      <c r="S791" s="77">
        <v>2.4813895781637717E-3</v>
      </c>
      <c r="T791" s="1">
        <v>760</v>
      </c>
      <c r="U791" s="1">
        <v>0</v>
      </c>
      <c r="V791" s="1">
        <v>3309</v>
      </c>
      <c r="W791" s="1">
        <v>0</v>
      </c>
      <c r="X791" s="1">
        <v>0</v>
      </c>
      <c r="Y791" s="1">
        <v>5440</v>
      </c>
      <c r="AB791" s="1">
        <v>4</v>
      </c>
    </row>
    <row r="792" spans="1:28" x14ac:dyDescent="0.3">
      <c r="A792" s="28">
        <v>785</v>
      </c>
      <c r="B792" s="1">
        <v>231</v>
      </c>
      <c r="C792" s="1">
        <v>41</v>
      </c>
      <c r="D792" s="1">
        <v>18459</v>
      </c>
      <c r="E792" s="77">
        <v>1.1111111111111112E-2</v>
      </c>
      <c r="F792" s="1">
        <v>510</v>
      </c>
      <c r="G792" s="1">
        <v>0</v>
      </c>
      <c r="H792" s="1">
        <v>2958</v>
      </c>
      <c r="I792" s="1">
        <v>2</v>
      </c>
      <c r="J792" s="1">
        <v>0</v>
      </c>
      <c r="K792" s="1">
        <v>6420</v>
      </c>
      <c r="L792" s="1">
        <v>0</v>
      </c>
      <c r="M792" s="1">
        <v>236</v>
      </c>
      <c r="O792" s="28">
        <v>785</v>
      </c>
      <c r="P792" s="1">
        <v>231</v>
      </c>
      <c r="Q792" s="1">
        <v>41</v>
      </c>
      <c r="R792" s="1">
        <v>18459</v>
      </c>
      <c r="S792" s="77">
        <v>1.1111111111111112E-2</v>
      </c>
      <c r="T792" s="1">
        <v>510</v>
      </c>
      <c r="U792" s="1">
        <v>0</v>
      </c>
      <c r="V792" s="1">
        <v>2958</v>
      </c>
      <c r="W792" s="1">
        <v>2</v>
      </c>
      <c r="X792" s="1">
        <v>0</v>
      </c>
      <c r="Y792" s="1">
        <v>6420</v>
      </c>
      <c r="Z792" s="1">
        <v>0</v>
      </c>
      <c r="AA792" s="1">
        <v>236</v>
      </c>
    </row>
    <row r="793" spans="1:28" x14ac:dyDescent="0.3">
      <c r="A793" s="28">
        <v>786</v>
      </c>
      <c r="B793" s="1">
        <v>231</v>
      </c>
      <c r="C793" s="1">
        <v>42</v>
      </c>
      <c r="D793" s="1">
        <v>19000</v>
      </c>
      <c r="E793" s="77">
        <v>3.3333333333333335E-3</v>
      </c>
      <c r="F793" s="1">
        <v>750</v>
      </c>
      <c r="G793" s="1">
        <v>0</v>
      </c>
      <c r="H793" s="1">
        <v>3747</v>
      </c>
      <c r="I793" s="1">
        <v>1</v>
      </c>
      <c r="J793" s="1">
        <v>0</v>
      </c>
      <c r="K793" s="1">
        <v>5210</v>
      </c>
      <c r="L793" s="1">
        <v>0</v>
      </c>
      <c r="M793" s="1">
        <v>210</v>
      </c>
      <c r="N793" s="1">
        <v>18</v>
      </c>
      <c r="O793" s="28">
        <v>786</v>
      </c>
      <c r="P793" s="1">
        <v>231</v>
      </c>
      <c r="Q793" s="1">
        <v>42</v>
      </c>
      <c r="R793" s="1">
        <v>19000</v>
      </c>
      <c r="S793" s="77">
        <v>3.3333333333333335E-3</v>
      </c>
      <c r="T793" s="1">
        <v>750</v>
      </c>
      <c r="U793" s="1">
        <v>0</v>
      </c>
      <c r="V793" s="1">
        <v>3747</v>
      </c>
      <c r="W793" s="1">
        <v>1</v>
      </c>
      <c r="X793" s="1">
        <v>0</v>
      </c>
      <c r="Y793" s="1">
        <v>5210</v>
      </c>
      <c r="Z793" s="1">
        <v>0</v>
      </c>
      <c r="AA793" s="1">
        <v>210</v>
      </c>
      <c r="AB793" s="1">
        <v>18</v>
      </c>
    </row>
    <row r="794" spans="1:28" x14ac:dyDescent="0.3">
      <c r="A794" s="28">
        <v>787</v>
      </c>
      <c r="B794" s="1">
        <v>231</v>
      </c>
      <c r="C794" s="1">
        <v>43</v>
      </c>
      <c r="D794" s="1">
        <v>15500</v>
      </c>
      <c r="E794" s="77">
        <v>3.3333333333333335E-3</v>
      </c>
      <c r="F794" s="1">
        <v>640</v>
      </c>
      <c r="G794" s="1">
        <v>0</v>
      </c>
      <c r="H794" s="1">
        <v>5045</v>
      </c>
      <c r="I794" s="1">
        <v>1</v>
      </c>
      <c r="J794" s="1">
        <v>0</v>
      </c>
      <c r="L794" s="1">
        <v>0</v>
      </c>
      <c r="N794" s="1">
        <v>19</v>
      </c>
      <c r="O794" s="28">
        <v>787</v>
      </c>
      <c r="P794" s="1">
        <v>231</v>
      </c>
      <c r="Q794" s="1">
        <v>43</v>
      </c>
      <c r="R794" s="1">
        <v>15500</v>
      </c>
      <c r="S794" s="77">
        <v>3.3333333333333335E-3</v>
      </c>
      <c r="T794" s="1">
        <v>640</v>
      </c>
      <c r="U794" s="1">
        <v>0</v>
      </c>
      <c r="V794" s="1">
        <v>5045</v>
      </c>
      <c r="W794" s="1">
        <v>1</v>
      </c>
      <c r="X794" s="1">
        <v>0</v>
      </c>
      <c r="Z794" s="1">
        <v>0</v>
      </c>
      <c r="AB794" s="1">
        <v>19</v>
      </c>
    </row>
    <row r="795" spans="1:28" x14ac:dyDescent="0.3">
      <c r="A795" s="28">
        <v>788</v>
      </c>
      <c r="B795" s="1">
        <v>231</v>
      </c>
      <c r="C795" s="1">
        <v>43</v>
      </c>
      <c r="D795" s="1">
        <v>19000</v>
      </c>
      <c r="E795" s="77">
        <v>5.0000000000000001E-3</v>
      </c>
      <c r="F795" s="1">
        <v>600</v>
      </c>
      <c r="G795" s="1">
        <v>0</v>
      </c>
      <c r="H795" s="1">
        <v>7100</v>
      </c>
      <c r="I795" s="1">
        <v>1</v>
      </c>
      <c r="J795" s="1">
        <v>0</v>
      </c>
      <c r="K795" s="1">
        <v>8010</v>
      </c>
      <c r="L795" s="1">
        <v>8</v>
      </c>
      <c r="M795" s="1">
        <v>610</v>
      </c>
      <c r="O795" s="28">
        <v>788</v>
      </c>
      <c r="P795" s="1">
        <v>231</v>
      </c>
      <c r="Q795" s="1">
        <v>43</v>
      </c>
      <c r="R795" s="1">
        <v>19000</v>
      </c>
      <c r="S795" s="77">
        <v>5.0000000000000001E-3</v>
      </c>
      <c r="T795" s="1">
        <v>600</v>
      </c>
      <c r="U795" s="1">
        <v>0</v>
      </c>
      <c r="V795" s="1">
        <v>7100</v>
      </c>
      <c r="W795" s="1">
        <v>1</v>
      </c>
      <c r="X795" s="1">
        <v>0</v>
      </c>
      <c r="Y795" s="1">
        <v>8010</v>
      </c>
      <c r="Z795" s="1">
        <v>8</v>
      </c>
      <c r="AA795" s="1">
        <v>610</v>
      </c>
    </row>
    <row r="796" spans="1:28" x14ac:dyDescent="0.3">
      <c r="A796" s="28">
        <v>789</v>
      </c>
      <c r="B796" s="1">
        <v>231</v>
      </c>
      <c r="C796" s="1">
        <v>44</v>
      </c>
      <c r="D796" s="1">
        <v>19066</v>
      </c>
      <c r="E796" s="77">
        <v>6.3291139240506328E-3</v>
      </c>
      <c r="F796" s="1">
        <v>840</v>
      </c>
      <c r="G796" s="1">
        <v>0</v>
      </c>
      <c r="H796" s="1">
        <v>7960</v>
      </c>
      <c r="I796" s="1">
        <v>7</v>
      </c>
      <c r="J796" s="1">
        <v>0</v>
      </c>
      <c r="K796" s="1">
        <v>9390</v>
      </c>
      <c r="M796" s="1">
        <v>743</v>
      </c>
      <c r="N796" s="1">
        <v>35</v>
      </c>
      <c r="O796" s="28">
        <v>789</v>
      </c>
      <c r="P796" s="1">
        <v>231</v>
      </c>
      <c r="Q796" s="1">
        <v>44</v>
      </c>
      <c r="R796" s="1">
        <v>19066</v>
      </c>
      <c r="S796" s="77">
        <v>6.3291139240506328E-3</v>
      </c>
      <c r="T796" s="1">
        <v>840</v>
      </c>
      <c r="U796" s="1">
        <v>0</v>
      </c>
      <c r="V796" s="1">
        <v>7960</v>
      </c>
      <c r="W796" s="1">
        <v>7</v>
      </c>
      <c r="X796" s="1">
        <v>0</v>
      </c>
      <c r="Y796" s="1">
        <v>9390</v>
      </c>
      <c r="AA796" s="1">
        <v>743</v>
      </c>
      <c r="AB796" s="1">
        <v>35</v>
      </c>
    </row>
    <row r="797" spans="1:28" x14ac:dyDescent="0.3">
      <c r="A797" s="28">
        <v>790</v>
      </c>
      <c r="B797" s="1">
        <v>231</v>
      </c>
      <c r="C797" s="1">
        <v>46</v>
      </c>
      <c r="D797" s="1">
        <v>20231</v>
      </c>
      <c r="E797" s="77">
        <v>8.3333333333333332E-3</v>
      </c>
      <c r="F797" s="1">
        <v>840</v>
      </c>
      <c r="G797" s="1">
        <v>0</v>
      </c>
      <c r="H797" s="1">
        <v>4231</v>
      </c>
      <c r="I797" s="1">
        <v>0</v>
      </c>
      <c r="J797" s="1">
        <v>0</v>
      </c>
      <c r="K797" s="1">
        <v>5390</v>
      </c>
      <c r="L797" s="1">
        <v>16</v>
      </c>
      <c r="M797" s="1">
        <v>204</v>
      </c>
      <c r="N797" s="1">
        <v>24</v>
      </c>
      <c r="O797" s="28">
        <v>790</v>
      </c>
      <c r="P797" s="1">
        <v>231</v>
      </c>
      <c r="Q797" s="1">
        <v>46</v>
      </c>
      <c r="R797" s="1">
        <v>20231</v>
      </c>
      <c r="S797" s="77">
        <v>8.3333333333333332E-3</v>
      </c>
      <c r="T797" s="1">
        <v>840</v>
      </c>
      <c r="U797" s="1">
        <v>0</v>
      </c>
      <c r="V797" s="1">
        <v>4231</v>
      </c>
      <c r="W797" s="1">
        <v>0</v>
      </c>
      <c r="X797" s="1">
        <v>0</v>
      </c>
      <c r="Y797" s="1">
        <v>5390</v>
      </c>
      <c r="Z797" s="1">
        <v>16</v>
      </c>
      <c r="AA797" s="1">
        <v>204</v>
      </c>
      <c r="AB797" s="1">
        <v>24</v>
      </c>
    </row>
    <row r="798" spans="1:28" x14ac:dyDescent="0.3">
      <c r="A798" s="28">
        <v>791</v>
      </c>
      <c r="B798" s="1">
        <v>231</v>
      </c>
      <c r="C798" s="1">
        <v>47</v>
      </c>
      <c r="D798" s="1">
        <v>20013</v>
      </c>
      <c r="E798" s="77">
        <v>1.4285714285714285E-2</v>
      </c>
      <c r="F798" s="1">
        <v>850</v>
      </c>
      <c r="G798" s="1">
        <v>0</v>
      </c>
      <c r="H798" s="1">
        <v>6250</v>
      </c>
      <c r="I798" s="1">
        <v>3</v>
      </c>
      <c r="J798" s="1">
        <v>1</v>
      </c>
      <c r="O798" s="28">
        <v>791</v>
      </c>
      <c r="P798" s="1">
        <v>231</v>
      </c>
      <c r="Q798" s="1">
        <v>47</v>
      </c>
      <c r="R798" s="1">
        <v>20013</v>
      </c>
      <c r="S798" s="77">
        <v>1.4285714285714285E-2</v>
      </c>
      <c r="T798" s="1">
        <v>850</v>
      </c>
      <c r="U798" s="1">
        <v>0</v>
      </c>
      <c r="V798" s="1">
        <v>6250</v>
      </c>
      <c r="W798" s="1">
        <v>3</v>
      </c>
      <c r="X798" s="1">
        <v>1</v>
      </c>
    </row>
    <row r="799" spans="1:28" x14ac:dyDescent="0.3">
      <c r="A799" s="28">
        <v>792</v>
      </c>
      <c r="B799" s="1">
        <v>231</v>
      </c>
      <c r="C799" s="1">
        <v>48</v>
      </c>
      <c r="D799" s="1">
        <v>29000</v>
      </c>
      <c r="E799" s="77">
        <v>0.1</v>
      </c>
      <c r="F799" s="1">
        <v>630</v>
      </c>
      <c r="G799" s="1">
        <v>0</v>
      </c>
      <c r="H799" s="1">
        <v>7098</v>
      </c>
      <c r="I799" s="1">
        <v>1</v>
      </c>
      <c r="J799" s="1">
        <v>1</v>
      </c>
      <c r="K799" s="1">
        <v>7400</v>
      </c>
      <c r="L799" s="1">
        <v>0</v>
      </c>
      <c r="M799" s="1">
        <v>327</v>
      </c>
      <c r="N799" s="1">
        <v>21</v>
      </c>
      <c r="O799" s="28">
        <v>792</v>
      </c>
      <c r="P799" s="1">
        <v>231</v>
      </c>
      <c r="Q799" s="1">
        <v>48</v>
      </c>
      <c r="R799" s="1">
        <v>29000</v>
      </c>
      <c r="S799" s="77">
        <v>0.1</v>
      </c>
      <c r="T799" s="1">
        <v>630</v>
      </c>
      <c r="U799" s="1">
        <v>0</v>
      </c>
      <c r="V799" s="1">
        <v>7098</v>
      </c>
      <c r="W799" s="1">
        <v>1</v>
      </c>
      <c r="X799" s="1">
        <v>1</v>
      </c>
      <c r="Y799" s="1">
        <v>7400</v>
      </c>
      <c r="Z799" s="1">
        <v>0</v>
      </c>
      <c r="AA799" s="1">
        <v>327</v>
      </c>
      <c r="AB799" s="1">
        <v>21</v>
      </c>
    </row>
    <row r="800" spans="1:28" x14ac:dyDescent="0.3">
      <c r="A800" s="28">
        <v>793</v>
      </c>
      <c r="B800" s="1">
        <v>231</v>
      </c>
      <c r="C800" s="1">
        <v>49</v>
      </c>
      <c r="D800" s="1">
        <v>32301</v>
      </c>
      <c r="E800" s="77">
        <v>0.5</v>
      </c>
      <c r="F800" s="1">
        <v>740</v>
      </c>
      <c r="G800" s="1">
        <v>0</v>
      </c>
      <c r="H800" s="1">
        <v>829</v>
      </c>
      <c r="I800" s="1">
        <v>1</v>
      </c>
      <c r="J800" s="1">
        <v>0</v>
      </c>
      <c r="K800" s="1">
        <v>5760</v>
      </c>
      <c r="M800" s="1">
        <v>147</v>
      </c>
      <c r="N800" s="1">
        <v>18</v>
      </c>
      <c r="O800" s="28">
        <v>793</v>
      </c>
      <c r="P800" s="1">
        <v>231</v>
      </c>
      <c r="Q800" s="1">
        <v>49</v>
      </c>
      <c r="R800" s="1">
        <v>32301</v>
      </c>
      <c r="S800" s="77">
        <v>0.5</v>
      </c>
      <c r="T800" s="1">
        <v>740</v>
      </c>
      <c r="U800" s="1">
        <v>0</v>
      </c>
      <c r="V800" s="1">
        <v>829</v>
      </c>
      <c r="W800" s="1">
        <v>1</v>
      </c>
      <c r="X800" s="1">
        <v>0</v>
      </c>
      <c r="Y800" s="1">
        <v>5760</v>
      </c>
      <c r="AA800" s="1">
        <v>147</v>
      </c>
      <c r="AB800" s="1">
        <v>18</v>
      </c>
    </row>
    <row r="801" spans="1:28" x14ac:dyDescent="0.3">
      <c r="A801" s="28">
        <v>794</v>
      </c>
      <c r="B801" s="1">
        <v>230</v>
      </c>
      <c r="C801" s="1">
        <v>17</v>
      </c>
      <c r="D801" s="1">
        <v>13000</v>
      </c>
      <c r="E801" s="77">
        <v>5.5555555555555556E-4</v>
      </c>
      <c r="F801" s="1">
        <v>620</v>
      </c>
      <c r="G801" s="1">
        <v>0</v>
      </c>
      <c r="H801" s="1">
        <v>2321</v>
      </c>
      <c r="I801" s="1">
        <v>0</v>
      </c>
      <c r="J801" s="1">
        <v>0</v>
      </c>
      <c r="L801" s="1">
        <v>18</v>
      </c>
      <c r="M801" s="1">
        <v>127</v>
      </c>
      <c r="N801" s="1">
        <v>0</v>
      </c>
      <c r="O801" s="28">
        <v>794</v>
      </c>
      <c r="P801" s="1">
        <v>230</v>
      </c>
      <c r="Q801" s="1">
        <v>17</v>
      </c>
      <c r="R801" s="1">
        <v>13000</v>
      </c>
      <c r="S801" s="77">
        <v>5.5555555555555556E-4</v>
      </c>
      <c r="T801" s="1">
        <v>620</v>
      </c>
      <c r="U801" s="1">
        <v>0</v>
      </c>
      <c r="V801" s="1">
        <v>2321</v>
      </c>
      <c r="W801" s="1">
        <v>0</v>
      </c>
      <c r="X801" s="1">
        <v>0</v>
      </c>
      <c r="Z801" s="1">
        <v>18</v>
      </c>
      <c r="AA801" s="1">
        <v>127</v>
      </c>
      <c r="AB801" s="1">
        <v>0</v>
      </c>
    </row>
    <row r="802" spans="1:28" x14ac:dyDescent="0.3">
      <c r="A802" s="28">
        <v>795</v>
      </c>
      <c r="B802" s="1">
        <v>230</v>
      </c>
      <c r="C802" s="1">
        <v>40</v>
      </c>
      <c r="D802" s="1">
        <v>17500</v>
      </c>
      <c r="E802" s="77">
        <v>2.7777777777777779E-3</v>
      </c>
      <c r="F802" s="1">
        <v>610</v>
      </c>
      <c r="G802" s="1">
        <v>0</v>
      </c>
      <c r="H802" s="1">
        <v>1750</v>
      </c>
      <c r="I802" s="1">
        <v>0</v>
      </c>
      <c r="J802" s="1">
        <v>0</v>
      </c>
      <c r="K802" s="1">
        <v>4000</v>
      </c>
      <c r="L802" s="1">
        <v>0</v>
      </c>
      <c r="M802" s="1">
        <v>230</v>
      </c>
      <c r="N802" s="1">
        <v>5</v>
      </c>
      <c r="O802" s="28">
        <v>795</v>
      </c>
      <c r="P802" s="1">
        <v>230</v>
      </c>
      <c r="Q802" s="1">
        <v>40</v>
      </c>
      <c r="R802" s="1">
        <v>17500</v>
      </c>
      <c r="S802" s="77">
        <v>2.7777777777777779E-3</v>
      </c>
      <c r="T802" s="1">
        <v>610</v>
      </c>
      <c r="U802" s="1">
        <v>0</v>
      </c>
      <c r="V802" s="1">
        <v>1750</v>
      </c>
      <c r="W802" s="1">
        <v>0</v>
      </c>
      <c r="X802" s="1">
        <v>0</v>
      </c>
      <c r="Y802" s="1">
        <v>4000</v>
      </c>
      <c r="Z802" s="1">
        <v>0</v>
      </c>
      <c r="AA802" s="1">
        <v>230</v>
      </c>
      <c r="AB802" s="1">
        <v>5</v>
      </c>
    </row>
    <row r="803" spans="1:28" x14ac:dyDescent="0.3">
      <c r="A803" s="28">
        <v>796</v>
      </c>
      <c r="B803" s="1">
        <v>230</v>
      </c>
      <c r="C803" s="1">
        <v>40</v>
      </c>
      <c r="D803" s="1">
        <v>17127</v>
      </c>
      <c r="E803" s="77">
        <v>5.5555555555555556E-4</v>
      </c>
      <c r="F803" s="1">
        <v>520</v>
      </c>
      <c r="G803" s="1">
        <v>0</v>
      </c>
      <c r="H803" s="1">
        <v>3416</v>
      </c>
      <c r="I803" s="1">
        <v>0</v>
      </c>
      <c r="J803" s="1">
        <v>0</v>
      </c>
      <c r="K803" s="1">
        <v>5960</v>
      </c>
      <c r="L803" s="1">
        <v>11</v>
      </c>
      <c r="M803" s="1">
        <v>336</v>
      </c>
      <c r="N803" s="1">
        <v>12</v>
      </c>
      <c r="O803" s="28">
        <v>796</v>
      </c>
      <c r="P803" s="1">
        <v>230</v>
      </c>
      <c r="Q803" s="1">
        <v>40</v>
      </c>
      <c r="R803" s="1">
        <v>17127</v>
      </c>
      <c r="S803" s="77">
        <v>5.5555555555555556E-4</v>
      </c>
      <c r="T803" s="1">
        <v>520</v>
      </c>
      <c r="U803" s="1">
        <v>0</v>
      </c>
      <c r="V803" s="1">
        <v>3416</v>
      </c>
      <c r="W803" s="1">
        <v>0</v>
      </c>
      <c r="X803" s="1">
        <v>0</v>
      </c>
      <c r="Y803" s="1">
        <v>5960</v>
      </c>
      <c r="Z803" s="1">
        <v>11</v>
      </c>
      <c r="AA803" s="1">
        <v>336</v>
      </c>
      <c r="AB803" s="1">
        <v>12</v>
      </c>
    </row>
    <row r="804" spans="1:28" x14ac:dyDescent="0.3">
      <c r="A804" s="28">
        <v>797</v>
      </c>
      <c r="B804" s="1">
        <v>230</v>
      </c>
      <c r="C804" s="1">
        <v>41</v>
      </c>
      <c r="D804" s="1">
        <v>11700</v>
      </c>
      <c r="E804" s="77">
        <v>1.6666666666666668E-3</v>
      </c>
      <c r="F804" s="1">
        <v>500</v>
      </c>
      <c r="G804" s="1">
        <v>0</v>
      </c>
      <c r="H804" s="1">
        <v>600</v>
      </c>
      <c r="I804" s="1">
        <v>0</v>
      </c>
      <c r="J804" s="1">
        <v>0</v>
      </c>
      <c r="L804" s="1">
        <v>0</v>
      </c>
      <c r="O804" s="28">
        <v>797</v>
      </c>
      <c r="P804" s="1">
        <v>230</v>
      </c>
      <c r="Q804" s="1">
        <v>41</v>
      </c>
      <c r="R804" s="1">
        <v>11700</v>
      </c>
      <c r="S804" s="77">
        <v>1.6666666666666668E-3</v>
      </c>
      <c r="T804" s="1">
        <v>500</v>
      </c>
      <c r="U804" s="1">
        <v>0</v>
      </c>
      <c r="V804" s="1">
        <v>600</v>
      </c>
      <c r="W804" s="1">
        <v>0</v>
      </c>
      <c r="X804" s="1">
        <v>0</v>
      </c>
      <c r="Z804" s="1">
        <v>0</v>
      </c>
    </row>
    <row r="805" spans="1:28" x14ac:dyDescent="0.3">
      <c r="A805" s="28">
        <v>798</v>
      </c>
      <c r="B805" s="1">
        <v>230</v>
      </c>
      <c r="C805" s="1">
        <v>43</v>
      </c>
      <c r="D805" s="1">
        <v>20203</v>
      </c>
      <c r="E805" s="77">
        <v>1.1111111111111112E-2</v>
      </c>
      <c r="F805" s="1">
        <v>710</v>
      </c>
      <c r="G805" s="1">
        <v>0</v>
      </c>
      <c r="H805" s="1">
        <v>3451</v>
      </c>
      <c r="I805" s="1">
        <v>1</v>
      </c>
      <c r="J805" s="1">
        <v>0</v>
      </c>
      <c r="O805" s="28">
        <v>798</v>
      </c>
      <c r="P805" s="1">
        <v>230</v>
      </c>
      <c r="Q805" s="1">
        <v>43</v>
      </c>
      <c r="R805" s="1">
        <v>20203</v>
      </c>
      <c r="S805" s="77">
        <v>1.1111111111111112E-2</v>
      </c>
      <c r="T805" s="1">
        <v>710</v>
      </c>
      <c r="U805" s="1">
        <v>0</v>
      </c>
      <c r="V805" s="1">
        <v>3451</v>
      </c>
      <c r="W805" s="1">
        <v>1</v>
      </c>
      <c r="X805" s="1">
        <v>0</v>
      </c>
    </row>
    <row r="806" spans="1:28" x14ac:dyDescent="0.3">
      <c r="A806" s="28">
        <v>799</v>
      </c>
      <c r="B806" s="1">
        <v>229</v>
      </c>
      <c r="C806" s="1">
        <v>40</v>
      </c>
      <c r="D806" s="1">
        <v>18000</v>
      </c>
      <c r="E806" s="77">
        <v>2.7777777777777779E-3</v>
      </c>
      <c r="F806" s="1">
        <v>580</v>
      </c>
      <c r="G806" s="1">
        <v>0</v>
      </c>
      <c r="H806" s="1">
        <v>3768</v>
      </c>
      <c r="I806" s="1">
        <v>1</v>
      </c>
      <c r="J806" s="1">
        <v>0</v>
      </c>
      <c r="K806" s="1">
        <v>5280</v>
      </c>
      <c r="L806" s="1">
        <v>21</v>
      </c>
      <c r="M806" s="1">
        <v>286</v>
      </c>
      <c r="O806" s="28">
        <v>799</v>
      </c>
      <c r="P806" s="1">
        <v>229</v>
      </c>
      <c r="Q806" s="1">
        <v>40</v>
      </c>
      <c r="R806" s="1">
        <v>18000</v>
      </c>
      <c r="S806" s="77">
        <v>2.7777777777777779E-3</v>
      </c>
      <c r="T806" s="1">
        <v>580</v>
      </c>
      <c r="U806" s="1">
        <v>0</v>
      </c>
      <c r="V806" s="1">
        <v>3768</v>
      </c>
      <c r="W806" s="1">
        <v>1</v>
      </c>
      <c r="X806" s="1">
        <v>0</v>
      </c>
      <c r="Y806" s="1">
        <v>5280</v>
      </c>
      <c r="Z806" s="1">
        <v>21</v>
      </c>
      <c r="AA806" s="1">
        <v>286</v>
      </c>
    </row>
    <row r="807" spans="1:28" x14ac:dyDescent="0.3">
      <c r="A807" s="28">
        <v>800</v>
      </c>
      <c r="B807" s="1">
        <v>227</v>
      </c>
      <c r="C807" s="1">
        <v>38</v>
      </c>
      <c r="D807" s="1">
        <v>16199</v>
      </c>
      <c r="E807" s="77">
        <v>3.3333333333333335E-3</v>
      </c>
      <c r="F807" s="1">
        <v>430</v>
      </c>
      <c r="G807" s="1">
        <v>0</v>
      </c>
      <c r="H807" s="1">
        <v>1484</v>
      </c>
      <c r="I807" s="1">
        <v>0</v>
      </c>
      <c r="J807" s="1">
        <v>0</v>
      </c>
      <c r="K807" s="1">
        <v>3160</v>
      </c>
      <c r="L807" s="1">
        <v>12</v>
      </c>
      <c r="N807" s="1">
        <v>1</v>
      </c>
      <c r="O807" s="28">
        <v>800</v>
      </c>
      <c r="P807" s="1">
        <v>227</v>
      </c>
      <c r="Q807" s="1">
        <v>38</v>
      </c>
      <c r="R807" s="1">
        <v>16199</v>
      </c>
      <c r="S807" s="77">
        <v>3.3333333333333335E-3</v>
      </c>
      <c r="T807" s="1">
        <v>430</v>
      </c>
      <c r="U807" s="1">
        <v>0</v>
      </c>
      <c r="V807" s="1">
        <v>1484</v>
      </c>
      <c r="W807" s="1">
        <v>0</v>
      </c>
      <c r="X807" s="1">
        <v>0</v>
      </c>
      <c r="Y807" s="1">
        <v>3160</v>
      </c>
      <c r="Z807" s="1">
        <v>12</v>
      </c>
      <c r="AB807" s="1">
        <v>1</v>
      </c>
    </row>
    <row r="808" spans="1:28" x14ac:dyDescent="0.3">
      <c r="A808" s="28">
        <v>801</v>
      </c>
      <c r="B808" s="1">
        <v>227</v>
      </c>
      <c r="C808" s="1">
        <v>40</v>
      </c>
      <c r="D808" s="1">
        <v>14580</v>
      </c>
      <c r="E808" s="77">
        <v>5.5555555555555556E-4</v>
      </c>
      <c r="F808" s="1">
        <v>500</v>
      </c>
      <c r="G808" s="1">
        <v>0</v>
      </c>
      <c r="H808" s="1">
        <v>900</v>
      </c>
      <c r="I808" s="1">
        <v>0</v>
      </c>
      <c r="J808" s="1">
        <v>0</v>
      </c>
      <c r="O808" s="28">
        <v>801</v>
      </c>
      <c r="P808" s="1">
        <v>227</v>
      </c>
      <c r="Q808" s="1">
        <v>40</v>
      </c>
      <c r="R808" s="1">
        <v>14580</v>
      </c>
      <c r="S808" s="77">
        <v>5.5555555555555556E-4</v>
      </c>
      <c r="T808" s="1">
        <v>500</v>
      </c>
      <c r="U808" s="1">
        <v>0</v>
      </c>
      <c r="V808" s="1">
        <v>900</v>
      </c>
      <c r="W808" s="1">
        <v>0</v>
      </c>
      <c r="X808" s="1">
        <v>0</v>
      </c>
    </row>
    <row r="809" spans="1:28" x14ac:dyDescent="0.3">
      <c r="A809" s="28">
        <v>802</v>
      </c>
      <c r="B809" s="1">
        <v>227</v>
      </c>
      <c r="C809" s="1">
        <v>42</v>
      </c>
      <c r="D809" s="1">
        <v>18000</v>
      </c>
      <c r="E809" s="77">
        <v>4.1666666666666666E-3</v>
      </c>
      <c r="F809" s="1">
        <v>590</v>
      </c>
      <c r="G809" s="1">
        <v>0</v>
      </c>
      <c r="H809" s="1">
        <v>4157</v>
      </c>
      <c r="I809" s="1">
        <v>0</v>
      </c>
      <c r="J809" s="1">
        <v>0</v>
      </c>
      <c r="L809" s="1">
        <v>0</v>
      </c>
      <c r="O809" s="28">
        <v>802</v>
      </c>
      <c r="P809" s="1">
        <v>227</v>
      </c>
      <c r="Q809" s="1">
        <v>42</v>
      </c>
      <c r="R809" s="1">
        <v>18000</v>
      </c>
      <c r="S809" s="77">
        <v>4.1666666666666666E-3</v>
      </c>
      <c r="T809" s="1">
        <v>590</v>
      </c>
      <c r="U809" s="1">
        <v>0</v>
      </c>
      <c r="V809" s="1">
        <v>4157</v>
      </c>
      <c r="W809" s="1">
        <v>0</v>
      </c>
      <c r="X809" s="1">
        <v>0</v>
      </c>
      <c r="Z809" s="1">
        <v>0</v>
      </c>
    </row>
    <row r="810" spans="1:28" x14ac:dyDescent="0.3">
      <c r="A810" s="28">
        <v>803</v>
      </c>
      <c r="B810" s="1">
        <v>227</v>
      </c>
      <c r="C810" s="1">
        <v>44</v>
      </c>
      <c r="D810" s="1">
        <v>18000</v>
      </c>
      <c r="E810" s="77">
        <v>1.1111111111111112E-2</v>
      </c>
      <c r="F810" s="1">
        <v>600</v>
      </c>
      <c r="G810" s="1">
        <v>0</v>
      </c>
      <c r="H810" s="1">
        <v>5699</v>
      </c>
      <c r="I810" s="1">
        <v>3</v>
      </c>
      <c r="J810" s="1">
        <v>0</v>
      </c>
      <c r="L810" s="1">
        <v>0</v>
      </c>
      <c r="M810" s="1">
        <v>290</v>
      </c>
      <c r="N810" s="1">
        <v>0</v>
      </c>
      <c r="O810" s="28">
        <v>803</v>
      </c>
      <c r="P810" s="1">
        <v>227</v>
      </c>
      <c r="Q810" s="1">
        <v>44</v>
      </c>
      <c r="R810" s="1">
        <v>18000</v>
      </c>
      <c r="S810" s="77">
        <v>1.1111111111111112E-2</v>
      </c>
      <c r="T810" s="1">
        <v>600</v>
      </c>
      <c r="U810" s="1">
        <v>0</v>
      </c>
      <c r="V810" s="1">
        <v>5699</v>
      </c>
      <c r="W810" s="1">
        <v>3</v>
      </c>
      <c r="X810" s="1">
        <v>0</v>
      </c>
      <c r="Z810" s="1">
        <v>0</v>
      </c>
      <c r="AA810" s="1">
        <v>290</v>
      </c>
      <c r="AB810" s="1">
        <v>0</v>
      </c>
    </row>
    <row r="811" spans="1:28" x14ac:dyDescent="0.3">
      <c r="A811" s="28">
        <v>804</v>
      </c>
      <c r="B811" s="1">
        <v>226</v>
      </c>
      <c r="C811" s="1">
        <v>37</v>
      </c>
      <c r="D811" s="1">
        <v>14729</v>
      </c>
      <c r="E811" s="77">
        <v>6.6666666666666671E-3</v>
      </c>
      <c r="F811" s="1">
        <v>540</v>
      </c>
      <c r="G811" s="1">
        <v>0</v>
      </c>
      <c r="H811" s="1">
        <v>4582</v>
      </c>
      <c r="I811" s="1">
        <v>0</v>
      </c>
      <c r="J811" s="1">
        <v>0</v>
      </c>
      <c r="O811" s="28">
        <v>804</v>
      </c>
      <c r="P811" s="1">
        <v>226</v>
      </c>
      <c r="Q811" s="1">
        <v>37</v>
      </c>
      <c r="R811" s="1">
        <v>14729</v>
      </c>
      <c r="S811" s="77">
        <v>6.6666666666666671E-3</v>
      </c>
      <c r="T811" s="1">
        <v>540</v>
      </c>
      <c r="U811" s="1">
        <v>0</v>
      </c>
      <c r="V811" s="1">
        <v>4582</v>
      </c>
      <c r="W811" s="1">
        <v>0</v>
      </c>
      <c r="X811" s="1">
        <v>0</v>
      </c>
    </row>
    <row r="812" spans="1:28" x14ac:dyDescent="0.3">
      <c r="A812" s="28">
        <v>805</v>
      </c>
      <c r="B812" s="1">
        <v>225</v>
      </c>
      <c r="C812" s="1">
        <v>0</v>
      </c>
      <c r="D812" s="1">
        <v>8640</v>
      </c>
      <c r="E812" s="77">
        <v>5.5555555555555556E-4</v>
      </c>
      <c r="F812" s="1">
        <v>350</v>
      </c>
      <c r="G812" s="1">
        <v>0</v>
      </c>
      <c r="H812" s="1">
        <v>1832</v>
      </c>
      <c r="I812" s="1">
        <v>0</v>
      </c>
      <c r="J812" s="1">
        <v>0</v>
      </c>
      <c r="L812" s="1">
        <v>0</v>
      </c>
      <c r="M812" s="1">
        <v>119</v>
      </c>
      <c r="N812" s="1">
        <v>3</v>
      </c>
      <c r="O812" s="28">
        <v>805</v>
      </c>
      <c r="P812" s="1">
        <v>225</v>
      </c>
      <c r="Q812" s="1">
        <v>0</v>
      </c>
      <c r="R812" s="1">
        <v>8640</v>
      </c>
      <c r="S812" s="77">
        <v>5.5555555555555556E-4</v>
      </c>
      <c r="T812" s="1">
        <v>350</v>
      </c>
      <c r="U812" s="1">
        <v>0</v>
      </c>
      <c r="V812" s="1">
        <v>1832</v>
      </c>
      <c r="W812" s="1">
        <v>0</v>
      </c>
      <c r="X812" s="1">
        <v>0</v>
      </c>
      <c r="Z812" s="1">
        <v>0</v>
      </c>
      <c r="AA812" s="1">
        <v>119</v>
      </c>
      <c r="AB812" s="1">
        <v>3</v>
      </c>
    </row>
    <row r="813" spans="1:28" x14ac:dyDescent="0.3">
      <c r="A813" s="28">
        <v>806</v>
      </c>
      <c r="B813" s="1">
        <v>224</v>
      </c>
      <c r="C813" s="1">
        <v>41</v>
      </c>
      <c r="D813" s="1">
        <v>12850</v>
      </c>
      <c r="E813" s="77">
        <v>1.8518518518518519E-3</v>
      </c>
      <c r="F813" s="1">
        <v>300</v>
      </c>
      <c r="G813" s="1">
        <v>0</v>
      </c>
      <c r="H813" s="1">
        <v>4023</v>
      </c>
      <c r="I813" s="1">
        <v>1</v>
      </c>
      <c r="J813" s="1">
        <v>0</v>
      </c>
      <c r="K813" s="1">
        <v>5280</v>
      </c>
      <c r="L813" s="1">
        <v>0</v>
      </c>
      <c r="M813" s="1">
        <v>236</v>
      </c>
      <c r="N813" s="1">
        <v>6</v>
      </c>
      <c r="O813" s="28">
        <v>806</v>
      </c>
      <c r="P813" s="1">
        <v>224</v>
      </c>
      <c r="Q813" s="1">
        <v>41</v>
      </c>
      <c r="R813" s="1">
        <v>12850</v>
      </c>
      <c r="S813" s="77">
        <v>1.8518518518518519E-3</v>
      </c>
      <c r="T813" s="1">
        <v>300</v>
      </c>
      <c r="U813" s="1">
        <v>0</v>
      </c>
      <c r="V813" s="1">
        <v>4023</v>
      </c>
      <c r="W813" s="1">
        <v>1</v>
      </c>
      <c r="X813" s="1">
        <v>0</v>
      </c>
      <c r="Y813" s="1">
        <v>5280</v>
      </c>
      <c r="Z813" s="1">
        <v>0</v>
      </c>
      <c r="AA813" s="1">
        <v>236</v>
      </c>
      <c r="AB813" s="1">
        <v>6</v>
      </c>
    </row>
    <row r="814" spans="1:28" x14ac:dyDescent="0.3">
      <c r="A814" s="28">
        <v>807</v>
      </c>
      <c r="B814" s="1">
        <v>223</v>
      </c>
      <c r="C814" s="1">
        <v>0</v>
      </c>
      <c r="D814" s="1">
        <v>18000</v>
      </c>
      <c r="E814" s="77">
        <v>5.263157894736842E-3</v>
      </c>
      <c r="F814" s="1">
        <v>410</v>
      </c>
      <c r="G814" s="1">
        <v>0</v>
      </c>
      <c r="H814" s="1">
        <v>3000</v>
      </c>
      <c r="I814" s="1">
        <v>0</v>
      </c>
      <c r="J814" s="1">
        <v>0</v>
      </c>
      <c r="K814" s="1">
        <v>1900</v>
      </c>
      <c r="L814" s="1">
        <v>0</v>
      </c>
      <c r="M814" s="1">
        <v>0</v>
      </c>
      <c r="N814" s="1">
        <v>0</v>
      </c>
      <c r="O814" s="28">
        <v>807</v>
      </c>
      <c r="P814" s="1">
        <v>223</v>
      </c>
      <c r="Q814" s="1">
        <v>0</v>
      </c>
      <c r="R814" s="1">
        <v>18000</v>
      </c>
      <c r="S814" s="77">
        <v>5.263157894736842E-3</v>
      </c>
      <c r="T814" s="1">
        <v>410</v>
      </c>
      <c r="U814" s="1">
        <v>0</v>
      </c>
      <c r="V814" s="1">
        <v>3000</v>
      </c>
      <c r="W814" s="1">
        <v>0</v>
      </c>
      <c r="X814" s="1">
        <v>0</v>
      </c>
      <c r="Y814" s="1">
        <v>1900</v>
      </c>
      <c r="Z814" s="1">
        <v>0</v>
      </c>
      <c r="AA814" s="1">
        <v>0</v>
      </c>
      <c r="AB814" s="1">
        <v>0</v>
      </c>
    </row>
    <row r="815" spans="1:28" x14ac:dyDescent="0.3">
      <c r="A815" s="28">
        <v>808</v>
      </c>
      <c r="B815" s="1">
        <v>223</v>
      </c>
      <c r="C815" s="1">
        <v>32</v>
      </c>
      <c r="D815" s="1">
        <v>12176</v>
      </c>
      <c r="E815" s="77">
        <v>5.5555555555555556E-4</v>
      </c>
      <c r="F815" s="1">
        <v>310</v>
      </c>
      <c r="G815" s="1">
        <v>0</v>
      </c>
      <c r="H815" s="1">
        <v>3609</v>
      </c>
      <c r="I815" s="1">
        <v>0</v>
      </c>
      <c r="J815" s="1">
        <v>0</v>
      </c>
      <c r="K815" s="1">
        <v>4307</v>
      </c>
      <c r="L815" s="1">
        <v>3</v>
      </c>
      <c r="M815" s="1">
        <v>196</v>
      </c>
      <c r="N815" s="1">
        <v>5</v>
      </c>
      <c r="O815" s="28">
        <v>808</v>
      </c>
      <c r="P815" s="1">
        <v>223</v>
      </c>
      <c r="Q815" s="1">
        <v>32</v>
      </c>
      <c r="R815" s="1">
        <v>12176</v>
      </c>
      <c r="S815" s="77">
        <v>5.5555555555555556E-4</v>
      </c>
      <c r="T815" s="1">
        <v>310</v>
      </c>
      <c r="U815" s="1">
        <v>0</v>
      </c>
      <c r="V815" s="1">
        <v>3609</v>
      </c>
      <c r="W815" s="1">
        <v>0</v>
      </c>
      <c r="X815" s="1">
        <v>0</v>
      </c>
      <c r="Y815" s="1">
        <v>4307</v>
      </c>
      <c r="Z815" s="1">
        <v>3</v>
      </c>
      <c r="AA815" s="1">
        <v>196</v>
      </c>
      <c r="AB815" s="1">
        <v>5</v>
      </c>
    </row>
    <row r="816" spans="1:28" x14ac:dyDescent="0.3">
      <c r="A816" s="28">
        <v>809</v>
      </c>
      <c r="B816" s="1">
        <v>222</v>
      </c>
      <c r="C816" s="1">
        <v>42</v>
      </c>
      <c r="D816" s="1">
        <v>11000</v>
      </c>
      <c r="E816" s="77">
        <v>5.5555555555555556E-4</v>
      </c>
      <c r="F816" s="1">
        <v>300</v>
      </c>
      <c r="G816" s="1">
        <v>0</v>
      </c>
      <c r="H816" s="1">
        <v>1450</v>
      </c>
      <c r="I816" s="1">
        <v>0</v>
      </c>
      <c r="J816" s="1">
        <v>0</v>
      </c>
      <c r="K816" s="1">
        <v>0</v>
      </c>
      <c r="L816" s="1">
        <v>0</v>
      </c>
      <c r="M816" s="1">
        <v>0</v>
      </c>
      <c r="N816" s="1">
        <v>10</v>
      </c>
      <c r="O816" s="28">
        <v>809</v>
      </c>
      <c r="P816" s="1">
        <v>222</v>
      </c>
      <c r="Q816" s="1">
        <v>42</v>
      </c>
      <c r="R816" s="1">
        <v>11000</v>
      </c>
      <c r="S816" s="77">
        <v>5.5555555555555556E-4</v>
      </c>
      <c r="T816" s="1">
        <v>300</v>
      </c>
      <c r="U816" s="1">
        <v>0</v>
      </c>
      <c r="V816" s="1">
        <v>1450</v>
      </c>
      <c r="W816" s="1">
        <v>0</v>
      </c>
      <c r="X816" s="1">
        <v>0</v>
      </c>
      <c r="Y816" s="1">
        <v>0</v>
      </c>
      <c r="Z816" s="1">
        <v>0</v>
      </c>
      <c r="AA816" s="1">
        <v>0</v>
      </c>
      <c r="AB816" s="1">
        <v>10</v>
      </c>
    </row>
    <row r="817" spans="1:28" x14ac:dyDescent="0.3">
      <c r="A817" s="28">
        <v>810</v>
      </c>
      <c r="B817" s="1">
        <v>221</v>
      </c>
      <c r="C817" s="1">
        <v>0</v>
      </c>
      <c r="D817" s="1">
        <v>12700</v>
      </c>
      <c r="E817" s="77">
        <v>3.3333333333333335E-3</v>
      </c>
      <c r="F817" s="1">
        <v>250</v>
      </c>
      <c r="G817" s="1">
        <v>0</v>
      </c>
      <c r="H817" s="1">
        <v>4900</v>
      </c>
      <c r="I817" s="1">
        <v>0</v>
      </c>
      <c r="J817" s="1">
        <v>0</v>
      </c>
      <c r="K817" s="1">
        <v>4700</v>
      </c>
      <c r="L817" s="1">
        <v>0</v>
      </c>
      <c r="M817" s="1">
        <v>221</v>
      </c>
      <c r="N817" s="1">
        <v>11</v>
      </c>
      <c r="O817" s="28">
        <v>810</v>
      </c>
      <c r="P817" s="1">
        <v>221</v>
      </c>
      <c r="Q817" s="1">
        <v>0</v>
      </c>
      <c r="R817" s="1">
        <v>12700</v>
      </c>
      <c r="S817" s="77">
        <v>3.3333333333333335E-3</v>
      </c>
      <c r="T817" s="1">
        <v>250</v>
      </c>
      <c r="U817" s="1">
        <v>0</v>
      </c>
      <c r="V817" s="1">
        <v>4900</v>
      </c>
      <c r="W817" s="1">
        <v>0</v>
      </c>
      <c r="X817" s="1">
        <v>0</v>
      </c>
      <c r="Y817" s="1">
        <v>4700</v>
      </c>
      <c r="Z817" s="1">
        <v>0</v>
      </c>
      <c r="AA817" s="1">
        <v>221</v>
      </c>
      <c r="AB817" s="1">
        <v>11</v>
      </c>
    </row>
    <row r="818" spans="1:28" x14ac:dyDescent="0.3">
      <c r="A818" s="28">
        <v>811</v>
      </c>
      <c r="B818" s="1">
        <v>221</v>
      </c>
      <c r="C818" s="1">
        <v>38</v>
      </c>
      <c r="D818" s="1">
        <v>11330</v>
      </c>
      <c r="E818" s="77">
        <v>2.3809523809523812E-3</v>
      </c>
      <c r="F818" s="1">
        <v>300</v>
      </c>
      <c r="G818" s="1">
        <v>0</v>
      </c>
      <c r="H818" s="1">
        <v>2028</v>
      </c>
      <c r="I818" s="1">
        <v>1</v>
      </c>
      <c r="J818" s="1">
        <v>0</v>
      </c>
      <c r="K818" s="1">
        <v>3800</v>
      </c>
      <c r="L818" s="1">
        <v>0</v>
      </c>
      <c r="M818" s="1">
        <v>120</v>
      </c>
      <c r="N818" s="1">
        <v>7</v>
      </c>
      <c r="O818" s="28">
        <v>811</v>
      </c>
      <c r="P818" s="1">
        <v>221</v>
      </c>
      <c r="Q818" s="1">
        <v>38</v>
      </c>
      <c r="R818" s="1">
        <v>11330</v>
      </c>
      <c r="S818" s="77">
        <v>2.3809523809523812E-3</v>
      </c>
      <c r="T818" s="1">
        <v>300</v>
      </c>
      <c r="U818" s="1">
        <v>0</v>
      </c>
      <c r="V818" s="1">
        <v>2028</v>
      </c>
      <c r="W818" s="1">
        <v>1</v>
      </c>
      <c r="X818" s="1">
        <v>0</v>
      </c>
      <c r="Y818" s="1">
        <v>3800</v>
      </c>
      <c r="Z818" s="1">
        <v>0</v>
      </c>
      <c r="AA818" s="1">
        <v>120</v>
      </c>
      <c r="AB818" s="1">
        <v>7</v>
      </c>
    </row>
    <row r="819" spans="1:28" x14ac:dyDescent="0.3">
      <c r="A819" s="28">
        <v>812</v>
      </c>
      <c r="B819" s="1">
        <v>221</v>
      </c>
      <c r="C819" s="1">
        <v>39</v>
      </c>
      <c r="D819" s="1">
        <v>13000</v>
      </c>
      <c r="E819" s="77">
        <v>1.6666666666666668E-3</v>
      </c>
      <c r="F819" s="1">
        <v>310</v>
      </c>
      <c r="G819" s="1">
        <v>0</v>
      </c>
      <c r="H819" s="1">
        <v>1657</v>
      </c>
      <c r="I819" s="1">
        <v>1</v>
      </c>
      <c r="J819" s="1">
        <v>0</v>
      </c>
      <c r="K819" s="1">
        <v>4200</v>
      </c>
      <c r="L819" s="1">
        <v>12</v>
      </c>
      <c r="M819" s="1">
        <v>230</v>
      </c>
      <c r="N819" s="1">
        <v>5</v>
      </c>
      <c r="O819" s="28">
        <v>812</v>
      </c>
      <c r="P819" s="1">
        <v>221</v>
      </c>
      <c r="Q819" s="1">
        <v>39</v>
      </c>
      <c r="R819" s="1">
        <v>13000</v>
      </c>
      <c r="S819" s="77">
        <v>1.6666666666666668E-3</v>
      </c>
      <c r="T819" s="1">
        <v>310</v>
      </c>
      <c r="U819" s="1">
        <v>0</v>
      </c>
      <c r="V819" s="1">
        <v>1657</v>
      </c>
      <c r="W819" s="1">
        <v>1</v>
      </c>
      <c r="X819" s="1">
        <v>0</v>
      </c>
      <c r="Y819" s="1">
        <v>4200</v>
      </c>
      <c r="Z819" s="1">
        <v>12</v>
      </c>
      <c r="AA819" s="1">
        <v>230</v>
      </c>
      <c r="AB819" s="1">
        <v>5</v>
      </c>
    </row>
    <row r="820" spans="1:28" x14ac:dyDescent="0.3">
      <c r="A820" s="28">
        <v>813</v>
      </c>
      <c r="B820" s="1">
        <v>220</v>
      </c>
      <c r="C820" s="1">
        <v>0</v>
      </c>
      <c r="D820" s="1">
        <v>12173</v>
      </c>
      <c r="E820" s="77">
        <v>5.5555555555555556E-4</v>
      </c>
      <c r="F820" s="1">
        <v>330</v>
      </c>
      <c r="G820" s="1">
        <v>0</v>
      </c>
      <c r="H820" s="1">
        <v>2407</v>
      </c>
      <c r="I820" s="1">
        <v>0</v>
      </c>
      <c r="J820" s="1">
        <v>0</v>
      </c>
      <c r="K820" s="1">
        <v>4060</v>
      </c>
      <c r="L820" s="1">
        <v>0</v>
      </c>
      <c r="M820" s="1">
        <v>208</v>
      </c>
      <c r="O820" s="28">
        <v>813</v>
      </c>
      <c r="P820" s="1">
        <v>220</v>
      </c>
      <c r="Q820" s="1">
        <v>0</v>
      </c>
      <c r="R820" s="1">
        <v>12173</v>
      </c>
      <c r="S820" s="77">
        <v>5.5555555555555556E-4</v>
      </c>
      <c r="T820" s="1">
        <v>330</v>
      </c>
      <c r="U820" s="1">
        <v>0</v>
      </c>
      <c r="V820" s="1">
        <v>2407</v>
      </c>
      <c r="W820" s="1">
        <v>0</v>
      </c>
      <c r="X820" s="1">
        <v>0</v>
      </c>
      <c r="Y820" s="1">
        <v>4060</v>
      </c>
      <c r="Z820" s="1">
        <v>0</v>
      </c>
      <c r="AA820" s="1">
        <v>208</v>
      </c>
    </row>
    <row r="821" spans="1:28" x14ac:dyDescent="0.3">
      <c r="A821" s="28">
        <v>814</v>
      </c>
      <c r="B821" s="1">
        <v>220</v>
      </c>
      <c r="C821" s="1">
        <v>0</v>
      </c>
      <c r="D821" s="1">
        <v>20000</v>
      </c>
      <c r="E821" s="77">
        <v>5.5555555555555556E-4</v>
      </c>
      <c r="F821" s="1">
        <v>350</v>
      </c>
      <c r="G821" s="1">
        <v>0</v>
      </c>
      <c r="H821" s="1">
        <v>1200</v>
      </c>
      <c r="I821" s="1">
        <v>0</v>
      </c>
      <c r="J821" s="1">
        <v>0</v>
      </c>
      <c r="O821" s="28">
        <v>814</v>
      </c>
      <c r="P821" s="1">
        <v>220</v>
      </c>
      <c r="Q821" s="1">
        <v>0</v>
      </c>
      <c r="R821" s="1">
        <v>20000</v>
      </c>
      <c r="S821" s="77">
        <v>5.5555555555555556E-4</v>
      </c>
      <c r="T821" s="1">
        <v>350</v>
      </c>
      <c r="U821" s="1">
        <v>0</v>
      </c>
      <c r="V821" s="1">
        <v>1200</v>
      </c>
      <c r="W821" s="1">
        <v>0</v>
      </c>
      <c r="X821" s="1">
        <v>0</v>
      </c>
    </row>
    <row r="822" spans="1:28" x14ac:dyDescent="0.3">
      <c r="A822" s="28">
        <v>815</v>
      </c>
      <c r="B822" s="1">
        <v>220</v>
      </c>
      <c r="C822" s="1">
        <v>43</v>
      </c>
      <c r="D822" s="1">
        <v>19064</v>
      </c>
      <c r="E822" s="77">
        <v>0.05</v>
      </c>
      <c r="F822" s="1">
        <v>400</v>
      </c>
      <c r="G822" s="1">
        <v>0</v>
      </c>
      <c r="H822" s="1">
        <v>6380</v>
      </c>
      <c r="I822" s="1">
        <v>2</v>
      </c>
      <c r="J822" s="1">
        <v>0</v>
      </c>
      <c r="O822" s="28">
        <v>815</v>
      </c>
      <c r="P822" s="1">
        <v>220</v>
      </c>
      <c r="Q822" s="1">
        <v>43</v>
      </c>
      <c r="R822" s="1">
        <v>19064</v>
      </c>
      <c r="S822" s="77">
        <v>0.05</v>
      </c>
      <c r="T822" s="1">
        <v>400</v>
      </c>
      <c r="U822" s="1">
        <v>0</v>
      </c>
      <c r="V822" s="1">
        <v>6380</v>
      </c>
      <c r="W822" s="1">
        <v>2</v>
      </c>
      <c r="X822" s="1">
        <v>0</v>
      </c>
    </row>
    <row r="823" spans="1:28" x14ac:dyDescent="0.3">
      <c r="A823" s="28">
        <v>816</v>
      </c>
      <c r="B823" s="1">
        <v>219</v>
      </c>
      <c r="C823" s="1">
        <v>0</v>
      </c>
      <c r="D823" s="1">
        <v>13219</v>
      </c>
      <c r="E823" s="77">
        <v>5.5555555555555556E-4</v>
      </c>
      <c r="F823" s="1">
        <v>270</v>
      </c>
      <c r="G823" s="1">
        <v>0</v>
      </c>
      <c r="H823" s="1">
        <v>4009</v>
      </c>
      <c r="I823" s="1">
        <v>0</v>
      </c>
      <c r="J823" s="1">
        <v>0</v>
      </c>
      <c r="K823" s="1">
        <v>4020</v>
      </c>
      <c r="L823" s="1">
        <v>0</v>
      </c>
      <c r="M823" s="1">
        <v>230</v>
      </c>
      <c r="N823" s="1">
        <v>4</v>
      </c>
      <c r="O823" s="28">
        <v>816</v>
      </c>
      <c r="P823" s="1">
        <v>219</v>
      </c>
      <c r="Q823" s="1">
        <v>0</v>
      </c>
      <c r="R823" s="1">
        <v>13219</v>
      </c>
      <c r="S823" s="77">
        <v>5.5555555555555556E-4</v>
      </c>
      <c r="T823" s="1">
        <v>270</v>
      </c>
      <c r="U823" s="1">
        <v>0</v>
      </c>
      <c r="V823" s="1">
        <v>4009</v>
      </c>
      <c r="W823" s="1">
        <v>0</v>
      </c>
      <c r="X823" s="1">
        <v>0</v>
      </c>
      <c r="Y823" s="1">
        <v>4020</v>
      </c>
      <c r="Z823" s="1">
        <v>0</v>
      </c>
      <c r="AA823" s="1">
        <v>230</v>
      </c>
      <c r="AB823" s="1">
        <v>4</v>
      </c>
    </row>
    <row r="824" spans="1:28" x14ac:dyDescent="0.3">
      <c r="A824" s="28">
        <v>817</v>
      </c>
      <c r="B824" s="1">
        <v>218</v>
      </c>
      <c r="C824" s="1">
        <v>0</v>
      </c>
      <c r="D824" s="1">
        <v>9900</v>
      </c>
      <c r="E824" s="77">
        <v>5.5555555555555556E-4</v>
      </c>
      <c r="F824" s="1">
        <v>330</v>
      </c>
      <c r="G824" s="1">
        <v>0</v>
      </c>
      <c r="H824" s="1">
        <v>4100</v>
      </c>
      <c r="I824" s="1">
        <v>0</v>
      </c>
      <c r="J824" s="1">
        <v>0</v>
      </c>
      <c r="L824" s="1">
        <v>0</v>
      </c>
      <c r="O824" s="28">
        <v>817</v>
      </c>
      <c r="P824" s="1">
        <v>218</v>
      </c>
      <c r="Q824" s="1">
        <v>0</v>
      </c>
      <c r="R824" s="1">
        <v>9900</v>
      </c>
      <c r="S824" s="77">
        <v>5.5555555555555556E-4</v>
      </c>
      <c r="T824" s="1">
        <v>330</v>
      </c>
      <c r="U824" s="1">
        <v>0</v>
      </c>
      <c r="V824" s="1">
        <v>4100</v>
      </c>
      <c r="W824" s="1">
        <v>0</v>
      </c>
      <c r="X824" s="1">
        <v>0</v>
      </c>
      <c r="Z824" s="1">
        <v>0</v>
      </c>
    </row>
    <row r="825" spans="1:28" x14ac:dyDescent="0.3">
      <c r="A825" s="28">
        <v>818</v>
      </c>
      <c r="B825" s="1">
        <v>218</v>
      </c>
      <c r="C825" s="1">
        <v>36</v>
      </c>
      <c r="D825" s="1">
        <v>10001</v>
      </c>
      <c r="E825" s="77">
        <v>5.5555555555555556E-4</v>
      </c>
      <c r="F825" s="1">
        <v>270</v>
      </c>
      <c r="G825" s="1">
        <v>0</v>
      </c>
      <c r="H825" s="1">
        <v>1000</v>
      </c>
      <c r="I825" s="1">
        <v>0</v>
      </c>
      <c r="J825" s="1">
        <v>0</v>
      </c>
      <c r="L825" s="1">
        <v>0</v>
      </c>
      <c r="M825" s="1">
        <v>176</v>
      </c>
      <c r="O825" s="28">
        <v>818</v>
      </c>
      <c r="P825" s="1">
        <v>218</v>
      </c>
      <c r="Q825" s="1">
        <v>36</v>
      </c>
      <c r="R825" s="1">
        <v>10001</v>
      </c>
      <c r="S825" s="77">
        <v>5.5555555555555556E-4</v>
      </c>
      <c r="T825" s="1">
        <v>270</v>
      </c>
      <c r="U825" s="1">
        <v>0</v>
      </c>
      <c r="V825" s="1">
        <v>1000</v>
      </c>
      <c r="W825" s="1">
        <v>0</v>
      </c>
      <c r="X825" s="1">
        <v>0</v>
      </c>
      <c r="Z825" s="1">
        <v>0</v>
      </c>
      <c r="AA825" s="1">
        <v>176</v>
      </c>
    </row>
    <row r="826" spans="1:28" x14ac:dyDescent="0.3">
      <c r="A826" s="28">
        <v>819</v>
      </c>
      <c r="B826" s="1">
        <v>216</v>
      </c>
      <c r="C826" s="1">
        <v>34</v>
      </c>
      <c r="D826" s="1">
        <v>11000</v>
      </c>
      <c r="E826" s="77">
        <v>5.5555555555555556E-4</v>
      </c>
      <c r="F826" s="1">
        <v>230</v>
      </c>
      <c r="G826" s="1">
        <v>0</v>
      </c>
      <c r="H826" s="1">
        <v>3312</v>
      </c>
      <c r="I826" s="1">
        <v>0</v>
      </c>
      <c r="J826" s="1">
        <v>0</v>
      </c>
      <c r="K826" s="1">
        <v>4060</v>
      </c>
      <c r="O826" s="28">
        <v>819</v>
      </c>
      <c r="P826" s="1">
        <v>216</v>
      </c>
      <c r="Q826" s="1">
        <v>34</v>
      </c>
      <c r="R826" s="1">
        <v>11000</v>
      </c>
      <c r="S826" s="77">
        <v>5.5555555555555556E-4</v>
      </c>
      <c r="T826" s="1">
        <v>230</v>
      </c>
      <c r="U826" s="1">
        <v>0</v>
      </c>
      <c r="V826" s="1">
        <v>3312</v>
      </c>
      <c r="W826" s="1">
        <v>0</v>
      </c>
      <c r="X826" s="1">
        <v>0</v>
      </c>
      <c r="Y826" s="1">
        <v>4060</v>
      </c>
    </row>
    <row r="827" spans="1:28" x14ac:dyDescent="0.3">
      <c r="A827" s="28">
        <v>820</v>
      </c>
      <c r="B827" s="1">
        <v>214</v>
      </c>
      <c r="C827" s="1">
        <v>0</v>
      </c>
      <c r="D827" s="1">
        <v>16219</v>
      </c>
      <c r="E827" s="77">
        <v>3.3333333333333335E-3</v>
      </c>
      <c r="F827" s="1">
        <v>210</v>
      </c>
      <c r="G827" s="1">
        <v>0</v>
      </c>
      <c r="H827" s="1">
        <v>3452</v>
      </c>
      <c r="I827" s="1">
        <v>1</v>
      </c>
      <c r="J827" s="1">
        <v>1</v>
      </c>
      <c r="K827" s="1">
        <v>0</v>
      </c>
      <c r="L827" s="1">
        <v>0</v>
      </c>
      <c r="M827" s="1">
        <v>0</v>
      </c>
      <c r="N827" s="1">
        <v>0</v>
      </c>
      <c r="O827" s="28">
        <v>820</v>
      </c>
      <c r="P827" s="1">
        <v>214</v>
      </c>
      <c r="Q827" s="1">
        <v>0</v>
      </c>
      <c r="R827" s="1">
        <v>16219</v>
      </c>
      <c r="S827" s="77">
        <v>3.3333333333333335E-3</v>
      </c>
      <c r="T827" s="1">
        <v>210</v>
      </c>
      <c r="U827" s="1">
        <v>0</v>
      </c>
      <c r="V827" s="1">
        <v>3452</v>
      </c>
      <c r="W827" s="1">
        <v>1</v>
      </c>
      <c r="X827" s="1">
        <v>1</v>
      </c>
      <c r="Y827" s="1">
        <v>0</v>
      </c>
      <c r="Z827" s="1">
        <v>0</v>
      </c>
      <c r="AA827" s="1">
        <v>0</v>
      </c>
      <c r="AB827" s="1">
        <v>0</v>
      </c>
    </row>
    <row r="828" spans="1:28" x14ac:dyDescent="0.3">
      <c r="A828" s="28">
        <v>821</v>
      </c>
      <c r="B828" s="1">
        <v>213</v>
      </c>
      <c r="C828" s="1">
        <v>0</v>
      </c>
      <c r="D828" s="1">
        <v>23000</v>
      </c>
      <c r="E828" s="77">
        <v>1.6666666666666666E-2</v>
      </c>
      <c r="F828" s="1">
        <v>210</v>
      </c>
      <c r="G828" s="1">
        <v>0</v>
      </c>
      <c r="H828" s="1">
        <v>2600</v>
      </c>
      <c r="I828" s="1">
        <v>2</v>
      </c>
      <c r="J828" s="1">
        <v>1</v>
      </c>
      <c r="O828" s="28">
        <v>821</v>
      </c>
      <c r="P828" s="1">
        <v>213</v>
      </c>
      <c r="Q828" s="1">
        <v>0</v>
      </c>
      <c r="R828" s="1">
        <v>23000</v>
      </c>
      <c r="S828" s="77">
        <v>1.6666666666666666E-2</v>
      </c>
      <c r="T828" s="1">
        <v>210</v>
      </c>
      <c r="U828" s="1">
        <v>0</v>
      </c>
      <c r="V828" s="1">
        <v>2600</v>
      </c>
      <c r="W828" s="1">
        <v>2</v>
      </c>
      <c r="X828" s="1">
        <v>1</v>
      </c>
    </row>
    <row r="829" spans="1:28" x14ac:dyDescent="0.3">
      <c r="A829" s="28">
        <v>822</v>
      </c>
      <c r="B829" s="1">
        <v>213</v>
      </c>
      <c r="C829" s="1">
        <v>0</v>
      </c>
      <c r="D829" s="1">
        <v>9000</v>
      </c>
      <c r="E829" s="77">
        <v>5.5555555555555556E-4</v>
      </c>
      <c r="F829" s="1">
        <v>150</v>
      </c>
      <c r="G829" s="1">
        <v>0</v>
      </c>
      <c r="H829" s="1">
        <v>6655</v>
      </c>
      <c r="I829" s="1">
        <v>1</v>
      </c>
      <c r="J829" s="1">
        <v>0</v>
      </c>
      <c r="O829" s="28">
        <v>822</v>
      </c>
      <c r="P829" s="1">
        <v>213</v>
      </c>
      <c r="Q829" s="1">
        <v>0</v>
      </c>
      <c r="R829" s="1">
        <v>9000</v>
      </c>
      <c r="S829" s="77">
        <v>5.5555555555555556E-4</v>
      </c>
      <c r="T829" s="1">
        <v>150</v>
      </c>
      <c r="U829" s="1">
        <v>0</v>
      </c>
      <c r="V829" s="1">
        <v>6655</v>
      </c>
      <c r="W829" s="1">
        <v>1</v>
      </c>
      <c r="X829" s="1">
        <v>0</v>
      </c>
    </row>
    <row r="830" spans="1:28" x14ac:dyDescent="0.3">
      <c r="A830" s="28">
        <v>823</v>
      </c>
      <c r="B830" s="1">
        <v>210</v>
      </c>
      <c r="C830" s="1">
        <v>19</v>
      </c>
      <c r="D830" s="1">
        <v>7200</v>
      </c>
      <c r="E830" s="77">
        <v>5.5555555555555556E-4</v>
      </c>
      <c r="F830" s="1">
        <v>150</v>
      </c>
      <c r="G830" s="1">
        <v>0</v>
      </c>
      <c r="H830" s="1">
        <v>600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3</v>
      </c>
      <c r="O830" s="28">
        <v>823</v>
      </c>
      <c r="P830" s="1">
        <v>210</v>
      </c>
      <c r="Q830" s="1">
        <v>19</v>
      </c>
      <c r="R830" s="1">
        <v>7200</v>
      </c>
      <c r="S830" s="77">
        <v>5.5555555555555556E-4</v>
      </c>
      <c r="T830" s="1">
        <v>150</v>
      </c>
      <c r="U830" s="1">
        <v>0</v>
      </c>
      <c r="V830" s="1">
        <v>600</v>
      </c>
      <c r="W830" s="1">
        <v>0</v>
      </c>
      <c r="X830" s="1">
        <v>0</v>
      </c>
      <c r="Y830" s="1">
        <v>0</v>
      </c>
      <c r="Z830" s="1">
        <v>0</v>
      </c>
      <c r="AA830" s="1">
        <v>0</v>
      </c>
      <c r="AB830" s="1">
        <v>3</v>
      </c>
    </row>
    <row r="831" spans="1:28" x14ac:dyDescent="0.3">
      <c r="A831" s="28">
        <v>824</v>
      </c>
      <c r="B831" s="1">
        <v>277</v>
      </c>
      <c r="C831" s="1">
        <v>61</v>
      </c>
      <c r="D831" s="1">
        <v>54000</v>
      </c>
      <c r="E831" s="77">
        <v>1</v>
      </c>
      <c r="F831" s="1">
        <v>1320</v>
      </c>
      <c r="G831" s="1">
        <v>70</v>
      </c>
      <c r="H831" s="1">
        <v>8266</v>
      </c>
      <c r="I831" s="1">
        <v>3</v>
      </c>
      <c r="J831" s="1">
        <v>0</v>
      </c>
      <c r="K831" s="1">
        <v>13600</v>
      </c>
      <c r="L831" s="1">
        <v>41</v>
      </c>
      <c r="M831" s="1">
        <v>580</v>
      </c>
      <c r="N831" s="1">
        <v>40</v>
      </c>
      <c r="O831" s="28">
        <v>824</v>
      </c>
      <c r="P831" s="1">
        <v>277</v>
      </c>
      <c r="Q831" s="1">
        <v>61</v>
      </c>
      <c r="R831" s="1">
        <v>54000</v>
      </c>
      <c r="S831" s="77">
        <v>1</v>
      </c>
      <c r="T831" s="1">
        <v>1320</v>
      </c>
      <c r="U831" s="1">
        <v>70</v>
      </c>
      <c r="V831" s="1">
        <v>8266</v>
      </c>
      <c r="W831" s="1">
        <v>3</v>
      </c>
      <c r="X831" s="1">
        <v>0</v>
      </c>
      <c r="Y831" s="1">
        <v>13600</v>
      </c>
      <c r="Z831" s="1">
        <v>41</v>
      </c>
      <c r="AA831" s="1">
        <v>580</v>
      </c>
      <c r="AB831" s="1">
        <v>40</v>
      </c>
    </row>
    <row r="832" spans="1:28" x14ac:dyDescent="0.3">
      <c r="A832" s="28">
        <v>825</v>
      </c>
      <c r="B832" s="1">
        <v>270</v>
      </c>
      <c r="C832" s="1">
        <v>57</v>
      </c>
      <c r="D832" s="1">
        <v>54287</v>
      </c>
      <c r="E832" s="77">
        <v>1</v>
      </c>
      <c r="F832" s="1">
        <v>1320</v>
      </c>
      <c r="G832" s="1">
        <v>70</v>
      </c>
      <c r="H832" s="1">
        <v>8021</v>
      </c>
      <c r="I832" s="1">
        <v>1</v>
      </c>
      <c r="J832" s="1">
        <v>0</v>
      </c>
      <c r="K832" s="1">
        <v>10010</v>
      </c>
      <c r="L832" s="1">
        <v>50</v>
      </c>
      <c r="M832" s="1">
        <v>382</v>
      </c>
      <c r="N832" s="1">
        <v>24</v>
      </c>
      <c r="O832" s="28">
        <v>825</v>
      </c>
      <c r="P832" s="1">
        <v>270</v>
      </c>
      <c r="Q832" s="1">
        <v>57</v>
      </c>
      <c r="R832" s="1">
        <v>54287</v>
      </c>
      <c r="S832" s="77">
        <v>1</v>
      </c>
      <c r="T832" s="1">
        <v>1320</v>
      </c>
      <c r="U832" s="1">
        <v>70</v>
      </c>
      <c r="V832" s="1">
        <v>8021</v>
      </c>
      <c r="W832" s="1">
        <v>1</v>
      </c>
      <c r="X832" s="1">
        <v>0</v>
      </c>
      <c r="Y832" s="1">
        <v>10010</v>
      </c>
      <c r="Z832" s="1">
        <v>50</v>
      </c>
      <c r="AA832" s="1">
        <v>382</v>
      </c>
      <c r="AB832" s="1">
        <v>24</v>
      </c>
    </row>
    <row r="833" spans="1:28" x14ac:dyDescent="0.3">
      <c r="A833" s="28">
        <v>826</v>
      </c>
      <c r="B833" s="1">
        <v>266</v>
      </c>
      <c r="C833" s="1">
        <v>54</v>
      </c>
      <c r="D833" s="1">
        <v>50000</v>
      </c>
      <c r="E833" s="77">
        <v>3.3333333333333333E-2</v>
      </c>
      <c r="F833" s="1">
        <v>1320</v>
      </c>
      <c r="G833" s="1">
        <v>50</v>
      </c>
      <c r="H833" s="1">
        <v>8271</v>
      </c>
      <c r="I833" s="1">
        <v>6</v>
      </c>
      <c r="J833" s="1">
        <v>3</v>
      </c>
      <c r="K833" s="1">
        <v>14050</v>
      </c>
      <c r="L833" s="1">
        <v>41</v>
      </c>
      <c r="M833" s="1">
        <v>641</v>
      </c>
      <c r="N833" s="1">
        <v>40</v>
      </c>
      <c r="O833" s="28">
        <v>826</v>
      </c>
      <c r="P833" s="1">
        <v>266</v>
      </c>
      <c r="Q833" s="1">
        <v>54</v>
      </c>
      <c r="R833" s="1">
        <v>50000</v>
      </c>
      <c r="S833" s="77">
        <v>3.3333333333333333E-2</v>
      </c>
      <c r="T833" s="1">
        <v>1320</v>
      </c>
      <c r="U833" s="1">
        <v>50</v>
      </c>
      <c r="V833" s="1">
        <v>8271</v>
      </c>
      <c r="W833" s="1">
        <v>6</v>
      </c>
      <c r="X833" s="1">
        <v>3</v>
      </c>
      <c r="Y833" s="1">
        <v>14050</v>
      </c>
      <c r="Z833" s="1">
        <v>41</v>
      </c>
      <c r="AA833" s="1">
        <v>641</v>
      </c>
      <c r="AB833" s="1">
        <v>40</v>
      </c>
    </row>
    <row r="834" spans="1:28" x14ac:dyDescent="0.3">
      <c r="A834" s="28">
        <v>827</v>
      </c>
      <c r="B834" s="1">
        <v>267</v>
      </c>
      <c r="C834" s="1">
        <v>59</v>
      </c>
      <c r="D834" s="1">
        <v>49124</v>
      </c>
      <c r="E834" s="77">
        <v>0.33333333333333331</v>
      </c>
      <c r="F834" s="1">
        <v>1320</v>
      </c>
      <c r="G834" s="1">
        <v>40</v>
      </c>
      <c r="H834" s="1">
        <v>6802</v>
      </c>
      <c r="I834" s="1">
        <v>3</v>
      </c>
      <c r="J834" s="1">
        <v>0</v>
      </c>
      <c r="K834" s="1">
        <v>10200</v>
      </c>
      <c r="L834" s="1">
        <v>0</v>
      </c>
      <c r="M834" s="1">
        <v>284</v>
      </c>
      <c r="N834" s="1">
        <v>4</v>
      </c>
      <c r="O834" s="28">
        <v>827</v>
      </c>
      <c r="P834" s="1">
        <v>267</v>
      </c>
      <c r="Q834" s="1">
        <v>59</v>
      </c>
      <c r="R834" s="1">
        <v>49124</v>
      </c>
      <c r="S834" s="77">
        <v>0.33333333333333331</v>
      </c>
      <c r="T834" s="1">
        <v>1320</v>
      </c>
      <c r="U834" s="1">
        <v>40</v>
      </c>
      <c r="V834" s="1">
        <v>6802</v>
      </c>
      <c r="W834" s="1">
        <v>3</v>
      </c>
      <c r="X834" s="1">
        <v>0</v>
      </c>
      <c r="Y834" s="1">
        <v>10200</v>
      </c>
      <c r="Z834" s="1">
        <v>0</v>
      </c>
      <c r="AA834" s="1">
        <v>284</v>
      </c>
      <c r="AB834" s="1">
        <v>4</v>
      </c>
    </row>
    <row r="835" spans="1:28" x14ac:dyDescent="0.3">
      <c r="A835" s="28">
        <v>828</v>
      </c>
      <c r="B835" s="1">
        <v>265</v>
      </c>
      <c r="C835" s="1">
        <v>51</v>
      </c>
      <c r="D835" s="1">
        <v>34874</v>
      </c>
      <c r="E835" s="77">
        <v>0.05</v>
      </c>
      <c r="F835" s="1">
        <v>1290</v>
      </c>
      <c r="G835" s="1">
        <v>40</v>
      </c>
      <c r="H835" s="1">
        <v>7355</v>
      </c>
      <c r="I835" s="1">
        <v>4</v>
      </c>
      <c r="J835" s="1">
        <v>2</v>
      </c>
      <c r="K835" s="1">
        <v>7790</v>
      </c>
      <c r="L835" s="1">
        <v>0</v>
      </c>
      <c r="M835" s="1">
        <v>410</v>
      </c>
      <c r="N835" s="1">
        <v>21</v>
      </c>
      <c r="O835" s="28">
        <v>828</v>
      </c>
      <c r="P835" s="1">
        <v>265</v>
      </c>
      <c r="Q835" s="1">
        <v>51</v>
      </c>
      <c r="R835" s="1">
        <v>34874</v>
      </c>
      <c r="S835" s="77">
        <v>0.05</v>
      </c>
      <c r="T835" s="1">
        <v>1290</v>
      </c>
      <c r="U835" s="1">
        <v>40</v>
      </c>
      <c r="V835" s="1">
        <v>7355</v>
      </c>
      <c r="W835" s="1">
        <v>4</v>
      </c>
      <c r="X835" s="1">
        <v>2</v>
      </c>
      <c r="Y835" s="1">
        <v>7790</v>
      </c>
      <c r="Z835" s="1">
        <v>0</v>
      </c>
      <c r="AA835" s="1">
        <v>410</v>
      </c>
      <c r="AB835" s="1">
        <v>21</v>
      </c>
    </row>
    <row r="836" spans="1:28" x14ac:dyDescent="0.3">
      <c r="A836" s="28">
        <v>829</v>
      </c>
      <c r="B836" s="1">
        <v>263</v>
      </c>
      <c r="C836" s="1">
        <v>53</v>
      </c>
      <c r="D836" s="1">
        <v>37073</v>
      </c>
      <c r="E836" s="77">
        <v>0.33333333333333331</v>
      </c>
      <c r="F836" s="1">
        <v>1300</v>
      </c>
      <c r="G836" s="1">
        <v>40</v>
      </c>
      <c r="H836" s="1">
        <v>6030</v>
      </c>
      <c r="I836" s="1">
        <v>1</v>
      </c>
      <c r="J836" s="1">
        <v>0</v>
      </c>
      <c r="K836" s="1">
        <v>8100</v>
      </c>
      <c r="L836" s="1">
        <v>0</v>
      </c>
      <c r="M836" s="1">
        <v>270</v>
      </c>
      <c r="N836" s="1">
        <v>19</v>
      </c>
      <c r="O836" s="28">
        <v>829</v>
      </c>
      <c r="P836" s="1">
        <v>263</v>
      </c>
      <c r="Q836" s="1">
        <v>53</v>
      </c>
      <c r="R836" s="1">
        <v>37073</v>
      </c>
      <c r="S836" s="77">
        <v>0.33333333333333331</v>
      </c>
      <c r="T836" s="1">
        <v>1300</v>
      </c>
      <c r="U836" s="1">
        <v>40</v>
      </c>
      <c r="V836" s="1">
        <v>6030</v>
      </c>
      <c r="W836" s="1">
        <v>1</v>
      </c>
      <c r="X836" s="1">
        <v>0</v>
      </c>
      <c r="Y836" s="1">
        <v>8100</v>
      </c>
      <c r="Z836" s="1">
        <v>0</v>
      </c>
      <c r="AA836" s="1">
        <v>270</v>
      </c>
      <c r="AB836" s="1">
        <v>19</v>
      </c>
    </row>
    <row r="837" spans="1:28" x14ac:dyDescent="0.3">
      <c r="A837" s="28">
        <v>830</v>
      </c>
      <c r="B837" s="1">
        <v>264</v>
      </c>
      <c r="C837" s="1">
        <v>52</v>
      </c>
      <c r="D837" s="1">
        <v>38425</v>
      </c>
      <c r="E837" s="77">
        <v>0.5</v>
      </c>
      <c r="F837" s="1">
        <v>1320</v>
      </c>
      <c r="G837" s="1">
        <v>30</v>
      </c>
      <c r="H837" s="1">
        <v>7882</v>
      </c>
      <c r="I837" s="1">
        <v>0</v>
      </c>
      <c r="J837" s="1">
        <v>0</v>
      </c>
      <c r="N837" s="1">
        <v>5</v>
      </c>
      <c r="O837" s="28">
        <v>830</v>
      </c>
      <c r="P837" s="1">
        <v>264</v>
      </c>
      <c r="Q837" s="1">
        <v>52</v>
      </c>
      <c r="R837" s="1">
        <v>38425</v>
      </c>
      <c r="S837" s="77">
        <v>0.5</v>
      </c>
      <c r="T837" s="1">
        <v>1320</v>
      </c>
      <c r="U837" s="1">
        <v>30</v>
      </c>
      <c r="V837" s="1">
        <v>7882</v>
      </c>
      <c r="W837" s="1">
        <v>0</v>
      </c>
      <c r="X837" s="1">
        <v>0</v>
      </c>
      <c r="AB837" s="1">
        <v>5</v>
      </c>
    </row>
    <row r="838" spans="1:28" x14ac:dyDescent="0.3">
      <c r="A838" s="28">
        <v>831</v>
      </c>
      <c r="B838" s="1">
        <v>256</v>
      </c>
      <c r="C838" s="1">
        <v>48</v>
      </c>
      <c r="D838" s="1">
        <v>35000</v>
      </c>
      <c r="E838" s="77">
        <v>0.1</v>
      </c>
      <c r="F838" s="1">
        <v>1240</v>
      </c>
      <c r="G838" s="1">
        <v>0</v>
      </c>
      <c r="H838" s="1">
        <v>7074</v>
      </c>
      <c r="I838" s="1">
        <v>1</v>
      </c>
      <c r="J838" s="1">
        <v>1</v>
      </c>
      <c r="K838" s="1">
        <v>10630</v>
      </c>
      <c r="L838" s="1">
        <v>42</v>
      </c>
      <c r="M838" s="1">
        <v>310</v>
      </c>
      <c r="N838" s="1">
        <v>13</v>
      </c>
      <c r="O838" s="28">
        <v>831</v>
      </c>
      <c r="P838" s="1">
        <v>256</v>
      </c>
      <c r="Q838" s="1">
        <v>48</v>
      </c>
      <c r="R838" s="1">
        <v>35000</v>
      </c>
      <c r="S838" s="77">
        <v>0.1</v>
      </c>
      <c r="T838" s="1">
        <v>1240</v>
      </c>
      <c r="U838" s="1">
        <v>0</v>
      </c>
      <c r="V838" s="1">
        <v>7074</v>
      </c>
      <c r="W838" s="1">
        <v>1</v>
      </c>
      <c r="X838" s="1">
        <v>1</v>
      </c>
      <c r="Y838" s="1">
        <v>10630</v>
      </c>
      <c r="Z838" s="1">
        <v>42</v>
      </c>
      <c r="AA838" s="1">
        <v>310</v>
      </c>
      <c r="AB838" s="1">
        <v>13</v>
      </c>
    </row>
    <row r="839" spans="1:28" x14ac:dyDescent="0.3">
      <c r="A839" s="28">
        <v>832</v>
      </c>
      <c r="B839" s="1">
        <v>251</v>
      </c>
      <c r="C839" s="1">
        <v>49</v>
      </c>
      <c r="D839" s="1">
        <v>30151</v>
      </c>
      <c r="E839" s="77">
        <v>0.1</v>
      </c>
      <c r="F839" s="1">
        <v>1320</v>
      </c>
      <c r="G839" s="1">
        <v>0</v>
      </c>
      <c r="H839" s="1">
        <v>7100</v>
      </c>
      <c r="I839" s="1">
        <v>0</v>
      </c>
      <c r="J839" s="1">
        <v>0</v>
      </c>
      <c r="L839" s="1">
        <v>0</v>
      </c>
      <c r="M839" s="1">
        <v>400</v>
      </c>
      <c r="N839" s="1">
        <v>0</v>
      </c>
      <c r="O839" s="28">
        <v>832</v>
      </c>
      <c r="P839" s="1">
        <v>251</v>
      </c>
      <c r="Q839" s="1">
        <v>49</v>
      </c>
      <c r="R839" s="1">
        <v>30151</v>
      </c>
      <c r="S839" s="77">
        <v>0.1</v>
      </c>
      <c r="T839" s="1">
        <v>1320</v>
      </c>
      <c r="U839" s="1">
        <v>0</v>
      </c>
      <c r="V839" s="1">
        <v>7100</v>
      </c>
      <c r="W839" s="1">
        <v>0</v>
      </c>
      <c r="X839" s="1">
        <v>0</v>
      </c>
      <c r="Z839" s="1">
        <v>0</v>
      </c>
      <c r="AA839" s="1">
        <v>400</v>
      </c>
      <c r="AB839" s="1">
        <v>0</v>
      </c>
    </row>
    <row r="840" spans="1:28" x14ac:dyDescent="0.3">
      <c r="A840" s="28">
        <v>833</v>
      </c>
      <c r="B840" s="1">
        <v>251</v>
      </c>
      <c r="C840" s="1">
        <v>50</v>
      </c>
      <c r="D840" s="1">
        <v>33125</v>
      </c>
      <c r="E840" s="77">
        <v>0.1</v>
      </c>
      <c r="F840" s="1">
        <v>1260</v>
      </c>
      <c r="G840" s="1">
        <v>0</v>
      </c>
      <c r="H840" s="1">
        <v>6853</v>
      </c>
      <c r="I840" s="1">
        <v>0</v>
      </c>
      <c r="J840" s="1">
        <v>0</v>
      </c>
      <c r="K840" s="1">
        <v>7040</v>
      </c>
      <c r="L840" s="1">
        <v>7</v>
      </c>
      <c r="M840" s="1">
        <v>254</v>
      </c>
      <c r="N840" s="1">
        <v>7</v>
      </c>
      <c r="O840" s="28">
        <v>833</v>
      </c>
      <c r="P840" s="1">
        <v>251</v>
      </c>
      <c r="Q840" s="1">
        <v>50</v>
      </c>
      <c r="R840" s="1">
        <v>33125</v>
      </c>
      <c r="S840" s="77">
        <v>0.1</v>
      </c>
      <c r="T840" s="1">
        <v>1260</v>
      </c>
      <c r="U840" s="1">
        <v>0</v>
      </c>
      <c r="V840" s="1">
        <v>6853</v>
      </c>
      <c r="W840" s="1">
        <v>0</v>
      </c>
      <c r="X840" s="1">
        <v>0</v>
      </c>
      <c r="Y840" s="1">
        <v>7040</v>
      </c>
      <c r="Z840" s="1">
        <v>7</v>
      </c>
      <c r="AA840" s="1">
        <v>254</v>
      </c>
      <c r="AB840" s="1">
        <v>7</v>
      </c>
    </row>
    <row r="841" spans="1:28" x14ac:dyDescent="0.3">
      <c r="A841" s="28">
        <v>834</v>
      </c>
      <c r="B841" s="1">
        <v>250</v>
      </c>
      <c r="C841" s="1">
        <v>50</v>
      </c>
      <c r="D841" s="1">
        <v>35067</v>
      </c>
      <c r="E841" s="77">
        <v>0.1</v>
      </c>
      <c r="F841" s="1">
        <v>1320</v>
      </c>
      <c r="G841" s="1">
        <v>0</v>
      </c>
      <c r="H841" s="1">
        <v>8138</v>
      </c>
      <c r="I841" s="1">
        <v>0</v>
      </c>
      <c r="J841" s="1">
        <v>0</v>
      </c>
      <c r="K841" s="1">
        <v>7740</v>
      </c>
      <c r="N841" s="1">
        <v>18</v>
      </c>
      <c r="O841" s="28">
        <v>834</v>
      </c>
      <c r="P841" s="1">
        <v>250</v>
      </c>
      <c r="Q841" s="1">
        <v>50</v>
      </c>
      <c r="R841" s="1">
        <v>35067</v>
      </c>
      <c r="S841" s="77">
        <v>0.1</v>
      </c>
      <c r="T841" s="1">
        <v>1320</v>
      </c>
      <c r="U841" s="1">
        <v>0</v>
      </c>
      <c r="V841" s="1">
        <v>8138</v>
      </c>
      <c r="W841" s="1">
        <v>0</v>
      </c>
      <c r="X841" s="1">
        <v>0</v>
      </c>
      <c r="Y841" s="1">
        <v>7740</v>
      </c>
      <c r="AB841" s="1">
        <v>18</v>
      </c>
    </row>
    <row r="842" spans="1:28" x14ac:dyDescent="0.3">
      <c r="A842" s="28">
        <v>835</v>
      </c>
      <c r="B842" s="1">
        <v>250</v>
      </c>
      <c r="C842" s="1">
        <v>50</v>
      </c>
      <c r="D842" s="1">
        <v>32700</v>
      </c>
      <c r="E842" s="77">
        <v>0.2</v>
      </c>
      <c r="F842" s="1">
        <v>1140</v>
      </c>
      <c r="G842" s="1">
        <v>0</v>
      </c>
      <c r="H842" s="1">
        <v>8030</v>
      </c>
      <c r="I842" s="1">
        <v>4</v>
      </c>
      <c r="J842" s="1">
        <v>2</v>
      </c>
      <c r="L842" s="1">
        <v>0</v>
      </c>
      <c r="M842" s="1">
        <v>300</v>
      </c>
      <c r="N842" s="1">
        <v>16</v>
      </c>
      <c r="O842" s="28">
        <v>835</v>
      </c>
      <c r="P842" s="1">
        <v>250</v>
      </c>
      <c r="Q842" s="1">
        <v>50</v>
      </c>
      <c r="R842" s="1">
        <v>32700</v>
      </c>
      <c r="S842" s="77">
        <v>0.2</v>
      </c>
      <c r="T842" s="1">
        <v>1140</v>
      </c>
      <c r="U842" s="1">
        <v>0</v>
      </c>
      <c r="V842" s="1">
        <v>8030</v>
      </c>
      <c r="W842" s="1">
        <v>4</v>
      </c>
      <c r="X842" s="1">
        <v>2</v>
      </c>
      <c r="Z842" s="1">
        <v>0</v>
      </c>
      <c r="AA842" s="1">
        <v>300</v>
      </c>
      <c r="AB842" s="1">
        <v>16</v>
      </c>
    </row>
    <row r="843" spans="1:28" x14ac:dyDescent="0.3">
      <c r="A843" s="28">
        <v>836</v>
      </c>
      <c r="B843" s="1">
        <v>250</v>
      </c>
      <c r="C843" s="1">
        <v>53</v>
      </c>
      <c r="D843" s="1">
        <v>41839</v>
      </c>
      <c r="E843" s="77">
        <v>0.33333333333333331</v>
      </c>
      <c r="F843" s="1">
        <v>1250</v>
      </c>
      <c r="G843" s="1">
        <v>0</v>
      </c>
      <c r="H843" s="1">
        <v>6048</v>
      </c>
      <c r="I843" s="1">
        <v>1</v>
      </c>
      <c r="J843" s="1">
        <v>0</v>
      </c>
      <c r="L843" s="1">
        <v>12</v>
      </c>
      <c r="O843" s="28">
        <v>836</v>
      </c>
      <c r="P843" s="1">
        <v>250</v>
      </c>
      <c r="Q843" s="1">
        <v>53</v>
      </c>
      <c r="R843" s="1">
        <v>41839</v>
      </c>
      <c r="S843" s="77">
        <v>0.33333333333333331</v>
      </c>
      <c r="T843" s="1">
        <v>1250</v>
      </c>
      <c r="U843" s="1">
        <v>0</v>
      </c>
      <c r="V843" s="1">
        <v>6048</v>
      </c>
      <c r="W843" s="1">
        <v>1</v>
      </c>
      <c r="X843" s="1">
        <v>0</v>
      </c>
      <c r="Z843" s="1">
        <v>12</v>
      </c>
    </row>
    <row r="844" spans="1:28" x14ac:dyDescent="0.3">
      <c r="A844" s="28">
        <v>837</v>
      </c>
      <c r="B844" s="1">
        <v>249</v>
      </c>
      <c r="C844" s="1">
        <v>48</v>
      </c>
      <c r="D844" s="1">
        <v>26276</v>
      </c>
      <c r="E844" s="77">
        <v>3.3333333333333333E-2</v>
      </c>
      <c r="F844" s="1">
        <v>1320</v>
      </c>
      <c r="G844" s="1">
        <v>0</v>
      </c>
      <c r="H844" s="1">
        <v>7201</v>
      </c>
      <c r="I844" s="1">
        <v>1</v>
      </c>
      <c r="J844" s="1">
        <v>0</v>
      </c>
      <c r="L844" s="1">
        <v>41</v>
      </c>
      <c r="M844" s="1">
        <v>570</v>
      </c>
      <c r="N844" s="1">
        <v>17</v>
      </c>
      <c r="O844" s="28">
        <v>837</v>
      </c>
      <c r="P844" s="1">
        <v>249</v>
      </c>
      <c r="Q844" s="1">
        <v>48</v>
      </c>
      <c r="R844" s="1">
        <v>26276</v>
      </c>
      <c r="S844" s="77">
        <v>3.3333333333333333E-2</v>
      </c>
      <c r="T844" s="1">
        <v>1320</v>
      </c>
      <c r="U844" s="1">
        <v>0</v>
      </c>
      <c r="V844" s="1">
        <v>7201</v>
      </c>
      <c r="W844" s="1">
        <v>1</v>
      </c>
      <c r="X844" s="1">
        <v>0</v>
      </c>
      <c r="Z844" s="1">
        <v>41</v>
      </c>
      <c r="AA844" s="1">
        <v>570</v>
      </c>
      <c r="AB844" s="1">
        <v>17</v>
      </c>
    </row>
    <row r="845" spans="1:28" x14ac:dyDescent="0.3">
      <c r="A845" s="28">
        <v>838</v>
      </c>
      <c r="B845" s="1">
        <v>248</v>
      </c>
      <c r="C845" s="1">
        <v>49</v>
      </c>
      <c r="D845" s="1">
        <v>30500</v>
      </c>
      <c r="E845" s="77">
        <v>1</v>
      </c>
      <c r="F845" s="1">
        <v>970</v>
      </c>
      <c r="G845" s="1">
        <v>0</v>
      </c>
      <c r="H845" s="1">
        <v>4082</v>
      </c>
      <c r="I845" s="1">
        <v>0</v>
      </c>
      <c r="J845" s="1">
        <v>0</v>
      </c>
      <c r="K845" s="1">
        <v>7530</v>
      </c>
      <c r="L845" s="1">
        <v>0</v>
      </c>
      <c r="M845" s="1">
        <v>430</v>
      </c>
      <c r="N845" s="1">
        <v>23</v>
      </c>
      <c r="O845" s="28">
        <v>838</v>
      </c>
      <c r="P845" s="1">
        <v>248</v>
      </c>
      <c r="Q845" s="1">
        <v>49</v>
      </c>
      <c r="R845" s="1">
        <v>30500</v>
      </c>
      <c r="S845" s="77">
        <v>1</v>
      </c>
      <c r="T845" s="1">
        <v>970</v>
      </c>
      <c r="U845" s="1">
        <v>0</v>
      </c>
      <c r="V845" s="1">
        <v>4082</v>
      </c>
      <c r="W845" s="1">
        <v>0</v>
      </c>
      <c r="X845" s="1">
        <v>0</v>
      </c>
      <c r="Y845" s="1">
        <v>7530</v>
      </c>
      <c r="Z845" s="1">
        <v>0</v>
      </c>
      <c r="AA845" s="1">
        <v>430</v>
      </c>
      <c r="AB845" s="1">
        <v>23</v>
      </c>
    </row>
    <row r="846" spans="1:28" x14ac:dyDescent="0.3">
      <c r="A846" s="28">
        <v>839</v>
      </c>
      <c r="B846" s="1">
        <v>247</v>
      </c>
      <c r="C846" s="1">
        <v>47</v>
      </c>
      <c r="D846" s="1">
        <v>33554</v>
      </c>
      <c r="E846" s="77">
        <v>0.1</v>
      </c>
      <c r="F846" s="1">
        <v>1250</v>
      </c>
      <c r="G846" s="1">
        <v>0</v>
      </c>
      <c r="H846" s="1">
        <v>4630</v>
      </c>
      <c r="I846" s="1">
        <v>0</v>
      </c>
      <c r="J846" s="1">
        <v>0</v>
      </c>
      <c r="K846" s="1">
        <v>8990</v>
      </c>
      <c r="L846" s="1">
        <v>39</v>
      </c>
      <c r="M846" s="1">
        <v>424</v>
      </c>
      <c r="N846" s="1">
        <v>8</v>
      </c>
      <c r="O846" s="28">
        <v>839</v>
      </c>
      <c r="P846" s="1">
        <v>247</v>
      </c>
      <c r="Q846" s="1">
        <v>47</v>
      </c>
      <c r="R846" s="1">
        <v>33554</v>
      </c>
      <c r="S846" s="77">
        <v>0.1</v>
      </c>
      <c r="T846" s="1">
        <v>1250</v>
      </c>
      <c r="U846" s="1">
        <v>0</v>
      </c>
      <c r="V846" s="1">
        <v>4630</v>
      </c>
      <c r="W846" s="1">
        <v>0</v>
      </c>
      <c r="X846" s="1">
        <v>0</v>
      </c>
      <c r="Y846" s="1">
        <v>8990</v>
      </c>
      <c r="Z846" s="1">
        <v>39</v>
      </c>
      <c r="AA846" s="1">
        <v>424</v>
      </c>
      <c r="AB846" s="1">
        <v>8</v>
      </c>
    </row>
    <row r="847" spans="1:28" x14ac:dyDescent="0.3">
      <c r="A847" s="28">
        <v>840</v>
      </c>
      <c r="B847" s="1">
        <v>247</v>
      </c>
      <c r="C847" s="1">
        <v>50</v>
      </c>
      <c r="D847" s="1">
        <v>31247</v>
      </c>
      <c r="E847" s="77">
        <v>0.2</v>
      </c>
      <c r="F847" s="1">
        <v>980</v>
      </c>
      <c r="G847" s="1">
        <v>0</v>
      </c>
      <c r="H847" s="1">
        <v>6861</v>
      </c>
      <c r="I847" s="1">
        <v>1</v>
      </c>
      <c r="J847" s="1">
        <v>0</v>
      </c>
      <c r="K847" s="1">
        <v>8920</v>
      </c>
      <c r="L847" s="1">
        <v>47</v>
      </c>
      <c r="M847" s="1">
        <v>371</v>
      </c>
      <c r="N847" s="1">
        <v>15</v>
      </c>
      <c r="O847" s="28">
        <v>840</v>
      </c>
      <c r="P847" s="1">
        <v>247</v>
      </c>
      <c r="Q847" s="1">
        <v>50</v>
      </c>
      <c r="R847" s="1">
        <v>31247</v>
      </c>
      <c r="S847" s="77">
        <v>0.2</v>
      </c>
      <c r="T847" s="1">
        <v>980</v>
      </c>
      <c r="U847" s="1">
        <v>0</v>
      </c>
      <c r="V847" s="1">
        <v>6861</v>
      </c>
      <c r="W847" s="1">
        <v>1</v>
      </c>
      <c r="X847" s="1">
        <v>0</v>
      </c>
      <c r="Y847" s="1">
        <v>8920</v>
      </c>
      <c r="Z847" s="1">
        <v>47</v>
      </c>
      <c r="AA847" s="1">
        <v>371</v>
      </c>
      <c r="AB847" s="1">
        <v>15</v>
      </c>
    </row>
    <row r="848" spans="1:28" x14ac:dyDescent="0.3">
      <c r="A848" s="28">
        <v>841</v>
      </c>
      <c r="B848" s="1">
        <v>245</v>
      </c>
      <c r="C848" s="1">
        <v>49</v>
      </c>
      <c r="D848" s="1">
        <v>28742</v>
      </c>
      <c r="E848" s="77">
        <v>0.1</v>
      </c>
      <c r="F848" s="1">
        <v>1250</v>
      </c>
      <c r="G848" s="1">
        <v>0</v>
      </c>
      <c r="H848" s="1">
        <v>6732</v>
      </c>
      <c r="I848" s="1">
        <v>0</v>
      </c>
      <c r="J848" s="1">
        <v>0</v>
      </c>
      <c r="K848" s="1">
        <v>7560</v>
      </c>
      <c r="L848" s="1">
        <v>21</v>
      </c>
      <c r="M848" s="1">
        <v>362</v>
      </c>
      <c r="N848" s="1">
        <v>21</v>
      </c>
      <c r="O848" s="28">
        <v>841</v>
      </c>
      <c r="P848" s="1">
        <v>245</v>
      </c>
      <c r="Q848" s="1">
        <v>49</v>
      </c>
      <c r="R848" s="1">
        <v>28742</v>
      </c>
      <c r="S848" s="77">
        <v>0.1</v>
      </c>
      <c r="T848" s="1">
        <v>1250</v>
      </c>
      <c r="U848" s="1">
        <v>0</v>
      </c>
      <c r="V848" s="1">
        <v>6732</v>
      </c>
      <c r="W848" s="1">
        <v>0</v>
      </c>
      <c r="X848" s="1">
        <v>0</v>
      </c>
      <c r="Y848" s="1">
        <v>7560</v>
      </c>
      <c r="Z848" s="1">
        <v>21</v>
      </c>
      <c r="AA848" s="1">
        <v>362</v>
      </c>
      <c r="AB848" s="1">
        <v>21</v>
      </c>
    </row>
    <row r="849" spans="1:28" x14ac:dyDescent="0.3">
      <c r="A849" s="28">
        <v>842</v>
      </c>
      <c r="B849" s="1">
        <v>242</v>
      </c>
      <c r="C849" s="1">
        <v>46</v>
      </c>
      <c r="D849" s="1">
        <v>23456</v>
      </c>
      <c r="E849" s="77">
        <v>3.3333333333333333E-2</v>
      </c>
      <c r="F849" s="1">
        <v>970</v>
      </c>
      <c r="G849" s="1">
        <v>0</v>
      </c>
      <c r="H849" s="1">
        <v>2071</v>
      </c>
      <c r="I849" s="1">
        <v>0</v>
      </c>
      <c r="J849" s="1">
        <v>0</v>
      </c>
      <c r="L849" s="1">
        <v>21</v>
      </c>
      <c r="O849" s="28">
        <v>842</v>
      </c>
      <c r="P849" s="1">
        <v>242</v>
      </c>
      <c r="Q849" s="1">
        <v>46</v>
      </c>
      <c r="R849" s="1">
        <v>23456</v>
      </c>
      <c r="S849" s="77">
        <v>3.3333333333333333E-2</v>
      </c>
      <c r="T849" s="1">
        <v>970</v>
      </c>
      <c r="U849" s="1">
        <v>0</v>
      </c>
      <c r="V849" s="1">
        <v>2071</v>
      </c>
      <c r="W849" s="1">
        <v>0</v>
      </c>
      <c r="X849" s="1">
        <v>0</v>
      </c>
      <c r="Z849" s="1">
        <v>21</v>
      </c>
    </row>
    <row r="850" spans="1:28" x14ac:dyDescent="0.3">
      <c r="A850" s="28">
        <v>843</v>
      </c>
      <c r="B850" s="1">
        <v>242</v>
      </c>
      <c r="C850" s="1">
        <v>49</v>
      </c>
      <c r="D850" s="1">
        <v>29508</v>
      </c>
      <c r="E850" s="77">
        <v>0.2</v>
      </c>
      <c r="F850" s="1">
        <v>980</v>
      </c>
      <c r="G850" s="1">
        <v>0</v>
      </c>
      <c r="H850" s="1">
        <v>5700</v>
      </c>
      <c r="I850" s="1">
        <v>2</v>
      </c>
      <c r="J850" s="1">
        <v>0</v>
      </c>
      <c r="K850" s="1">
        <v>0</v>
      </c>
      <c r="L850" s="1">
        <v>0</v>
      </c>
      <c r="M850" s="1">
        <v>250</v>
      </c>
      <c r="N850" s="1">
        <v>7</v>
      </c>
      <c r="O850" s="28">
        <v>843</v>
      </c>
      <c r="P850" s="1">
        <v>242</v>
      </c>
      <c r="Q850" s="1">
        <v>49</v>
      </c>
      <c r="R850" s="1">
        <v>29508</v>
      </c>
      <c r="S850" s="77">
        <v>0.2</v>
      </c>
      <c r="T850" s="1">
        <v>980</v>
      </c>
      <c r="U850" s="1">
        <v>0</v>
      </c>
      <c r="V850" s="1">
        <v>5700</v>
      </c>
      <c r="W850" s="1">
        <v>2</v>
      </c>
      <c r="X850" s="1">
        <v>0</v>
      </c>
      <c r="Y850" s="1">
        <v>0</v>
      </c>
      <c r="Z850" s="1">
        <v>0</v>
      </c>
      <c r="AA850" s="1">
        <v>250</v>
      </c>
      <c r="AB850" s="1">
        <v>7</v>
      </c>
    </row>
    <row r="851" spans="1:28" x14ac:dyDescent="0.3">
      <c r="A851" s="28">
        <v>844</v>
      </c>
      <c r="B851" s="1">
        <v>241</v>
      </c>
      <c r="C851" s="1">
        <v>0</v>
      </c>
      <c r="D851" s="1">
        <v>21000</v>
      </c>
      <c r="E851" s="77">
        <v>1.6666666666666666E-2</v>
      </c>
      <c r="F851" s="1">
        <v>1120</v>
      </c>
      <c r="G851" s="1">
        <v>0</v>
      </c>
      <c r="H851" s="1">
        <v>6400</v>
      </c>
      <c r="I851" s="1">
        <v>0</v>
      </c>
      <c r="J851" s="1">
        <v>0</v>
      </c>
      <c r="N851" s="1">
        <v>19</v>
      </c>
      <c r="O851" s="28">
        <v>844</v>
      </c>
      <c r="P851" s="1">
        <v>241</v>
      </c>
      <c r="Q851" s="1">
        <v>0</v>
      </c>
      <c r="R851" s="1">
        <v>21000</v>
      </c>
      <c r="S851" s="77">
        <v>1.6666666666666666E-2</v>
      </c>
      <c r="T851" s="1">
        <v>1120</v>
      </c>
      <c r="U851" s="1">
        <v>0</v>
      </c>
      <c r="V851" s="1">
        <v>6400</v>
      </c>
      <c r="W851" s="1">
        <v>0</v>
      </c>
      <c r="X851" s="1">
        <v>0</v>
      </c>
      <c r="AB851" s="1">
        <v>19</v>
      </c>
    </row>
    <row r="852" spans="1:28" x14ac:dyDescent="0.3">
      <c r="A852" s="28">
        <v>845</v>
      </c>
      <c r="B852" s="1">
        <v>241</v>
      </c>
      <c r="C852" s="1">
        <v>46</v>
      </c>
      <c r="D852" s="1">
        <v>24406</v>
      </c>
      <c r="E852" s="77">
        <v>0.1</v>
      </c>
      <c r="F852" s="1">
        <v>960</v>
      </c>
      <c r="G852" s="1">
        <v>0</v>
      </c>
      <c r="H852" s="1">
        <v>8137</v>
      </c>
      <c r="I852" s="1">
        <v>1</v>
      </c>
      <c r="J852" s="1">
        <v>0</v>
      </c>
      <c r="O852" s="28">
        <v>845</v>
      </c>
      <c r="P852" s="1">
        <v>241</v>
      </c>
      <c r="Q852" s="1">
        <v>46</v>
      </c>
      <c r="R852" s="1">
        <v>24406</v>
      </c>
      <c r="S852" s="77">
        <v>0.1</v>
      </c>
      <c r="T852" s="1">
        <v>960</v>
      </c>
      <c r="U852" s="1">
        <v>0</v>
      </c>
      <c r="V852" s="1">
        <v>8137</v>
      </c>
      <c r="W852" s="1">
        <v>1</v>
      </c>
      <c r="X852" s="1">
        <v>0</v>
      </c>
    </row>
    <row r="853" spans="1:28" x14ac:dyDescent="0.3">
      <c r="A853" s="28">
        <v>846</v>
      </c>
      <c r="B853" s="1">
        <v>240</v>
      </c>
      <c r="C853" s="1">
        <v>49</v>
      </c>
      <c r="D853" s="1">
        <v>28320</v>
      </c>
      <c r="E853" s="77">
        <v>0.33333333333333331</v>
      </c>
      <c r="F853" s="1">
        <v>1050</v>
      </c>
      <c r="G853" s="1">
        <v>0</v>
      </c>
      <c r="H853" s="1">
        <v>5428</v>
      </c>
      <c r="I853" s="1">
        <v>2</v>
      </c>
      <c r="J853" s="1">
        <v>1</v>
      </c>
      <c r="K853" s="1">
        <v>5000</v>
      </c>
      <c r="L853" s="1">
        <v>26</v>
      </c>
      <c r="M853" s="1">
        <v>386</v>
      </c>
      <c r="N853" s="1">
        <v>10</v>
      </c>
      <c r="O853" s="28">
        <v>846</v>
      </c>
      <c r="P853" s="1">
        <v>240</v>
      </c>
      <c r="Q853" s="1">
        <v>49</v>
      </c>
      <c r="R853" s="1">
        <v>28320</v>
      </c>
      <c r="S853" s="77">
        <v>0.33333333333333331</v>
      </c>
      <c r="T853" s="1">
        <v>1050</v>
      </c>
      <c r="U853" s="1">
        <v>0</v>
      </c>
      <c r="V853" s="1">
        <v>5428</v>
      </c>
      <c r="W853" s="1">
        <v>2</v>
      </c>
      <c r="X853" s="1">
        <v>1</v>
      </c>
      <c r="Y853" s="1">
        <v>5000</v>
      </c>
      <c r="Z853" s="1">
        <v>26</v>
      </c>
      <c r="AA853" s="1">
        <v>386</v>
      </c>
      <c r="AB853" s="1">
        <v>10</v>
      </c>
    </row>
    <row r="854" spans="1:28" x14ac:dyDescent="0.3">
      <c r="A854" s="28">
        <v>847</v>
      </c>
      <c r="B854" s="1">
        <v>238</v>
      </c>
      <c r="C854" s="1">
        <v>45</v>
      </c>
      <c r="D854" s="1">
        <v>20325</v>
      </c>
      <c r="E854" s="77">
        <v>1.6666666666666666E-2</v>
      </c>
      <c r="F854" s="1">
        <v>830</v>
      </c>
      <c r="G854" s="1">
        <v>0</v>
      </c>
      <c r="H854" s="1">
        <v>4305</v>
      </c>
      <c r="I854" s="1">
        <v>1</v>
      </c>
      <c r="J854" s="1">
        <v>0</v>
      </c>
      <c r="K854" s="1">
        <v>6790</v>
      </c>
      <c r="M854" s="1">
        <v>310</v>
      </c>
      <c r="N854" s="1">
        <v>17</v>
      </c>
      <c r="O854" s="28">
        <v>847</v>
      </c>
      <c r="P854" s="1">
        <v>238</v>
      </c>
      <c r="Q854" s="1">
        <v>45</v>
      </c>
      <c r="R854" s="1">
        <v>20325</v>
      </c>
      <c r="S854" s="77">
        <v>1.6666666666666666E-2</v>
      </c>
      <c r="T854" s="1">
        <v>830</v>
      </c>
      <c r="U854" s="1">
        <v>0</v>
      </c>
      <c r="V854" s="1">
        <v>4305</v>
      </c>
      <c r="W854" s="1">
        <v>1</v>
      </c>
      <c r="X854" s="1">
        <v>0</v>
      </c>
      <c r="Y854" s="1">
        <v>6790</v>
      </c>
      <c r="AA854" s="1">
        <v>310</v>
      </c>
      <c r="AB854" s="1">
        <v>17</v>
      </c>
    </row>
    <row r="855" spans="1:28" x14ac:dyDescent="0.3">
      <c r="A855" s="28">
        <v>848</v>
      </c>
      <c r="B855" s="1">
        <v>236</v>
      </c>
      <c r="C855" s="1">
        <v>45</v>
      </c>
      <c r="D855" s="1">
        <v>23642</v>
      </c>
      <c r="E855" s="77">
        <v>0.04</v>
      </c>
      <c r="F855" s="1">
        <v>1010</v>
      </c>
      <c r="G855" s="1">
        <v>0</v>
      </c>
      <c r="H855" s="1">
        <v>5269</v>
      </c>
      <c r="I855" s="1">
        <v>0</v>
      </c>
      <c r="J855" s="1">
        <v>0</v>
      </c>
      <c r="K855" s="1">
        <v>7180</v>
      </c>
      <c r="L855" s="1">
        <v>0</v>
      </c>
      <c r="M855" s="1">
        <v>343</v>
      </c>
      <c r="N855" s="1">
        <v>18</v>
      </c>
      <c r="O855" s="28">
        <v>848</v>
      </c>
      <c r="P855" s="1">
        <v>236</v>
      </c>
      <c r="Q855" s="1">
        <v>45</v>
      </c>
      <c r="R855" s="1">
        <v>23642</v>
      </c>
      <c r="S855" s="77">
        <v>0.04</v>
      </c>
      <c r="T855" s="1">
        <v>1010</v>
      </c>
      <c r="U855" s="1">
        <v>0</v>
      </c>
      <c r="V855" s="1">
        <v>5269</v>
      </c>
      <c r="W855" s="1">
        <v>0</v>
      </c>
      <c r="X855" s="1">
        <v>0</v>
      </c>
      <c r="Y855" s="1">
        <v>7180</v>
      </c>
      <c r="Z855" s="1">
        <v>0</v>
      </c>
      <c r="AA855" s="1">
        <v>343</v>
      </c>
      <c r="AB855" s="1">
        <v>18</v>
      </c>
    </row>
    <row r="856" spans="1:28" x14ac:dyDescent="0.3">
      <c r="A856" s="28">
        <v>849</v>
      </c>
      <c r="B856" s="1">
        <v>234</v>
      </c>
      <c r="C856" s="1">
        <v>0</v>
      </c>
      <c r="D856" s="1">
        <v>20227</v>
      </c>
      <c r="E856" s="77">
        <v>5.5555555555555558E-3</v>
      </c>
      <c r="F856" s="1">
        <v>900</v>
      </c>
      <c r="G856" s="1">
        <v>0</v>
      </c>
      <c r="H856" s="1">
        <v>7500</v>
      </c>
      <c r="I856" s="1">
        <v>4</v>
      </c>
      <c r="J856" s="1">
        <v>0</v>
      </c>
      <c r="L856" s="1">
        <v>0</v>
      </c>
      <c r="M856" s="1">
        <v>292</v>
      </c>
      <c r="N856" s="1">
        <v>23</v>
      </c>
      <c r="O856" s="28">
        <v>849</v>
      </c>
      <c r="P856" s="1">
        <v>234</v>
      </c>
      <c r="Q856" s="1">
        <v>0</v>
      </c>
      <c r="R856" s="1">
        <v>20227</v>
      </c>
      <c r="S856" s="77">
        <v>5.5555555555555558E-3</v>
      </c>
      <c r="T856" s="1">
        <v>900</v>
      </c>
      <c r="U856" s="1">
        <v>0</v>
      </c>
      <c r="V856" s="1">
        <v>7500</v>
      </c>
      <c r="W856" s="1">
        <v>4</v>
      </c>
      <c r="X856" s="1">
        <v>0</v>
      </c>
      <c r="Z856" s="1">
        <v>0</v>
      </c>
      <c r="AA856" s="1">
        <v>292</v>
      </c>
      <c r="AB856" s="1">
        <v>23</v>
      </c>
    </row>
    <row r="857" spans="1:28" x14ac:dyDescent="0.3">
      <c r="A857" s="28">
        <v>850</v>
      </c>
      <c r="B857" s="1">
        <v>234</v>
      </c>
      <c r="C857" s="1">
        <v>43</v>
      </c>
      <c r="D857" s="1">
        <v>19723</v>
      </c>
      <c r="E857" s="77">
        <v>0.1</v>
      </c>
      <c r="F857" s="1">
        <v>720</v>
      </c>
      <c r="G857" s="1">
        <v>0</v>
      </c>
      <c r="H857" s="1">
        <v>6803</v>
      </c>
      <c r="I857" s="1">
        <v>4</v>
      </c>
      <c r="J857" s="1">
        <v>0</v>
      </c>
      <c r="N857" s="1">
        <v>14</v>
      </c>
      <c r="O857" s="28">
        <v>850</v>
      </c>
      <c r="P857" s="1">
        <v>234</v>
      </c>
      <c r="Q857" s="1">
        <v>43</v>
      </c>
      <c r="R857" s="1">
        <v>19723</v>
      </c>
      <c r="S857" s="77">
        <v>0.1</v>
      </c>
      <c r="T857" s="1">
        <v>720</v>
      </c>
      <c r="U857" s="1">
        <v>0</v>
      </c>
      <c r="V857" s="1">
        <v>6803</v>
      </c>
      <c r="W857" s="1">
        <v>4</v>
      </c>
      <c r="X857" s="1">
        <v>0</v>
      </c>
      <c r="AB857" s="1">
        <v>14</v>
      </c>
    </row>
    <row r="858" spans="1:28" x14ac:dyDescent="0.3">
      <c r="A858" s="28">
        <v>851</v>
      </c>
      <c r="B858" s="1">
        <v>234</v>
      </c>
      <c r="C858" s="1">
        <v>45</v>
      </c>
      <c r="D858" s="1">
        <v>17000</v>
      </c>
      <c r="E858" s="77">
        <v>6.6666666666666671E-3</v>
      </c>
      <c r="F858" s="1">
        <v>610</v>
      </c>
      <c r="G858" s="1">
        <v>0</v>
      </c>
      <c r="H858" s="1">
        <v>4671</v>
      </c>
      <c r="I858" s="1">
        <v>1</v>
      </c>
      <c r="J858" s="1">
        <v>0</v>
      </c>
      <c r="L858" s="1">
        <v>47</v>
      </c>
      <c r="O858" s="28">
        <v>851</v>
      </c>
      <c r="P858" s="1">
        <v>234</v>
      </c>
      <c r="Q858" s="1">
        <v>45</v>
      </c>
      <c r="R858" s="1">
        <v>17000</v>
      </c>
      <c r="S858" s="77">
        <v>6.6666666666666671E-3</v>
      </c>
      <c r="T858" s="1">
        <v>610</v>
      </c>
      <c r="U858" s="1">
        <v>0</v>
      </c>
      <c r="V858" s="1">
        <v>4671</v>
      </c>
      <c r="W858" s="1">
        <v>1</v>
      </c>
      <c r="X858" s="1">
        <v>0</v>
      </c>
      <c r="Z858" s="1">
        <v>47</v>
      </c>
    </row>
    <row r="859" spans="1:28" x14ac:dyDescent="0.3">
      <c r="A859" s="28">
        <v>852</v>
      </c>
      <c r="B859" s="1">
        <v>231</v>
      </c>
      <c r="C859" s="1">
        <v>45</v>
      </c>
      <c r="D859" s="1">
        <v>18000</v>
      </c>
      <c r="E859" s="77">
        <v>0.1</v>
      </c>
      <c r="F859" s="1">
        <v>560</v>
      </c>
      <c r="G859" s="1">
        <v>0</v>
      </c>
      <c r="H859" s="1">
        <v>6200</v>
      </c>
      <c r="I859" s="1">
        <v>3</v>
      </c>
      <c r="J859" s="1">
        <v>1</v>
      </c>
      <c r="M859" s="1">
        <v>270</v>
      </c>
      <c r="N859" s="1">
        <v>11</v>
      </c>
      <c r="O859" s="28">
        <v>852</v>
      </c>
      <c r="P859" s="1">
        <v>231</v>
      </c>
      <c r="Q859" s="1">
        <v>45</v>
      </c>
      <c r="R859" s="1">
        <v>18000</v>
      </c>
      <c r="S859" s="77">
        <v>0.1</v>
      </c>
      <c r="T859" s="1">
        <v>560</v>
      </c>
      <c r="U859" s="1">
        <v>0</v>
      </c>
      <c r="V859" s="1">
        <v>6200</v>
      </c>
      <c r="W859" s="1">
        <v>3</v>
      </c>
      <c r="X859" s="1">
        <v>1</v>
      </c>
      <c r="AA859" s="1">
        <v>270</v>
      </c>
      <c r="AB859" s="1">
        <v>11</v>
      </c>
    </row>
    <row r="860" spans="1:28" x14ac:dyDescent="0.3">
      <c r="A860" s="28">
        <v>853</v>
      </c>
      <c r="B860" s="1">
        <v>230</v>
      </c>
      <c r="C860" s="1">
        <v>41</v>
      </c>
      <c r="D860" s="1">
        <v>16673</v>
      </c>
      <c r="E860" s="77">
        <v>3.3333333333333333E-2</v>
      </c>
      <c r="F860" s="1">
        <v>540</v>
      </c>
      <c r="G860" s="1">
        <v>0</v>
      </c>
      <c r="H860" s="1">
        <v>4850</v>
      </c>
      <c r="I860" s="1">
        <v>2</v>
      </c>
      <c r="J860" s="1">
        <v>0</v>
      </c>
      <c r="L860" s="1">
        <v>0</v>
      </c>
      <c r="M860" s="1">
        <v>370</v>
      </c>
      <c r="N860" s="1">
        <v>10</v>
      </c>
      <c r="O860" s="28">
        <v>853</v>
      </c>
      <c r="P860" s="1">
        <v>230</v>
      </c>
      <c r="Q860" s="1">
        <v>41</v>
      </c>
      <c r="R860" s="1">
        <v>16673</v>
      </c>
      <c r="S860" s="77">
        <v>3.3333333333333333E-2</v>
      </c>
      <c r="T860" s="1">
        <v>540</v>
      </c>
      <c r="U860" s="1">
        <v>0</v>
      </c>
      <c r="V860" s="1">
        <v>4850</v>
      </c>
      <c r="W860" s="1">
        <v>2</v>
      </c>
      <c r="X860" s="1">
        <v>0</v>
      </c>
      <c r="Z860" s="1">
        <v>0</v>
      </c>
      <c r="AA860" s="1">
        <v>370</v>
      </c>
      <c r="AB860" s="1">
        <v>10</v>
      </c>
    </row>
    <row r="861" spans="1:28" x14ac:dyDescent="0.3">
      <c r="A861" s="28">
        <v>854</v>
      </c>
      <c r="B861" s="1">
        <v>226</v>
      </c>
      <c r="C861" s="1">
        <v>0</v>
      </c>
      <c r="D861" s="1">
        <v>15676</v>
      </c>
      <c r="E861" s="77">
        <v>5.5555555555555556E-4</v>
      </c>
      <c r="F861" s="1">
        <v>380</v>
      </c>
      <c r="G861" s="1">
        <v>0</v>
      </c>
      <c r="H861" s="1">
        <v>4186</v>
      </c>
      <c r="I861" s="1">
        <v>0</v>
      </c>
      <c r="J861" s="1">
        <v>0</v>
      </c>
      <c r="L861" s="1">
        <v>0</v>
      </c>
      <c r="O861" s="28">
        <v>854</v>
      </c>
      <c r="P861" s="1">
        <v>226</v>
      </c>
      <c r="Q861" s="1">
        <v>0</v>
      </c>
      <c r="R861" s="1">
        <v>15676</v>
      </c>
      <c r="S861" s="77">
        <v>5.5555555555555556E-4</v>
      </c>
      <c r="T861" s="1">
        <v>380</v>
      </c>
      <c r="U861" s="1">
        <v>0</v>
      </c>
      <c r="V861" s="1">
        <v>4186</v>
      </c>
      <c r="W861" s="1">
        <v>0</v>
      </c>
      <c r="X861" s="1">
        <v>0</v>
      </c>
      <c r="Z861" s="1">
        <v>0</v>
      </c>
    </row>
    <row r="862" spans="1:28" x14ac:dyDescent="0.3">
      <c r="A862" s="28">
        <v>855</v>
      </c>
      <c r="B862" s="1">
        <v>225</v>
      </c>
      <c r="C862" s="1">
        <v>37</v>
      </c>
      <c r="D862" s="1">
        <v>13000</v>
      </c>
      <c r="E862" s="77">
        <v>1.6666666666666668E-3</v>
      </c>
      <c r="F862" s="1">
        <v>370</v>
      </c>
      <c r="G862" s="1">
        <v>0</v>
      </c>
      <c r="H862" s="1">
        <v>3278</v>
      </c>
      <c r="I862" s="1">
        <v>0</v>
      </c>
      <c r="J862" s="1">
        <v>0</v>
      </c>
      <c r="K862" s="1">
        <v>4770</v>
      </c>
      <c r="L862" s="1">
        <v>0</v>
      </c>
      <c r="M862" s="1">
        <v>123</v>
      </c>
      <c r="N862" s="1">
        <v>15</v>
      </c>
      <c r="O862" s="28">
        <v>855</v>
      </c>
      <c r="P862" s="1">
        <v>225</v>
      </c>
      <c r="Q862" s="1">
        <v>37</v>
      </c>
      <c r="R862" s="1">
        <v>13000</v>
      </c>
      <c r="S862" s="77">
        <v>1.6666666666666668E-3</v>
      </c>
      <c r="T862" s="1">
        <v>370</v>
      </c>
      <c r="U862" s="1">
        <v>0</v>
      </c>
      <c r="V862" s="1">
        <v>3278</v>
      </c>
      <c r="W862" s="1">
        <v>0</v>
      </c>
      <c r="X862" s="1">
        <v>0</v>
      </c>
      <c r="Y862" s="1">
        <v>4770</v>
      </c>
      <c r="Z862" s="1">
        <v>0</v>
      </c>
      <c r="AA862" s="1">
        <v>123</v>
      </c>
      <c r="AB862" s="1">
        <v>15</v>
      </c>
    </row>
    <row r="863" spans="1:28" x14ac:dyDescent="0.3">
      <c r="A863" s="28">
        <v>856</v>
      </c>
      <c r="B863" s="1">
        <v>272</v>
      </c>
      <c r="C863" s="1">
        <v>53</v>
      </c>
      <c r="D863" s="1">
        <v>48953</v>
      </c>
      <c r="E863" s="77">
        <v>1</v>
      </c>
      <c r="F863" s="1">
        <v>1320</v>
      </c>
      <c r="G863" s="1">
        <v>80</v>
      </c>
      <c r="H863" s="1">
        <v>8154</v>
      </c>
      <c r="I863" s="1">
        <v>2</v>
      </c>
      <c r="J863" s="1">
        <v>1</v>
      </c>
      <c r="K863" s="1">
        <v>12650</v>
      </c>
      <c r="L863" s="1">
        <v>47</v>
      </c>
      <c r="M863" s="1">
        <v>661</v>
      </c>
      <c r="N863" s="1">
        <v>22</v>
      </c>
      <c r="O863" s="28">
        <v>856</v>
      </c>
      <c r="P863" s="1">
        <v>272</v>
      </c>
      <c r="Q863" s="1">
        <v>53</v>
      </c>
      <c r="R863" s="1">
        <v>48953</v>
      </c>
      <c r="S863" s="77">
        <v>1</v>
      </c>
      <c r="T863" s="1">
        <v>1320</v>
      </c>
      <c r="U863" s="1">
        <v>80</v>
      </c>
      <c r="V863" s="1">
        <v>8154</v>
      </c>
      <c r="W863" s="1">
        <v>2</v>
      </c>
      <c r="X863" s="1">
        <v>1</v>
      </c>
      <c r="Y863" s="1">
        <v>12650</v>
      </c>
      <c r="Z863" s="1">
        <v>47</v>
      </c>
      <c r="AA863" s="1">
        <v>661</v>
      </c>
      <c r="AB863" s="1">
        <v>22</v>
      </c>
    </row>
    <row r="864" spans="1:28" x14ac:dyDescent="0.3">
      <c r="A864" s="28">
        <v>857</v>
      </c>
      <c r="B864" s="1">
        <v>280</v>
      </c>
      <c r="C864" s="1">
        <v>60</v>
      </c>
      <c r="D864" s="1">
        <v>67000</v>
      </c>
      <c r="E864" s="77">
        <v>1</v>
      </c>
      <c r="F864" s="1">
        <v>1320</v>
      </c>
      <c r="G864" s="1">
        <v>70</v>
      </c>
      <c r="H864" s="1">
        <v>8409</v>
      </c>
      <c r="I864" s="1">
        <v>10</v>
      </c>
      <c r="J864" s="1">
        <v>1</v>
      </c>
      <c r="K864" s="1">
        <v>15000</v>
      </c>
      <c r="N864" s="1">
        <v>40</v>
      </c>
      <c r="O864" s="28">
        <v>857</v>
      </c>
      <c r="P864" s="1">
        <v>280</v>
      </c>
      <c r="Q864" s="1">
        <v>60</v>
      </c>
      <c r="R864" s="1">
        <v>67000</v>
      </c>
      <c r="S864" s="77">
        <v>1</v>
      </c>
      <c r="T864" s="1">
        <v>1320</v>
      </c>
      <c r="U864" s="1">
        <v>70</v>
      </c>
      <c r="V864" s="1">
        <v>8409</v>
      </c>
      <c r="W864" s="1">
        <v>10</v>
      </c>
      <c r="X864" s="1">
        <v>1</v>
      </c>
      <c r="Y864" s="1">
        <v>15000</v>
      </c>
      <c r="AB864" s="1">
        <v>40</v>
      </c>
    </row>
    <row r="865" spans="1:28" x14ac:dyDescent="0.3">
      <c r="A865" s="28">
        <v>858</v>
      </c>
      <c r="B865" s="1">
        <v>279</v>
      </c>
      <c r="C865" s="1">
        <v>66</v>
      </c>
      <c r="D865" s="1">
        <v>67300</v>
      </c>
      <c r="E865" s="77">
        <v>1</v>
      </c>
      <c r="F865" s="1">
        <v>1320</v>
      </c>
      <c r="G865" s="1">
        <v>70</v>
      </c>
      <c r="H865" s="1">
        <v>8023</v>
      </c>
      <c r="I865" s="1">
        <v>1</v>
      </c>
      <c r="J865" s="1">
        <v>1</v>
      </c>
      <c r="K865" s="1">
        <v>12370</v>
      </c>
      <c r="L865" s="1">
        <v>11</v>
      </c>
      <c r="M865" s="1">
        <v>370</v>
      </c>
      <c r="N865" s="1">
        <v>38</v>
      </c>
      <c r="O865" s="28">
        <v>858</v>
      </c>
      <c r="P865" s="1">
        <v>279</v>
      </c>
      <c r="Q865" s="1">
        <v>66</v>
      </c>
      <c r="R865" s="1">
        <v>67300</v>
      </c>
      <c r="S865" s="77">
        <v>1</v>
      </c>
      <c r="T865" s="1">
        <v>1320</v>
      </c>
      <c r="U865" s="1">
        <v>70</v>
      </c>
      <c r="V865" s="1">
        <v>8023</v>
      </c>
      <c r="W865" s="1">
        <v>1</v>
      </c>
      <c r="X865" s="1">
        <v>1</v>
      </c>
      <c r="Y865" s="1">
        <v>12370</v>
      </c>
      <c r="Z865" s="1">
        <v>11</v>
      </c>
      <c r="AA865" s="1">
        <v>370</v>
      </c>
      <c r="AB865" s="1">
        <v>38</v>
      </c>
    </row>
    <row r="866" spans="1:28" x14ac:dyDescent="0.3">
      <c r="A866" s="28">
        <v>859</v>
      </c>
      <c r="B866" s="1">
        <v>275</v>
      </c>
      <c r="C866" s="1">
        <v>59</v>
      </c>
      <c r="D866" s="1">
        <v>54000</v>
      </c>
      <c r="E866" s="77">
        <v>1</v>
      </c>
      <c r="F866" s="1">
        <v>1320</v>
      </c>
      <c r="G866" s="1">
        <v>70</v>
      </c>
      <c r="H866" s="1">
        <v>8031</v>
      </c>
      <c r="I866" s="1">
        <v>1</v>
      </c>
      <c r="J866" s="1">
        <v>0</v>
      </c>
      <c r="K866" s="1">
        <v>11500</v>
      </c>
      <c r="L866" s="1">
        <v>50</v>
      </c>
      <c r="M866" s="1">
        <v>411</v>
      </c>
      <c r="N866" s="1">
        <v>40</v>
      </c>
      <c r="O866" s="28">
        <v>859</v>
      </c>
      <c r="P866" s="1">
        <v>275</v>
      </c>
      <c r="Q866" s="1">
        <v>59</v>
      </c>
      <c r="R866" s="1">
        <v>54000</v>
      </c>
      <c r="S866" s="77">
        <v>1</v>
      </c>
      <c r="T866" s="1">
        <v>1320</v>
      </c>
      <c r="U866" s="1">
        <v>70</v>
      </c>
      <c r="V866" s="1">
        <v>8031</v>
      </c>
      <c r="W866" s="1">
        <v>1</v>
      </c>
      <c r="X866" s="1">
        <v>0</v>
      </c>
      <c r="Y866" s="1">
        <v>11500</v>
      </c>
      <c r="Z866" s="1">
        <v>50</v>
      </c>
      <c r="AA866" s="1">
        <v>411</v>
      </c>
      <c r="AB866" s="1">
        <v>40</v>
      </c>
    </row>
    <row r="867" spans="1:28" x14ac:dyDescent="0.3">
      <c r="A867" s="28">
        <v>860</v>
      </c>
      <c r="B867" s="1">
        <v>275</v>
      </c>
      <c r="C867" s="1">
        <v>60</v>
      </c>
      <c r="D867" s="1">
        <v>61238</v>
      </c>
      <c r="E867" s="77">
        <v>1</v>
      </c>
      <c r="F867" s="1">
        <v>1320</v>
      </c>
      <c r="G867" s="1">
        <v>70</v>
      </c>
      <c r="H867" s="1">
        <v>8480</v>
      </c>
      <c r="I867" s="1">
        <v>20</v>
      </c>
      <c r="J867" s="1">
        <v>5</v>
      </c>
      <c r="K867" s="1">
        <v>14200</v>
      </c>
      <c r="L867" s="1">
        <v>41</v>
      </c>
      <c r="M867" s="1">
        <v>686</v>
      </c>
      <c r="N867" s="1">
        <v>28</v>
      </c>
      <c r="O867" s="28">
        <v>860</v>
      </c>
      <c r="P867" s="1">
        <v>275</v>
      </c>
      <c r="Q867" s="1">
        <v>60</v>
      </c>
      <c r="R867" s="1">
        <v>61238</v>
      </c>
      <c r="S867" s="77">
        <v>1</v>
      </c>
      <c r="T867" s="1">
        <v>1320</v>
      </c>
      <c r="U867" s="1">
        <v>70</v>
      </c>
      <c r="V867" s="1">
        <v>8480</v>
      </c>
      <c r="W867" s="1">
        <v>20</v>
      </c>
      <c r="X867" s="1">
        <v>5</v>
      </c>
      <c r="Y867" s="1">
        <v>14200</v>
      </c>
      <c r="Z867" s="1">
        <v>41</v>
      </c>
      <c r="AA867" s="1">
        <v>686</v>
      </c>
      <c r="AB867" s="1">
        <v>28</v>
      </c>
    </row>
    <row r="868" spans="1:28" x14ac:dyDescent="0.3">
      <c r="A868" s="28">
        <v>861</v>
      </c>
      <c r="B868" s="1">
        <v>272</v>
      </c>
      <c r="C868" s="1">
        <v>60</v>
      </c>
      <c r="D868" s="1">
        <v>55400</v>
      </c>
      <c r="E868" s="77">
        <v>1</v>
      </c>
      <c r="F868" s="1">
        <v>1320</v>
      </c>
      <c r="G868" s="1">
        <v>70</v>
      </c>
      <c r="H868" s="1">
        <v>8012</v>
      </c>
      <c r="I868" s="1">
        <v>3</v>
      </c>
      <c r="J868" s="1">
        <v>1</v>
      </c>
      <c r="L868" s="1">
        <v>0</v>
      </c>
      <c r="M868" s="1">
        <v>310</v>
      </c>
      <c r="N868" s="1">
        <v>40</v>
      </c>
      <c r="O868" s="28">
        <v>861</v>
      </c>
      <c r="P868" s="1">
        <v>272</v>
      </c>
      <c r="Q868" s="1">
        <v>60</v>
      </c>
      <c r="R868" s="1">
        <v>55400</v>
      </c>
      <c r="S868" s="77">
        <v>1</v>
      </c>
      <c r="T868" s="1">
        <v>1320</v>
      </c>
      <c r="U868" s="1">
        <v>70</v>
      </c>
      <c r="V868" s="1">
        <v>8012</v>
      </c>
      <c r="W868" s="1">
        <v>3</v>
      </c>
      <c r="X868" s="1">
        <v>1</v>
      </c>
      <c r="Z868" s="1">
        <v>0</v>
      </c>
      <c r="AA868" s="1">
        <v>310</v>
      </c>
      <c r="AB868" s="1">
        <v>40</v>
      </c>
    </row>
    <row r="869" spans="1:28" x14ac:dyDescent="0.3">
      <c r="A869" s="28">
        <v>862</v>
      </c>
      <c r="B869" s="1">
        <v>272</v>
      </c>
      <c r="C869" s="1">
        <v>61</v>
      </c>
      <c r="D869" s="1">
        <v>56200</v>
      </c>
      <c r="E869" s="77">
        <v>1</v>
      </c>
      <c r="F869" s="1">
        <v>1320</v>
      </c>
      <c r="G869" s="1">
        <v>70</v>
      </c>
      <c r="H869" s="1">
        <v>8162</v>
      </c>
      <c r="I869" s="1">
        <v>4</v>
      </c>
      <c r="J869" s="1">
        <v>2</v>
      </c>
      <c r="K869" s="1">
        <v>14202</v>
      </c>
      <c r="L869" s="1">
        <v>50</v>
      </c>
      <c r="M869" s="1">
        <v>494</v>
      </c>
      <c r="N869" s="1">
        <v>40</v>
      </c>
      <c r="O869" s="28">
        <v>862</v>
      </c>
      <c r="P869" s="1">
        <v>272</v>
      </c>
      <c r="Q869" s="1">
        <v>61</v>
      </c>
      <c r="R869" s="1">
        <v>56200</v>
      </c>
      <c r="S869" s="77">
        <v>1</v>
      </c>
      <c r="T869" s="1">
        <v>1320</v>
      </c>
      <c r="U869" s="1">
        <v>70</v>
      </c>
      <c r="V869" s="1">
        <v>8162</v>
      </c>
      <c r="W869" s="1">
        <v>4</v>
      </c>
      <c r="X869" s="1">
        <v>2</v>
      </c>
      <c r="Y869" s="1">
        <v>14202</v>
      </c>
      <c r="Z869" s="1">
        <v>50</v>
      </c>
      <c r="AA869" s="1">
        <v>494</v>
      </c>
      <c r="AB869" s="1">
        <v>40</v>
      </c>
    </row>
    <row r="870" spans="1:28" x14ac:dyDescent="0.3">
      <c r="A870" s="28">
        <v>863</v>
      </c>
      <c r="B870" s="1">
        <v>271</v>
      </c>
      <c r="C870" s="1">
        <v>58</v>
      </c>
      <c r="D870" s="1">
        <v>59124</v>
      </c>
      <c r="E870" s="77">
        <v>0.33333333333333331</v>
      </c>
      <c r="F870" s="1">
        <v>1320</v>
      </c>
      <c r="G870" s="1">
        <v>70</v>
      </c>
      <c r="H870" s="1">
        <v>8401</v>
      </c>
      <c r="I870" s="1">
        <v>15</v>
      </c>
      <c r="J870" s="1">
        <v>4</v>
      </c>
      <c r="K870" s="1">
        <v>9873</v>
      </c>
      <c r="L870" s="1">
        <v>0</v>
      </c>
      <c r="M870" s="1">
        <v>367</v>
      </c>
      <c r="N870" s="1">
        <v>19</v>
      </c>
      <c r="O870" s="28">
        <v>863</v>
      </c>
      <c r="P870" s="1">
        <v>271</v>
      </c>
      <c r="Q870" s="1">
        <v>58</v>
      </c>
      <c r="R870" s="1">
        <v>59124</v>
      </c>
      <c r="S870" s="77">
        <v>0.33333333333333331</v>
      </c>
      <c r="T870" s="1">
        <v>1320</v>
      </c>
      <c r="U870" s="1">
        <v>70</v>
      </c>
      <c r="V870" s="1">
        <v>8401</v>
      </c>
      <c r="W870" s="1">
        <v>15</v>
      </c>
      <c r="X870" s="1">
        <v>4</v>
      </c>
      <c r="Y870" s="1">
        <v>9873</v>
      </c>
      <c r="Z870" s="1">
        <v>0</v>
      </c>
      <c r="AA870" s="1">
        <v>367</v>
      </c>
      <c r="AB870" s="1">
        <v>19</v>
      </c>
    </row>
    <row r="871" spans="1:28" x14ac:dyDescent="0.3">
      <c r="A871" s="28">
        <v>864</v>
      </c>
      <c r="B871" s="1">
        <v>270</v>
      </c>
      <c r="C871" s="1">
        <v>57</v>
      </c>
      <c r="D871" s="1">
        <v>44437</v>
      </c>
      <c r="E871" s="77">
        <v>1</v>
      </c>
      <c r="F871" s="1">
        <v>1320</v>
      </c>
      <c r="G871" s="1">
        <v>70</v>
      </c>
      <c r="H871" s="1">
        <v>8203</v>
      </c>
      <c r="I871" s="1">
        <v>6</v>
      </c>
      <c r="J871" s="1">
        <v>0</v>
      </c>
      <c r="N871" s="1">
        <v>36</v>
      </c>
      <c r="O871" s="28">
        <v>864</v>
      </c>
      <c r="P871" s="1">
        <v>270</v>
      </c>
      <c r="Q871" s="1">
        <v>57</v>
      </c>
      <c r="R871" s="1">
        <v>44437</v>
      </c>
      <c r="S871" s="77">
        <v>1</v>
      </c>
      <c r="T871" s="1">
        <v>1320</v>
      </c>
      <c r="U871" s="1">
        <v>70</v>
      </c>
      <c r="V871" s="1">
        <v>8203</v>
      </c>
      <c r="W871" s="1">
        <v>6</v>
      </c>
      <c r="X871" s="1">
        <v>0</v>
      </c>
      <c r="AB871" s="1">
        <v>36</v>
      </c>
    </row>
    <row r="872" spans="1:28" x14ac:dyDescent="0.3">
      <c r="A872" s="28">
        <v>865</v>
      </c>
      <c r="B872" s="1">
        <v>270</v>
      </c>
      <c r="C872" s="1">
        <v>58</v>
      </c>
      <c r="D872" s="1">
        <v>51700</v>
      </c>
      <c r="E872" s="77">
        <v>0.1</v>
      </c>
      <c r="F872" s="1">
        <v>1320</v>
      </c>
      <c r="G872" s="1">
        <v>70</v>
      </c>
      <c r="H872" s="1">
        <v>8293</v>
      </c>
      <c r="I872" s="1">
        <v>14</v>
      </c>
      <c r="J872" s="1">
        <v>5</v>
      </c>
      <c r="L872" s="1">
        <v>41</v>
      </c>
      <c r="M872" s="1">
        <v>450</v>
      </c>
      <c r="N872" s="1">
        <v>40</v>
      </c>
      <c r="O872" s="28">
        <v>865</v>
      </c>
      <c r="P872" s="1">
        <v>270</v>
      </c>
      <c r="Q872" s="1">
        <v>58</v>
      </c>
      <c r="R872" s="1">
        <v>51700</v>
      </c>
      <c r="S872" s="77">
        <v>0.1</v>
      </c>
      <c r="T872" s="1">
        <v>1320</v>
      </c>
      <c r="U872" s="1">
        <v>70</v>
      </c>
      <c r="V872" s="1">
        <v>8293</v>
      </c>
      <c r="W872" s="1">
        <v>14</v>
      </c>
      <c r="X872" s="1">
        <v>5</v>
      </c>
      <c r="Z872" s="1">
        <v>41</v>
      </c>
      <c r="AA872" s="1">
        <v>450</v>
      </c>
      <c r="AB872" s="1">
        <v>40</v>
      </c>
    </row>
    <row r="873" spans="1:28" x14ac:dyDescent="0.3">
      <c r="A873" s="28">
        <v>866</v>
      </c>
      <c r="B873" s="1">
        <v>270</v>
      </c>
      <c r="C873" s="1">
        <v>59</v>
      </c>
      <c r="D873" s="1">
        <v>56000</v>
      </c>
      <c r="E873" s="77">
        <v>1</v>
      </c>
      <c r="F873" s="1">
        <v>1320</v>
      </c>
      <c r="G873" s="1">
        <v>70</v>
      </c>
      <c r="H873" s="1">
        <v>8105</v>
      </c>
      <c r="I873" s="1">
        <v>1</v>
      </c>
      <c r="J873" s="1">
        <v>0</v>
      </c>
      <c r="K873" s="1">
        <v>10420</v>
      </c>
      <c r="L873" s="1">
        <v>6</v>
      </c>
      <c r="M873" s="1">
        <v>379</v>
      </c>
      <c r="N873" s="1">
        <v>40</v>
      </c>
      <c r="O873" s="28">
        <v>866</v>
      </c>
      <c r="P873" s="1">
        <v>270</v>
      </c>
      <c r="Q873" s="1">
        <v>59</v>
      </c>
      <c r="R873" s="1">
        <v>56000</v>
      </c>
      <c r="S873" s="77">
        <v>1</v>
      </c>
      <c r="T873" s="1">
        <v>1320</v>
      </c>
      <c r="U873" s="1">
        <v>70</v>
      </c>
      <c r="V873" s="1">
        <v>8105</v>
      </c>
      <c r="W873" s="1">
        <v>1</v>
      </c>
      <c r="X873" s="1">
        <v>0</v>
      </c>
      <c r="Y873" s="1">
        <v>10420</v>
      </c>
      <c r="Z873" s="1">
        <v>6</v>
      </c>
      <c r="AA873" s="1">
        <v>379</v>
      </c>
      <c r="AB873" s="1">
        <v>40</v>
      </c>
    </row>
    <row r="874" spans="1:28" x14ac:dyDescent="0.3">
      <c r="A874" s="28">
        <v>867</v>
      </c>
      <c r="B874" s="1">
        <v>270</v>
      </c>
      <c r="C874" s="1">
        <v>60</v>
      </c>
      <c r="D874" s="1">
        <v>61000</v>
      </c>
      <c r="E874" s="77">
        <v>1</v>
      </c>
      <c r="F874" s="1">
        <v>1320</v>
      </c>
      <c r="G874" s="1">
        <v>70</v>
      </c>
      <c r="H874" s="1">
        <v>8100</v>
      </c>
      <c r="I874" s="1">
        <v>3</v>
      </c>
      <c r="J874" s="1">
        <v>1</v>
      </c>
      <c r="K874" s="1">
        <v>11000</v>
      </c>
      <c r="L874" s="1">
        <v>41</v>
      </c>
      <c r="M874" s="1">
        <v>600</v>
      </c>
      <c r="N874" s="1">
        <v>32</v>
      </c>
      <c r="O874" s="28">
        <v>867</v>
      </c>
      <c r="P874" s="1">
        <v>270</v>
      </c>
      <c r="Q874" s="1">
        <v>60</v>
      </c>
      <c r="R874" s="1">
        <v>61000</v>
      </c>
      <c r="S874" s="77">
        <v>1</v>
      </c>
      <c r="T874" s="1">
        <v>1320</v>
      </c>
      <c r="U874" s="1">
        <v>70</v>
      </c>
      <c r="V874" s="1">
        <v>8100</v>
      </c>
      <c r="W874" s="1">
        <v>3</v>
      </c>
      <c r="X874" s="1">
        <v>1</v>
      </c>
      <c r="Y874" s="1">
        <v>11000</v>
      </c>
      <c r="Z874" s="1">
        <v>41</v>
      </c>
      <c r="AA874" s="1">
        <v>600</v>
      </c>
      <c r="AB874" s="1">
        <v>32</v>
      </c>
    </row>
    <row r="875" spans="1:28" x14ac:dyDescent="0.3">
      <c r="A875" s="28">
        <v>868</v>
      </c>
      <c r="B875" s="1">
        <v>275</v>
      </c>
      <c r="C875" s="1">
        <v>58</v>
      </c>
      <c r="D875" s="1">
        <v>49090</v>
      </c>
      <c r="E875" s="77">
        <v>1</v>
      </c>
      <c r="F875" s="1">
        <v>1320</v>
      </c>
      <c r="G875" s="1">
        <v>60</v>
      </c>
      <c r="H875" s="1">
        <v>8100</v>
      </c>
      <c r="I875" s="1">
        <v>1</v>
      </c>
      <c r="J875" s="1">
        <v>1</v>
      </c>
      <c r="L875" s="1">
        <v>41</v>
      </c>
      <c r="M875" s="1">
        <v>400</v>
      </c>
      <c r="N875" s="1">
        <v>40</v>
      </c>
      <c r="O875" s="28">
        <v>868</v>
      </c>
      <c r="P875" s="1">
        <v>275</v>
      </c>
      <c r="Q875" s="1">
        <v>58</v>
      </c>
      <c r="R875" s="1">
        <v>49090</v>
      </c>
      <c r="S875" s="77">
        <v>1</v>
      </c>
      <c r="T875" s="1">
        <v>1320</v>
      </c>
      <c r="U875" s="1">
        <v>60</v>
      </c>
      <c r="V875" s="1">
        <v>8100</v>
      </c>
      <c r="W875" s="1">
        <v>1</v>
      </c>
      <c r="X875" s="1">
        <v>1</v>
      </c>
      <c r="Z875" s="1">
        <v>41</v>
      </c>
      <c r="AA875" s="1">
        <v>400</v>
      </c>
      <c r="AB875" s="1">
        <v>40</v>
      </c>
    </row>
    <row r="876" spans="1:28" x14ac:dyDescent="0.3">
      <c r="A876" s="28">
        <v>869</v>
      </c>
      <c r="B876" s="1">
        <v>275</v>
      </c>
      <c r="C876" s="1">
        <v>60</v>
      </c>
      <c r="D876" s="1">
        <v>63194</v>
      </c>
      <c r="E876" s="77">
        <v>1</v>
      </c>
      <c r="F876" s="1">
        <v>1320</v>
      </c>
      <c r="G876" s="1">
        <v>60</v>
      </c>
      <c r="H876" s="1">
        <v>8150</v>
      </c>
      <c r="I876" s="1">
        <v>10</v>
      </c>
      <c r="J876" s="1">
        <v>6</v>
      </c>
      <c r="K876" s="1">
        <v>13500</v>
      </c>
      <c r="L876" s="1">
        <v>48</v>
      </c>
      <c r="M876" s="1">
        <v>712</v>
      </c>
      <c r="N876" s="1">
        <v>20</v>
      </c>
      <c r="O876" s="28">
        <v>869</v>
      </c>
      <c r="P876" s="1">
        <v>275</v>
      </c>
      <c r="Q876" s="1">
        <v>60</v>
      </c>
      <c r="R876" s="1">
        <v>63194</v>
      </c>
      <c r="S876" s="77">
        <v>1</v>
      </c>
      <c r="T876" s="1">
        <v>1320</v>
      </c>
      <c r="U876" s="1">
        <v>60</v>
      </c>
      <c r="V876" s="1">
        <v>8150</v>
      </c>
      <c r="W876" s="1">
        <v>10</v>
      </c>
      <c r="X876" s="1">
        <v>6</v>
      </c>
      <c r="Y876" s="1">
        <v>13500</v>
      </c>
      <c r="Z876" s="1">
        <v>48</v>
      </c>
      <c r="AA876" s="1">
        <v>712</v>
      </c>
      <c r="AB876" s="1">
        <v>20</v>
      </c>
    </row>
    <row r="877" spans="1:28" x14ac:dyDescent="0.3">
      <c r="A877" s="28">
        <v>870</v>
      </c>
      <c r="B877" s="1">
        <v>270</v>
      </c>
      <c r="C877" s="1">
        <v>55</v>
      </c>
      <c r="D877" s="1">
        <v>52000</v>
      </c>
      <c r="E877" s="77">
        <v>0.33333333333333331</v>
      </c>
      <c r="F877" s="1">
        <v>1320</v>
      </c>
      <c r="G877" s="1">
        <v>60</v>
      </c>
      <c r="H877" s="1">
        <v>8092</v>
      </c>
      <c r="I877" s="1">
        <v>1</v>
      </c>
      <c r="J877" s="1">
        <v>0</v>
      </c>
      <c r="L877" s="1">
        <v>0</v>
      </c>
      <c r="O877" s="28">
        <v>870</v>
      </c>
      <c r="P877" s="1">
        <v>270</v>
      </c>
      <c r="Q877" s="1">
        <v>55</v>
      </c>
      <c r="R877" s="1">
        <v>52000</v>
      </c>
      <c r="S877" s="77">
        <v>0.33333333333333331</v>
      </c>
      <c r="T877" s="1">
        <v>1320</v>
      </c>
      <c r="U877" s="1">
        <v>60</v>
      </c>
      <c r="V877" s="1">
        <v>8092</v>
      </c>
      <c r="W877" s="1">
        <v>1</v>
      </c>
      <c r="X877" s="1">
        <v>0</v>
      </c>
      <c r="Z877" s="1">
        <v>0</v>
      </c>
    </row>
    <row r="878" spans="1:28" x14ac:dyDescent="0.3">
      <c r="A878" s="28">
        <v>871</v>
      </c>
      <c r="B878" s="1">
        <v>270</v>
      </c>
      <c r="C878" s="1">
        <v>57</v>
      </c>
      <c r="D878" s="1">
        <v>49251</v>
      </c>
      <c r="E878" s="77">
        <v>1</v>
      </c>
      <c r="F878" s="1">
        <v>1300</v>
      </c>
      <c r="G878" s="1">
        <v>60</v>
      </c>
      <c r="H878" s="1">
        <v>8321</v>
      </c>
      <c r="I878" s="1">
        <v>8</v>
      </c>
      <c r="J878" s="1">
        <v>5</v>
      </c>
      <c r="K878" s="1">
        <v>12540</v>
      </c>
      <c r="L878" s="1">
        <v>41</v>
      </c>
      <c r="M878" s="1">
        <v>637</v>
      </c>
      <c r="N878" s="1">
        <v>40</v>
      </c>
      <c r="O878" s="28">
        <v>871</v>
      </c>
      <c r="P878" s="1">
        <v>270</v>
      </c>
      <c r="Q878" s="1">
        <v>57</v>
      </c>
      <c r="R878" s="1">
        <v>49251</v>
      </c>
      <c r="S878" s="77">
        <v>1</v>
      </c>
      <c r="T878" s="1">
        <v>1300</v>
      </c>
      <c r="U878" s="1">
        <v>60</v>
      </c>
      <c r="V878" s="1">
        <v>8321</v>
      </c>
      <c r="W878" s="1">
        <v>8</v>
      </c>
      <c r="X878" s="1">
        <v>5</v>
      </c>
      <c r="Y878" s="1">
        <v>12540</v>
      </c>
      <c r="Z878" s="1">
        <v>41</v>
      </c>
      <c r="AA878" s="1">
        <v>637</v>
      </c>
      <c r="AB878" s="1">
        <v>40</v>
      </c>
    </row>
    <row r="879" spans="1:28" x14ac:dyDescent="0.3">
      <c r="A879" s="28">
        <v>872</v>
      </c>
      <c r="B879" s="1">
        <v>270</v>
      </c>
      <c r="C879" s="1">
        <v>60</v>
      </c>
      <c r="D879" s="1">
        <v>58000</v>
      </c>
      <c r="E879" s="77">
        <v>1</v>
      </c>
      <c r="F879" s="1">
        <v>1320</v>
      </c>
      <c r="G879" s="1">
        <v>60</v>
      </c>
      <c r="H879" s="1">
        <v>8070</v>
      </c>
      <c r="I879" s="1">
        <v>3</v>
      </c>
      <c r="J879" s="1">
        <v>1</v>
      </c>
      <c r="L879" s="1">
        <v>47</v>
      </c>
      <c r="N879" s="1">
        <v>30</v>
      </c>
      <c r="O879" s="28">
        <v>872</v>
      </c>
      <c r="P879" s="1">
        <v>270</v>
      </c>
      <c r="Q879" s="1">
        <v>60</v>
      </c>
      <c r="R879" s="1">
        <v>58000</v>
      </c>
      <c r="S879" s="77">
        <v>1</v>
      </c>
      <c r="T879" s="1">
        <v>1320</v>
      </c>
      <c r="U879" s="1">
        <v>60</v>
      </c>
      <c r="V879" s="1">
        <v>8070</v>
      </c>
      <c r="W879" s="1">
        <v>3</v>
      </c>
      <c r="X879" s="1">
        <v>1</v>
      </c>
      <c r="Z879" s="1">
        <v>47</v>
      </c>
      <c r="AB879" s="1">
        <v>30</v>
      </c>
    </row>
    <row r="880" spans="1:28" x14ac:dyDescent="0.3">
      <c r="A880" s="28">
        <v>873</v>
      </c>
      <c r="B880" s="1">
        <v>270</v>
      </c>
      <c r="C880" s="1">
        <v>58</v>
      </c>
      <c r="D880" s="1">
        <v>54969</v>
      </c>
      <c r="E880" s="77">
        <v>1</v>
      </c>
      <c r="F880" s="1">
        <v>1320</v>
      </c>
      <c r="G880" s="1">
        <v>50</v>
      </c>
      <c r="H880" s="1">
        <v>8239</v>
      </c>
      <c r="I880" s="1">
        <v>15</v>
      </c>
      <c r="J880" s="1">
        <v>4</v>
      </c>
      <c r="K880" s="1">
        <v>11000</v>
      </c>
      <c r="L880" s="1">
        <v>41</v>
      </c>
      <c r="M880" s="1">
        <v>450</v>
      </c>
      <c r="N880" s="1">
        <v>23</v>
      </c>
      <c r="O880" s="28">
        <v>873</v>
      </c>
      <c r="P880" s="1">
        <v>270</v>
      </c>
      <c r="Q880" s="1">
        <v>58</v>
      </c>
      <c r="R880" s="1">
        <v>54969</v>
      </c>
      <c r="S880" s="77">
        <v>1</v>
      </c>
      <c r="T880" s="1">
        <v>1320</v>
      </c>
      <c r="U880" s="1">
        <v>50</v>
      </c>
      <c r="V880" s="1">
        <v>8239</v>
      </c>
      <c r="W880" s="1">
        <v>15</v>
      </c>
      <c r="X880" s="1">
        <v>4</v>
      </c>
      <c r="Y880" s="1">
        <v>11000</v>
      </c>
      <c r="Z880" s="1">
        <v>41</v>
      </c>
      <c r="AA880" s="1">
        <v>450</v>
      </c>
      <c r="AB880" s="1">
        <v>23</v>
      </c>
    </row>
    <row r="881" spans="1:28" x14ac:dyDescent="0.3">
      <c r="A881" s="28">
        <v>874</v>
      </c>
      <c r="B881" s="1">
        <v>270</v>
      </c>
      <c r="C881" s="1">
        <v>60</v>
      </c>
      <c r="D881" s="1">
        <v>52000</v>
      </c>
      <c r="E881" s="77">
        <v>1</v>
      </c>
      <c r="F881" s="1">
        <v>1290</v>
      </c>
      <c r="G881" s="1">
        <v>50</v>
      </c>
      <c r="H881" s="1">
        <v>8150</v>
      </c>
      <c r="I881" s="1">
        <v>0</v>
      </c>
      <c r="J881" s="1">
        <v>0</v>
      </c>
      <c r="K881" s="1">
        <v>0</v>
      </c>
      <c r="L881" s="1">
        <v>41</v>
      </c>
      <c r="M881" s="1">
        <v>350</v>
      </c>
      <c r="N881" s="1">
        <v>30</v>
      </c>
      <c r="O881" s="28">
        <v>874</v>
      </c>
      <c r="P881" s="1">
        <v>270</v>
      </c>
      <c r="Q881" s="1">
        <v>60</v>
      </c>
      <c r="R881" s="1">
        <v>52000</v>
      </c>
      <c r="S881" s="77">
        <v>1</v>
      </c>
      <c r="T881" s="1">
        <v>1290</v>
      </c>
      <c r="U881" s="1">
        <v>50</v>
      </c>
      <c r="V881" s="1">
        <v>8150</v>
      </c>
      <c r="W881" s="1">
        <v>0</v>
      </c>
      <c r="X881" s="1">
        <v>0</v>
      </c>
      <c r="Y881" s="1">
        <v>0</v>
      </c>
      <c r="Z881" s="1">
        <v>41</v>
      </c>
      <c r="AA881" s="1">
        <v>350</v>
      </c>
      <c r="AB881" s="1">
        <v>30</v>
      </c>
    </row>
    <row r="882" spans="1:28" x14ac:dyDescent="0.3">
      <c r="A882" s="28">
        <v>875</v>
      </c>
      <c r="B882" s="1">
        <v>268</v>
      </c>
      <c r="C882" s="1">
        <v>54</v>
      </c>
      <c r="D882" s="1">
        <v>44000</v>
      </c>
      <c r="E882" s="77">
        <v>0.2</v>
      </c>
      <c r="F882" s="1">
        <v>1320</v>
      </c>
      <c r="G882" s="1">
        <v>50</v>
      </c>
      <c r="H882" s="1">
        <v>7200</v>
      </c>
      <c r="I882" s="1">
        <v>2</v>
      </c>
      <c r="J882" s="1">
        <v>0</v>
      </c>
      <c r="K882" s="1">
        <v>0</v>
      </c>
      <c r="L882" s="1">
        <v>0</v>
      </c>
      <c r="M882" s="1">
        <v>400</v>
      </c>
      <c r="N882" s="1">
        <v>19</v>
      </c>
      <c r="O882" s="28">
        <v>875</v>
      </c>
      <c r="P882" s="1">
        <v>268</v>
      </c>
      <c r="Q882" s="1">
        <v>54</v>
      </c>
      <c r="R882" s="1">
        <v>44000</v>
      </c>
      <c r="S882" s="77">
        <v>0.2</v>
      </c>
      <c r="T882" s="1">
        <v>1320</v>
      </c>
      <c r="U882" s="1">
        <v>50</v>
      </c>
      <c r="V882" s="1">
        <v>7200</v>
      </c>
      <c r="W882" s="1">
        <v>2</v>
      </c>
      <c r="X882" s="1">
        <v>0</v>
      </c>
      <c r="Y882" s="1">
        <v>0</v>
      </c>
      <c r="Z882" s="1">
        <v>0</v>
      </c>
      <c r="AA882" s="1">
        <v>400</v>
      </c>
      <c r="AB882" s="1">
        <v>19</v>
      </c>
    </row>
    <row r="883" spans="1:28" x14ac:dyDescent="0.3">
      <c r="A883" s="28">
        <v>876</v>
      </c>
      <c r="B883" s="1">
        <v>270</v>
      </c>
      <c r="C883" s="1">
        <v>60</v>
      </c>
      <c r="D883" s="1">
        <v>52198</v>
      </c>
      <c r="E883" s="77">
        <v>1</v>
      </c>
      <c r="F883" s="1">
        <v>1320</v>
      </c>
      <c r="G883" s="1">
        <v>40</v>
      </c>
      <c r="H883" s="1">
        <v>8127</v>
      </c>
      <c r="I883" s="1">
        <v>3</v>
      </c>
      <c r="J883" s="1">
        <v>3</v>
      </c>
      <c r="K883" s="1">
        <v>8630</v>
      </c>
      <c r="L883" s="1">
        <v>0</v>
      </c>
      <c r="M883" s="1">
        <v>374</v>
      </c>
      <c r="N883" s="1">
        <v>40</v>
      </c>
      <c r="O883" s="28">
        <v>876</v>
      </c>
      <c r="P883" s="1">
        <v>270</v>
      </c>
      <c r="Q883" s="1">
        <v>60</v>
      </c>
      <c r="R883" s="1">
        <v>52198</v>
      </c>
      <c r="S883" s="77">
        <v>1</v>
      </c>
      <c r="T883" s="1">
        <v>1320</v>
      </c>
      <c r="U883" s="1">
        <v>40</v>
      </c>
      <c r="V883" s="1">
        <v>8127</v>
      </c>
      <c r="W883" s="1">
        <v>3</v>
      </c>
      <c r="X883" s="1">
        <v>3</v>
      </c>
      <c r="Y883" s="1">
        <v>8630</v>
      </c>
      <c r="Z883" s="1">
        <v>0</v>
      </c>
      <c r="AA883" s="1">
        <v>374</v>
      </c>
      <c r="AB883" s="1">
        <v>40</v>
      </c>
    </row>
    <row r="884" spans="1:28" x14ac:dyDescent="0.3">
      <c r="A884" s="28">
        <v>877</v>
      </c>
      <c r="B884" s="1">
        <v>269</v>
      </c>
      <c r="C884" s="1">
        <v>58</v>
      </c>
      <c r="D884" s="1">
        <v>49283</v>
      </c>
      <c r="E884" s="77">
        <v>1</v>
      </c>
      <c r="F884" s="1">
        <v>1320</v>
      </c>
      <c r="G884" s="1">
        <v>40</v>
      </c>
      <c r="H884" s="1">
        <v>8063</v>
      </c>
      <c r="I884" s="1">
        <v>1</v>
      </c>
      <c r="J884" s="1">
        <v>0</v>
      </c>
      <c r="K884" s="1">
        <v>10680</v>
      </c>
      <c r="N884" s="1">
        <v>26</v>
      </c>
      <c r="O884" s="28">
        <v>877</v>
      </c>
      <c r="P884" s="1">
        <v>269</v>
      </c>
      <c r="Q884" s="1">
        <v>58</v>
      </c>
      <c r="R884" s="1">
        <v>49283</v>
      </c>
      <c r="S884" s="77">
        <v>1</v>
      </c>
      <c r="T884" s="1">
        <v>1320</v>
      </c>
      <c r="U884" s="1">
        <v>40</v>
      </c>
      <c r="V884" s="1">
        <v>8063</v>
      </c>
      <c r="W884" s="1">
        <v>1</v>
      </c>
      <c r="X884" s="1">
        <v>0</v>
      </c>
      <c r="Y884" s="1">
        <v>10680</v>
      </c>
      <c r="AB884" s="1">
        <v>26</v>
      </c>
    </row>
    <row r="885" spans="1:28" x14ac:dyDescent="0.3">
      <c r="A885" s="28">
        <v>878</v>
      </c>
      <c r="B885" s="1">
        <v>269</v>
      </c>
      <c r="C885" s="1">
        <v>59</v>
      </c>
      <c r="D885" s="1">
        <v>54692</v>
      </c>
      <c r="E885" s="77">
        <v>1</v>
      </c>
      <c r="F885" s="1">
        <v>1300</v>
      </c>
      <c r="G885" s="1">
        <v>40</v>
      </c>
      <c r="H885" s="1">
        <v>8069</v>
      </c>
      <c r="I885" s="1">
        <v>2</v>
      </c>
      <c r="J885" s="1">
        <v>2</v>
      </c>
      <c r="O885" s="28">
        <v>878</v>
      </c>
      <c r="P885" s="1">
        <v>269</v>
      </c>
      <c r="Q885" s="1">
        <v>59</v>
      </c>
      <c r="R885" s="1">
        <v>54692</v>
      </c>
      <c r="S885" s="77">
        <v>1</v>
      </c>
      <c r="T885" s="1">
        <v>1300</v>
      </c>
      <c r="U885" s="1">
        <v>40</v>
      </c>
      <c r="V885" s="1">
        <v>8069</v>
      </c>
      <c r="W885" s="1">
        <v>2</v>
      </c>
      <c r="X885" s="1">
        <v>2</v>
      </c>
    </row>
    <row r="886" spans="1:28" x14ac:dyDescent="0.3">
      <c r="A886" s="28">
        <v>879</v>
      </c>
      <c r="B886" s="1">
        <v>268</v>
      </c>
      <c r="C886" s="1">
        <v>55</v>
      </c>
      <c r="D886" s="1">
        <v>47500</v>
      </c>
      <c r="E886" s="77">
        <v>1</v>
      </c>
      <c r="F886" s="1">
        <v>1320</v>
      </c>
      <c r="G886" s="1">
        <v>40</v>
      </c>
      <c r="H886" s="1">
        <v>8022</v>
      </c>
      <c r="I886" s="1">
        <v>3</v>
      </c>
      <c r="J886" s="1">
        <v>1</v>
      </c>
      <c r="L886" s="1">
        <v>48</v>
      </c>
      <c r="N886" s="1">
        <v>29</v>
      </c>
      <c r="O886" s="28">
        <v>879</v>
      </c>
      <c r="P886" s="1">
        <v>268</v>
      </c>
      <c r="Q886" s="1">
        <v>55</v>
      </c>
      <c r="R886" s="1">
        <v>47500</v>
      </c>
      <c r="S886" s="77">
        <v>1</v>
      </c>
      <c r="T886" s="1">
        <v>1320</v>
      </c>
      <c r="U886" s="1">
        <v>40</v>
      </c>
      <c r="V886" s="1">
        <v>8022</v>
      </c>
      <c r="W886" s="1">
        <v>3</v>
      </c>
      <c r="X886" s="1">
        <v>1</v>
      </c>
      <c r="Z886" s="1">
        <v>48</v>
      </c>
      <c r="AB886" s="1">
        <v>29</v>
      </c>
    </row>
    <row r="887" spans="1:28" x14ac:dyDescent="0.3">
      <c r="A887" s="28">
        <v>880</v>
      </c>
      <c r="B887" s="1">
        <v>267</v>
      </c>
      <c r="C887" s="1">
        <v>52</v>
      </c>
      <c r="D887" s="1">
        <v>34035</v>
      </c>
      <c r="E887" s="77">
        <v>0.2</v>
      </c>
      <c r="F887" s="1">
        <v>1320</v>
      </c>
      <c r="G887" s="1">
        <v>40</v>
      </c>
      <c r="H887" s="1">
        <v>6854</v>
      </c>
      <c r="I887" s="1">
        <v>1</v>
      </c>
      <c r="J887" s="1">
        <v>0</v>
      </c>
      <c r="K887" s="1">
        <v>10980</v>
      </c>
      <c r="L887" s="1">
        <v>48</v>
      </c>
      <c r="M887" s="1">
        <v>380</v>
      </c>
      <c r="N887" s="1">
        <v>34</v>
      </c>
      <c r="O887" s="28">
        <v>880</v>
      </c>
      <c r="P887" s="1">
        <v>267</v>
      </c>
      <c r="Q887" s="1">
        <v>52</v>
      </c>
      <c r="R887" s="1">
        <v>34035</v>
      </c>
      <c r="S887" s="77">
        <v>0.2</v>
      </c>
      <c r="T887" s="1">
        <v>1320</v>
      </c>
      <c r="U887" s="1">
        <v>40</v>
      </c>
      <c r="V887" s="1">
        <v>6854</v>
      </c>
      <c r="W887" s="1">
        <v>1</v>
      </c>
      <c r="X887" s="1">
        <v>0</v>
      </c>
      <c r="Y887" s="1">
        <v>10980</v>
      </c>
      <c r="Z887" s="1">
        <v>48</v>
      </c>
      <c r="AA887" s="1">
        <v>380</v>
      </c>
      <c r="AB887" s="1">
        <v>34</v>
      </c>
    </row>
    <row r="888" spans="1:28" x14ac:dyDescent="0.3">
      <c r="A888" s="28">
        <v>881</v>
      </c>
      <c r="B888" s="1">
        <v>267</v>
      </c>
      <c r="C888" s="1">
        <v>56</v>
      </c>
      <c r="D888" s="1">
        <v>44030</v>
      </c>
      <c r="E888" s="77">
        <v>0.1</v>
      </c>
      <c r="F888" s="1">
        <v>1230</v>
      </c>
      <c r="G888" s="1">
        <v>40</v>
      </c>
      <c r="H888" s="1">
        <v>8376</v>
      </c>
      <c r="I888" s="1">
        <v>13</v>
      </c>
      <c r="J888" s="1">
        <v>4</v>
      </c>
      <c r="K888" s="1">
        <v>10850</v>
      </c>
      <c r="O888" s="28">
        <v>881</v>
      </c>
      <c r="P888" s="1">
        <v>267</v>
      </c>
      <c r="Q888" s="1">
        <v>56</v>
      </c>
      <c r="R888" s="1">
        <v>44030</v>
      </c>
      <c r="S888" s="77">
        <v>0.1</v>
      </c>
      <c r="T888" s="1">
        <v>1230</v>
      </c>
      <c r="U888" s="1">
        <v>40</v>
      </c>
      <c r="V888" s="1">
        <v>8376</v>
      </c>
      <c r="W888" s="1">
        <v>13</v>
      </c>
      <c r="X888" s="1">
        <v>4</v>
      </c>
      <c r="Y888" s="1">
        <v>10850</v>
      </c>
    </row>
    <row r="889" spans="1:28" x14ac:dyDescent="0.3">
      <c r="A889" s="28">
        <v>882</v>
      </c>
      <c r="B889" s="1">
        <v>267</v>
      </c>
      <c r="C889" s="1">
        <v>59</v>
      </c>
      <c r="D889" s="1">
        <v>50575</v>
      </c>
      <c r="E889" s="77">
        <v>1</v>
      </c>
      <c r="F889" s="1">
        <v>1320</v>
      </c>
      <c r="G889" s="1">
        <v>40</v>
      </c>
      <c r="H889" s="1">
        <v>8210</v>
      </c>
      <c r="I889" s="1">
        <v>5</v>
      </c>
      <c r="J889" s="1">
        <v>2</v>
      </c>
      <c r="K889" s="1">
        <v>11110</v>
      </c>
      <c r="N889" s="1">
        <v>40</v>
      </c>
      <c r="O889" s="28">
        <v>882</v>
      </c>
      <c r="P889" s="1">
        <v>267</v>
      </c>
      <c r="Q889" s="1">
        <v>59</v>
      </c>
      <c r="R889" s="1">
        <v>50575</v>
      </c>
      <c r="S889" s="77">
        <v>1</v>
      </c>
      <c r="T889" s="1">
        <v>1320</v>
      </c>
      <c r="U889" s="1">
        <v>40</v>
      </c>
      <c r="V889" s="1">
        <v>8210</v>
      </c>
      <c r="W889" s="1">
        <v>5</v>
      </c>
      <c r="X889" s="1">
        <v>2</v>
      </c>
      <c r="Y889" s="1">
        <v>11110</v>
      </c>
      <c r="AB889" s="1">
        <v>40</v>
      </c>
    </row>
    <row r="890" spans="1:28" x14ac:dyDescent="0.3">
      <c r="A890" s="28">
        <v>883</v>
      </c>
      <c r="B890" s="1">
        <v>265</v>
      </c>
      <c r="C890" s="1">
        <v>58</v>
      </c>
      <c r="D890" s="1">
        <v>55100</v>
      </c>
      <c r="E890" s="77">
        <v>1</v>
      </c>
      <c r="F890" s="1">
        <v>1320</v>
      </c>
      <c r="G890" s="1">
        <v>40</v>
      </c>
      <c r="H890" s="1">
        <v>8193</v>
      </c>
      <c r="I890" s="1">
        <v>5</v>
      </c>
      <c r="J890" s="1">
        <v>3</v>
      </c>
      <c r="K890" s="1">
        <v>8080</v>
      </c>
      <c r="M890" s="1">
        <v>307</v>
      </c>
      <c r="N890" s="1">
        <v>20</v>
      </c>
      <c r="O890" s="28">
        <v>883</v>
      </c>
      <c r="P890" s="1">
        <v>265</v>
      </c>
      <c r="Q890" s="1">
        <v>58</v>
      </c>
      <c r="R890" s="1">
        <v>55100</v>
      </c>
      <c r="S890" s="77">
        <v>1</v>
      </c>
      <c r="T890" s="1">
        <v>1320</v>
      </c>
      <c r="U890" s="1">
        <v>40</v>
      </c>
      <c r="V890" s="1">
        <v>8193</v>
      </c>
      <c r="W890" s="1">
        <v>5</v>
      </c>
      <c r="X890" s="1">
        <v>3</v>
      </c>
      <c r="Y890" s="1">
        <v>8080</v>
      </c>
      <c r="AA890" s="1">
        <v>307</v>
      </c>
      <c r="AB890" s="1">
        <v>20</v>
      </c>
    </row>
    <row r="891" spans="1:28" x14ac:dyDescent="0.3">
      <c r="A891" s="28">
        <v>884</v>
      </c>
      <c r="B891" s="1">
        <v>264</v>
      </c>
      <c r="C891" s="1">
        <v>50</v>
      </c>
      <c r="D891" s="1">
        <v>34000</v>
      </c>
      <c r="E891" s="77">
        <v>1</v>
      </c>
      <c r="F891" s="1">
        <v>1320</v>
      </c>
      <c r="G891" s="1">
        <v>40</v>
      </c>
      <c r="H891" s="1">
        <v>8180</v>
      </c>
      <c r="I891" s="1">
        <v>2</v>
      </c>
      <c r="J891" s="1">
        <v>1</v>
      </c>
      <c r="K891" s="1">
        <v>9370</v>
      </c>
      <c r="L891" s="1">
        <v>0</v>
      </c>
      <c r="M891" s="1">
        <v>300</v>
      </c>
      <c r="N891" s="1">
        <v>23</v>
      </c>
      <c r="O891" s="28">
        <v>884</v>
      </c>
      <c r="P891" s="1">
        <v>264</v>
      </c>
      <c r="Q891" s="1">
        <v>50</v>
      </c>
      <c r="R891" s="1">
        <v>34000</v>
      </c>
      <c r="S891" s="77">
        <v>1</v>
      </c>
      <c r="T891" s="1">
        <v>1320</v>
      </c>
      <c r="U891" s="1">
        <v>40</v>
      </c>
      <c r="V891" s="1">
        <v>8180</v>
      </c>
      <c r="W891" s="1">
        <v>2</v>
      </c>
      <c r="X891" s="1">
        <v>1</v>
      </c>
      <c r="Y891" s="1">
        <v>9370</v>
      </c>
      <c r="Z891" s="1">
        <v>0</v>
      </c>
      <c r="AA891" s="1">
        <v>300</v>
      </c>
      <c r="AB891" s="1">
        <v>23</v>
      </c>
    </row>
    <row r="892" spans="1:28" x14ac:dyDescent="0.3">
      <c r="A892" s="28">
        <v>885</v>
      </c>
      <c r="B892" s="1">
        <v>263</v>
      </c>
      <c r="C892" s="1">
        <v>52</v>
      </c>
      <c r="D892" s="1">
        <v>36000</v>
      </c>
      <c r="E892" s="77">
        <v>0.33333333333333331</v>
      </c>
      <c r="F892" s="1">
        <v>1320</v>
      </c>
      <c r="G892" s="1">
        <v>40</v>
      </c>
      <c r="H892" s="1">
        <v>8056</v>
      </c>
      <c r="I892" s="1">
        <v>0</v>
      </c>
      <c r="J892" s="1">
        <v>0</v>
      </c>
      <c r="M892" s="1">
        <v>356</v>
      </c>
      <c r="N892" s="1">
        <v>33</v>
      </c>
      <c r="O892" s="28">
        <v>885</v>
      </c>
      <c r="P892" s="1">
        <v>263</v>
      </c>
      <c r="Q892" s="1">
        <v>52</v>
      </c>
      <c r="R892" s="1">
        <v>36000</v>
      </c>
      <c r="S892" s="77">
        <v>0.33333333333333331</v>
      </c>
      <c r="T892" s="1">
        <v>1320</v>
      </c>
      <c r="U892" s="1">
        <v>40</v>
      </c>
      <c r="V892" s="1">
        <v>8056</v>
      </c>
      <c r="W892" s="1">
        <v>0</v>
      </c>
      <c r="X892" s="1">
        <v>0</v>
      </c>
      <c r="AA892" s="1">
        <v>356</v>
      </c>
      <c r="AB892" s="1">
        <v>33</v>
      </c>
    </row>
    <row r="893" spans="1:28" x14ac:dyDescent="0.3">
      <c r="A893" s="28">
        <v>886</v>
      </c>
      <c r="B893" s="1">
        <v>263</v>
      </c>
      <c r="C893" s="1">
        <v>52</v>
      </c>
      <c r="D893" s="1">
        <v>40663</v>
      </c>
      <c r="E893" s="77">
        <v>1</v>
      </c>
      <c r="F893" s="1">
        <v>1320</v>
      </c>
      <c r="G893" s="1">
        <v>40</v>
      </c>
      <c r="H893" s="1">
        <v>7751</v>
      </c>
      <c r="I893" s="1">
        <v>2</v>
      </c>
      <c r="J893" s="1">
        <v>1</v>
      </c>
      <c r="K893" s="1">
        <v>10503</v>
      </c>
      <c r="L893" s="1">
        <v>41</v>
      </c>
      <c r="M893" s="1">
        <v>600</v>
      </c>
      <c r="N893" s="1">
        <v>29</v>
      </c>
      <c r="O893" s="28">
        <v>886</v>
      </c>
      <c r="P893" s="1">
        <v>263</v>
      </c>
      <c r="Q893" s="1">
        <v>52</v>
      </c>
      <c r="R893" s="1">
        <v>40663</v>
      </c>
      <c r="S893" s="77">
        <v>1</v>
      </c>
      <c r="T893" s="1">
        <v>1320</v>
      </c>
      <c r="U893" s="1">
        <v>40</v>
      </c>
      <c r="V893" s="1">
        <v>7751</v>
      </c>
      <c r="W893" s="1">
        <v>2</v>
      </c>
      <c r="X893" s="1">
        <v>1</v>
      </c>
      <c r="Y893" s="1">
        <v>10503</v>
      </c>
      <c r="Z893" s="1">
        <v>41</v>
      </c>
      <c r="AA893" s="1">
        <v>600</v>
      </c>
      <c r="AB893" s="1">
        <v>29</v>
      </c>
    </row>
    <row r="894" spans="1:28" x14ac:dyDescent="0.3">
      <c r="A894" s="28">
        <v>887</v>
      </c>
      <c r="B894" s="1">
        <v>263</v>
      </c>
      <c r="C894" s="1">
        <v>57</v>
      </c>
      <c r="D894" s="1">
        <v>46500</v>
      </c>
      <c r="E894" s="77">
        <v>0.2</v>
      </c>
      <c r="F894" s="1">
        <v>1320</v>
      </c>
      <c r="G894" s="1">
        <v>40</v>
      </c>
      <c r="H894" s="1">
        <v>8200</v>
      </c>
      <c r="I894" s="1">
        <v>1</v>
      </c>
      <c r="J894" s="1">
        <v>1</v>
      </c>
      <c r="L894" s="1">
        <v>0</v>
      </c>
      <c r="M894" s="1">
        <v>400</v>
      </c>
      <c r="N894" s="1">
        <v>34</v>
      </c>
      <c r="O894" s="28">
        <v>887</v>
      </c>
      <c r="P894" s="1">
        <v>263</v>
      </c>
      <c r="Q894" s="1">
        <v>57</v>
      </c>
      <c r="R894" s="1">
        <v>46500</v>
      </c>
      <c r="S894" s="77">
        <v>0.2</v>
      </c>
      <c r="T894" s="1">
        <v>1320</v>
      </c>
      <c r="U894" s="1">
        <v>40</v>
      </c>
      <c r="V894" s="1">
        <v>8200</v>
      </c>
      <c r="W894" s="1">
        <v>1</v>
      </c>
      <c r="X894" s="1">
        <v>1</v>
      </c>
      <c r="Z894" s="1">
        <v>0</v>
      </c>
      <c r="AA894" s="1">
        <v>400</v>
      </c>
      <c r="AB894" s="1">
        <v>34</v>
      </c>
    </row>
    <row r="895" spans="1:28" x14ac:dyDescent="0.3">
      <c r="A895" s="28">
        <v>888</v>
      </c>
      <c r="B895" s="1">
        <v>262</v>
      </c>
      <c r="C895" s="1">
        <v>53</v>
      </c>
      <c r="D895" s="1">
        <v>38794</v>
      </c>
      <c r="E895" s="77">
        <v>0.2</v>
      </c>
      <c r="F895" s="1">
        <v>1320</v>
      </c>
      <c r="G895" s="1">
        <v>40</v>
      </c>
      <c r="H895" s="1">
        <v>6390</v>
      </c>
      <c r="I895" s="1">
        <v>2</v>
      </c>
      <c r="J895" s="1">
        <v>0</v>
      </c>
      <c r="N895" s="1">
        <v>6</v>
      </c>
      <c r="O895" s="28">
        <v>888</v>
      </c>
      <c r="P895" s="1">
        <v>262</v>
      </c>
      <c r="Q895" s="1">
        <v>53</v>
      </c>
      <c r="R895" s="1">
        <v>38794</v>
      </c>
      <c r="S895" s="77">
        <v>0.2</v>
      </c>
      <c r="T895" s="1">
        <v>1320</v>
      </c>
      <c r="U895" s="1">
        <v>40</v>
      </c>
      <c r="V895" s="1">
        <v>6390</v>
      </c>
      <c r="W895" s="1">
        <v>2</v>
      </c>
      <c r="X895" s="1">
        <v>0</v>
      </c>
      <c r="AB895" s="1">
        <v>6</v>
      </c>
    </row>
    <row r="896" spans="1:28" x14ac:dyDescent="0.3">
      <c r="A896" s="28">
        <v>889</v>
      </c>
      <c r="B896" s="1">
        <v>262</v>
      </c>
      <c r="C896" s="1">
        <v>55</v>
      </c>
      <c r="D896" s="1">
        <v>37330</v>
      </c>
      <c r="E896" s="77">
        <v>1</v>
      </c>
      <c r="F896" s="1">
        <v>1320</v>
      </c>
      <c r="G896" s="1">
        <v>40</v>
      </c>
      <c r="H896" s="1">
        <v>7516</v>
      </c>
      <c r="I896" s="1">
        <v>2</v>
      </c>
      <c r="J896" s="1">
        <v>2</v>
      </c>
      <c r="K896" s="1">
        <v>9350</v>
      </c>
      <c r="M896" s="1">
        <v>426</v>
      </c>
      <c r="N896" s="1">
        <v>34</v>
      </c>
      <c r="O896" s="28">
        <v>889</v>
      </c>
      <c r="P896" s="1">
        <v>262</v>
      </c>
      <c r="Q896" s="1">
        <v>55</v>
      </c>
      <c r="R896" s="1">
        <v>37330</v>
      </c>
      <c r="S896" s="77">
        <v>1</v>
      </c>
      <c r="T896" s="1">
        <v>1320</v>
      </c>
      <c r="U896" s="1">
        <v>40</v>
      </c>
      <c r="V896" s="1">
        <v>7516</v>
      </c>
      <c r="W896" s="1">
        <v>2</v>
      </c>
      <c r="X896" s="1">
        <v>2</v>
      </c>
      <c r="Y896" s="1">
        <v>9350</v>
      </c>
      <c r="AA896" s="1">
        <v>426</v>
      </c>
      <c r="AB896" s="1">
        <v>34</v>
      </c>
    </row>
    <row r="897" spans="1:28" x14ac:dyDescent="0.3">
      <c r="A897" s="28">
        <v>890</v>
      </c>
      <c r="B897" s="1">
        <v>261</v>
      </c>
      <c r="C897" s="1">
        <v>53</v>
      </c>
      <c r="D897" s="1">
        <v>44000</v>
      </c>
      <c r="E897" s="77">
        <v>0.2</v>
      </c>
      <c r="F897" s="1">
        <v>1320</v>
      </c>
      <c r="G897" s="1">
        <v>40</v>
      </c>
      <c r="H897" s="1">
        <v>8076</v>
      </c>
      <c r="I897" s="1">
        <v>0</v>
      </c>
      <c r="J897" s="1">
        <v>0</v>
      </c>
      <c r="K897" s="1">
        <v>12380</v>
      </c>
      <c r="L897" s="1">
        <v>50</v>
      </c>
      <c r="M897" s="1">
        <v>916</v>
      </c>
      <c r="N897" s="1">
        <v>37</v>
      </c>
      <c r="O897" s="28">
        <v>890</v>
      </c>
      <c r="P897" s="1">
        <v>261</v>
      </c>
      <c r="Q897" s="1">
        <v>53</v>
      </c>
      <c r="R897" s="1">
        <v>44000</v>
      </c>
      <c r="S897" s="77">
        <v>0.2</v>
      </c>
      <c r="T897" s="1">
        <v>1320</v>
      </c>
      <c r="U897" s="1">
        <v>40</v>
      </c>
      <c r="V897" s="1">
        <v>8076</v>
      </c>
      <c r="W897" s="1">
        <v>0</v>
      </c>
      <c r="X897" s="1">
        <v>0</v>
      </c>
      <c r="Y897" s="1">
        <v>12380</v>
      </c>
      <c r="Z897" s="1">
        <v>50</v>
      </c>
      <c r="AA897" s="1">
        <v>916</v>
      </c>
      <c r="AB897" s="1">
        <v>37</v>
      </c>
    </row>
    <row r="898" spans="1:28" x14ac:dyDescent="0.3">
      <c r="A898" s="28">
        <v>891</v>
      </c>
      <c r="B898" s="1">
        <v>261</v>
      </c>
      <c r="C898" s="1">
        <v>56</v>
      </c>
      <c r="D898" s="1">
        <v>43105</v>
      </c>
      <c r="E898" s="77">
        <v>1</v>
      </c>
      <c r="F898" s="1">
        <v>1320</v>
      </c>
      <c r="G898" s="1">
        <v>40</v>
      </c>
      <c r="H898" s="1">
        <v>8291</v>
      </c>
      <c r="I898" s="1">
        <v>4</v>
      </c>
      <c r="J898" s="1">
        <v>3</v>
      </c>
      <c r="K898" s="1">
        <v>12560</v>
      </c>
      <c r="L898" s="1">
        <v>0</v>
      </c>
      <c r="M898" s="1">
        <v>457</v>
      </c>
      <c r="N898" s="1">
        <v>40</v>
      </c>
      <c r="O898" s="28">
        <v>891</v>
      </c>
      <c r="P898" s="1">
        <v>261</v>
      </c>
      <c r="Q898" s="1">
        <v>56</v>
      </c>
      <c r="R898" s="1">
        <v>43105</v>
      </c>
      <c r="S898" s="77">
        <v>1</v>
      </c>
      <c r="T898" s="1">
        <v>1320</v>
      </c>
      <c r="U898" s="1">
        <v>40</v>
      </c>
      <c r="V898" s="1">
        <v>8291</v>
      </c>
      <c r="W898" s="1">
        <v>4</v>
      </c>
      <c r="X898" s="1">
        <v>3</v>
      </c>
      <c r="Y898" s="1">
        <v>12560</v>
      </c>
      <c r="Z898" s="1">
        <v>0</v>
      </c>
      <c r="AA898" s="1">
        <v>457</v>
      </c>
      <c r="AB898" s="1">
        <v>40</v>
      </c>
    </row>
    <row r="899" spans="1:28" x14ac:dyDescent="0.3">
      <c r="A899" s="28">
        <v>892</v>
      </c>
      <c r="B899" s="1">
        <v>263</v>
      </c>
      <c r="C899" s="1">
        <v>44</v>
      </c>
      <c r="D899" s="1">
        <v>22555</v>
      </c>
      <c r="E899" s="77">
        <v>3.7037037037037038E-3</v>
      </c>
      <c r="F899" s="1">
        <v>1110</v>
      </c>
      <c r="G899" s="1">
        <v>30</v>
      </c>
      <c r="H899" s="1">
        <v>7117</v>
      </c>
      <c r="I899" s="1">
        <v>1</v>
      </c>
      <c r="J899" s="1">
        <v>0</v>
      </c>
      <c r="K899" s="1">
        <v>9690</v>
      </c>
      <c r="L899" s="1">
        <v>50</v>
      </c>
      <c r="M899" s="1">
        <v>843</v>
      </c>
      <c r="N899" s="1">
        <v>17</v>
      </c>
      <c r="O899" s="28">
        <v>892</v>
      </c>
      <c r="P899" s="1">
        <v>263</v>
      </c>
      <c r="Q899" s="1">
        <v>44</v>
      </c>
      <c r="R899" s="1">
        <v>22555</v>
      </c>
      <c r="S899" s="77">
        <v>3.7037037037037038E-3</v>
      </c>
      <c r="T899" s="1">
        <v>1110</v>
      </c>
      <c r="U899" s="1">
        <v>30</v>
      </c>
      <c r="V899" s="1">
        <v>7117</v>
      </c>
      <c r="W899" s="1">
        <v>1</v>
      </c>
      <c r="X899" s="1">
        <v>0</v>
      </c>
      <c r="Y899" s="1">
        <v>9690</v>
      </c>
      <c r="Z899" s="1">
        <v>50</v>
      </c>
      <c r="AA899" s="1">
        <v>843</v>
      </c>
      <c r="AB899" s="1">
        <v>17</v>
      </c>
    </row>
    <row r="900" spans="1:28" x14ac:dyDescent="0.3">
      <c r="A900" s="28">
        <v>893</v>
      </c>
      <c r="B900" s="1">
        <v>263</v>
      </c>
      <c r="C900" s="1">
        <v>50</v>
      </c>
      <c r="D900" s="1">
        <v>35721</v>
      </c>
      <c r="E900" s="77">
        <v>0.1</v>
      </c>
      <c r="F900" s="1">
        <v>1310</v>
      </c>
      <c r="G900" s="1">
        <v>30</v>
      </c>
      <c r="H900" s="1">
        <v>8133</v>
      </c>
      <c r="I900" s="1">
        <v>2</v>
      </c>
      <c r="J900" s="1">
        <v>0</v>
      </c>
      <c r="K900" s="1">
        <v>10830</v>
      </c>
      <c r="L900" s="1">
        <v>42</v>
      </c>
      <c r="M900" s="1">
        <v>500</v>
      </c>
      <c r="N900" s="1">
        <v>22</v>
      </c>
      <c r="O900" s="28">
        <v>893</v>
      </c>
      <c r="P900" s="1">
        <v>263</v>
      </c>
      <c r="Q900" s="1">
        <v>50</v>
      </c>
      <c r="R900" s="1">
        <v>35721</v>
      </c>
      <c r="S900" s="77">
        <v>0.1</v>
      </c>
      <c r="T900" s="1">
        <v>1310</v>
      </c>
      <c r="U900" s="1">
        <v>30</v>
      </c>
      <c r="V900" s="1">
        <v>8133</v>
      </c>
      <c r="W900" s="1">
        <v>2</v>
      </c>
      <c r="X900" s="1">
        <v>0</v>
      </c>
      <c r="Y900" s="1">
        <v>10830</v>
      </c>
      <c r="Z900" s="1">
        <v>42</v>
      </c>
      <c r="AA900" s="1">
        <v>500</v>
      </c>
      <c r="AB900" s="1">
        <v>22</v>
      </c>
    </row>
    <row r="901" spans="1:28" x14ac:dyDescent="0.3">
      <c r="A901" s="28">
        <v>894</v>
      </c>
      <c r="B901" s="1">
        <v>263</v>
      </c>
      <c r="C901" s="1">
        <v>57</v>
      </c>
      <c r="D901" s="1">
        <v>44300</v>
      </c>
      <c r="E901" s="77">
        <v>0.2</v>
      </c>
      <c r="F901" s="1">
        <v>1320</v>
      </c>
      <c r="G901" s="1">
        <v>30</v>
      </c>
      <c r="H901" s="1">
        <v>8072</v>
      </c>
      <c r="I901" s="1">
        <v>1</v>
      </c>
      <c r="J901" s="1">
        <v>0</v>
      </c>
      <c r="L901" s="1">
        <v>42</v>
      </c>
      <c r="N901" s="1">
        <v>30</v>
      </c>
      <c r="O901" s="28">
        <v>894</v>
      </c>
      <c r="P901" s="1">
        <v>263</v>
      </c>
      <c r="Q901" s="1">
        <v>57</v>
      </c>
      <c r="R901" s="1">
        <v>44300</v>
      </c>
      <c r="S901" s="77">
        <v>0.2</v>
      </c>
      <c r="T901" s="1">
        <v>1320</v>
      </c>
      <c r="U901" s="1">
        <v>30</v>
      </c>
      <c r="V901" s="1">
        <v>8072</v>
      </c>
      <c r="W901" s="1">
        <v>1</v>
      </c>
      <c r="X901" s="1">
        <v>0</v>
      </c>
      <c r="Z901" s="1">
        <v>42</v>
      </c>
      <c r="AB901" s="1">
        <v>30</v>
      </c>
    </row>
    <row r="902" spans="1:28" x14ac:dyDescent="0.3">
      <c r="A902" s="28">
        <v>895</v>
      </c>
      <c r="B902" s="1">
        <v>263</v>
      </c>
      <c r="C902" s="1">
        <v>59</v>
      </c>
      <c r="D902" s="1">
        <v>56037</v>
      </c>
      <c r="E902" s="77">
        <v>1</v>
      </c>
      <c r="F902" s="1">
        <v>1320</v>
      </c>
      <c r="G902" s="1">
        <v>30</v>
      </c>
      <c r="H902" s="1">
        <v>7174</v>
      </c>
      <c r="I902" s="1">
        <v>0</v>
      </c>
      <c r="J902" s="1">
        <v>0</v>
      </c>
      <c r="K902" s="1">
        <v>8770</v>
      </c>
      <c r="O902" s="28">
        <v>895</v>
      </c>
      <c r="P902" s="1">
        <v>263</v>
      </c>
      <c r="Q902" s="1">
        <v>59</v>
      </c>
      <c r="R902" s="1">
        <v>56037</v>
      </c>
      <c r="S902" s="77">
        <v>1</v>
      </c>
      <c r="T902" s="1">
        <v>1320</v>
      </c>
      <c r="U902" s="1">
        <v>30</v>
      </c>
      <c r="V902" s="1">
        <v>7174</v>
      </c>
      <c r="W902" s="1">
        <v>0</v>
      </c>
      <c r="X902" s="1">
        <v>0</v>
      </c>
      <c r="Y902" s="1">
        <v>8770</v>
      </c>
    </row>
    <row r="903" spans="1:28" x14ac:dyDescent="0.3">
      <c r="A903" s="28">
        <v>896</v>
      </c>
      <c r="B903" s="1">
        <v>261</v>
      </c>
      <c r="C903" s="1">
        <v>53</v>
      </c>
      <c r="D903" s="1">
        <v>36000</v>
      </c>
      <c r="E903" s="77">
        <v>1</v>
      </c>
      <c r="F903" s="1">
        <v>1320</v>
      </c>
      <c r="G903" s="1">
        <v>30</v>
      </c>
      <c r="H903" s="1">
        <v>7810</v>
      </c>
      <c r="I903" s="1">
        <v>2</v>
      </c>
      <c r="J903" s="1">
        <v>0</v>
      </c>
      <c r="L903" s="1">
        <v>47</v>
      </c>
      <c r="N903" s="1">
        <v>26</v>
      </c>
      <c r="O903" s="28">
        <v>896</v>
      </c>
      <c r="P903" s="1">
        <v>261</v>
      </c>
      <c r="Q903" s="1">
        <v>53</v>
      </c>
      <c r="R903" s="1">
        <v>36000</v>
      </c>
      <c r="S903" s="77">
        <v>1</v>
      </c>
      <c r="T903" s="1">
        <v>1320</v>
      </c>
      <c r="U903" s="1">
        <v>30</v>
      </c>
      <c r="V903" s="1">
        <v>7810</v>
      </c>
      <c r="W903" s="1">
        <v>2</v>
      </c>
      <c r="X903" s="1">
        <v>0</v>
      </c>
      <c r="Z903" s="1">
        <v>47</v>
      </c>
      <c r="AB903" s="1">
        <v>26</v>
      </c>
    </row>
    <row r="904" spans="1:28" x14ac:dyDescent="0.3">
      <c r="A904" s="28">
        <v>897</v>
      </c>
      <c r="B904" s="1">
        <v>261</v>
      </c>
      <c r="C904" s="1">
        <v>57</v>
      </c>
      <c r="D904" s="1">
        <v>44000</v>
      </c>
      <c r="E904" s="77">
        <v>0.33333333333333331</v>
      </c>
      <c r="F904" s="1">
        <v>1320</v>
      </c>
      <c r="G904" s="1">
        <v>30</v>
      </c>
      <c r="H904" s="1">
        <v>8128</v>
      </c>
      <c r="I904" s="1">
        <v>3</v>
      </c>
      <c r="J904" s="1">
        <v>1</v>
      </c>
      <c r="K904" s="1">
        <v>9800</v>
      </c>
      <c r="L904" s="1">
        <v>41</v>
      </c>
      <c r="M904" s="1">
        <v>356</v>
      </c>
      <c r="N904" s="1">
        <v>38</v>
      </c>
      <c r="O904" s="28">
        <v>897</v>
      </c>
      <c r="P904" s="1">
        <v>261</v>
      </c>
      <c r="Q904" s="1">
        <v>57</v>
      </c>
      <c r="R904" s="1">
        <v>44000</v>
      </c>
      <c r="S904" s="77">
        <v>0.33333333333333331</v>
      </c>
      <c r="T904" s="1">
        <v>1320</v>
      </c>
      <c r="U904" s="1">
        <v>30</v>
      </c>
      <c r="V904" s="1">
        <v>8128</v>
      </c>
      <c r="W904" s="1">
        <v>3</v>
      </c>
      <c r="X904" s="1">
        <v>1</v>
      </c>
      <c r="Y904" s="1">
        <v>9800</v>
      </c>
      <c r="Z904" s="1">
        <v>41</v>
      </c>
      <c r="AA904" s="1">
        <v>356</v>
      </c>
      <c r="AB904" s="1">
        <v>38</v>
      </c>
    </row>
    <row r="905" spans="1:28" x14ac:dyDescent="0.3">
      <c r="A905" s="28">
        <v>898</v>
      </c>
      <c r="B905" s="1">
        <v>260</v>
      </c>
      <c r="C905" s="1">
        <v>48</v>
      </c>
      <c r="D905" s="1">
        <v>28000</v>
      </c>
      <c r="E905" s="77">
        <v>0.1</v>
      </c>
      <c r="F905" s="1">
        <v>1260</v>
      </c>
      <c r="G905" s="1">
        <v>30</v>
      </c>
      <c r="H905" s="1">
        <v>8110</v>
      </c>
      <c r="I905" s="1">
        <v>0</v>
      </c>
      <c r="J905" s="1">
        <v>0</v>
      </c>
      <c r="K905" s="1">
        <v>6720</v>
      </c>
      <c r="L905" s="1">
        <v>0</v>
      </c>
      <c r="M905" s="1">
        <v>269</v>
      </c>
      <c r="N905" s="1">
        <v>14</v>
      </c>
      <c r="O905" s="28">
        <v>898</v>
      </c>
      <c r="P905" s="1">
        <v>260</v>
      </c>
      <c r="Q905" s="1">
        <v>48</v>
      </c>
      <c r="R905" s="1">
        <v>28000</v>
      </c>
      <c r="S905" s="77">
        <v>0.1</v>
      </c>
      <c r="T905" s="1">
        <v>1260</v>
      </c>
      <c r="U905" s="1">
        <v>30</v>
      </c>
      <c r="V905" s="1">
        <v>8110</v>
      </c>
      <c r="W905" s="1">
        <v>0</v>
      </c>
      <c r="X905" s="1">
        <v>0</v>
      </c>
      <c r="Y905" s="1">
        <v>6720</v>
      </c>
      <c r="Z905" s="1">
        <v>0</v>
      </c>
      <c r="AA905" s="1">
        <v>269</v>
      </c>
      <c r="AB905" s="1">
        <v>14</v>
      </c>
    </row>
    <row r="906" spans="1:28" x14ac:dyDescent="0.3">
      <c r="A906" s="28">
        <v>899</v>
      </c>
      <c r="B906" s="1">
        <v>260</v>
      </c>
      <c r="C906" s="1">
        <v>53</v>
      </c>
      <c r="D906" s="1">
        <v>36573</v>
      </c>
      <c r="E906" s="77">
        <v>1</v>
      </c>
      <c r="F906" s="1">
        <v>1320</v>
      </c>
      <c r="G906" s="1">
        <v>30</v>
      </c>
      <c r="H906" s="1">
        <v>7025</v>
      </c>
      <c r="I906" s="1">
        <v>0</v>
      </c>
      <c r="J906" s="1">
        <v>0</v>
      </c>
      <c r="K906" s="1">
        <v>10410</v>
      </c>
      <c r="L906" s="1">
        <v>42</v>
      </c>
      <c r="M906" s="1">
        <v>629</v>
      </c>
      <c r="N906" s="1">
        <v>21</v>
      </c>
      <c r="O906" s="28">
        <v>899</v>
      </c>
      <c r="P906" s="1">
        <v>260</v>
      </c>
      <c r="Q906" s="1">
        <v>53</v>
      </c>
      <c r="R906" s="1">
        <v>36573</v>
      </c>
      <c r="S906" s="77">
        <v>1</v>
      </c>
      <c r="T906" s="1">
        <v>1320</v>
      </c>
      <c r="U906" s="1">
        <v>30</v>
      </c>
      <c r="V906" s="1">
        <v>7025</v>
      </c>
      <c r="W906" s="1">
        <v>0</v>
      </c>
      <c r="X906" s="1">
        <v>0</v>
      </c>
      <c r="Y906" s="1">
        <v>10410</v>
      </c>
      <c r="Z906" s="1">
        <v>42</v>
      </c>
      <c r="AA906" s="1">
        <v>629</v>
      </c>
      <c r="AB906" s="1">
        <v>21</v>
      </c>
    </row>
    <row r="907" spans="1:28" x14ac:dyDescent="0.3">
      <c r="A907" s="28">
        <v>900</v>
      </c>
      <c r="B907" s="1">
        <v>260</v>
      </c>
      <c r="C907" s="1">
        <v>54</v>
      </c>
      <c r="D907" s="1">
        <v>39000</v>
      </c>
      <c r="E907" s="77">
        <v>0.2</v>
      </c>
      <c r="F907" s="1">
        <v>1320</v>
      </c>
      <c r="G907" s="1">
        <v>30</v>
      </c>
      <c r="H907" s="1">
        <v>8160</v>
      </c>
      <c r="I907" s="1">
        <v>0</v>
      </c>
      <c r="J907" s="1">
        <v>0</v>
      </c>
      <c r="K907" s="1">
        <v>6100</v>
      </c>
      <c r="L907" s="1">
        <v>0</v>
      </c>
      <c r="M907" s="1">
        <v>337</v>
      </c>
      <c r="N907" s="1">
        <v>31</v>
      </c>
      <c r="O907" s="28">
        <v>900</v>
      </c>
      <c r="P907" s="1">
        <v>260</v>
      </c>
      <c r="Q907" s="1">
        <v>54</v>
      </c>
      <c r="R907" s="1">
        <v>39000</v>
      </c>
      <c r="S907" s="77">
        <v>0.2</v>
      </c>
      <c r="T907" s="1">
        <v>1320</v>
      </c>
      <c r="U907" s="1">
        <v>30</v>
      </c>
      <c r="V907" s="1">
        <v>8160</v>
      </c>
      <c r="W907" s="1">
        <v>0</v>
      </c>
      <c r="X907" s="1">
        <v>0</v>
      </c>
      <c r="Y907" s="1">
        <v>6100</v>
      </c>
      <c r="Z907" s="1">
        <v>0</v>
      </c>
      <c r="AA907" s="1">
        <v>337</v>
      </c>
      <c r="AB907" s="1">
        <v>31</v>
      </c>
    </row>
    <row r="908" spans="1:28" x14ac:dyDescent="0.3">
      <c r="A908" s="28">
        <v>901</v>
      </c>
      <c r="B908" s="1">
        <v>261</v>
      </c>
      <c r="C908" s="1">
        <v>51</v>
      </c>
      <c r="D908" s="1">
        <v>43202</v>
      </c>
      <c r="E908" s="77">
        <v>1.1111111111111112E-2</v>
      </c>
      <c r="F908" s="1">
        <v>1310</v>
      </c>
      <c r="G908" s="1">
        <v>20</v>
      </c>
      <c r="H908" s="1">
        <v>7428</v>
      </c>
      <c r="I908" s="1">
        <v>0</v>
      </c>
      <c r="J908" s="1">
        <v>0</v>
      </c>
      <c r="N908" s="1">
        <v>16</v>
      </c>
      <c r="O908" s="28">
        <v>901</v>
      </c>
      <c r="P908" s="1">
        <v>261</v>
      </c>
      <c r="Q908" s="1">
        <v>51</v>
      </c>
      <c r="R908" s="1">
        <v>43202</v>
      </c>
      <c r="S908" s="77">
        <v>1.1111111111111112E-2</v>
      </c>
      <c r="T908" s="1">
        <v>1310</v>
      </c>
      <c r="U908" s="1">
        <v>20</v>
      </c>
      <c r="V908" s="1">
        <v>7428</v>
      </c>
      <c r="W908" s="1">
        <v>0</v>
      </c>
      <c r="X908" s="1">
        <v>0</v>
      </c>
      <c r="AB908" s="1">
        <v>16</v>
      </c>
    </row>
    <row r="909" spans="1:28" x14ac:dyDescent="0.3">
      <c r="A909" s="28">
        <v>902</v>
      </c>
      <c r="B909" s="1">
        <v>261</v>
      </c>
      <c r="C909" s="1">
        <v>52</v>
      </c>
      <c r="D909" s="1">
        <v>39000</v>
      </c>
      <c r="E909" s="77">
        <v>1</v>
      </c>
      <c r="F909" s="1">
        <v>1320</v>
      </c>
      <c r="G909" s="1">
        <v>20</v>
      </c>
      <c r="H909" s="1">
        <v>7300</v>
      </c>
      <c r="I909" s="1">
        <v>0</v>
      </c>
      <c r="J909" s="1">
        <v>0</v>
      </c>
      <c r="L909" s="1">
        <v>0</v>
      </c>
      <c r="M909" s="1">
        <v>310</v>
      </c>
      <c r="O909" s="28">
        <v>902</v>
      </c>
      <c r="P909" s="1">
        <v>261</v>
      </c>
      <c r="Q909" s="1">
        <v>52</v>
      </c>
      <c r="R909" s="1">
        <v>39000</v>
      </c>
      <c r="S909" s="77">
        <v>1</v>
      </c>
      <c r="T909" s="1">
        <v>1320</v>
      </c>
      <c r="U909" s="1">
        <v>20</v>
      </c>
      <c r="V909" s="1">
        <v>7300</v>
      </c>
      <c r="W909" s="1">
        <v>0</v>
      </c>
      <c r="X909" s="1">
        <v>0</v>
      </c>
      <c r="Z909" s="1">
        <v>0</v>
      </c>
      <c r="AA909" s="1">
        <v>310</v>
      </c>
    </row>
    <row r="910" spans="1:28" x14ac:dyDescent="0.3">
      <c r="A910" s="28">
        <v>903</v>
      </c>
      <c r="B910" s="1">
        <v>260</v>
      </c>
      <c r="C910" s="1">
        <v>52</v>
      </c>
      <c r="D910" s="1">
        <v>36722</v>
      </c>
      <c r="E910" s="77">
        <v>0.25</v>
      </c>
      <c r="F910" s="1">
        <v>1320</v>
      </c>
      <c r="G910" s="1">
        <v>20</v>
      </c>
      <c r="H910" s="1">
        <v>8233</v>
      </c>
      <c r="I910" s="1">
        <v>6</v>
      </c>
      <c r="J910" s="1">
        <v>0</v>
      </c>
      <c r="K910" s="1">
        <v>9410</v>
      </c>
      <c r="L910" s="1">
        <v>0</v>
      </c>
      <c r="M910" s="1">
        <v>445</v>
      </c>
      <c r="N910" s="1">
        <v>25</v>
      </c>
      <c r="O910" s="28">
        <v>903</v>
      </c>
      <c r="P910" s="1">
        <v>260</v>
      </c>
      <c r="Q910" s="1">
        <v>52</v>
      </c>
      <c r="R910" s="1">
        <v>36722</v>
      </c>
      <c r="S910" s="77">
        <v>0.25</v>
      </c>
      <c r="T910" s="1">
        <v>1320</v>
      </c>
      <c r="U910" s="1">
        <v>20</v>
      </c>
      <c r="V910" s="1">
        <v>8233</v>
      </c>
      <c r="W910" s="1">
        <v>6</v>
      </c>
      <c r="X910" s="1">
        <v>0</v>
      </c>
      <c r="Y910" s="1">
        <v>9410</v>
      </c>
      <c r="Z910" s="1">
        <v>0</v>
      </c>
      <c r="AA910" s="1">
        <v>445</v>
      </c>
      <c r="AB910" s="1">
        <v>25</v>
      </c>
    </row>
    <row r="911" spans="1:28" x14ac:dyDescent="0.3">
      <c r="A911" s="28">
        <v>904</v>
      </c>
      <c r="B911" s="1">
        <v>260</v>
      </c>
      <c r="C911" s="1">
        <v>54</v>
      </c>
      <c r="D911" s="1">
        <v>42000</v>
      </c>
      <c r="E911" s="77">
        <v>1</v>
      </c>
      <c r="F911" s="1">
        <v>1320</v>
      </c>
      <c r="G911" s="1">
        <v>20</v>
      </c>
      <c r="H911" s="1">
        <v>8200</v>
      </c>
      <c r="I911" s="1">
        <v>4</v>
      </c>
      <c r="J911" s="1">
        <v>1</v>
      </c>
      <c r="K911" s="1">
        <v>6000</v>
      </c>
      <c r="M911" s="1">
        <v>500</v>
      </c>
      <c r="N911" s="1">
        <v>20</v>
      </c>
      <c r="O911" s="28">
        <v>904</v>
      </c>
      <c r="P911" s="1">
        <v>260</v>
      </c>
      <c r="Q911" s="1">
        <v>54</v>
      </c>
      <c r="R911" s="1">
        <v>42000</v>
      </c>
      <c r="S911" s="77">
        <v>1</v>
      </c>
      <c r="T911" s="1">
        <v>1320</v>
      </c>
      <c r="U911" s="1">
        <v>20</v>
      </c>
      <c r="V911" s="1">
        <v>8200</v>
      </c>
      <c r="W911" s="1">
        <v>4</v>
      </c>
      <c r="X911" s="1">
        <v>1</v>
      </c>
      <c r="Y911" s="1">
        <v>6000</v>
      </c>
      <c r="AA911" s="1">
        <v>500</v>
      </c>
      <c r="AB911" s="1">
        <v>20</v>
      </c>
    </row>
    <row r="912" spans="1:28" x14ac:dyDescent="0.3">
      <c r="A912" s="28">
        <v>905</v>
      </c>
      <c r="B912" s="1">
        <v>260</v>
      </c>
      <c r="C912" s="1">
        <v>57</v>
      </c>
      <c r="D912" s="1">
        <v>50818</v>
      </c>
      <c r="E912" s="77">
        <v>1</v>
      </c>
      <c r="F912" s="1">
        <v>1320</v>
      </c>
      <c r="G912" s="1">
        <v>20</v>
      </c>
      <c r="H912" s="1">
        <v>7360</v>
      </c>
      <c r="I912" s="1">
        <v>3</v>
      </c>
      <c r="J912" s="1">
        <v>0</v>
      </c>
      <c r="K912" s="1">
        <v>10070</v>
      </c>
      <c r="L912" s="1">
        <v>0</v>
      </c>
      <c r="M912" s="1">
        <v>400</v>
      </c>
      <c r="N912" s="1">
        <v>40</v>
      </c>
      <c r="O912" s="28">
        <v>905</v>
      </c>
      <c r="P912" s="1">
        <v>260</v>
      </c>
      <c r="Q912" s="1">
        <v>57</v>
      </c>
      <c r="R912" s="1">
        <v>50818</v>
      </c>
      <c r="S912" s="77">
        <v>1</v>
      </c>
      <c r="T912" s="1">
        <v>1320</v>
      </c>
      <c r="U912" s="1">
        <v>20</v>
      </c>
      <c r="V912" s="1">
        <v>7360</v>
      </c>
      <c r="W912" s="1">
        <v>3</v>
      </c>
      <c r="X912" s="1">
        <v>0</v>
      </c>
      <c r="Y912" s="1">
        <v>10070</v>
      </c>
      <c r="Z912" s="1">
        <v>0</v>
      </c>
      <c r="AA912" s="1">
        <v>400</v>
      </c>
      <c r="AB912" s="1">
        <v>40</v>
      </c>
    </row>
    <row r="913" spans="1:28" x14ac:dyDescent="0.3">
      <c r="A913" s="28">
        <v>906</v>
      </c>
      <c r="B913" s="1">
        <v>260</v>
      </c>
      <c r="C913" s="1">
        <v>59</v>
      </c>
      <c r="D913" s="1">
        <v>52584</v>
      </c>
      <c r="E913" s="77">
        <v>0.05</v>
      </c>
      <c r="F913" s="1">
        <v>1320</v>
      </c>
      <c r="G913" s="1">
        <v>20</v>
      </c>
      <c r="H913" s="1">
        <v>8034</v>
      </c>
      <c r="I913" s="1">
        <v>0</v>
      </c>
      <c r="J913" s="1">
        <v>0</v>
      </c>
      <c r="K913" s="1">
        <v>7000</v>
      </c>
      <c r="N913" s="1">
        <v>28</v>
      </c>
      <c r="O913" s="28">
        <v>906</v>
      </c>
      <c r="P913" s="1">
        <v>260</v>
      </c>
      <c r="Q913" s="1">
        <v>59</v>
      </c>
      <c r="R913" s="1">
        <v>52584</v>
      </c>
      <c r="S913" s="77">
        <v>0.05</v>
      </c>
      <c r="T913" s="1">
        <v>1320</v>
      </c>
      <c r="U913" s="1">
        <v>20</v>
      </c>
      <c r="V913" s="1">
        <v>8034</v>
      </c>
      <c r="W913" s="1">
        <v>0</v>
      </c>
      <c r="X913" s="1">
        <v>0</v>
      </c>
      <c r="Y913" s="1">
        <v>7000</v>
      </c>
      <c r="AB913" s="1">
        <v>28</v>
      </c>
    </row>
    <row r="914" spans="1:28" x14ac:dyDescent="0.3">
      <c r="A914" s="28">
        <v>907</v>
      </c>
      <c r="B914" s="1">
        <v>260</v>
      </c>
      <c r="C914" s="1">
        <v>48</v>
      </c>
      <c r="D914" s="1">
        <v>33640</v>
      </c>
      <c r="E914" s="77">
        <v>3.3333333333333333E-2</v>
      </c>
      <c r="F914" s="1">
        <v>1320</v>
      </c>
      <c r="G914" s="1">
        <v>10</v>
      </c>
      <c r="H914" s="1">
        <v>7117</v>
      </c>
      <c r="I914" s="1">
        <v>0</v>
      </c>
      <c r="J914" s="1">
        <v>0</v>
      </c>
      <c r="K914" s="1">
        <v>8650</v>
      </c>
      <c r="N914" s="1">
        <v>21</v>
      </c>
      <c r="O914" s="28">
        <v>907</v>
      </c>
      <c r="P914" s="1">
        <v>260</v>
      </c>
      <c r="Q914" s="1">
        <v>48</v>
      </c>
      <c r="R914" s="1">
        <v>33640</v>
      </c>
      <c r="S914" s="77">
        <v>3.3333333333333333E-2</v>
      </c>
      <c r="T914" s="1">
        <v>1320</v>
      </c>
      <c r="U914" s="1">
        <v>10</v>
      </c>
      <c r="V914" s="1">
        <v>7117</v>
      </c>
      <c r="W914" s="1">
        <v>0</v>
      </c>
      <c r="X914" s="1">
        <v>0</v>
      </c>
      <c r="Y914" s="1">
        <v>8650</v>
      </c>
      <c r="AB914" s="1">
        <v>21</v>
      </c>
    </row>
    <row r="915" spans="1:28" x14ac:dyDescent="0.3">
      <c r="A915" s="28">
        <v>908</v>
      </c>
      <c r="B915" s="1">
        <v>260</v>
      </c>
      <c r="C915" s="1">
        <v>51</v>
      </c>
      <c r="D915" s="1">
        <v>31000</v>
      </c>
      <c r="E915" s="77">
        <v>0.1</v>
      </c>
      <c r="F915" s="1">
        <v>1300</v>
      </c>
      <c r="G915" s="1">
        <v>10</v>
      </c>
      <c r="H915" s="1">
        <v>7600</v>
      </c>
      <c r="I915" s="1">
        <v>1</v>
      </c>
      <c r="J915" s="1">
        <v>1</v>
      </c>
      <c r="N915" s="1">
        <v>30</v>
      </c>
      <c r="O915" s="28">
        <v>908</v>
      </c>
      <c r="P915" s="1">
        <v>260</v>
      </c>
      <c r="Q915" s="1">
        <v>51</v>
      </c>
      <c r="R915" s="1">
        <v>31000</v>
      </c>
      <c r="S915" s="77">
        <v>0.1</v>
      </c>
      <c r="T915" s="1">
        <v>1300</v>
      </c>
      <c r="U915" s="1">
        <v>10</v>
      </c>
      <c r="V915" s="1">
        <v>7600</v>
      </c>
      <c r="W915" s="1">
        <v>1</v>
      </c>
      <c r="X915" s="1">
        <v>1</v>
      </c>
      <c r="AB915" s="1">
        <v>30</v>
      </c>
    </row>
    <row r="916" spans="1:28" x14ac:dyDescent="0.3">
      <c r="A916" s="28">
        <v>909</v>
      </c>
      <c r="B916" s="1">
        <v>260</v>
      </c>
      <c r="C916" s="1">
        <v>53</v>
      </c>
      <c r="D916" s="1">
        <v>40000</v>
      </c>
      <c r="E916" s="77">
        <v>0.33333333333333331</v>
      </c>
      <c r="F916" s="1">
        <v>1320</v>
      </c>
      <c r="G916" s="1">
        <v>10</v>
      </c>
      <c r="H916" s="1">
        <v>7000</v>
      </c>
      <c r="I916" s="1">
        <v>0</v>
      </c>
      <c r="J916" s="1">
        <v>0</v>
      </c>
      <c r="L916" s="1">
        <v>47</v>
      </c>
      <c r="M916" s="1">
        <v>400</v>
      </c>
      <c r="N916" s="1">
        <v>25</v>
      </c>
      <c r="O916" s="28">
        <v>909</v>
      </c>
      <c r="P916" s="1">
        <v>260</v>
      </c>
      <c r="Q916" s="1">
        <v>53</v>
      </c>
      <c r="R916" s="1">
        <v>40000</v>
      </c>
      <c r="S916" s="77">
        <v>0.33333333333333331</v>
      </c>
      <c r="T916" s="1">
        <v>1320</v>
      </c>
      <c r="U916" s="1">
        <v>10</v>
      </c>
      <c r="V916" s="1">
        <v>7000</v>
      </c>
      <c r="W916" s="1">
        <v>0</v>
      </c>
      <c r="X916" s="1">
        <v>0</v>
      </c>
      <c r="Z916" s="1">
        <v>47</v>
      </c>
      <c r="AA916" s="1">
        <v>400</v>
      </c>
      <c r="AB916" s="1">
        <v>25</v>
      </c>
    </row>
    <row r="917" spans="1:28" x14ac:dyDescent="0.3">
      <c r="A917" s="28">
        <v>910</v>
      </c>
      <c r="B917" s="1">
        <v>260</v>
      </c>
      <c r="C917" s="1">
        <v>54</v>
      </c>
      <c r="D917" s="1">
        <v>43493</v>
      </c>
      <c r="E917" s="77">
        <v>0.05</v>
      </c>
      <c r="F917" s="1">
        <v>1260</v>
      </c>
      <c r="G917" s="1">
        <v>10</v>
      </c>
      <c r="H917" s="1">
        <v>8004</v>
      </c>
      <c r="I917" s="1">
        <v>0</v>
      </c>
      <c r="J917" s="1">
        <v>0</v>
      </c>
      <c r="L917" s="1">
        <v>0</v>
      </c>
      <c r="M917" s="1">
        <v>283</v>
      </c>
      <c r="N917" s="1">
        <v>21</v>
      </c>
      <c r="O917" s="28">
        <v>910</v>
      </c>
      <c r="P917" s="1">
        <v>260</v>
      </c>
      <c r="Q917" s="1">
        <v>54</v>
      </c>
      <c r="R917" s="1">
        <v>43493</v>
      </c>
      <c r="S917" s="77">
        <v>0.05</v>
      </c>
      <c r="T917" s="1">
        <v>1260</v>
      </c>
      <c r="U917" s="1">
        <v>10</v>
      </c>
      <c r="V917" s="1">
        <v>8004</v>
      </c>
      <c r="W917" s="1">
        <v>0</v>
      </c>
      <c r="X917" s="1">
        <v>0</v>
      </c>
      <c r="Z917" s="1">
        <v>0</v>
      </c>
      <c r="AA917" s="1">
        <v>283</v>
      </c>
      <c r="AB917" s="1">
        <v>21</v>
      </c>
    </row>
    <row r="918" spans="1:28" x14ac:dyDescent="0.3">
      <c r="A918" s="28">
        <v>911</v>
      </c>
      <c r="B918" s="1">
        <v>259</v>
      </c>
      <c r="C918" s="1">
        <v>51</v>
      </c>
      <c r="D918" s="1">
        <v>30829</v>
      </c>
      <c r="E918" s="77">
        <v>0.25</v>
      </c>
      <c r="F918" s="1">
        <v>1320</v>
      </c>
      <c r="G918" s="1">
        <v>0</v>
      </c>
      <c r="H918" s="1">
        <v>8045</v>
      </c>
      <c r="I918" s="1">
        <v>4</v>
      </c>
      <c r="J918" s="1">
        <v>1</v>
      </c>
      <c r="K918" s="1">
        <v>8740</v>
      </c>
      <c r="L918" s="1">
        <v>47</v>
      </c>
      <c r="M918" s="1">
        <v>428</v>
      </c>
      <c r="N918" s="1">
        <v>32</v>
      </c>
      <c r="O918" s="28">
        <v>911</v>
      </c>
      <c r="P918" s="1">
        <v>259</v>
      </c>
      <c r="Q918" s="1">
        <v>51</v>
      </c>
      <c r="R918" s="1">
        <v>30829</v>
      </c>
      <c r="S918" s="77">
        <v>0.25</v>
      </c>
      <c r="T918" s="1">
        <v>1320</v>
      </c>
      <c r="U918" s="1">
        <v>0</v>
      </c>
      <c r="V918" s="1">
        <v>8045</v>
      </c>
      <c r="W918" s="1">
        <v>4</v>
      </c>
      <c r="X918" s="1">
        <v>1</v>
      </c>
      <c r="Y918" s="1">
        <v>8740</v>
      </c>
      <c r="Z918" s="1">
        <v>47</v>
      </c>
      <c r="AA918" s="1">
        <v>428</v>
      </c>
      <c r="AB918" s="1">
        <v>32</v>
      </c>
    </row>
    <row r="919" spans="1:28" x14ac:dyDescent="0.3">
      <c r="A919" s="28">
        <v>912</v>
      </c>
      <c r="B919" s="1">
        <v>258</v>
      </c>
      <c r="C919" s="1">
        <v>49</v>
      </c>
      <c r="D919" s="1">
        <v>30159</v>
      </c>
      <c r="E919" s="77">
        <v>0.1</v>
      </c>
      <c r="F919" s="1">
        <v>1320</v>
      </c>
      <c r="G919" s="1">
        <v>0</v>
      </c>
      <c r="H919" s="1">
        <v>8000</v>
      </c>
      <c r="I919" s="1">
        <v>2</v>
      </c>
      <c r="J919" s="1">
        <v>0</v>
      </c>
      <c r="K919" s="1">
        <v>10180</v>
      </c>
      <c r="L919" s="1">
        <v>47</v>
      </c>
      <c r="N919" s="1">
        <v>21</v>
      </c>
      <c r="O919" s="28">
        <v>912</v>
      </c>
      <c r="P919" s="1">
        <v>258</v>
      </c>
      <c r="Q919" s="1">
        <v>49</v>
      </c>
      <c r="R919" s="1">
        <v>30159</v>
      </c>
      <c r="S919" s="77">
        <v>0.1</v>
      </c>
      <c r="T919" s="1">
        <v>1320</v>
      </c>
      <c r="U919" s="1">
        <v>0</v>
      </c>
      <c r="V919" s="1">
        <v>8000</v>
      </c>
      <c r="W919" s="1">
        <v>2</v>
      </c>
      <c r="X919" s="1">
        <v>0</v>
      </c>
      <c r="Y919" s="1">
        <v>10180</v>
      </c>
      <c r="Z919" s="1">
        <v>47</v>
      </c>
      <c r="AB919" s="1">
        <v>21</v>
      </c>
    </row>
    <row r="920" spans="1:28" x14ac:dyDescent="0.3">
      <c r="A920" s="28">
        <v>913</v>
      </c>
      <c r="B920" s="1">
        <v>258</v>
      </c>
      <c r="C920" s="1">
        <v>50</v>
      </c>
      <c r="D920" s="1">
        <v>34500</v>
      </c>
      <c r="E920" s="77">
        <v>0.1</v>
      </c>
      <c r="F920" s="1">
        <v>1320</v>
      </c>
      <c r="G920" s="1">
        <v>0</v>
      </c>
      <c r="H920" s="1">
        <v>8106</v>
      </c>
      <c r="I920" s="1">
        <v>1</v>
      </c>
      <c r="J920" s="1">
        <v>0</v>
      </c>
      <c r="K920" s="1">
        <v>10010</v>
      </c>
      <c r="L920" s="1">
        <v>41</v>
      </c>
      <c r="M920" s="1">
        <v>600</v>
      </c>
      <c r="N920" s="1">
        <v>33</v>
      </c>
      <c r="O920" s="28">
        <v>913</v>
      </c>
      <c r="P920" s="1">
        <v>258</v>
      </c>
      <c r="Q920" s="1">
        <v>50</v>
      </c>
      <c r="R920" s="1">
        <v>34500</v>
      </c>
      <c r="S920" s="77">
        <v>0.1</v>
      </c>
      <c r="T920" s="1">
        <v>1320</v>
      </c>
      <c r="U920" s="1">
        <v>0</v>
      </c>
      <c r="V920" s="1">
        <v>8106</v>
      </c>
      <c r="W920" s="1">
        <v>1</v>
      </c>
      <c r="X920" s="1">
        <v>0</v>
      </c>
      <c r="Y920" s="1">
        <v>10010</v>
      </c>
      <c r="Z920" s="1">
        <v>41</v>
      </c>
      <c r="AA920" s="1">
        <v>600</v>
      </c>
      <c r="AB920" s="1">
        <v>33</v>
      </c>
    </row>
    <row r="921" spans="1:28" x14ac:dyDescent="0.3">
      <c r="A921" s="28">
        <v>914</v>
      </c>
      <c r="B921" s="1">
        <v>258</v>
      </c>
      <c r="C921" s="1">
        <v>51</v>
      </c>
      <c r="D921" s="1">
        <v>27000</v>
      </c>
      <c r="E921" s="77">
        <v>1</v>
      </c>
      <c r="F921" s="1">
        <v>1320</v>
      </c>
      <c r="G921" s="1">
        <v>0</v>
      </c>
      <c r="H921" s="1">
        <v>8153</v>
      </c>
      <c r="I921" s="1">
        <v>3</v>
      </c>
      <c r="J921" s="1">
        <v>1</v>
      </c>
      <c r="K921" s="1">
        <v>10870</v>
      </c>
      <c r="L921" s="1">
        <v>50</v>
      </c>
      <c r="M921" s="1">
        <v>6</v>
      </c>
      <c r="N921" s="1">
        <v>37</v>
      </c>
      <c r="O921" s="28">
        <v>914</v>
      </c>
      <c r="P921" s="1">
        <v>258</v>
      </c>
      <c r="Q921" s="1">
        <v>51</v>
      </c>
      <c r="R921" s="1">
        <v>27000</v>
      </c>
      <c r="S921" s="77">
        <v>1</v>
      </c>
      <c r="T921" s="1">
        <v>1320</v>
      </c>
      <c r="U921" s="1">
        <v>0</v>
      </c>
      <c r="V921" s="1">
        <v>8153</v>
      </c>
      <c r="W921" s="1">
        <v>3</v>
      </c>
      <c r="X921" s="1">
        <v>1</v>
      </c>
      <c r="Y921" s="1">
        <v>10870</v>
      </c>
      <c r="Z921" s="1">
        <v>50</v>
      </c>
      <c r="AA921" s="1">
        <v>6</v>
      </c>
      <c r="AB921" s="1">
        <v>37</v>
      </c>
    </row>
    <row r="922" spans="1:28" x14ac:dyDescent="0.3">
      <c r="A922" s="28">
        <v>915</v>
      </c>
      <c r="B922" s="1">
        <v>258</v>
      </c>
      <c r="C922" s="1">
        <v>52</v>
      </c>
      <c r="D922" s="1">
        <v>39000</v>
      </c>
      <c r="E922" s="77">
        <v>0.5</v>
      </c>
      <c r="F922" s="1">
        <v>1320</v>
      </c>
      <c r="G922" s="1">
        <v>0</v>
      </c>
      <c r="H922" s="1">
        <v>8188</v>
      </c>
      <c r="I922" s="1">
        <v>3</v>
      </c>
      <c r="J922" s="1">
        <v>1</v>
      </c>
      <c r="K922" s="1">
        <v>11850</v>
      </c>
      <c r="L922" s="1">
        <v>50</v>
      </c>
      <c r="M922" s="1">
        <v>921</v>
      </c>
      <c r="N922" s="1">
        <v>28</v>
      </c>
      <c r="O922" s="28">
        <v>915</v>
      </c>
      <c r="P922" s="1">
        <v>258</v>
      </c>
      <c r="Q922" s="1">
        <v>52</v>
      </c>
      <c r="R922" s="1">
        <v>39000</v>
      </c>
      <c r="S922" s="77">
        <v>0.5</v>
      </c>
      <c r="T922" s="1">
        <v>1320</v>
      </c>
      <c r="U922" s="1">
        <v>0</v>
      </c>
      <c r="V922" s="1">
        <v>8188</v>
      </c>
      <c r="W922" s="1">
        <v>3</v>
      </c>
      <c r="X922" s="1">
        <v>1</v>
      </c>
      <c r="Y922" s="1">
        <v>11850</v>
      </c>
      <c r="Z922" s="1">
        <v>50</v>
      </c>
      <c r="AA922" s="1">
        <v>921</v>
      </c>
      <c r="AB922" s="1">
        <v>28</v>
      </c>
    </row>
    <row r="923" spans="1:28" x14ac:dyDescent="0.3">
      <c r="A923" s="28">
        <v>916</v>
      </c>
      <c r="B923" s="1">
        <v>258</v>
      </c>
      <c r="C923" s="1">
        <v>55</v>
      </c>
      <c r="D923" s="1">
        <v>43084</v>
      </c>
      <c r="E923" s="77">
        <v>0.33333333333333331</v>
      </c>
      <c r="F923" s="1">
        <v>1320</v>
      </c>
      <c r="G923" s="1">
        <v>0</v>
      </c>
      <c r="H923" s="1">
        <v>7808</v>
      </c>
      <c r="I923" s="1">
        <v>2</v>
      </c>
      <c r="J923" s="1">
        <v>1</v>
      </c>
      <c r="K923" s="1">
        <v>9140</v>
      </c>
      <c r="L923" s="1">
        <v>21</v>
      </c>
      <c r="M923" s="1">
        <v>360</v>
      </c>
      <c r="N923" s="1">
        <v>28</v>
      </c>
      <c r="O923" s="28">
        <v>916</v>
      </c>
      <c r="P923" s="1">
        <v>258</v>
      </c>
      <c r="Q923" s="1">
        <v>55</v>
      </c>
      <c r="R923" s="1">
        <v>43084</v>
      </c>
      <c r="S923" s="77">
        <v>0.33333333333333331</v>
      </c>
      <c r="T923" s="1">
        <v>1320</v>
      </c>
      <c r="U923" s="1">
        <v>0</v>
      </c>
      <c r="V923" s="1">
        <v>7808</v>
      </c>
      <c r="W923" s="1">
        <v>2</v>
      </c>
      <c r="X923" s="1">
        <v>1</v>
      </c>
      <c r="Y923" s="1">
        <v>9140</v>
      </c>
      <c r="Z923" s="1">
        <v>21</v>
      </c>
      <c r="AA923" s="1">
        <v>360</v>
      </c>
      <c r="AB923" s="1">
        <v>28</v>
      </c>
    </row>
    <row r="924" spans="1:28" x14ac:dyDescent="0.3">
      <c r="A924" s="28">
        <v>917</v>
      </c>
      <c r="B924" s="1">
        <v>257</v>
      </c>
      <c r="C924" s="1">
        <v>48</v>
      </c>
      <c r="D924" s="1">
        <v>31892</v>
      </c>
      <c r="E924" s="77">
        <v>0.2</v>
      </c>
      <c r="F924" s="1">
        <v>1310</v>
      </c>
      <c r="G924" s="1">
        <v>0</v>
      </c>
      <c r="H924" s="1">
        <v>7818</v>
      </c>
      <c r="I924" s="1">
        <v>2</v>
      </c>
      <c r="J924" s="1">
        <v>0</v>
      </c>
      <c r="K924" s="1">
        <v>8040</v>
      </c>
      <c r="L924" s="1">
        <v>0</v>
      </c>
      <c r="M924" s="1">
        <v>432</v>
      </c>
      <c r="N924" s="1">
        <v>0</v>
      </c>
      <c r="O924" s="28">
        <v>917</v>
      </c>
      <c r="P924" s="1">
        <v>257</v>
      </c>
      <c r="Q924" s="1">
        <v>48</v>
      </c>
      <c r="R924" s="1">
        <v>31892</v>
      </c>
      <c r="S924" s="77">
        <v>0.2</v>
      </c>
      <c r="T924" s="1">
        <v>1310</v>
      </c>
      <c r="U924" s="1">
        <v>0</v>
      </c>
      <c r="V924" s="1">
        <v>7818</v>
      </c>
      <c r="W924" s="1">
        <v>2</v>
      </c>
      <c r="X924" s="1">
        <v>0</v>
      </c>
      <c r="Y924" s="1">
        <v>8040</v>
      </c>
      <c r="Z924" s="1">
        <v>0</v>
      </c>
      <c r="AA924" s="1">
        <v>432</v>
      </c>
      <c r="AB924" s="1">
        <v>0</v>
      </c>
    </row>
    <row r="925" spans="1:28" x14ac:dyDescent="0.3">
      <c r="A925" s="28">
        <v>918</v>
      </c>
      <c r="B925" s="1">
        <v>257</v>
      </c>
      <c r="C925" s="1">
        <v>52</v>
      </c>
      <c r="D925" s="1">
        <v>35100</v>
      </c>
      <c r="E925" s="77">
        <v>0.14285714285714285</v>
      </c>
      <c r="F925" s="1">
        <v>1270</v>
      </c>
      <c r="G925" s="1">
        <v>0</v>
      </c>
      <c r="H925" s="1">
        <v>7907</v>
      </c>
      <c r="I925" s="1">
        <v>2</v>
      </c>
      <c r="J925" s="1">
        <v>0</v>
      </c>
      <c r="K925" s="1">
        <v>10320</v>
      </c>
      <c r="L925" s="1">
        <v>42</v>
      </c>
      <c r="M925" s="1">
        <v>504</v>
      </c>
      <c r="N925" s="1">
        <v>28</v>
      </c>
      <c r="O925" s="28">
        <v>918</v>
      </c>
      <c r="P925" s="1">
        <v>257</v>
      </c>
      <c r="Q925" s="1">
        <v>52</v>
      </c>
      <c r="R925" s="1">
        <v>35100</v>
      </c>
      <c r="S925" s="77">
        <v>0.14285714285714285</v>
      </c>
      <c r="T925" s="1">
        <v>1270</v>
      </c>
      <c r="U925" s="1">
        <v>0</v>
      </c>
      <c r="V925" s="1">
        <v>7907</v>
      </c>
      <c r="W925" s="1">
        <v>2</v>
      </c>
      <c r="X925" s="1">
        <v>0</v>
      </c>
      <c r="Y925" s="1">
        <v>10320</v>
      </c>
      <c r="Z925" s="1">
        <v>42</v>
      </c>
      <c r="AA925" s="1">
        <v>504</v>
      </c>
      <c r="AB925" s="1">
        <v>28</v>
      </c>
    </row>
    <row r="926" spans="1:28" x14ac:dyDescent="0.3">
      <c r="A926" s="28">
        <v>919</v>
      </c>
      <c r="B926" s="1">
        <v>257</v>
      </c>
      <c r="C926" s="1">
        <v>52</v>
      </c>
      <c r="D926" s="1">
        <v>38750</v>
      </c>
      <c r="E926" s="77">
        <v>0.25</v>
      </c>
      <c r="F926" s="1">
        <v>1320</v>
      </c>
      <c r="G926" s="1">
        <v>0</v>
      </c>
      <c r="H926" s="1">
        <v>8023</v>
      </c>
      <c r="I926" s="1">
        <v>3</v>
      </c>
      <c r="J926" s="1">
        <v>1</v>
      </c>
      <c r="K926" s="1">
        <v>11100</v>
      </c>
      <c r="L926" s="1">
        <v>0</v>
      </c>
      <c r="M926" s="1">
        <v>423</v>
      </c>
      <c r="N926" s="1">
        <v>31</v>
      </c>
      <c r="O926" s="28">
        <v>919</v>
      </c>
      <c r="P926" s="1">
        <v>257</v>
      </c>
      <c r="Q926" s="1">
        <v>52</v>
      </c>
      <c r="R926" s="1">
        <v>38750</v>
      </c>
      <c r="S926" s="77">
        <v>0.25</v>
      </c>
      <c r="T926" s="1">
        <v>1320</v>
      </c>
      <c r="U926" s="1">
        <v>0</v>
      </c>
      <c r="V926" s="1">
        <v>8023</v>
      </c>
      <c r="W926" s="1">
        <v>3</v>
      </c>
      <c r="X926" s="1">
        <v>1</v>
      </c>
      <c r="Y926" s="1">
        <v>11100</v>
      </c>
      <c r="Z926" s="1">
        <v>0</v>
      </c>
      <c r="AA926" s="1">
        <v>423</v>
      </c>
      <c r="AB926" s="1">
        <v>31</v>
      </c>
    </row>
    <row r="927" spans="1:28" x14ac:dyDescent="0.3">
      <c r="A927" s="28">
        <v>920</v>
      </c>
      <c r="B927" s="1">
        <v>257</v>
      </c>
      <c r="C927" s="1">
        <v>52</v>
      </c>
      <c r="D927" s="1">
        <v>40086</v>
      </c>
      <c r="E927" s="77">
        <v>1</v>
      </c>
      <c r="F927" s="1">
        <v>1200</v>
      </c>
      <c r="G927" s="1">
        <v>0</v>
      </c>
      <c r="H927" s="1">
        <v>7466</v>
      </c>
      <c r="I927" s="1">
        <v>17</v>
      </c>
      <c r="J927" s="1">
        <v>5</v>
      </c>
      <c r="K927" s="1">
        <v>10060</v>
      </c>
      <c r="O927" s="28">
        <v>920</v>
      </c>
      <c r="P927" s="1">
        <v>257</v>
      </c>
      <c r="Q927" s="1">
        <v>52</v>
      </c>
      <c r="R927" s="1">
        <v>40086</v>
      </c>
      <c r="S927" s="77">
        <v>1</v>
      </c>
      <c r="T927" s="1">
        <v>1200</v>
      </c>
      <c r="U927" s="1">
        <v>0</v>
      </c>
      <c r="V927" s="1">
        <v>7466</v>
      </c>
      <c r="W927" s="1">
        <v>17</v>
      </c>
      <c r="X927" s="1">
        <v>5</v>
      </c>
      <c r="Y927" s="1">
        <v>10060</v>
      </c>
    </row>
    <row r="928" spans="1:28" x14ac:dyDescent="0.3">
      <c r="A928" s="28">
        <v>921</v>
      </c>
      <c r="B928" s="1">
        <v>257</v>
      </c>
      <c r="C928" s="1">
        <v>53</v>
      </c>
      <c r="D928" s="1">
        <v>38300</v>
      </c>
      <c r="E928" s="77">
        <v>0.2</v>
      </c>
      <c r="F928" s="1">
        <v>1320</v>
      </c>
      <c r="G928" s="1">
        <v>0</v>
      </c>
      <c r="H928" s="1">
        <v>7788</v>
      </c>
      <c r="I928" s="1">
        <v>2</v>
      </c>
      <c r="J928" s="1">
        <v>0</v>
      </c>
      <c r="K928" s="1">
        <v>10800</v>
      </c>
      <c r="L928" s="1">
        <v>50</v>
      </c>
      <c r="M928" s="1">
        <v>550</v>
      </c>
      <c r="N928" s="1">
        <v>13</v>
      </c>
      <c r="O928" s="28">
        <v>921</v>
      </c>
      <c r="P928" s="1">
        <v>257</v>
      </c>
      <c r="Q928" s="1">
        <v>53</v>
      </c>
      <c r="R928" s="1">
        <v>38300</v>
      </c>
      <c r="S928" s="77">
        <v>0.2</v>
      </c>
      <c r="T928" s="1">
        <v>1320</v>
      </c>
      <c r="U928" s="1">
        <v>0</v>
      </c>
      <c r="V928" s="1">
        <v>7788</v>
      </c>
      <c r="W928" s="1">
        <v>2</v>
      </c>
      <c r="X928" s="1">
        <v>0</v>
      </c>
      <c r="Y928" s="1">
        <v>10800</v>
      </c>
      <c r="Z928" s="1">
        <v>50</v>
      </c>
      <c r="AA928" s="1">
        <v>550</v>
      </c>
      <c r="AB928" s="1">
        <v>13</v>
      </c>
    </row>
    <row r="929" spans="1:28" x14ac:dyDescent="0.3">
      <c r="A929" s="28">
        <v>922</v>
      </c>
      <c r="B929" s="1">
        <v>256</v>
      </c>
      <c r="C929" s="1">
        <v>49</v>
      </c>
      <c r="D929" s="1">
        <v>32000</v>
      </c>
      <c r="E929" s="77">
        <v>0.125</v>
      </c>
      <c r="F929" s="1">
        <v>1320</v>
      </c>
      <c r="G929" s="1">
        <v>0</v>
      </c>
      <c r="H929" s="1">
        <v>8169</v>
      </c>
      <c r="I929" s="1">
        <v>4</v>
      </c>
      <c r="J929" s="1">
        <v>1</v>
      </c>
      <c r="K929" s="1">
        <v>9320</v>
      </c>
      <c r="N929" s="1">
        <v>24</v>
      </c>
      <c r="O929" s="28">
        <v>922</v>
      </c>
      <c r="P929" s="1">
        <v>256</v>
      </c>
      <c r="Q929" s="1">
        <v>49</v>
      </c>
      <c r="R929" s="1">
        <v>32000</v>
      </c>
      <c r="S929" s="77">
        <v>0.125</v>
      </c>
      <c r="T929" s="1">
        <v>1320</v>
      </c>
      <c r="U929" s="1">
        <v>0</v>
      </c>
      <c r="V929" s="1">
        <v>8169</v>
      </c>
      <c r="W929" s="1">
        <v>4</v>
      </c>
      <c r="X929" s="1">
        <v>1</v>
      </c>
      <c r="Y929" s="1">
        <v>9320</v>
      </c>
      <c r="AB929" s="1">
        <v>24</v>
      </c>
    </row>
    <row r="930" spans="1:28" x14ac:dyDescent="0.3">
      <c r="A930" s="28">
        <v>923</v>
      </c>
      <c r="B930" s="1">
        <v>256</v>
      </c>
      <c r="C930" s="1">
        <v>50</v>
      </c>
      <c r="D930" s="1">
        <v>33524</v>
      </c>
      <c r="E930" s="77">
        <v>0.2</v>
      </c>
      <c r="F930" s="1">
        <v>1320</v>
      </c>
      <c r="G930" s="1">
        <v>0</v>
      </c>
      <c r="H930" s="1">
        <v>7303</v>
      </c>
      <c r="I930" s="1">
        <v>7</v>
      </c>
      <c r="J930" s="1">
        <v>1</v>
      </c>
      <c r="K930" s="1">
        <v>8830</v>
      </c>
      <c r="L930" s="1">
        <v>0</v>
      </c>
      <c r="M930" s="1">
        <v>433</v>
      </c>
      <c r="N930" s="1">
        <v>26</v>
      </c>
      <c r="O930" s="28">
        <v>923</v>
      </c>
      <c r="P930" s="1">
        <v>256</v>
      </c>
      <c r="Q930" s="1">
        <v>50</v>
      </c>
      <c r="R930" s="1">
        <v>33524</v>
      </c>
      <c r="S930" s="77">
        <v>0.2</v>
      </c>
      <c r="T930" s="1">
        <v>1320</v>
      </c>
      <c r="U930" s="1">
        <v>0</v>
      </c>
      <c r="V930" s="1">
        <v>7303</v>
      </c>
      <c r="W930" s="1">
        <v>7</v>
      </c>
      <c r="X930" s="1">
        <v>1</v>
      </c>
      <c r="Y930" s="1">
        <v>8830</v>
      </c>
      <c r="Z930" s="1">
        <v>0</v>
      </c>
      <c r="AA930" s="1">
        <v>433</v>
      </c>
      <c r="AB930" s="1">
        <v>26</v>
      </c>
    </row>
    <row r="931" spans="1:28" x14ac:dyDescent="0.3">
      <c r="A931" s="28">
        <v>924</v>
      </c>
      <c r="B931" s="1">
        <v>256</v>
      </c>
      <c r="C931" s="1">
        <v>51</v>
      </c>
      <c r="D931" s="1">
        <v>34000</v>
      </c>
      <c r="E931" s="77">
        <v>0.2</v>
      </c>
      <c r="F931" s="1">
        <v>1320</v>
      </c>
      <c r="G931" s="1">
        <v>0</v>
      </c>
      <c r="H931" s="1">
        <v>8030</v>
      </c>
      <c r="I931" s="1">
        <v>0</v>
      </c>
      <c r="J931" s="1">
        <v>0</v>
      </c>
      <c r="N931" s="1">
        <v>31</v>
      </c>
      <c r="O931" s="28">
        <v>924</v>
      </c>
      <c r="P931" s="1">
        <v>256</v>
      </c>
      <c r="Q931" s="1">
        <v>51</v>
      </c>
      <c r="R931" s="1">
        <v>34000</v>
      </c>
      <c r="S931" s="77">
        <v>0.2</v>
      </c>
      <c r="T931" s="1">
        <v>1320</v>
      </c>
      <c r="U931" s="1">
        <v>0</v>
      </c>
      <c r="V931" s="1">
        <v>8030</v>
      </c>
      <c r="W931" s="1">
        <v>0</v>
      </c>
      <c r="X931" s="1">
        <v>0</v>
      </c>
      <c r="AB931" s="1">
        <v>31</v>
      </c>
    </row>
    <row r="932" spans="1:28" x14ac:dyDescent="0.3">
      <c r="A932" s="28">
        <v>925</v>
      </c>
      <c r="B932" s="1">
        <v>256</v>
      </c>
      <c r="C932" s="1">
        <v>53</v>
      </c>
      <c r="D932" s="1">
        <v>36321</v>
      </c>
      <c r="E932" s="77">
        <v>1</v>
      </c>
      <c r="F932" s="1">
        <v>1320</v>
      </c>
      <c r="G932" s="1">
        <v>0</v>
      </c>
      <c r="H932" s="1">
        <v>7632</v>
      </c>
      <c r="I932" s="1">
        <v>3</v>
      </c>
      <c r="J932" s="1">
        <v>0</v>
      </c>
      <c r="K932" s="1">
        <v>9600</v>
      </c>
      <c r="L932" s="1">
        <v>42</v>
      </c>
      <c r="M932" s="1">
        <v>491</v>
      </c>
      <c r="O932" s="28">
        <v>925</v>
      </c>
      <c r="P932" s="1">
        <v>256</v>
      </c>
      <c r="Q932" s="1">
        <v>53</v>
      </c>
      <c r="R932" s="1">
        <v>36321</v>
      </c>
      <c r="S932" s="77">
        <v>1</v>
      </c>
      <c r="T932" s="1">
        <v>1320</v>
      </c>
      <c r="U932" s="1">
        <v>0</v>
      </c>
      <c r="V932" s="1">
        <v>7632</v>
      </c>
      <c r="W932" s="1">
        <v>3</v>
      </c>
      <c r="X932" s="1">
        <v>0</v>
      </c>
      <c r="Y932" s="1">
        <v>9600</v>
      </c>
      <c r="Z932" s="1">
        <v>42</v>
      </c>
      <c r="AA932" s="1">
        <v>491</v>
      </c>
    </row>
    <row r="933" spans="1:28" x14ac:dyDescent="0.3">
      <c r="A933" s="28">
        <v>926</v>
      </c>
      <c r="B933" s="1">
        <v>255</v>
      </c>
      <c r="C933" s="1">
        <v>47</v>
      </c>
      <c r="D933" s="1">
        <v>31694</v>
      </c>
      <c r="E933" s="77">
        <v>7.6923076923076927E-2</v>
      </c>
      <c r="F933" s="1">
        <v>1240</v>
      </c>
      <c r="G933" s="1">
        <v>0</v>
      </c>
      <c r="H933" s="1">
        <v>6254</v>
      </c>
      <c r="I933" s="1">
        <v>0</v>
      </c>
      <c r="J933" s="1">
        <v>0</v>
      </c>
      <c r="K933" s="1">
        <v>6980</v>
      </c>
      <c r="L933" s="1">
        <v>41</v>
      </c>
      <c r="M933" s="1">
        <v>324</v>
      </c>
      <c r="N933" s="1">
        <v>18</v>
      </c>
      <c r="O933" s="28">
        <v>926</v>
      </c>
      <c r="P933" s="1">
        <v>255</v>
      </c>
      <c r="Q933" s="1">
        <v>47</v>
      </c>
      <c r="R933" s="1">
        <v>31694</v>
      </c>
      <c r="S933" s="77">
        <v>7.6923076923076927E-2</v>
      </c>
      <c r="T933" s="1">
        <v>1240</v>
      </c>
      <c r="U933" s="1">
        <v>0</v>
      </c>
      <c r="V933" s="1">
        <v>6254</v>
      </c>
      <c r="W933" s="1">
        <v>0</v>
      </c>
      <c r="X933" s="1">
        <v>0</v>
      </c>
      <c r="Y933" s="1">
        <v>6980</v>
      </c>
      <c r="Z933" s="1">
        <v>41</v>
      </c>
      <c r="AA933" s="1">
        <v>324</v>
      </c>
      <c r="AB933" s="1">
        <v>18</v>
      </c>
    </row>
    <row r="934" spans="1:28" x14ac:dyDescent="0.3">
      <c r="A934" s="28">
        <v>927</v>
      </c>
      <c r="B934" s="1">
        <v>255</v>
      </c>
      <c r="C934" s="1">
        <v>49</v>
      </c>
      <c r="D934" s="1">
        <v>30392</v>
      </c>
      <c r="E934" s="77">
        <v>0.2</v>
      </c>
      <c r="F934" s="1">
        <v>1320</v>
      </c>
      <c r="G934" s="1">
        <v>0</v>
      </c>
      <c r="H934" s="1">
        <v>8259</v>
      </c>
      <c r="I934" s="1">
        <v>3</v>
      </c>
      <c r="J934" s="1">
        <v>3</v>
      </c>
      <c r="N934" s="1">
        <v>30</v>
      </c>
      <c r="O934" s="28">
        <v>927</v>
      </c>
      <c r="P934" s="1">
        <v>255</v>
      </c>
      <c r="Q934" s="1">
        <v>49</v>
      </c>
      <c r="R934" s="1">
        <v>30392</v>
      </c>
      <c r="S934" s="77">
        <v>0.2</v>
      </c>
      <c r="T934" s="1">
        <v>1320</v>
      </c>
      <c r="U934" s="1">
        <v>0</v>
      </c>
      <c r="V934" s="1">
        <v>8259</v>
      </c>
      <c r="W934" s="1">
        <v>3</v>
      </c>
      <c r="X934" s="1">
        <v>3</v>
      </c>
      <c r="AB934" s="1">
        <v>30</v>
      </c>
    </row>
    <row r="935" spans="1:28" x14ac:dyDescent="0.3">
      <c r="A935" s="28">
        <v>928</v>
      </c>
      <c r="B935" s="1">
        <v>255</v>
      </c>
      <c r="C935" s="1">
        <v>49</v>
      </c>
      <c r="D935" s="1">
        <v>29123</v>
      </c>
      <c r="E935" s="77">
        <v>0.25</v>
      </c>
      <c r="F935" s="1">
        <v>1320</v>
      </c>
      <c r="G935" s="1">
        <v>0</v>
      </c>
      <c r="H935" s="1">
        <v>7472</v>
      </c>
      <c r="I935" s="1">
        <v>2</v>
      </c>
      <c r="J935" s="1">
        <v>0</v>
      </c>
      <c r="K935" s="1">
        <v>9340</v>
      </c>
      <c r="L935" s="1">
        <v>41</v>
      </c>
      <c r="M935" s="1">
        <v>397</v>
      </c>
      <c r="N935" s="1">
        <v>38</v>
      </c>
      <c r="O935" s="28">
        <v>928</v>
      </c>
      <c r="P935" s="1">
        <v>255</v>
      </c>
      <c r="Q935" s="1">
        <v>49</v>
      </c>
      <c r="R935" s="1">
        <v>29123</v>
      </c>
      <c r="S935" s="77">
        <v>0.25</v>
      </c>
      <c r="T935" s="1">
        <v>1320</v>
      </c>
      <c r="U935" s="1">
        <v>0</v>
      </c>
      <c r="V935" s="1">
        <v>7472</v>
      </c>
      <c r="W935" s="1">
        <v>2</v>
      </c>
      <c r="X935" s="1">
        <v>0</v>
      </c>
      <c r="Y935" s="1">
        <v>9340</v>
      </c>
      <c r="Z935" s="1">
        <v>41</v>
      </c>
      <c r="AA935" s="1">
        <v>397</v>
      </c>
      <c r="AB935" s="1">
        <v>38</v>
      </c>
    </row>
    <row r="936" spans="1:28" x14ac:dyDescent="0.3">
      <c r="A936" s="28">
        <v>929</v>
      </c>
      <c r="B936" s="1">
        <v>255</v>
      </c>
      <c r="C936" s="1">
        <v>50</v>
      </c>
      <c r="D936" s="1">
        <v>32000</v>
      </c>
      <c r="E936" s="77">
        <v>0.2</v>
      </c>
      <c r="F936" s="1">
        <v>1180</v>
      </c>
      <c r="G936" s="1">
        <v>0</v>
      </c>
      <c r="H936" s="1">
        <v>8005</v>
      </c>
      <c r="I936" s="1">
        <v>1</v>
      </c>
      <c r="J936" s="1">
        <v>0</v>
      </c>
      <c r="K936" s="1">
        <v>10480</v>
      </c>
      <c r="L936" s="1">
        <v>47</v>
      </c>
      <c r="M936" s="1">
        <v>906</v>
      </c>
      <c r="N936" s="1">
        <v>23</v>
      </c>
      <c r="O936" s="28">
        <v>929</v>
      </c>
      <c r="P936" s="1">
        <v>255</v>
      </c>
      <c r="Q936" s="1">
        <v>50</v>
      </c>
      <c r="R936" s="1">
        <v>32000</v>
      </c>
      <c r="S936" s="77">
        <v>0.2</v>
      </c>
      <c r="T936" s="1">
        <v>1180</v>
      </c>
      <c r="U936" s="1">
        <v>0</v>
      </c>
      <c r="V936" s="1">
        <v>8005</v>
      </c>
      <c r="W936" s="1">
        <v>1</v>
      </c>
      <c r="X936" s="1">
        <v>0</v>
      </c>
      <c r="Y936" s="1">
        <v>10480</v>
      </c>
      <c r="Z936" s="1">
        <v>47</v>
      </c>
      <c r="AA936" s="1">
        <v>906</v>
      </c>
      <c r="AB936" s="1">
        <v>23</v>
      </c>
    </row>
    <row r="937" spans="1:28" x14ac:dyDescent="0.3">
      <c r="A937" s="28">
        <v>930</v>
      </c>
      <c r="B937" s="1">
        <v>255</v>
      </c>
      <c r="C937" s="1">
        <v>50</v>
      </c>
      <c r="D937" s="1">
        <v>37000</v>
      </c>
      <c r="E937" s="77">
        <v>0.2</v>
      </c>
      <c r="F937" s="1">
        <v>1300</v>
      </c>
      <c r="G937" s="1">
        <v>0</v>
      </c>
      <c r="H937" s="1">
        <v>7315</v>
      </c>
      <c r="I937" s="1">
        <v>1</v>
      </c>
      <c r="J937" s="1">
        <v>0</v>
      </c>
      <c r="L937" s="1">
        <v>16</v>
      </c>
      <c r="M937" s="1">
        <v>298</v>
      </c>
      <c r="N937" s="1">
        <v>17</v>
      </c>
      <c r="O937" s="28">
        <v>930</v>
      </c>
      <c r="P937" s="1">
        <v>255</v>
      </c>
      <c r="Q937" s="1">
        <v>50</v>
      </c>
      <c r="R937" s="1">
        <v>37000</v>
      </c>
      <c r="S937" s="77">
        <v>0.2</v>
      </c>
      <c r="T937" s="1">
        <v>1300</v>
      </c>
      <c r="U937" s="1">
        <v>0</v>
      </c>
      <c r="V937" s="1">
        <v>7315</v>
      </c>
      <c r="W937" s="1">
        <v>1</v>
      </c>
      <c r="X937" s="1">
        <v>0</v>
      </c>
      <c r="Z937" s="1">
        <v>16</v>
      </c>
      <c r="AA937" s="1">
        <v>298</v>
      </c>
      <c r="AB937" s="1">
        <v>17</v>
      </c>
    </row>
    <row r="938" spans="1:28" x14ac:dyDescent="0.3">
      <c r="A938" s="28">
        <v>931</v>
      </c>
      <c r="B938" s="1">
        <v>255</v>
      </c>
      <c r="C938" s="1">
        <v>51</v>
      </c>
      <c r="D938" s="1">
        <v>35575</v>
      </c>
      <c r="E938" s="77">
        <v>0.2</v>
      </c>
      <c r="F938" s="1">
        <v>1320</v>
      </c>
      <c r="G938" s="1">
        <v>0</v>
      </c>
      <c r="H938" s="1">
        <v>8095</v>
      </c>
      <c r="I938" s="1">
        <v>4</v>
      </c>
      <c r="J938" s="1">
        <v>1</v>
      </c>
      <c r="K938" s="1">
        <v>9550</v>
      </c>
      <c r="L938" s="1">
        <v>11</v>
      </c>
      <c r="M938" s="1">
        <v>393</v>
      </c>
      <c r="N938" s="1">
        <v>11</v>
      </c>
      <c r="O938" s="28">
        <v>931</v>
      </c>
      <c r="P938" s="1">
        <v>255</v>
      </c>
      <c r="Q938" s="1">
        <v>51</v>
      </c>
      <c r="R938" s="1">
        <v>35575</v>
      </c>
      <c r="S938" s="77">
        <v>0.2</v>
      </c>
      <c r="T938" s="1">
        <v>1320</v>
      </c>
      <c r="U938" s="1">
        <v>0</v>
      </c>
      <c r="V938" s="1">
        <v>8095</v>
      </c>
      <c r="W938" s="1">
        <v>4</v>
      </c>
      <c r="X938" s="1">
        <v>1</v>
      </c>
      <c r="Y938" s="1">
        <v>9550</v>
      </c>
      <c r="Z938" s="1">
        <v>11</v>
      </c>
      <c r="AA938" s="1">
        <v>393</v>
      </c>
      <c r="AB938" s="1">
        <v>11</v>
      </c>
    </row>
    <row r="939" spans="1:28" x14ac:dyDescent="0.3">
      <c r="A939" s="28">
        <v>932</v>
      </c>
      <c r="B939" s="1">
        <v>255</v>
      </c>
      <c r="C939" s="1">
        <v>51</v>
      </c>
      <c r="D939" s="1">
        <v>38420</v>
      </c>
      <c r="E939" s="77">
        <v>1</v>
      </c>
      <c r="F939" s="1">
        <v>1220</v>
      </c>
      <c r="G939" s="1">
        <v>0</v>
      </c>
      <c r="H939" s="1">
        <v>6115</v>
      </c>
      <c r="I939" s="1">
        <v>0</v>
      </c>
      <c r="J939" s="1">
        <v>0</v>
      </c>
      <c r="K939" s="1">
        <v>8014</v>
      </c>
      <c r="L939" s="1">
        <v>0</v>
      </c>
      <c r="M939" s="1">
        <v>256</v>
      </c>
      <c r="N939" s="1">
        <v>6</v>
      </c>
      <c r="O939" s="28">
        <v>932</v>
      </c>
      <c r="P939" s="1">
        <v>255</v>
      </c>
      <c r="Q939" s="1">
        <v>51</v>
      </c>
      <c r="R939" s="1">
        <v>38420</v>
      </c>
      <c r="S939" s="77">
        <v>1</v>
      </c>
      <c r="T939" s="1">
        <v>1220</v>
      </c>
      <c r="U939" s="1">
        <v>0</v>
      </c>
      <c r="V939" s="1">
        <v>6115</v>
      </c>
      <c r="W939" s="1">
        <v>0</v>
      </c>
      <c r="X939" s="1">
        <v>0</v>
      </c>
      <c r="Y939" s="1">
        <v>8014</v>
      </c>
      <c r="Z939" s="1">
        <v>0</v>
      </c>
      <c r="AA939" s="1">
        <v>256</v>
      </c>
      <c r="AB939" s="1">
        <v>6</v>
      </c>
    </row>
    <row r="940" spans="1:28" x14ac:dyDescent="0.3">
      <c r="A940" s="28">
        <v>933</v>
      </c>
      <c r="B940" s="1">
        <v>255</v>
      </c>
      <c r="C940" s="1">
        <v>53</v>
      </c>
      <c r="D940" s="1">
        <v>36000</v>
      </c>
      <c r="E940" s="77">
        <v>0.1</v>
      </c>
      <c r="F940" s="1">
        <v>1270</v>
      </c>
      <c r="G940" s="1">
        <v>0</v>
      </c>
      <c r="H940" s="1">
        <v>8000</v>
      </c>
      <c r="I940" s="1">
        <v>1</v>
      </c>
      <c r="J940" s="1">
        <v>0</v>
      </c>
      <c r="K940" s="1">
        <v>6400</v>
      </c>
      <c r="L940" s="1">
        <v>20</v>
      </c>
      <c r="M940" s="1">
        <v>0</v>
      </c>
      <c r="N940" s="1">
        <v>24</v>
      </c>
      <c r="O940" s="28">
        <v>933</v>
      </c>
      <c r="P940" s="1">
        <v>255</v>
      </c>
      <c r="Q940" s="1">
        <v>53</v>
      </c>
      <c r="R940" s="1">
        <v>36000</v>
      </c>
      <c r="S940" s="77">
        <v>0.1</v>
      </c>
      <c r="T940" s="1">
        <v>1270</v>
      </c>
      <c r="U940" s="1">
        <v>0</v>
      </c>
      <c r="V940" s="1">
        <v>8000</v>
      </c>
      <c r="W940" s="1">
        <v>1</v>
      </c>
      <c r="X940" s="1">
        <v>0</v>
      </c>
      <c r="Y940" s="1">
        <v>6400</v>
      </c>
      <c r="Z940" s="1">
        <v>20</v>
      </c>
      <c r="AA940" s="1">
        <v>0</v>
      </c>
      <c r="AB940" s="1">
        <v>24</v>
      </c>
    </row>
    <row r="941" spans="1:28" x14ac:dyDescent="0.3">
      <c r="A941" s="28">
        <v>934</v>
      </c>
      <c r="B941" s="1">
        <v>255</v>
      </c>
      <c r="C941" s="1">
        <v>53</v>
      </c>
      <c r="D941" s="1">
        <v>39645</v>
      </c>
      <c r="E941" s="77">
        <v>0.1</v>
      </c>
      <c r="F941" s="1">
        <v>1300</v>
      </c>
      <c r="G941" s="1">
        <v>0</v>
      </c>
      <c r="H941" s="1">
        <v>6218</v>
      </c>
      <c r="I941" s="1">
        <v>0</v>
      </c>
      <c r="J941" s="1">
        <v>0</v>
      </c>
      <c r="K941" s="1">
        <v>8890</v>
      </c>
      <c r="M941" s="1">
        <v>407</v>
      </c>
      <c r="N941" s="1">
        <v>22</v>
      </c>
      <c r="O941" s="28">
        <v>934</v>
      </c>
      <c r="P941" s="1">
        <v>255</v>
      </c>
      <c r="Q941" s="1">
        <v>53</v>
      </c>
      <c r="R941" s="1">
        <v>39645</v>
      </c>
      <c r="S941" s="77">
        <v>0.1</v>
      </c>
      <c r="T941" s="1">
        <v>1300</v>
      </c>
      <c r="U941" s="1">
        <v>0</v>
      </c>
      <c r="V941" s="1">
        <v>6218</v>
      </c>
      <c r="W941" s="1">
        <v>0</v>
      </c>
      <c r="X941" s="1">
        <v>0</v>
      </c>
      <c r="Y941" s="1">
        <v>8890</v>
      </c>
      <c r="AA941" s="1">
        <v>407</v>
      </c>
      <c r="AB941" s="1">
        <v>22</v>
      </c>
    </row>
    <row r="942" spans="1:28" x14ac:dyDescent="0.3">
      <c r="A942" s="28">
        <v>935</v>
      </c>
      <c r="B942" s="1">
        <v>255</v>
      </c>
      <c r="C942" s="1">
        <v>53</v>
      </c>
      <c r="D942" s="1">
        <v>41022</v>
      </c>
      <c r="E942" s="77">
        <v>0.2</v>
      </c>
      <c r="F942" s="1">
        <v>1320</v>
      </c>
      <c r="G942" s="1">
        <v>0</v>
      </c>
      <c r="H942" s="1">
        <v>8070</v>
      </c>
      <c r="I942" s="1">
        <v>7</v>
      </c>
      <c r="J942" s="1">
        <v>1</v>
      </c>
      <c r="K942" s="1">
        <v>8052</v>
      </c>
      <c r="L942" s="1">
        <v>42</v>
      </c>
      <c r="M942" s="1">
        <v>599</v>
      </c>
      <c r="N942" s="1">
        <v>32</v>
      </c>
      <c r="O942" s="28">
        <v>935</v>
      </c>
      <c r="P942" s="1">
        <v>255</v>
      </c>
      <c r="Q942" s="1">
        <v>53</v>
      </c>
      <c r="R942" s="1">
        <v>41022</v>
      </c>
      <c r="S942" s="77">
        <v>0.2</v>
      </c>
      <c r="T942" s="1">
        <v>1320</v>
      </c>
      <c r="U942" s="1">
        <v>0</v>
      </c>
      <c r="V942" s="1">
        <v>8070</v>
      </c>
      <c r="W942" s="1">
        <v>7</v>
      </c>
      <c r="X942" s="1">
        <v>1</v>
      </c>
      <c r="Y942" s="1">
        <v>8052</v>
      </c>
      <c r="Z942" s="1">
        <v>42</v>
      </c>
      <c r="AA942" s="1">
        <v>599</v>
      </c>
      <c r="AB942" s="1">
        <v>32</v>
      </c>
    </row>
    <row r="943" spans="1:28" x14ac:dyDescent="0.3">
      <c r="A943" s="28">
        <v>936</v>
      </c>
      <c r="B943" s="1">
        <v>255</v>
      </c>
      <c r="C943" s="1">
        <v>53</v>
      </c>
      <c r="D943" s="1">
        <v>34000</v>
      </c>
      <c r="E943" s="77">
        <v>1</v>
      </c>
      <c r="F943" s="1">
        <v>1320</v>
      </c>
      <c r="G943" s="1">
        <v>0</v>
      </c>
      <c r="H943" s="1">
        <v>8200</v>
      </c>
      <c r="I943" s="1">
        <v>5</v>
      </c>
      <c r="J943" s="1">
        <v>2</v>
      </c>
      <c r="K943" s="1">
        <v>9000</v>
      </c>
      <c r="L943" s="1">
        <v>42</v>
      </c>
      <c r="M943" s="1">
        <v>380</v>
      </c>
      <c r="N943" s="1">
        <v>40</v>
      </c>
      <c r="O943" s="28">
        <v>936</v>
      </c>
      <c r="P943" s="1">
        <v>255</v>
      </c>
      <c r="Q943" s="1">
        <v>53</v>
      </c>
      <c r="R943" s="1">
        <v>34000</v>
      </c>
      <c r="S943" s="77">
        <v>1</v>
      </c>
      <c r="T943" s="1">
        <v>1320</v>
      </c>
      <c r="U943" s="1">
        <v>0</v>
      </c>
      <c r="V943" s="1">
        <v>8200</v>
      </c>
      <c r="W943" s="1">
        <v>5</v>
      </c>
      <c r="X943" s="1">
        <v>2</v>
      </c>
      <c r="Y943" s="1">
        <v>9000</v>
      </c>
      <c r="Z943" s="1">
        <v>42</v>
      </c>
      <c r="AA943" s="1">
        <v>380</v>
      </c>
      <c r="AB943" s="1">
        <v>40</v>
      </c>
    </row>
    <row r="944" spans="1:28" x14ac:dyDescent="0.3">
      <c r="A944" s="28">
        <v>937</v>
      </c>
      <c r="B944" s="1">
        <v>255</v>
      </c>
      <c r="C944" s="1">
        <v>53</v>
      </c>
      <c r="D944" s="1">
        <v>40000</v>
      </c>
      <c r="E944" s="77">
        <v>1</v>
      </c>
      <c r="F944" s="1">
        <v>1320</v>
      </c>
      <c r="G944" s="1">
        <v>0</v>
      </c>
      <c r="H944" s="1">
        <v>8179</v>
      </c>
      <c r="I944" s="1">
        <v>3</v>
      </c>
      <c r="J944" s="1">
        <v>1</v>
      </c>
      <c r="K944" s="1">
        <v>11780</v>
      </c>
      <c r="L944" s="1">
        <v>47</v>
      </c>
      <c r="M944" s="1">
        <v>922</v>
      </c>
      <c r="N944" s="1">
        <v>34</v>
      </c>
      <c r="O944" s="28">
        <v>937</v>
      </c>
      <c r="P944" s="1">
        <v>255</v>
      </c>
      <c r="Q944" s="1">
        <v>53</v>
      </c>
      <c r="R944" s="1">
        <v>40000</v>
      </c>
      <c r="S944" s="77">
        <v>1</v>
      </c>
      <c r="T944" s="1">
        <v>1320</v>
      </c>
      <c r="U944" s="1">
        <v>0</v>
      </c>
      <c r="V944" s="1">
        <v>8179</v>
      </c>
      <c r="W944" s="1">
        <v>3</v>
      </c>
      <c r="X944" s="1">
        <v>1</v>
      </c>
      <c r="Y944" s="1">
        <v>11780</v>
      </c>
      <c r="Z944" s="1">
        <v>47</v>
      </c>
      <c r="AA944" s="1">
        <v>922</v>
      </c>
      <c r="AB944" s="1">
        <v>34</v>
      </c>
    </row>
    <row r="945" spans="1:28" x14ac:dyDescent="0.3">
      <c r="A945" s="28">
        <v>938</v>
      </c>
      <c r="B945" s="1">
        <v>255</v>
      </c>
      <c r="C945" s="1">
        <v>53</v>
      </c>
      <c r="D945" s="1">
        <v>37300</v>
      </c>
      <c r="E945" s="77">
        <v>1</v>
      </c>
      <c r="F945" s="1">
        <v>1320</v>
      </c>
      <c r="G945" s="1">
        <v>0</v>
      </c>
      <c r="H945" s="1">
        <v>8144</v>
      </c>
      <c r="I945" s="1">
        <v>5</v>
      </c>
      <c r="J945" s="1">
        <v>0</v>
      </c>
      <c r="K945" s="1">
        <v>8710</v>
      </c>
      <c r="M945" s="1">
        <v>296</v>
      </c>
      <c r="N945" s="1">
        <v>5</v>
      </c>
      <c r="O945" s="28">
        <v>938</v>
      </c>
      <c r="P945" s="1">
        <v>255</v>
      </c>
      <c r="Q945" s="1">
        <v>53</v>
      </c>
      <c r="R945" s="1">
        <v>37300</v>
      </c>
      <c r="S945" s="77">
        <v>1</v>
      </c>
      <c r="T945" s="1">
        <v>1320</v>
      </c>
      <c r="U945" s="1">
        <v>0</v>
      </c>
      <c r="V945" s="1">
        <v>8144</v>
      </c>
      <c r="W945" s="1">
        <v>5</v>
      </c>
      <c r="X945" s="1">
        <v>0</v>
      </c>
      <c r="Y945" s="1">
        <v>8710</v>
      </c>
      <c r="AA945" s="1">
        <v>296</v>
      </c>
      <c r="AB945" s="1">
        <v>5</v>
      </c>
    </row>
    <row r="946" spans="1:28" x14ac:dyDescent="0.3">
      <c r="A946" s="28">
        <v>939</v>
      </c>
      <c r="B946" s="1">
        <v>255</v>
      </c>
      <c r="C946" s="1">
        <v>56</v>
      </c>
      <c r="D946" s="1">
        <v>42707</v>
      </c>
      <c r="E946" s="77">
        <v>1</v>
      </c>
      <c r="F946" s="1">
        <v>1300</v>
      </c>
      <c r="G946" s="1">
        <v>0</v>
      </c>
      <c r="H946" s="1">
        <v>6916</v>
      </c>
      <c r="I946" s="1">
        <v>1</v>
      </c>
      <c r="J946" s="1">
        <v>1</v>
      </c>
      <c r="L946" s="1">
        <v>0</v>
      </c>
      <c r="M946" s="1">
        <v>351</v>
      </c>
      <c r="N946" s="1">
        <v>30</v>
      </c>
      <c r="O946" s="28">
        <v>939</v>
      </c>
      <c r="P946" s="1">
        <v>255</v>
      </c>
      <c r="Q946" s="1">
        <v>56</v>
      </c>
      <c r="R946" s="1">
        <v>42707</v>
      </c>
      <c r="S946" s="77">
        <v>1</v>
      </c>
      <c r="T946" s="1">
        <v>1300</v>
      </c>
      <c r="U946" s="1">
        <v>0</v>
      </c>
      <c r="V946" s="1">
        <v>6916</v>
      </c>
      <c r="W946" s="1">
        <v>1</v>
      </c>
      <c r="X946" s="1">
        <v>1</v>
      </c>
      <c r="Z946" s="1">
        <v>0</v>
      </c>
      <c r="AA946" s="1">
        <v>351</v>
      </c>
      <c r="AB946" s="1">
        <v>30</v>
      </c>
    </row>
    <row r="947" spans="1:28" x14ac:dyDescent="0.3">
      <c r="A947" s="28">
        <v>940</v>
      </c>
      <c r="B947" s="1">
        <v>254</v>
      </c>
      <c r="C947" s="1">
        <v>52</v>
      </c>
      <c r="D947" s="1">
        <v>44909</v>
      </c>
      <c r="E947" s="77">
        <v>1</v>
      </c>
      <c r="F947" s="1">
        <v>1320</v>
      </c>
      <c r="G947" s="1">
        <v>0</v>
      </c>
      <c r="H947" s="1">
        <v>6580</v>
      </c>
      <c r="I947" s="1">
        <v>0</v>
      </c>
      <c r="J947" s="1">
        <v>0</v>
      </c>
      <c r="K947" s="1">
        <v>7780</v>
      </c>
      <c r="M947" s="1">
        <v>273</v>
      </c>
      <c r="O947" s="28">
        <v>940</v>
      </c>
      <c r="P947" s="1">
        <v>254</v>
      </c>
      <c r="Q947" s="1">
        <v>52</v>
      </c>
      <c r="R947" s="1">
        <v>44909</v>
      </c>
      <c r="S947" s="77">
        <v>1</v>
      </c>
      <c r="T947" s="1">
        <v>1320</v>
      </c>
      <c r="U947" s="1">
        <v>0</v>
      </c>
      <c r="V947" s="1">
        <v>6580</v>
      </c>
      <c r="W947" s="1">
        <v>0</v>
      </c>
      <c r="X947" s="1">
        <v>0</v>
      </c>
      <c r="Y947" s="1">
        <v>7780</v>
      </c>
      <c r="AA947" s="1">
        <v>273</v>
      </c>
    </row>
    <row r="948" spans="1:28" x14ac:dyDescent="0.3">
      <c r="A948" s="28">
        <v>941</v>
      </c>
      <c r="B948" s="1">
        <v>253</v>
      </c>
      <c r="C948" s="1">
        <v>49</v>
      </c>
      <c r="D948" s="1">
        <v>31100</v>
      </c>
      <c r="E948" s="77">
        <v>0.1</v>
      </c>
      <c r="F948" s="1">
        <v>1120</v>
      </c>
      <c r="G948" s="1">
        <v>0</v>
      </c>
      <c r="H948" s="1">
        <v>7000</v>
      </c>
      <c r="I948" s="1">
        <v>3</v>
      </c>
      <c r="J948" s="1">
        <v>0</v>
      </c>
      <c r="L948" s="1">
        <v>0</v>
      </c>
      <c r="M948" s="1">
        <v>270</v>
      </c>
      <c r="N948" s="1">
        <v>12</v>
      </c>
      <c r="O948" s="28">
        <v>941</v>
      </c>
      <c r="P948" s="1">
        <v>253</v>
      </c>
      <c r="Q948" s="1">
        <v>49</v>
      </c>
      <c r="R948" s="1">
        <v>31100</v>
      </c>
      <c r="S948" s="77">
        <v>0.1</v>
      </c>
      <c r="T948" s="1">
        <v>1120</v>
      </c>
      <c r="U948" s="1">
        <v>0</v>
      </c>
      <c r="V948" s="1">
        <v>7000</v>
      </c>
      <c r="W948" s="1">
        <v>3</v>
      </c>
      <c r="X948" s="1">
        <v>0</v>
      </c>
      <c r="Z948" s="1">
        <v>0</v>
      </c>
      <c r="AA948" s="1">
        <v>270</v>
      </c>
      <c r="AB948" s="1">
        <v>12</v>
      </c>
    </row>
    <row r="949" spans="1:28" x14ac:dyDescent="0.3">
      <c r="A949" s="28">
        <v>942</v>
      </c>
      <c r="B949" s="1">
        <v>253</v>
      </c>
      <c r="C949" s="1">
        <v>49</v>
      </c>
      <c r="D949" s="1">
        <v>31762</v>
      </c>
      <c r="E949" s="77">
        <v>0.33333333333333331</v>
      </c>
      <c r="F949" s="1">
        <v>1320</v>
      </c>
      <c r="G949" s="1">
        <v>0</v>
      </c>
      <c r="H949" s="1">
        <v>7319</v>
      </c>
      <c r="I949" s="1">
        <v>0</v>
      </c>
      <c r="J949" s="1">
        <v>0</v>
      </c>
      <c r="K949" s="1">
        <v>9060</v>
      </c>
      <c r="L949" s="1">
        <v>50</v>
      </c>
      <c r="M949" s="1">
        <v>384</v>
      </c>
      <c r="N949" s="1">
        <v>14</v>
      </c>
      <c r="O949" s="28">
        <v>942</v>
      </c>
      <c r="P949" s="1">
        <v>253</v>
      </c>
      <c r="Q949" s="1">
        <v>49</v>
      </c>
      <c r="R949" s="1">
        <v>31762</v>
      </c>
      <c r="S949" s="77">
        <v>0.33333333333333331</v>
      </c>
      <c r="T949" s="1">
        <v>1320</v>
      </c>
      <c r="U949" s="1">
        <v>0</v>
      </c>
      <c r="V949" s="1">
        <v>7319</v>
      </c>
      <c r="W949" s="1">
        <v>0</v>
      </c>
      <c r="X949" s="1">
        <v>0</v>
      </c>
      <c r="Y949" s="1">
        <v>9060</v>
      </c>
      <c r="Z949" s="1">
        <v>50</v>
      </c>
      <c r="AA949" s="1">
        <v>384</v>
      </c>
      <c r="AB949" s="1">
        <v>14</v>
      </c>
    </row>
    <row r="950" spans="1:28" x14ac:dyDescent="0.3">
      <c r="A950" s="28">
        <v>943</v>
      </c>
      <c r="B950" s="1">
        <v>253</v>
      </c>
      <c r="C950" s="1">
        <v>51</v>
      </c>
      <c r="D950" s="1">
        <v>35000</v>
      </c>
      <c r="E950" s="77">
        <v>0.33333333333333331</v>
      </c>
      <c r="F950" s="1">
        <v>1300</v>
      </c>
      <c r="G950" s="1">
        <v>0</v>
      </c>
      <c r="H950" s="1">
        <v>6800</v>
      </c>
      <c r="I950" s="1">
        <v>0</v>
      </c>
      <c r="J950" s="1">
        <v>0</v>
      </c>
      <c r="K950" s="1">
        <v>7000</v>
      </c>
      <c r="N950" s="1">
        <v>26</v>
      </c>
      <c r="O950" s="28">
        <v>943</v>
      </c>
      <c r="P950" s="1">
        <v>253</v>
      </c>
      <c r="Q950" s="1">
        <v>51</v>
      </c>
      <c r="R950" s="1">
        <v>35000</v>
      </c>
      <c r="S950" s="77">
        <v>0.33333333333333331</v>
      </c>
      <c r="T950" s="1">
        <v>1300</v>
      </c>
      <c r="U950" s="1">
        <v>0</v>
      </c>
      <c r="V950" s="1">
        <v>6800</v>
      </c>
      <c r="W950" s="1">
        <v>0</v>
      </c>
      <c r="X950" s="1">
        <v>0</v>
      </c>
      <c r="Y950" s="1">
        <v>7000</v>
      </c>
      <c r="AB950" s="1">
        <v>26</v>
      </c>
    </row>
    <row r="951" spans="1:28" x14ac:dyDescent="0.3">
      <c r="A951" s="28">
        <v>944</v>
      </c>
      <c r="B951" s="1">
        <v>253</v>
      </c>
      <c r="C951" s="1">
        <v>52</v>
      </c>
      <c r="D951" s="1">
        <v>33677</v>
      </c>
      <c r="E951" s="77">
        <v>0.1</v>
      </c>
      <c r="F951" s="1">
        <v>1250</v>
      </c>
      <c r="G951" s="1">
        <v>0</v>
      </c>
      <c r="H951" s="1">
        <v>6538</v>
      </c>
      <c r="I951" s="1">
        <v>1</v>
      </c>
      <c r="J951" s="1">
        <v>0</v>
      </c>
      <c r="K951" s="1">
        <v>7550</v>
      </c>
      <c r="L951" s="1">
        <v>42</v>
      </c>
      <c r="M951" s="1">
        <v>312</v>
      </c>
      <c r="N951" s="1">
        <v>17</v>
      </c>
      <c r="O951" s="28">
        <v>944</v>
      </c>
      <c r="P951" s="1">
        <v>253</v>
      </c>
      <c r="Q951" s="1">
        <v>52</v>
      </c>
      <c r="R951" s="1">
        <v>33677</v>
      </c>
      <c r="S951" s="77">
        <v>0.1</v>
      </c>
      <c r="T951" s="1">
        <v>1250</v>
      </c>
      <c r="U951" s="1">
        <v>0</v>
      </c>
      <c r="V951" s="1">
        <v>6538</v>
      </c>
      <c r="W951" s="1">
        <v>1</v>
      </c>
      <c r="X951" s="1">
        <v>0</v>
      </c>
      <c r="Y951" s="1">
        <v>7550</v>
      </c>
      <c r="Z951" s="1">
        <v>42</v>
      </c>
      <c r="AA951" s="1">
        <v>312</v>
      </c>
      <c r="AB951" s="1">
        <v>17</v>
      </c>
    </row>
    <row r="952" spans="1:28" x14ac:dyDescent="0.3">
      <c r="A952" s="28">
        <v>945</v>
      </c>
      <c r="B952" s="1">
        <v>253</v>
      </c>
      <c r="C952" s="1">
        <v>52</v>
      </c>
      <c r="D952" s="1">
        <v>28916</v>
      </c>
      <c r="E952" s="77">
        <v>0.5</v>
      </c>
      <c r="F952" s="1">
        <v>1030</v>
      </c>
      <c r="G952" s="1">
        <v>0</v>
      </c>
      <c r="H952" s="1">
        <v>3776</v>
      </c>
      <c r="I952" s="1">
        <v>1</v>
      </c>
      <c r="J952" s="1">
        <v>0</v>
      </c>
      <c r="K952" s="1">
        <v>6950</v>
      </c>
      <c r="L952" s="1">
        <v>0</v>
      </c>
      <c r="M952" s="1">
        <v>218</v>
      </c>
      <c r="N952" s="1">
        <v>18</v>
      </c>
      <c r="O952" s="28">
        <v>945</v>
      </c>
      <c r="P952" s="1">
        <v>253</v>
      </c>
      <c r="Q952" s="1">
        <v>52</v>
      </c>
      <c r="R952" s="1">
        <v>28916</v>
      </c>
      <c r="S952" s="77">
        <v>0.5</v>
      </c>
      <c r="T952" s="1">
        <v>1030</v>
      </c>
      <c r="U952" s="1">
        <v>0</v>
      </c>
      <c r="V952" s="1">
        <v>3776</v>
      </c>
      <c r="W952" s="1">
        <v>1</v>
      </c>
      <c r="X952" s="1">
        <v>0</v>
      </c>
      <c r="Y952" s="1">
        <v>6950</v>
      </c>
      <c r="Z952" s="1">
        <v>0</v>
      </c>
      <c r="AA952" s="1">
        <v>218</v>
      </c>
      <c r="AB952" s="1">
        <v>18</v>
      </c>
    </row>
    <row r="953" spans="1:28" x14ac:dyDescent="0.3">
      <c r="A953" s="28">
        <v>946</v>
      </c>
      <c r="B953" s="1">
        <v>253</v>
      </c>
      <c r="C953" s="1">
        <v>52</v>
      </c>
      <c r="D953" s="1">
        <v>36000</v>
      </c>
      <c r="E953" s="77">
        <v>1</v>
      </c>
      <c r="F953" s="1">
        <v>1300</v>
      </c>
      <c r="G953" s="1">
        <v>0</v>
      </c>
      <c r="H953" s="1">
        <v>8107</v>
      </c>
      <c r="I953" s="1">
        <v>2</v>
      </c>
      <c r="J953" s="1">
        <v>0</v>
      </c>
      <c r="K953" s="1">
        <v>9270</v>
      </c>
      <c r="L953" s="1">
        <v>0</v>
      </c>
      <c r="M953" s="1">
        <v>402</v>
      </c>
      <c r="N953" s="1">
        <v>30</v>
      </c>
      <c r="O953" s="28">
        <v>946</v>
      </c>
      <c r="P953" s="1">
        <v>253</v>
      </c>
      <c r="Q953" s="1">
        <v>52</v>
      </c>
      <c r="R953" s="1">
        <v>36000</v>
      </c>
      <c r="S953" s="77">
        <v>1</v>
      </c>
      <c r="T953" s="1">
        <v>1300</v>
      </c>
      <c r="U953" s="1">
        <v>0</v>
      </c>
      <c r="V953" s="1">
        <v>8107</v>
      </c>
      <c r="W953" s="1">
        <v>2</v>
      </c>
      <c r="X953" s="1">
        <v>0</v>
      </c>
      <c r="Y953" s="1">
        <v>9270</v>
      </c>
      <c r="Z953" s="1">
        <v>0</v>
      </c>
      <c r="AA953" s="1">
        <v>402</v>
      </c>
      <c r="AB953" s="1">
        <v>30</v>
      </c>
    </row>
    <row r="954" spans="1:28" x14ac:dyDescent="0.3">
      <c r="A954" s="28">
        <v>947</v>
      </c>
      <c r="B954" s="1">
        <v>252</v>
      </c>
      <c r="C954" s="1">
        <v>0</v>
      </c>
      <c r="D954" s="1">
        <v>35400</v>
      </c>
      <c r="E954" s="77">
        <v>0.2</v>
      </c>
      <c r="F954" s="1">
        <v>1190</v>
      </c>
      <c r="G954" s="1">
        <v>0</v>
      </c>
      <c r="H954" s="1">
        <v>6700</v>
      </c>
      <c r="I954" s="1">
        <v>3</v>
      </c>
      <c r="J954" s="1">
        <v>0</v>
      </c>
      <c r="K954" s="1">
        <v>6200</v>
      </c>
      <c r="L954" s="1">
        <v>0</v>
      </c>
      <c r="M954" s="1">
        <v>310</v>
      </c>
      <c r="N954" s="1">
        <v>7</v>
      </c>
      <c r="O954" s="28">
        <v>947</v>
      </c>
      <c r="P954" s="1">
        <v>252</v>
      </c>
      <c r="Q954" s="1">
        <v>0</v>
      </c>
      <c r="R954" s="1">
        <v>35400</v>
      </c>
      <c r="S954" s="77">
        <v>0.2</v>
      </c>
      <c r="T954" s="1">
        <v>1190</v>
      </c>
      <c r="U954" s="1">
        <v>0</v>
      </c>
      <c r="V954" s="1">
        <v>6700</v>
      </c>
      <c r="W954" s="1">
        <v>3</v>
      </c>
      <c r="X954" s="1">
        <v>0</v>
      </c>
      <c r="Y954" s="1">
        <v>6200</v>
      </c>
      <c r="Z954" s="1">
        <v>0</v>
      </c>
      <c r="AA954" s="1">
        <v>310</v>
      </c>
      <c r="AB954" s="1">
        <v>7</v>
      </c>
    </row>
    <row r="955" spans="1:28" x14ac:dyDescent="0.3">
      <c r="A955" s="28">
        <v>948</v>
      </c>
      <c r="B955" s="1">
        <v>252</v>
      </c>
      <c r="C955" s="1">
        <v>47</v>
      </c>
      <c r="D955" s="1">
        <v>31525</v>
      </c>
      <c r="E955" s="77">
        <v>0.1</v>
      </c>
      <c r="F955" s="1">
        <v>1320</v>
      </c>
      <c r="G955" s="1">
        <v>0</v>
      </c>
      <c r="H955" s="1">
        <v>8103</v>
      </c>
      <c r="I955" s="1">
        <v>1</v>
      </c>
      <c r="J955" s="1">
        <v>0</v>
      </c>
      <c r="K955" s="1">
        <v>12590</v>
      </c>
      <c r="L955" s="1">
        <v>12</v>
      </c>
      <c r="M955" s="1">
        <v>620</v>
      </c>
      <c r="N955" s="1">
        <v>29</v>
      </c>
      <c r="O955" s="28">
        <v>948</v>
      </c>
      <c r="P955" s="1">
        <v>252</v>
      </c>
      <c r="Q955" s="1">
        <v>47</v>
      </c>
      <c r="R955" s="1">
        <v>31525</v>
      </c>
      <c r="S955" s="77">
        <v>0.1</v>
      </c>
      <c r="T955" s="1">
        <v>1320</v>
      </c>
      <c r="U955" s="1">
        <v>0</v>
      </c>
      <c r="V955" s="1">
        <v>8103</v>
      </c>
      <c r="W955" s="1">
        <v>1</v>
      </c>
      <c r="X955" s="1">
        <v>0</v>
      </c>
      <c r="Y955" s="1">
        <v>12590</v>
      </c>
      <c r="Z955" s="1">
        <v>12</v>
      </c>
      <c r="AA955" s="1">
        <v>620</v>
      </c>
      <c r="AB955" s="1">
        <v>29</v>
      </c>
    </row>
    <row r="956" spans="1:28" x14ac:dyDescent="0.3">
      <c r="A956" s="28">
        <v>949</v>
      </c>
      <c r="B956" s="1">
        <v>252</v>
      </c>
      <c r="C956" s="1">
        <v>48</v>
      </c>
      <c r="D956" s="1">
        <v>26784</v>
      </c>
      <c r="E956" s="77">
        <v>1.6666666666666666E-2</v>
      </c>
      <c r="F956" s="1">
        <v>1300</v>
      </c>
      <c r="G956" s="1">
        <v>0</v>
      </c>
      <c r="H956" s="1">
        <v>7050</v>
      </c>
      <c r="I956" s="1">
        <v>0</v>
      </c>
      <c r="J956" s="1">
        <v>0</v>
      </c>
      <c r="K956" s="1">
        <v>7520</v>
      </c>
      <c r="M956" s="1">
        <v>388</v>
      </c>
      <c r="O956" s="28">
        <v>949</v>
      </c>
      <c r="P956" s="1">
        <v>252</v>
      </c>
      <c r="Q956" s="1">
        <v>48</v>
      </c>
      <c r="R956" s="1">
        <v>26784</v>
      </c>
      <c r="S956" s="77">
        <v>1.6666666666666666E-2</v>
      </c>
      <c r="T956" s="1">
        <v>1300</v>
      </c>
      <c r="U956" s="1">
        <v>0</v>
      </c>
      <c r="V956" s="1">
        <v>7050</v>
      </c>
      <c r="W956" s="1">
        <v>0</v>
      </c>
      <c r="X956" s="1">
        <v>0</v>
      </c>
      <c r="Y956" s="1">
        <v>7520</v>
      </c>
      <c r="AA956" s="1">
        <v>388</v>
      </c>
    </row>
    <row r="957" spans="1:28" x14ac:dyDescent="0.3">
      <c r="A957" s="28">
        <v>950</v>
      </c>
      <c r="B957" s="1">
        <v>252</v>
      </c>
      <c r="C957" s="1">
        <v>49</v>
      </c>
      <c r="D957" s="1">
        <v>30020</v>
      </c>
      <c r="E957" s="77">
        <v>0.2</v>
      </c>
      <c r="F957" s="1">
        <v>1290</v>
      </c>
      <c r="G957" s="1">
        <v>0</v>
      </c>
      <c r="H957" s="1">
        <v>7480</v>
      </c>
      <c r="I957" s="1">
        <v>1</v>
      </c>
      <c r="J957" s="1">
        <v>0</v>
      </c>
      <c r="K957" s="1">
        <v>9820</v>
      </c>
      <c r="L957" s="1">
        <v>23</v>
      </c>
      <c r="M957" s="1">
        <v>380</v>
      </c>
      <c r="N957" s="1">
        <v>13</v>
      </c>
      <c r="O957" s="28">
        <v>950</v>
      </c>
      <c r="P957" s="1">
        <v>252</v>
      </c>
      <c r="Q957" s="1">
        <v>49</v>
      </c>
      <c r="R957" s="1">
        <v>30020</v>
      </c>
      <c r="S957" s="77">
        <v>0.2</v>
      </c>
      <c r="T957" s="1">
        <v>1290</v>
      </c>
      <c r="U957" s="1">
        <v>0</v>
      </c>
      <c r="V957" s="1">
        <v>7480</v>
      </c>
      <c r="W957" s="1">
        <v>1</v>
      </c>
      <c r="X957" s="1">
        <v>0</v>
      </c>
      <c r="Y957" s="1">
        <v>9820</v>
      </c>
      <c r="Z957" s="1">
        <v>23</v>
      </c>
      <c r="AA957" s="1">
        <v>380</v>
      </c>
      <c r="AB957" s="1">
        <v>13</v>
      </c>
    </row>
    <row r="958" spans="1:28" x14ac:dyDescent="0.3">
      <c r="A958" s="28">
        <v>951</v>
      </c>
      <c r="B958" s="1">
        <v>252</v>
      </c>
      <c r="C958" s="1">
        <v>50</v>
      </c>
      <c r="D958" s="1">
        <v>28500</v>
      </c>
      <c r="E958" s="77">
        <v>1</v>
      </c>
      <c r="F958" s="1">
        <v>1230</v>
      </c>
      <c r="G958" s="1">
        <v>0</v>
      </c>
      <c r="H958" s="1">
        <v>8041</v>
      </c>
      <c r="I958" s="1">
        <v>0</v>
      </c>
      <c r="J958" s="1">
        <v>0</v>
      </c>
      <c r="K958" s="1">
        <v>7960</v>
      </c>
      <c r="L958" s="1">
        <v>0</v>
      </c>
      <c r="M958" s="1">
        <v>308</v>
      </c>
      <c r="N958" s="1">
        <v>14</v>
      </c>
      <c r="O958" s="28">
        <v>951</v>
      </c>
      <c r="P958" s="1">
        <v>252</v>
      </c>
      <c r="Q958" s="1">
        <v>50</v>
      </c>
      <c r="R958" s="1">
        <v>28500</v>
      </c>
      <c r="S958" s="77">
        <v>1</v>
      </c>
      <c r="T958" s="1">
        <v>1230</v>
      </c>
      <c r="U958" s="1">
        <v>0</v>
      </c>
      <c r="V958" s="1">
        <v>8041</v>
      </c>
      <c r="W958" s="1">
        <v>0</v>
      </c>
      <c r="X958" s="1">
        <v>0</v>
      </c>
      <c r="Y958" s="1">
        <v>7960</v>
      </c>
      <c r="Z958" s="1">
        <v>0</v>
      </c>
      <c r="AA958" s="1">
        <v>308</v>
      </c>
      <c r="AB958" s="1">
        <v>14</v>
      </c>
    </row>
    <row r="959" spans="1:28" x14ac:dyDescent="0.3">
      <c r="A959" s="28">
        <v>952</v>
      </c>
      <c r="B959" s="1">
        <v>252</v>
      </c>
      <c r="C959" s="1">
        <v>51</v>
      </c>
      <c r="D959" s="1">
        <v>38000</v>
      </c>
      <c r="E959" s="77">
        <v>0.1</v>
      </c>
      <c r="F959" s="1">
        <v>1270</v>
      </c>
      <c r="G959" s="1">
        <v>0</v>
      </c>
      <c r="H959" s="1">
        <v>5800</v>
      </c>
      <c r="I959" s="1">
        <v>0</v>
      </c>
      <c r="J959" s="1">
        <v>0</v>
      </c>
      <c r="K959" s="1">
        <v>0</v>
      </c>
      <c r="N959" s="1">
        <v>1</v>
      </c>
      <c r="O959" s="28">
        <v>952</v>
      </c>
      <c r="P959" s="1">
        <v>252</v>
      </c>
      <c r="Q959" s="1">
        <v>51</v>
      </c>
      <c r="R959" s="1">
        <v>38000</v>
      </c>
      <c r="S959" s="77">
        <v>0.1</v>
      </c>
      <c r="T959" s="1">
        <v>1270</v>
      </c>
      <c r="U959" s="1">
        <v>0</v>
      </c>
      <c r="V959" s="1">
        <v>5800</v>
      </c>
      <c r="W959" s="1">
        <v>0</v>
      </c>
      <c r="X959" s="1">
        <v>0</v>
      </c>
      <c r="Y959" s="1">
        <v>0</v>
      </c>
      <c r="AB959" s="1">
        <v>1</v>
      </c>
    </row>
    <row r="960" spans="1:28" x14ac:dyDescent="0.3">
      <c r="A960" s="28">
        <v>953</v>
      </c>
      <c r="B960" s="1">
        <v>252</v>
      </c>
      <c r="C960" s="1">
        <v>53</v>
      </c>
      <c r="D960" s="1">
        <v>37500</v>
      </c>
      <c r="E960" s="77">
        <v>0.25</v>
      </c>
      <c r="F960" s="1">
        <v>1300</v>
      </c>
      <c r="G960" s="1">
        <v>0</v>
      </c>
      <c r="H960" s="1">
        <v>8006</v>
      </c>
      <c r="I960" s="1">
        <v>2</v>
      </c>
      <c r="J960" s="1">
        <v>0</v>
      </c>
      <c r="K960" s="1">
        <v>9430</v>
      </c>
      <c r="L960" s="1">
        <v>0</v>
      </c>
      <c r="M960" s="1">
        <v>372</v>
      </c>
      <c r="N960" s="1">
        <v>21</v>
      </c>
      <c r="O960" s="28">
        <v>953</v>
      </c>
      <c r="P960" s="1">
        <v>252</v>
      </c>
      <c r="Q960" s="1">
        <v>53</v>
      </c>
      <c r="R960" s="1">
        <v>37500</v>
      </c>
      <c r="S960" s="77">
        <v>0.25</v>
      </c>
      <c r="T960" s="1">
        <v>1300</v>
      </c>
      <c r="U960" s="1">
        <v>0</v>
      </c>
      <c r="V960" s="1">
        <v>8006</v>
      </c>
      <c r="W960" s="1">
        <v>2</v>
      </c>
      <c r="X960" s="1">
        <v>0</v>
      </c>
      <c r="Y960" s="1">
        <v>9430</v>
      </c>
      <c r="Z960" s="1">
        <v>0</v>
      </c>
      <c r="AA960" s="1">
        <v>372</v>
      </c>
      <c r="AB960" s="1">
        <v>21</v>
      </c>
    </row>
    <row r="961" spans="1:28" x14ac:dyDescent="0.3">
      <c r="A961" s="28">
        <v>954</v>
      </c>
      <c r="B961" s="1">
        <v>252</v>
      </c>
      <c r="C961" s="1">
        <v>56</v>
      </c>
      <c r="D961" s="1">
        <v>41239</v>
      </c>
      <c r="E961" s="77">
        <v>0.5</v>
      </c>
      <c r="F961" s="1">
        <v>1320</v>
      </c>
      <c r="G961" s="1">
        <v>0</v>
      </c>
      <c r="H961" s="1">
        <v>8303</v>
      </c>
      <c r="I961" s="1">
        <v>11</v>
      </c>
      <c r="J961" s="1">
        <v>3</v>
      </c>
      <c r="K961" s="1">
        <v>12930</v>
      </c>
      <c r="L961" s="1">
        <v>50</v>
      </c>
      <c r="M961" s="1">
        <v>626</v>
      </c>
      <c r="N961" s="1">
        <v>31</v>
      </c>
      <c r="O961" s="28">
        <v>954</v>
      </c>
      <c r="P961" s="1">
        <v>252</v>
      </c>
      <c r="Q961" s="1">
        <v>56</v>
      </c>
      <c r="R961" s="1">
        <v>41239</v>
      </c>
      <c r="S961" s="77">
        <v>0.5</v>
      </c>
      <c r="T961" s="1">
        <v>1320</v>
      </c>
      <c r="U961" s="1">
        <v>0</v>
      </c>
      <c r="V961" s="1">
        <v>8303</v>
      </c>
      <c r="W961" s="1">
        <v>11</v>
      </c>
      <c r="X961" s="1">
        <v>3</v>
      </c>
      <c r="Y961" s="1">
        <v>12930</v>
      </c>
      <c r="Z961" s="1">
        <v>50</v>
      </c>
      <c r="AA961" s="1">
        <v>626</v>
      </c>
      <c r="AB961" s="1">
        <v>31</v>
      </c>
    </row>
    <row r="962" spans="1:28" x14ac:dyDescent="0.3">
      <c r="A962" s="28">
        <v>955</v>
      </c>
      <c r="B962" s="1">
        <v>251</v>
      </c>
      <c r="C962" s="1">
        <v>0</v>
      </c>
      <c r="D962" s="1">
        <v>35257</v>
      </c>
      <c r="E962" s="77">
        <v>0.25</v>
      </c>
      <c r="F962" s="1">
        <v>1320</v>
      </c>
      <c r="G962" s="1">
        <v>0</v>
      </c>
      <c r="H962" s="1">
        <v>8035</v>
      </c>
      <c r="I962" s="1">
        <v>2</v>
      </c>
      <c r="J962" s="1">
        <v>0</v>
      </c>
      <c r="K962" s="1">
        <v>10440</v>
      </c>
      <c r="L962" s="1">
        <v>22</v>
      </c>
      <c r="M962" s="1">
        <v>353</v>
      </c>
      <c r="N962" s="1">
        <v>16</v>
      </c>
      <c r="O962" s="28">
        <v>955</v>
      </c>
      <c r="P962" s="1">
        <v>251</v>
      </c>
      <c r="Q962" s="1">
        <v>0</v>
      </c>
      <c r="R962" s="1">
        <v>35257</v>
      </c>
      <c r="S962" s="77">
        <v>0.25</v>
      </c>
      <c r="T962" s="1">
        <v>1320</v>
      </c>
      <c r="U962" s="1">
        <v>0</v>
      </c>
      <c r="V962" s="1">
        <v>8035</v>
      </c>
      <c r="W962" s="1">
        <v>2</v>
      </c>
      <c r="X962" s="1">
        <v>0</v>
      </c>
      <c r="Y962" s="1">
        <v>10440</v>
      </c>
      <c r="Z962" s="1">
        <v>22</v>
      </c>
      <c r="AA962" s="1">
        <v>353</v>
      </c>
      <c r="AB962" s="1">
        <v>16</v>
      </c>
    </row>
    <row r="963" spans="1:28" x14ac:dyDescent="0.3">
      <c r="A963" s="28">
        <v>956</v>
      </c>
      <c r="B963" s="1">
        <v>251</v>
      </c>
      <c r="C963" s="1">
        <v>46</v>
      </c>
      <c r="D963" s="1">
        <v>27656</v>
      </c>
      <c r="E963" s="77">
        <v>0.125</v>
      </c>
      <c r="F963" s="1">
        <v>1280</v>
      </c>
      <c r="G963" s="1">
        <v>0</v>
      </c>
      <c r="H963" s="1">
        <v>7683</v>
      </c>
      <c r="I963" s="1">
        <v>0</v>
      </c>
      <c r="J963" s="1">
        <v>0</v>
      </c>
      <c r="K963" s="1">
        <v>7720</v>
      </c>
      <c r="L963" s="1">
        <v>0</v>
      </c>
      <c r="M963" s="1">
        <v>263</v>
      </c>
      <c r="N963" s="1">
        <v>0</v>
      </c>
      <c r="O963" s="28">
        <v>956</v>
      </c>
      <c r="P963" s="1">
        <v>251</v>
      </c>
      <c r="Q963" s="1">
        <v>46</v>
      </c>
      <c r="R963" s="1">
        <v>27656</v>
      </c>
      <c r="S963" s="77">
        <v>0.125</v>
      </c>
      <c r="T963" s="1">
        <v>1280</v>
      </c>
      <c r="U963" s="1">
        <v>0</v>
      </c>
      <c r="V963" s="1">
        <v>7683</v>
      </c>
      <c r="W963" s="1">
        <v>0</v>
      </c>
      <c r="X963" s="1">
        <v>0</v>
      </c>
      <c r="Y963" s="1">
        <v>7720</v>
      </c>
      <c r="Z963" s="1">
        <v>0</v>
      </c>
      <c r="AA963" s="1">
        <v>263</v>
      </c>
      <c r="AB963" s="1">
        <v>0</v>
      </c>
    </row>
    <row r="964" spans="1:28" x14ac:dyDescent="0.3">
      <c r="A964" s="28">
        <v>957</v>
      </c>
      <c r="B964" s="1">
        <v>251</v>
      </c>
      <c r="C964" s="1">
        <v>48</v>
      </c>
      <c r="D964" s="1">
        <v>30181</v>
      </c>
      <c r="E964" s="77">
        <v>0.2</v>
      </c>
      <c r="F964" s="1">
        <v>1320</v>
      </c>
      <c r="G964" s="1">
        <v>0</v>
      </c>
      <c r="H964" s="1">
        <v>7436</v>
      </c>
      <c r="I964" s="1">
        <v>5</v>
      </c>
      <c r="J964" s="1">
        <v>2</v>
      </c>
      <c r="K964" s="1">
        <v>8780</v>
      </c>
      <c r="L964" s="1">
        <v>0</v>
      </c>
      <c r="M964" s="1">
        <v>363</v>
      </c>
      <c r="N964" s="1">
        <v>7</v>
      </c>
      <c r="O964" s="28">
        <v>957</v>
      </c>
      <c r="P964" s="1">
        <v>251</v>
      </c>
      <c r="Q964" s="1">
        <v>48</v>
      </c>
      <c r="R964" s="1">
        <v>30181</v>
      </c>
      <c r="S964" s="77">
        <v>0.2</v>
      </c>
      <c r="T964" s="1">
        <v>1320</v>
      </c>
      <c r="U964" s="1">
        <v>0</v>
      </c>
      <c r="V964" s="1">
        <v>7436</v>
      </c>
      <c r="W964" s="1">
        <v>5</v>
      </c>
      <c r="X964" s="1">
        <v>2</v>
      </c>
      <c r="Y964" s="1">
        <v>8780</v>
      </c>
      <c r="Z964" s="1">
        <v>0</v>
      </c>
      <c r="AA964" s="1">
        <v>363</v>
      </c>
      <c r="AB964" s="1">
        <v>7</v>
      </c>
    </row>
    <row r="965" spans="1:28" x14ac:dyDescent="0.3">
      <c r="A965" s="28">
        <v>958</v>
      </c>
      <c r="B965" s="1">
        <v>251</v>
      </c>
      <c r="C965" s="1">
        <v>48</v>
      </c>
      <c r="D965" s="1">
        <v>31900</v>
      </c>
      <c r="E965" s="77">
        <v>0.33333333333333331</v>
      </c>
      <c r="F965" s="1">
        <v>1280</v>
      </c>
      <c r="G965" s="1">
        <v>0</v>
      </c>
      <c r="H965" s="1">
        <v>6800</v>
      </c>
      <c r="I965" s="1">
        <v>1</v>
      </c>
      <c r="J965" s="1">
        <v>0</v>
      </c>
      <c r="N965" s="1">
        <v>1</v>
      </c>
      <c r="O965" s="28">
        <v>958</v>
      </c>
      <c r="P965" s="1">
        <v>251</v>
      </c>
      <c r="Q965" s="1">
        <v>48</v>
      </c>
      <c r="R965" s="1">
        <v>31900</v>
      </c>
      <c r="S965" s="77">
        <v>0.33333333333333331</v>
      </c>
      <c r="T965" s="1">
        <v>1280</v>
      </c>
      <c r="U965" s="1">
        <v>0</v>
      </c>
      <c r="V965" s="1">
        <v>6800</v>
      </c>
      <c r="W965" s="1">
        <v>1</v>
      </c>
      <c r="X965" s="1">
        <v>0</v>
      </c>
      <c r="AB965" s="1">
        <v>1</v>
      </c>
    </row>
    <row r="966" spans="1:28" x14ac:dyDescent="0.3">
      <c r="A966" s="28">
        <v>959</v>
      </c>
      <c r="B966" s="1">
        <v>251</v>
      </c>
      <c r="C966" s="1">
        <v>50</v>
      </c>
      <c r="D966" s="1">
        <v>35253</v>
      </c>
      <c r="E966" s="77">
        <v>3.3333333333333333E-2</v>
      </c>
      <c r="F966" s="1">
        <v>1260</v>
      </c>
      <c r="G966" s="1">
        <v>0</v>
      </c>
      <c r="H966" s="1">
        <v>7287</v>
      </c>
      <c r="I966" s="1">
        <v>0</v>
      </c>
      <c r="J966" s="1">
        <v>0</v>
      </c>
      <c r="K966" s="1">
        <v>8730</v>
      </c>
      <c r="L966" s="1">
        <v>40</v>
      </c>
      <c r="M966" s="1">
        <v>520</v>
      </c>
      <c r="N966" s="1">
        <v>22</v>
      </c>
      <c r="O966" s="28">
        <v>959</v>
      </c>
      <c r="P966" s="1">
        <v>251</v>
      </c>
      <c r="Q966" s="1">
        <v>50</v>
      </c>
      <c r="R966" s="1">
        <v>35253</v>
      </c>
      <c r="S966" s="77">
        <v>3.3333333333333333E-2</v>
      </c>
      <c r="T966" s="1">
        <v>1260</v>
      </c>
      <c r="U966" s="1">
        <v>0</v>
      </c>
      <c r="V966" s="1">
        <v>7287</v>
      </c>
      <c r="W966" s="1">
        <v>0</v>
      </c>
      <c r="X966" s="1">
        <v>0</v>
      </c>
      <c r="Y966" s="1">
        <v>8730</v>
      </c>
      <c r="Z966" s="1">
        <v>40</v>
      </c>
      <c r="AA966" s="1">
        <v>520</v>
      </c>
      <c r="AB966" s="1">
        <v>22</v>
      </c>
    </row>
    <row r="967" spans="1:28" x14ac:dyDescent="0.3">
      <c r="A967" s="28">
        <v>960</v>
      </c>
      <c r="B967" s="1">
        <v>251</v>
      </c>
      <c r="C967" s="1">
        <v>50</v>
      </c>
      <c r="D967" s="1">
        <v>35400</v>
      </c>
      <c r="E967" s="77">
        <v>3.3333333333333333E-2</v>
      </c>
      <c r="F967" s="1">
        <v>1270</v>
      </c>
      <c r="G967" s="1">
        <v>0</v>
      </c>
      <c r="H967" s="1">
        <v>6712</v>
      </c>
      <c r="I967" s="1">
        <v>2</v>
      </c>
      <c r="J967" s="1">
        <v>0</v>
      </c>
      <c r="O967" s="28">
        <v>960</v>
      </c>
      <c r="P967" s="1">
        <v>251</v>
      </c>
      <c r="Q967" s="1">
        <v>50</v>
      </c>
      <c r="R967" s="1">
        <v>35400</v>
      </c>
      <c r="S967" s="77">
        <v>3.3333333333333333E-2</v>
      </c>
      <c r="T967" s="1">
        <v>1270</v>
      </c>
      <c r="U967" s="1">
        <v>0</v>
      </c>
      <c r="V967" s="1">
        <v>6712</v>
      </c>
      <c r="W967" s="1">
        <v>2</v>
      </c>
      <c r="X967" s="1">
        <v>0</v>
      </c>
    </row>
    <row r="968" spans="1:28" x14ac:dyDescent="0.3">
      <c r="A968" s="28">
        <v>961</v>
      </c>
      <c r="B968" s="1">
        <v>251</v>
      </c>
      <c r="C968" s="1">
        <v>50</v>
      </c>
      <c r="D968" s="1">
        <v>26285</v>
      </c>
      <c r="E968" s="77">
        <v>1.1111111111111112E-2</v>
      </c>
      <c r="F968" s="1">
        <v>1240</v>
      </c>
      <c r="G968" s="1">
        <v>0</v>
      </c>
      <c r="H968" s="1">
        <v>6235</v>
      </c>
      <c r="I968" s="1">
        <v>1</v>
      </c>
      <c r="J968" s="1">
        <v>0</v>
      </c>
      <c r="N968" s="1">
        <v>19</v>
      </c>
      <c r="O968" s="28">
        <v>961</v>
      </c>
      <c r="P968" s="1">
        <v>251</v>
      </c>
      <c r="Q968" s="1">
        <v>50</v>
      </c>
      <c r="R968" s="1">
        <v>26285</v>
      </c>
      <c r="S968" s="77">
        <v>1.1111111111111112E-2</v>
      </c>
      <c r="T968" s="1">
        <v>1240</v>
      </c>
      <c r="U968" s="1">
        <v>0</v>
      </c>
      <c r="V968" s="1">
        <v>6235</v>
      </c>
      <c r="W968" s="1">
        <v>1</v>
      </c>
      <c r="X968" s="1">
        <v>0</v>
      </c>
      <c r="AB968" s="1">
        <v>19</v>
      </c>
    </row>
    <row r="969" spans="1:28" x14ac:dyDescent="0.3">
      <c r="A969" s="28">
        <v>962</v>
      </c>
      <c r="B969" s="1">
        <v>251</v>
      </c>
      <c r="C969" s="1">
        <v>51</v>
      </c>
      <c r="D969" s="1">
        <v>28755</v>
      </c>
      <c r="E969" s="77">
        <v>0.16666666666666666</v>
      </c>
      <c r="F969" s="1">
        <v>1290</v>
      </c>
      <c r="G969" s="1">
        <v>0</v>
      </c>
      <c r="H969" s="1">
        <v>8256</v>
      </c>
      <c r="I969" s="1">
        <v>6</v>
      </c>
      <c r="J969" s="1">
        <v>0</v>
      </c>
      <c r="O969" s="28">
        <v>962</v>
      </c>
      <c r="P969" s="1">
        <v>251</v>
      </c>
      <c r="Q969" s="1">
        <v>51</v>
      </c>
      <c r="R969" s="1">
        <v>28755</v>
      </c>
      <c r="S969" s="77">
        <v>0.16666666666666666</v>
      </c>
      <c r="T969" s="1">
        <v>1290</v>
      </c>
      <c r="U969" s="1">
        <v>0</v>
      </c>
      <c r="V969" s="1">
        <v>8256</v>
      </c>
      <c r="W969" s="1">
        <v>6</v>
      </c>
      <c r="X969" s="1">
        <v>0</v>
      </c>
    </row>
    <row r="970" spans="1:28" x14ac:dyDescent="0.3">
      <c r="A970" s="28">
        <v>963</v>
      </c>
      <c r="B970" s="1">
        <v>251</v>
      </c>
      <c r="C970" s="1">
        <v>51</v>
      </c>
      <c r="D970" s="1">
        <v>40086</v>
      </c>
      <c r="E970" s="77">
        <v>0.2</v>
      </c>
      <c r="F970" s="1">
        <v>1320</v>
      </c>
      <c r="G970" s="1">
        <v>0</v>
      </c>
      <c r="H970" s="1">
        <v>6387</v>
      </c>
      <c r="I970" s="1">
        <v>0</v>
      </c>
      <c r="J970" s="1">
        <v>0</v>
      </c>
      <c r="L970" s="1">
        <v>41</v>
      </c>
      <c r="O970" s="28">
        <v>963</v>
      </c>
      <c r="P970" s="1">
        <v>251</v>
      </c>
      <c r="Q970" s="1">
        <v>51</v>
      </c>
      <c r="R970" s="1">
        <v>40086</v>
      </c>
      <c r="S970" s="77">
        <v>0.2</v>
      </c>
      <c r="T970" s="1">
        <v>1320</v>
      </c>
      <c r="U970" s="1">
        <v>0</v>
      </c>
      <c r="V970" s="1">
        <v>6387</v>
      </c>
      <c r="W970" s="1">
        <v>0</v>
      </c>
      <c r="X970" s="1">
        <v>0</v>
      </c>
      <c r="Z970" s="1">
        <v>41</v>
      </c>
    </row>
    <row r="971" spans="1:28" x14ac:dyDescent="0.3">
      <c r="A971" s="28">
        <v>964</v>
      </c>
      <c r="B971" s="1">
        <v>251</v>
      </c>
      <c r="C971" s="1">
        <v>53</v>
      </c>
      <c r="D971" s="1">
        <v>37052</v>
      </c>
      <c r="E971" s="77">
        <v>0.1</v>
      </c>
      <c r="F971" s="1">
        <v>1320</v>
      </c>
      <c r="G971" s="1">
        <v>0</v>
      </c>
      <c r="H971" s="1">
        <v>7507</v>
      </c>
      <c r="I971" s="1">
        <v>2</v>
      </c>
      <c r="J971" s="1">
        <v>0</v>
      </c>
      <c r="N971" s="1">
        <v>31</v>
      </c>
      <c r="O971" s="28">
        <v>964</v>
      </c>
      <c r="P971" s="1">
        <v>251</v>
      </c>
      <c r="Q971" s="1">
        <v>53</v>
      </c>
      <c r="R971" s="1">
        <v>37052</v>
      </c>
      <c r="S971" s="77">
        <v>0.1</v>
      </c>
      <c r="T971" s="1">
        <v>1320</v>
      </c>
      <c r="U971" s="1">
        <v>0</v>
      </c>
      <c r="V971" s="1">
        <v>7507</v>
      </c>
      <c r="W971" s="1">
        <v>2</v>
      </c>
      <c r="X971" s="1">
        <v>0</v>
      </c>
      <c r="AB971" s="1">
        <v>31</v>
      </c>
    </row>
    <row r="972" spans="1:28" x14ac:dyDescent="0.3">
      <c r="A972" s="28">
        <v>965</v>
      </c>
      <c r="B972" s="1">
        <v>251</v>
      </c>
      <c r="C972" s="1">
        <v>53</v>
      </c>
      <c r="D972" s="1">
        <v>34797</v>
      </c>
      <c r="E972" s="77">
        <v>0.33333333333333331</v>
      </c>
      <c r="F972" s="1">
        <v>1240</v>
      </c>
      <c r="G972" s="1">
        <v>0</v>
      </c>
      <c r="H972" s="1">
        <v>6702</v>
      </c>
      <c r="I972" s="1">
        <v>1</v>
      </c>
      <c r="J972" s="1">
        <v>1</v>
      </c>
      <c r="K972" s="1">
        <v>9510</v>
      </c>
      <c r="L972" s="1">
        <v>41</v>
      </c>
      <c r="M972" s="1">
        <v>386</v>
      </c>
      <c r="O972" s="28">
        <v>965</v>
      </c>
      <c r="P972" s="1">
        <v>251</v>
      </c>
      <c r="Q972" s="1">
        <v>53</v>
      </c>
      <c r="R972" s="1">
        <v>34797</v>
      </c>
      <c r="S972" s="77">
        <v>0.33333333333333331</v>
      </c>
      <c r="T972" s="1">
        <v>1240</v>
      </c>
      <c r="U972" s="1">
        <v>0</v>
      </c>
      <c r="V972" s="1">
        <v>6702</v>
      </c>
      <c r="W972" s="1">
        <v>1</v>
      </c>
      <c r="X972" s="1">
        <v>1</v>
      </c>
      <c r="Y972" s="1">
        <v>9510</v>
      </c>
      <c r="Z972" s="1">
        <v>41</v>
      </c>
      <c r="AA972" s="1">
        <v>386</v>
      </c>
    </row>
    <row r="973" spans="1:28" x14ac:dyDescent="0.3">
      <c r="A973" s="28">
        <v>966</v>
      </c>
      <c r="B973" s="1">
        <v>250</v>
      </c>
      <c r="C973" s="1">
        <v>44</v>
      </c>
      <c r="D973" s="1">
        <v>22000</v>
      </c>
      <c r="E973" s="77">
        <v>5.5555555555555558E-3</v>
      </c>
      <c r="F973" s="1">
        <v>1200</v>
      </c>
      <c r="G973" s="1">
        <v>0</v>
      </c>
      <c r="H973" s="1">
        <v>4536</v>
      </c>
      <c r="I973" s="1">
        <v>0</v>
      </c>
      <c r="J973" s="1">
        <v>0</v>
      </c>
      <c r="K973" s="1">
        <v>6830</v>
      </c>
      <c r="L973" s="1">
        <v>12</v>
      </c>
      <c r="M973" s="1">
        <v>333</v>
      </c>
      <c r="N973" s="1">
        <v>6</v>
      </c>
      <c r="O973" s="28">
        <v>966</v>
      </c>
      <c r="P973" s="1">
        <v>250</v>
      </c>
      <c r="Q973" s="1">
        <v>44</v>
      </c>
      <c r="R973" s="1">
        <v>22000</v>
      </c>
      <c r="S973" s="77">
        <v>5.5555555555555558E-3</v>
      </c>
      <c r="T973" s="1">
        <v>1200</v>
      </c>
      <c r="U973" s="1">
        <v>0</v>
      </c>
      <c r="V973" s="1">
        <v>4536</v>
      </c>
      <c r="W973" s="1">
        <v>0</v>
      </c>
      <c r="X973" s="1">
        <v>0</v>
      </c>
      <c r="Y973" s="1">
        <v>6830</v>
      </c>
      <c r="Z973" s="1">
        <v>12</v>
      </c>
      <c r="AA973" s="1">
        <v>333</v>
      </c>
      <c r="AB973" s="1">
        <v>6</v>
      </c>
    </row>
    <row r="974" spans="1:28" x14ac:dyDescent="0.3">
      <c r="A974" s="28">
        <v>967</v>
      </c>
      <c r="B974" s="1">
        <v>250</v>
      </c>
      <c r="C974" s="1">
        <v>45</v>
      </c>
      <c r="D974" s="1">
        <v>16000</v>
      </c>
      <c r="E974" s="77">
        <v>3.3333333333333335E-3</v>
      </c>
      <c r="F974" s="1">
        <v>920</v>
      </c>
      <c r="G974" s="1">
        <v>0</v>
      </c>
      <c r="H974" s="1">
        <v>5308</v>
      </c>
      <c r="I974" s="1">
        <v>0</v>
      </c>
      <c r="J974" s="1">
        <v>0</v>
      </c>
      <c r="K974" s="1">
        <v>8440</v>
      </c>
      <c r="L974" s="1">
        <v>41</v>
      </c>
      <c r="N974" s="1">
        <v>15</v>
      </c>
      <c r="O974" s="28">
        <v>967</v>
      </c>
      <c r="P974" s="1">
        <v>250</v>
      </c>
      <c r="Q974" s="1">
        <v>45</v>
      </c>
      <c r="R974" s="1">
        <v>16000</v>
      </c>
      <c r="S974" s="77">
        <v>3.3333333333333335E-3</v>
      </c>
      <c r="T974" s="1">
        <v>920</v>
      </c>
      <c r="U974" s="1">
        <v>0</v>
      </c>
      <c r="V974" s="1">
        <v>5308</v>
      </c>
      <c r="W974" s="1">
        <v>0</v>
      </c>
      <c r="X974" s="1">
        <v>0</v>
      </c>
      <c r="Y974" s="1">
        <v>8440</v>
      </c>
      <c r="Z974" s="1">
        <v>41</v>
      </c>
      <c r="AB974" s="1">
        <v>15</v>
      </c>
    </row>
    <row r="975" spans="1:28" x14ac:dyDescent="0.3">
      <c r="A975" s="28">
        <v>968</v>
      </c>
      <c r="B975" s="1">
        <v>250</v>
      </c>
      <c r="C975" s="1">
        <v>45</v>
      </c>
      <c r="D975" s="1">
        <v>23331</v>
      </c>
      <c r="E975" s="77">
        <v>1.1111111111111112E-2</v>
      </c>
      <c r="F975" s="1">
        <v>1060</v>
      </c>
      <c r="G975" s="1">
        <v>0</v>
      </c>
      <c r="H975" s="1">
        <v>5596</v>
      </c>
      <c r="I975" s="1">
        <v>1</v>
      </c>
      <c r="J975" s="1">
        <v>0</v>
      </c>
      <c r="K975" s="1">
        <v>6310</v>
      </c>
      <c r="L975" s="1">
        <v>39</v>
      </c>
      <c r="M975" s="1">
        <v>219</v>
      </c>
      <c r="O975" s="28">
        <v>968</v>
      </c>
      <c r="P975" s="1">
        <v>250</v>
      </c>
      <c r="Q975" s="1">
        <v>45</v>
      </c>
      <c r="R975" s="1">
        <v>23331</v>
      </c>
      <c r="S975" s="77">
        <v>1.1111111111111112E-2</v>
      </c>
      <c r="T975" s="1">
        <v>1060</v>
      </c>
      <c r="U975" s="1">
        <v>0</v>
      </c>
      <c r="V975" s="1">
        <v>5596</v>
      </c>
      <c r="W975" s="1">
        <v>1</v>
      </c>
      <c r="X975" s="1">
        <v>0</v>
      </c>
      <c r="Y975" s="1">
        <v>6310</v>
      </c>
      <c r="Z975" s="1">
        <v>39</v>
      </c>
      <c r="AA975" s="1">
        <v>219</v>
      </c>
    </row>
    <row r="976" spans="1:28" x14ac:dyDescent="0.3">
      <c r="A976" s="28">
        <v>969</v>
      </c>
      <c r="B976" s="1">
        <v>250</v>
      </c>
      <c r="C976" s="1">
        <v>46</v>
      </c>
      <c r="D976" s="1">
        <v>26000</v>
      </c>
      <c r="E976" s="77">
        <v>0.05</v>
      </c>
      <c r="F976" s="1">
        <v>1190</v>
      </c>
      <c r="G976" s="1">
        <v>0</v>
      </c>
      <c r="H976" s="1">
        <v>6800</v>
      </c>
      <c r="I976" s="1">
        <v>1</v>
      </c>
      <c r="J976" s="1">
        <v>0</v>
      </c>
      <c r="N976" s="1">
        <v>31</v>
      </c>
      <c r="O976" s="28">
        <v>969</v>
      </c>
      <c r="P976" s="1">
        <v>250</v>
      </c>
      <c r="Q976" s="1">
        <v>46</v>
      </c>
      <c r="R976" s="1">
        <v>26000</v>
      </c>
      <c r="S976" s="77">
        <v>0.05</v>
      </c>
      <c r="T976" s="1">
        <v>1190</v>
      </c>
      <c r="U976" s="1">
        <v>0</v>
      </c>
      <c r="V976" s="1">
        <v>6800</v>
      </c>
      <c r="W976" s="1">
        <v>1</v>
      </c>
      <c r="X976" s="1">
        <v>0</v>
      </c>
      <c r="AB976" s="1">
        <v>31</v>
      </c>
    </row>
    <row r="977" spans="1:28" x14ac:dyDescent="0.3">
      <c r="A977" s="28">
        <v>970</v>
      </c>
      <c r="B977" s="1">
        <v>250</v>
      </c>
      <c r="C977" s="1">
        <v>47</v>
      </c>
      <c r="D977" s="1">
        <v>29300</v>
      </c>
      <c r="E977" s="77">
        <v>1.6666666666666666E-2</v>
      </c>
      <c r="F977" s="1">
        <v>1300</v>
      </c>
      <c r="G977" s="1">
        <v>0</v>
      </c>
      <c r="H977" s="1">
        <v>7850</v>
      </c>
      <c r="I977" s="1">
        <v>1</v>
      </c>
      <c r="J977" s="1">
        <v>0</v>
      </c>
      <c r="N977" s="1">
        <v>16</v>
      </c>
      <c r="O977" s="28">
        <v>970</v>
      </c>
      <c r="P977" s="1">
        <v>250</v>
      </c>
      <c r="Q977" s="1">
        <v>47</v>
      </c>
      <c r="R977" s="1">
        <v>29300</v>
      </c>
      <c r="S977" s="77">
        <v>1.6666666666666666E-2</v>
      </c>
      <c r="T977" s="1">
        <v>1300</v>
      </c>
      <c r="U977" s="1">
        <v>0</v>
      </c>
      <c r="V977" s="1">
        <v>7850</v>
      </c>
      <c r="W977" s="1">
        <v>1</v>
      </c>
      <c r="X977" s="1">
        <v>0</v>
      </c>
      <c r="AB977" s="1">
        <v>16</v>
      </c>
    </row>
    <row r="978" spans="1:28" x14ac:dyDescent="0.3">
      <c r="A978" s="28">
        <v>971</v>
      </c>
      <c r="B978" s="1">
        <v>250</v>
      </c>
      <c r="C978" s="1">
        <v>48</v>
      </c>
      <c r="D978" s="1">
        <v>29000</v>
      </c>
      <c r="E978" s="77">
        <v>0.1</v>
      </c>
      <c r="F978" s="1">
        <v>1270</v>
      </c>
      <c r="G978" s="1">
        <v>0</v>
      </c>
      <c r="H978" s="1">
        <v>4011</v>
      </c>
      <c r="I978" s="1">
        <v>0</v>
      </c>
      <c r="J978" s="1">
        <v>0</v>
      </c>
      <c r="K978" s="1">
        <v>5000</v>
      </c>
      <c r="L978" s="1">
        <v>0</v>
      </c>
      <c r="M978" s="1">
        <v>294</v>
      </c>
      <c r="N978" s="1">
        <v>22</v>
      </c>
      <c r="O978" s="28">
        <v>971</v>
      </c>
      <c r="P978" s="1">
        <v>250</v>
      </c>
      <c r="Q978" s="1">
        <v>48</v>
      </c>
      <c r="R978" s="1">
        <v>29000</v>
      </c>
      <c r="S978" s="77">
        <v>0.1</v>
      </c>
      <c r="T978" s="1">
        <v>1270</v>
      </c>
      <c r="U978" s="1">
        <v>0</v>
      </c>
      <c r="V978" s="1">
        <v>4011</v>
      </c>
      <c r="W978" s="1">
        <v>0</v>
      </c>
      <c r="X978" s="1">
        <v>0</v>
      </c>
      <c r="Y978" s="1">
        <v>5000</v>
      </c>
      <c r="Z978" s="1">
        <v>0</v>
      </c>
      <c r="AA978" s="1">
        <v>294</v>
      </c>
      <c r="AB978" s="1">
        <v>22</v>
      </c>
    </row>
    <row r="979" spans="1:28" x14ac:dyDescent="0.3">
      <c r="A979" s="28">
        <v>972</v>
      </c>
      <c r="B979" s="1">
        <v>250</v>
      </c>
      <c r="C979" s="1">
        <v>48</v>
      </c>
      <c r="D979" s="1">
        <v>35112</v>
      </c>
      <c r="E979" s="77">
        <v>0.1</v>
      </c>
      <c r="F979" s="1">
        <v>1300</v>
      </c>
      <c r="G979" s="1">
        <v>0</v>
      </c>
      <c r="H979" s="1">
        <v>3630</v>
      </c>
      <c r="I979" s="1">
        <v>0</v>
      </c>
      <c r="J979" s="1">
        <v>0</v>
      </c>
      <c r="K979" s="1">
        <v>7480</v>
      </c>
      <c r="L979" s="1">
        <v>0</v>
      </c>
      <c r="M979" s="1">
        <v>208</v>
      </c>
      <c r="N979" s="1">
        <v>13</v>
      </c>
      <c r="O979" s="28">
        <v>972</v>
      </c>
      <c r="P979" s="1">
        <v>250</v>
      </c>
      <c r="Q979" s="1">
        <v>48</v>
      </c>
      <c r="R979" s="1">
        <v>35112</v>
      </c>
      <c r="S979" s="77">
        <v>0.1</v>
      </c>
      <c r="T979" s="1">
        <v>1300</v>
      </c>
      <c r="U979" s="1">
        <v>0</v>
      </c>
      <c r="V979" s="1">
        <v>3630</v>
      </c>
      <c r="W979" s="1">
        <v>0</v>
      </c>
      <c r="X979" s="1">
        <v>0</v>
      </c>
      <c r="Y979" s="1">
        <v>7480</v>
      </c>
      <c r="Z979" s="1">
        <v>0</v>
      </c>
      <c r="AA979" s="1">
        <v>208</v>
      </c>
      <c r="AB979" s="1">
        <v>13</v>
      </c>
    </row>
    <row r="980" spans="1:28" x14ac:dyDescent="0.3">
      <c r="A980" s="28">
        <v>973</v>
      </c>
      <c r="B980" s="1">
        <v>250</v>
      </c>
      <c r="C980" s="1">
        <v>48</v>
      </c>
      <c r="D980" s="1">
        <v>26741</v>
      </c>
      <c r="E980" s="77">
        <v>0.1</v>
      </c>
      <c r="F980" s="1">
        <v>980</v>
      </c>
      <c r="G980" s="1">
        <v>0</v>
      </c>
      <c r="H980" s="1">
        <v>3710</v>
      </c>
      <c r="I980" s="1">
        <v>0</v>
      </c>
      <c r="J980" s="1">
        <v>0</v>
      </c>
      <c r="K980" s="1">
        <v>6000</v>
      </c>
      <c r="N980" s="1">
        <v>17</v>
      </c>
      <c r="O980" s="28">
        <v>973</v>
      </c>
      <c r="P980" s="1">
        <v>250</v>
      </c>
      <c r="Q980" s="1">
        <v>48</v>
      </c>
      <c r="R980" s="1">
        <v>26741</v>
      </c>
      <c r="S980" s="77">
        <v>0.1</v>
      </c>
      <c r="T980" s="1">
        <v>980</v>
      </c>
      <c r="U980" s="1">
        <v>0</v>
      </c>
      <c r="V980" s="1">
        <v>3710</v>
      </c>
      <c r="W980" s="1">
        <v>0</v>
      </c>
      <c r="X980" s="1">
        <v>0</v>
      </c>
      <c r="Y980" s="1">
        <v>6000</v>
      </c>
      <c r="AB980" s="1">
        <v>17</v>
      </c>
    </row>
    <row r="981" spans="1:28" x14ac:dyDescent="0.3">
      <c r="A981" s="28">
        <v>974</v>
      </c>
      <c r="B981" s="1">
        <v>250</v>
      </c>
      <c r="C981" s="1">
        <v>48</v>
      </c>
      <c r="D981" s="1">
        <v>29972</v>
      </c>
      <c r="E981" s="77">
        <v>1</v>
      </c>
      <c r="F981" s="1">
        <v>1230</v>
      </c>
      <c r="G981" s="1">
        <v>0</v>
      </c>
      <c r="H981" s="1">
        <v>5800</v>
      </c>
      <c r="I981" s="1">
        <v>1</v>
      </c>
      <c r="J981" s="1">
        <v>0</v>
      </c>
      <c r="O981" s="28">
        <v>974</v>
      </c>
      <c r="P981" s="1">
        <v>250</v>
      </c>
      <c r="Q981" s="1">
        <v>48</v>
      </c>
      <c r="R981" s="1">
        <v>29972</v>
      </c>
      <c r="S981" s="77">
        <v>1</v>
      </c>
      <c r="T981" s="1">
        <v>1230</v>
      </c>
      <c r="U981" s="1">
        <v>0</v>
      </c>
      <c r="V981" s="1">
        <v>5800</v>
      </c>
      <c r="W981" s="1">
        <v>1</v>
      </c>
      <c r="X981" s="1">
        <v>0</v>
      </c>
    </row>
    <row r="982" spans="1:28" x14ac:dyDescent="0.3">
      <c r="A982" s="28">
        <v>975</v>
      </c>
      <c r="B982" s="1">
        <v>250</v>
      </c>
      <c r="C982" s="1">
        <v>49</v>
      </c>
      <c r="D982" s="1">
        <v>30000</v>
      </c>
      <c r="E982" s="77">
        <v>3.3333333333333333E-2</v>
      </c>
      <c r="F982" s="1">
        <v>1320</v>
      </c>
      <c r="G982" s="1">
        <v>0</v>
      </c>
      <c r="H982" s="1">
        <v>6908</v>
      </c>
      <c r="I982" s="1">
        <v>1</v>
      </c>
      <c r="J982" s="1">
        <v>0</v>
      </c>
      <c r="K982" s="1">
        <v>8520</v>
      </c>
      <c r="L982" s="1">
        <v>20</v>
      </c>
      <c r="M982" s="1">
        <v>383</v>
      </c>
      <c r="O982" s="28">
        <v>975</v>
      </c>
      <c r="P982" s="1">
        <v>250</v>
      </c>
      <c r="Q982" s="1">
        <v>49</v>
      </c>
      <c r="R982" s="1">
        <v>30000</v>
      </c>
      <c r="S982" s="77">
        <v>3.3333333333333333E-2</v>
      </c>
      <c r="T982" s="1">
        <v>1320</v>
      </c>
      <c r="U982" s="1">
        <v>0</v>
      </c>
      <c r="V982" s="1">
        <v>6908</v>
      </c>
      <c r="W982" s="1">
        <v>1</v>
      </c>
      <c r="X982" s="1">
        <v>0</v>
      </c>
      <c r="Y982" s="1">
        <v>8520</v>
      </c>
      <c r="Z982" s="1">
        <v>20</v>
      </c>
      <c r="AA982" s="1">
        <v>383</v>
      </c>
    </row>
    <row r="983" spans="1:28" x14ac:dyDescent="0.3">
      <c r="A983" s="28">
        <v>976</v>
      </c>
      <c r="B983" s="1">
        <v>250</v>
      </c>
      <c r="C983" s="1">
        <v>49</v>
      </c>
      <c r="D983" s="1">
        <v>26200</v>
      </c>
      <c r="E983" s="77">
        <v>0.125</v>
      </c>
      <c r="F983" s="1">
        <v>1160</v>
      </c>
      <c r="G983" s="1">
        <v>0</v>
      </c>
      <c r="H983" s="1">
        <v>7360</v>
      </c>
      <c r="I983" s="1">
        <v>2</v>
      </c>
      <c r="J983" s="1">
        <v>0</v>
      </c>
      <c r="N983" s="1">
        <v>16</v>
      </c>
      <c r="O983" s="28">
        <v>976</v>
      </c>
      <c r="P983" s="1">
        <v>250</v>
      </c>
      <c r="Q983" s="1">
        <v>49</v>
      </c>
      <c r="R983" s="1">
        <v>26200</v>
      </c>
      <c r="S983" s="77">
        <v>0.125</v>
      </c>
      <c r="T983" s="1">
        <v>1160</v>
      </c>
      <c r="U983" s="1">
        <v>0</v>
      </c>
      <c r="V983" s="1">
        <v>7360</v>
      </c>
      <c r="W983" s="1">
        <v>2</v>
      </c>
      <c r="X983" s="1">
        <v>0</v>
      </c>
      <c r="AB983" s="1">
        <v>16</v>
      </c>
    </row>
    <row r="984" spans="1:28" x14ac:dyDescent="0.3">
      <c r="A984" s="28">
        <v>977</v>
      </c>
      <c r="B984" s="1">
        <v>250</v>
      </c>
      <c r="C984" s="1">
        <v>49</v>
      </c>
      <c r="D984" s="1">
        <v>27549</v>
      </c>
      <c r="E984" s="77">
        <v>0.2</v>
      </c>
      <c r="F984" s="1">
        <v>1290</v>
      </c>
      <c r="G984" s="1">
        <v>0</v>
      </c>
      <c r="H984" s="1">
        <v>5033</v>
      </c>
      <c r="I984" s="1">
        <v>1</v>
      </c>
      <c r="J984" s="1">
        <v>0</v>
      </c>
      <c r="K984" s="1">
        <v>8150</v>
      </c>
      <c r="N984" s="1">
        <v>30</v>
      </c>
      <c r="O984" s="28">
        <v>977</v>
      </c>
      <c r="P984" s="1">
        <v>250</v>
      </c>
      <c r="Q984" s="1">
        <v>49</v>
      </c>
      <c r="R984" s="1">
        <v>27549</v>
      </c>
      <c r="S984" s="77">
        <v>0.2</v>
      </c>
      <c r="T984" s="1">
        <v>1290</v>
      </c>
      <c r="U984" s="1">
        <v>0</v>
      </c>
      <c r="V984" s="1">
        <v>5033</v>
      </c>
      <c r="W984" s="1">
        <v>1</v>
      </c>
      <c r="X984" s="1">
        <v>0</v>
      </c>
      <c r="Y984" s="1">
        <v>8150</v>
      </c>
      <c r="AB984" s="1">
        <v>30</v>
      </c>
    </row>
    <row r="985" spans="1:28" x14ac:dyDescent="0.3">
      <c r="A985" s="28">
        <v>978</v>
      </c>
      <c r="B985" s="1">
        <v>250</v>
      </c>
      <c r="C985" s="1">
        <v>49</v>
      </c>
      <c r="D985" s="1">
        <v>29747</v>
      </c>
      <c r="E985" s="77">
        <v>0.2</v>
      </c>
      <c r="F985" s="1">
        <v>1320</v>
      </c>
      <c r="G985" s="1">
        <v>0</v>
      </c>
      <c r="H985" s="1">
        <v>7498</v>
      </c>
      <c r="I985" s="1">
        <v>0</v>
      </c>
      <c r="J985" s="1">
        <v>0</v>
      </c>
      <c r="K985" s="1">
        <v>8820</v>
      </c>
      <c r="L985" s="1">
        <v>0</v>
      </c>
      <c r="M985" s="1">
        <v>438</v>
      </c>
      <c r="N985" s="1">
        <v>8</v>
      </c>
      <c r="O985" s="28">
        <v>978</v>
      </c>
      <c r="P985" s="1">
        <v>250</v>
      </c>
      <c r="Q985" s="1">
        <v>49</v>
      </c>
      <c r="R985" s="1">
        <v>29747</v>
      </c>
      <c r="S985" s="77">
        <v>0.2</v>
      </c>
      <c r="T985" s="1">
        <v>1320</v>
      </c>
      <c r="U985" s="1">
        <v>0</v>
      </c>
      <c r="V985" s="1">
        <v>7498</v>
      </c>
      <c r="W985" s="1">
        <v>0</v>
      </c>
      <c r="X985" s="1">
        <v>0</v>
      </c>
      <c r="Y985" s="1">
        <v>8820</v>
      </c>
      <c r="Z985" s="1">
        <v>0</v>
      </c>
      <c r="AA985" s="1">
        <v>438</v>
      </c>
      <c r="AB985" s="1">
        <v>8</v>
      </c>
    </row>
    <row r="986" spans="1:28" x14ac:dyDescent="0.3">
      <c r="A986" s="28">
        <v>979</v>
      </c>
      <c r="B986" s="1">
        <v>250</v>
      </c>
      <c r="C986" s="1">
        <v>50</v>
      </c>
      <c r="D986" s="1">
        <v>31000</v>
      </c>
      <c r="E986" s="77">
        <v>0.1</v>
      </c>
      <c r="F986" s="1">
        <v>1220</v>
      </c>
      <c r="G986" s="1">
        <v>0</v>
      </c>
      <c r="H986" s="1">
        <v>6820</v>
      </c>
      <c r="I986" s="1">
        <v>2</v>
      </c>
      <c r="J986" s="1">
        <v>0</v>
      </c>
      <c r="K986" s="1">
        <v>6920</v>
      </c>
      <c r="L986" s="1">
        <v>0</v>
      </c>
      <c r="M986" s="1">
        <v>365</v>
      </c>
      <c r="N986" s="1">
        <v>0</v>
      </c>
      <c r="O986" s="28">
        <v>979</v>
      </c>
      <c r="P986" s="1">
        <v>250</v>
      </c>
      <c r="Q986" s="1">
        <v>50</v>
      </c>
      <c r="R986" s="1">
        <v>31000</v>
      </c>
      <c r="S986" s="77">
        <v>0.1</v>
      </c>
      <c r="T986" s="1">
        <v>1220</v>
      </c>
      <c r="U986" s="1">
        <v>0</v>
      </c>
      <c r="V986" s="1">
        <v>6820</v>
      </c>
      <c r="W986" s="1">
        <v>2</v>
      </c>
      <c r="X986" s="1">
        <v>0</v>
      </c>
      <c r="Y986" s="1">
        <v>6920</v>
      </c>
      <c r="Z986" s="1">
        <v>0</v>
      </c>
      <c r="AA986" s="1">
        <v>365</v>
      </c>
      <c r="AB986" s="1">
        <v>0</v>
      </c>
    </row>
    <row r="987" spans="1:28" x14ac:dyDescent="0.3">
      <c r="A987" s="28">
        <v>980</v>
      </c>
      <c r="B987" s="1">
        <v>250</v>
      </c>
      <c r="C987" s="1">
        <v>50</v>
      </c>
      <c r="D987" s="1">
        <v>29856</v>
      </c>
      <c r="E987" s="77">
        <v>0.2</v>
      </c>
      <c r="F987" s="1">
        <v>1320</v>
      </c>
      <c r="G987" s="1">
        <v>0</v>
      </c>
      <c r="H987" s="1">
        <v>8164</v>
      </c>
      <c r="I987" s="1">
        <v>5</v>
      </c>
      <c r="J987" s="1">
        <v>2</v>
      </c>
      <c r="K987" s="1">
        <v>8610</v>
      </c>
      <c r="M987" s="1">
        <v>425</v>
      </c>
      <c r="N987" s="1">
        <v>35</v>
      </c>
      <c r="O987" s="28">
        <v>980</v>
      </c>
      <c r="P987" s="1">
        <v>250</v>
      </c>
      <c r="Q987" s="1">
        <v>50</v>
      </c>
      <c r="R987" s="1">
        <v>29856</v>
      </c>
      <c r="S987" s="77">
        <v>0.2</v>
      </c>
      <c r="T987" s="1">
        <v>1320</v>
      </c>
      <c r="U987" s="1">
        <v>0</v>
      </c>
      <c r="V987" s="1">
        <v>8164</v>
      </c>
      <c r="W987" s="1">
        <v>5</v>
      </c>
      <c r="X987" s="1">
        <v>2</v>
      </c>
      <c r="Y987" s="1">
        <v>8610</v>
      </c>
      <c r="AA987" s="1">
        <v>425</v>
      </c>
      <c r="AB987" s="1">
        <v>35</v>
      </c>
    </row>
    <row r="988" spans="1:28" x14ac:dyDescent="0.3">
      <c r="A988" s="28">
        <v>981</v>
      </c>
      <c r="B988" s="1">
        <v>250</v>
      </c>
      <c r="C988" s="1">
        <v>50</v>
      </c>
      <c r="D988" s="1">
        <v>34800</v>
      </c>
      <c r="E988" s="77">
        <v>0.33333333333333331</v>
      </c>
      <c r="F988" s="1">
        <v>1150</v>
      </c>
      <c r="G988" s="1">
        <v>0</v>
      </c>
      <c r="H988" s="1">
        <v>6500</v>
      </c>
      <c r="I988" s="1">
        <v>1</v>
      </c>
      <c r="J988" s="1">
        <v>0</v>
      </c>
      <c r="K988" s="1">
        <v>7500</v>
      </c>
      <c r="L988" s="1">
        <v>0</v>
      </c>
      <c r="M988" s="1">
        <v>400</v>
      </c>
      <c r="N988" s="1">
        <v>5</v>
      </c>
      <c r="O988" s="28">
        <v>981</v>
      </c>
      <c r="P988" s="1">
        <v>250</v>
      </c>
      <c r="Q988" s="1">
        <v>50</v>
      </c>
      <c r="R988" s="1">
        <v>34800</v>
      </c>
      <c r="S988" s="77">
        <v>0.33333333333333331</v>
      </c>
      <c r="T988" s="1">
        <v>1150</v>
      </c>
      <c r="U988" s="1">
        <v>0</v>
      </c>
      <c r="V988" s="1">
        <v>6500</v>
      </c>
      <c r="W988" s="1">
        <v>1</v>
      </c>
      <c r="X988" s="1">
        <v>0</v>
      </c>
      <c r="Y988" s="1">
        <v>7500</v>
      </c>
      <c r="Z988" s="1">
        <v>0</v>
      </c>
      <c r="AA988" s="1">
        <v>400</v>
      </c>
      <c r="AB988" s="1">
        <v>5</v>
      </c>
    </row>
    <row r="989" spans="1:28" x14ac:dyDescent="0.3">
      <c r="A989" s="28">
        <v>982</v>
      </c>
      <c r="B989" s="1">
        <v>250</v>
      </c>
      <c r="C989" s="1">
        <v>52</v>
      </c>
      <c r="D989" s="1">
        <v>34000</v>
      </c>
      <c r="E989" s="77">
        <v>0.2</v>
      </c>
      <c r="F989" s="1">
        <v>1160</v>
      </c>
      <c r="G989" s="1">
        <v>0</v>
      </c>
      <c r="H989" s="1">
        <v>6689</v>
      </c>
      <c r="I989" s="1">
        <v>2</v>
      </c>
      <c r="J989" s="1">
        <v>2</v>
      </c>
      <c r="K989" s="1">
        <v>4000</v>
      </c>
      <c r="L989" s="1">
        <v>0</v>
      </c>
      <c r="M989" s="1">
        <v>300</v>
      </c>
      <c r="N989" s="1">
        <v>14</v>
      </c>
      <c r="O989" s="28">
        <v>982</v>
      </c>
      <c r="P989" s="1">
        <v>250</v>
      </c>
      <c r="Q989" s="1">
        <v>52</v>
      </c>
      <c r="R989" s="1">
        <v>34000</v>
      </c>
      <c r="S989" s="77">
        <v>0.2</v>
      </c>
      <c r="T989" s="1">
        <v>1160</v>
      </c>
      <c r="U989" s="1">
        <v>0</v>
      </c>
      <c r="V989" s="1">
        <v>6689</v>
      </c>
      <c r="W989" s="1">
        <v>2</v>
      </c>
      <c r="X989" s="1">
        <v>2</v>
      </c>
      <c r="Y989" s="1">
        <v>4000</v>
      </c>
      <c r="Z989" s="1">
        <v>0</v>
      </c>
      <c r="AA989" s="1">
        <v>300</v>
      </c>
      <c r="AB989" s="1">
        <v>14</v>
      </c>
    </row>
    <row r="990" spans="1:28" x14ac:dyDescent="0.3">
      <c r="A990" s="28">
        <v>983</v>
      </c>
      <c r="B990" s="1">
        <v>250</v>
      </c>
      <c r="C990" s="1">
        <v>52</v>
      </c>
      <c r="D990" s="1">
        <v>36639</v>
      </c>
      <c r="E990" s="77">
        <v>0.2</v>
      </c>
      <c r="F990" s="1">
        <v>1180</v>
      </c>
      <c r="G990" s="1">
        <v>0</v>
      </c>
      <c r="H990" s="1">
        <v>7058</v>
      </c>
      <c r="I990" s="1">
        <v>3</v>
      </c>
      <c r="J990" s="1">
        <v>0</v>
      </c>
      <c r="K990" s="1">
        <v>8950</v>
      </c>
      <c r="L990" s="1">
        <v>8</v>
      </c>
      <c r="M990" s="1">
        <v>368</v>
      </c>
      <c r="N990" s="1">
        <v>15</v>
      </c>
      <c r="O990" s="28">
        <v>983</v>
      </c>
      <c r="P990" s="1">
        <v>250</v>
      </c>
      <c r="Q990" s="1">
        <v>52</v>
      </c>
      <c r="R990" s="1">
        <v>36639</v>
      </c>
      <c r="S990" s="77">
        <v>0.2</v>
      </c>
      <c r="T990" s="1">
        <v>1180</v>
      </c>
      <c r="U990" s="1">
        <v>0</v>
      </c>
      <c r="V990" s="1">
        <v>7058</v>
      </c>
      <c r="W990" s="1">
        <v>3</v>
      </c>
      <c r="X990" s="1">
        <v>0</v>
      </c>
      <c r="Y990" s="1">
        <v>8950</v>
      </c>
      <c r="Z990" s="1">
        <v>8</v>
      </c>
      <c r="AA990" s="1">
        <v>368</v>
      </c>
      <c r="AB990" s="1">
        <v>15</v>
      </c>
    </row>
    <row r="991" spans="1:28" x14ac:dyDescent="0.3">
      <c r="A991" s="28">
        <v>984</v>
      </c>
      <c r="B991" s="1">
        <v>250</v>
      </c>
      <c r="C991" s="1">
        <v>53</v>
      </c>
      <c r="D991" s="1">
        <v>43000</v>
      </c>
      <c r="E991" s="77">
        <v>1</v>
      </c>
      <c r="F991" s="1">
        <v>1270</v>
      </c>
      <c r="G991" s="1">
        <v>0</v>
      </c>
      <c r="H991" s="1">
        <v>8100</v>
      </c>
      <c r="I991" s="1">
        <v>5</v>
      </c>
      <c r="J991" s="1">
        <v>3</v>
      </c>
      <c r="M991" s="1">
        <v>300</v>
      </c>
      <c r="N991" s="1">
        <v>8</v>
      </c>
      <c r="O991" s="28">
        <v>984</v>
      </c>
      <c r="P991" s="1">
        <v>250</v>
      </c>
      <c r="Q991" s="1">
        <v>53</v>
      </c>
      <c r="R991" s="1">
        <v>43000</v>
      </c>
      <c r="S991" s="77">
        <v>1</v>
      </c>
      <c r="T991" s="1">
        <v>1270</v>
      </c>
      <c r="U991" s="1">
        <v>0</v>
      </c>
      <c r="V991" s="1">
        <v>8100</v>
      </c>
      <c r="W991" s="1">
        <v>5</v>
      </c>
      <c r="X991" s="1">
        <v>3</v>
      </c>
      <c r="AA991" s="1">
        <v>300</v>
      </c>
      <c r="AB991" s="1">
        <v>8</v>
      </c>
    </row>
    <row r="992" spans="1:28" x14ac:dyDescent="0.3">
      <c r="A992" s="28">
        <v>985</v>
      </c>
      <c r="B992" s="1">
        <v>250</v>
      </c>
      <c r="C992" s="1">
        <v>53</v>
      </c>
      <c r="D992" s="1">
        <v>34700</v>
      </c>
      <c r="E992" s="77">
        <v>1</v>
      </c>
      <c r="F992" s="1">
        <v>1290</v>
      </c>
      <c r="G992" s="1">
        <v>0</v>
      </c>
      <c r="H992" s="1">
        <v>8189</v>
      </c>
      <c r="I992" s="1">
        <v>6</v>
      </c>
      <c r="J992" s="1">
        <v>2</v>
      </c>
      <c r="M992" s="1">
        <v>400</v>
      </c>
      <c r="N992" s="1">
        <v>21</v>
      </c>
      <c r="O992" s="28">
        <v>985</v>
      </c>
      <c r="P992" s="1">
        <v>250</v>
      </c>
      <c r="Q992" s="1">
        <v>53</v>
      </c>
      <c r="R992" s="1">
        <v>34700</v>
      </c>
      <c r="S992" s="77">
        <v>1</v>
      </c>
      <c r="T992" s="1">
        <v>1290</v>
      </c>
      <c r="U992" s="1">
        <v>0</v>
      </c>
      <c r="V992" s="1">
        <v>8189</v>
      </c>
      <c r="W992" s="1">
        <v>6</v>
      </c>
      <c r="X992" s="1">
        <v>2</v>
      </c>
      <c r="AA992" s="1">
        <v>400</v>
      </c>
      <c r="AB992" s="1">
        <v>21</v>
      </c>
    </row>
    <row r="993" spans="1:28" x14ac:dyDescent="0.3">
      <c r="A993" s="28">
        <v>986</v>
      </c>
      <c r="B993" s="1">
        <v>250</v>
      </c>
      <c r="C993" s="1">
        <v>54</v>
      </c>
      <c r="D993" s="1">
        <v>31000</v>
      </c>
      <c r="E993" s="77">
        <v>0.2</v>
      </c>
      <c r="F993" s="1">
        <v>1220</v>
      </c>
      <c r="G993" s="1">
        <v>0</v>
      </c>
      <c r="H993" s="1">
        <v>8041</v>
      </c>
      <c r="I993" s="1">
        <v>2</v>
      </c>
      <c r="J993" s="1">
        <v>1</v>
      </c>
      <c r="K993" s="1">
        <v>8970</v>
      </c>
      <c r="L993" s="1">
        <v>0</v>
      </c>
      <c r="M993" s="1">
        <v>295</v>
      </c>
      <c r="N993" s="1">
        <v>10</v>
      </c>
      <c r="O993" s="28">
        <v>986</v>
      </c>
      <c r="P993" s="1">
        <v>250</v>
      </c>
      <c r="Q993" s="1">
        <v>54</v>
      </c>
      <c r="R993" s="1">
        <v>31000</v>
      </c>
      <c r="S993" s="77">
        <v>0.2</v>
      </c>
      <c r="T993" s="1">
        <v>1220</v>
      </c>
      <c r="U993" s="1">
        <v>0</v>
      </c>
      <c r="V993" s="1">
        <v>8041</v>
      </c>
      <c r="W993" s="1">
        <v>2</v>
      </c>
      <c r="X993" s="1">
        <v>1</v>
      </c>
      <c r="Y993" s="1">
        <v>8970</v>
      </c>
      <c r="Z993" s="1">
        <v>0</v>
      </c>
      <c r="AA993" s="1">
        <v>295</v>
      </c>
      <c r="AB993" s="1">
        <v>10</v>
      </c>
    </row>
    <row r="994" spans="1:28" x14ac:dyDescent="0.3">
      <c r="A994" s="28">
        <v>987</v>
      </c>
      <c r="B994" s="1">
        <v>250</v>
      </c>
      <c r="C994" s="1">
        <v>54</v>
      </c>
      <c r="D994" s="1">
        <v>36718</v>
      </c>
      <c r="E994" s="77">
        <v>1</v>
      </c>
      <c r="F994" s="1">
        <v>1300</v>
      </c>
      <c r="G994" s="1">
        <v>0</v>
      </c>
      <c r="H994" s="1">
        <v>8070</v>
      </c>
      <c r="I994" s="1">
        <v>6</v>
      </c>
      <c r="J994" s="1">
        <v>1</v>
      </c>
      <c r="K994" s="1">
        <v>10207</v>
      </c>
      <c r="L994" s="1">
        <v>32</v>
      </c>
      <c r="M994" s="1">
        <v>539</v>
      </c>
      <c r="N994" s="1">
        <v>19</v>
      </c>
      <c r="O994" s="28">
        <v>987</v>
      </c>
      <c r="P994" s="1">
        <v>250</v>
      </c>
      <c r="Q994" s="1">
        <v>54</v>
      </c>
      <c r="R994" s="1">
        <v>36718</v>
      </c>
      <c r="S994" s="77">
        <v>1</v>
      </c>
      <c r="T994" s="1">
        <v>1300</v>
      </c>
      <c r="U994" s="1">
        <v>0</v>
      </c>
      <c r="V994" s="1">
        <v>8070</v>
      </c>
      <c r="W994" s="1">
        <v>6</v>
      </c>
      <c r="X994" s="1">
        <v>1</v>
      </c>
      <c r="Y994" s="1">
        <v>10207</v>
      </c>
      <c r="Z994" s="1">
        <v>32</v>
      </c>
      <c r="AA994" s="1">
        <v>539</v>
      </c>
      <c r="AB994" s="1">
        <v>19</v>
      </c>
    </row>
    <row r="995" spans="1:28" x14ac:dyDescent="0.3">
      <c r="A995" s="28">
        <v>988</v>
      </c>
      <c r="B995" s="1">
        <v>250</v>
      </c>
      <c r="C995" s="1">
        <v>55</v>
      </c>
      <c r="D995" s="1">
        <v>47000</v>
      </c>
      <c r="E995" s="77">
        <v>1</v>
      </c>
      <c r="F995" s="1">
        <v>1320</v>
      </c>
      <c r="G995" s="1">
        <v>0</v>
      </c>
      <c r="H995" s="1">
        <v>8211</v>
      </c>
      <c r="I995" s="1">
        <v>9</v>
      </c>
      <c r="J995" s="1">
        <v>3</v>
      </c>
      <c r="O995" s="28">
        <v>988</v>
      </c>
      <c r="P995" s="1">
        <v>250</v>
      </c>
      <c r="Q995" s="1">
        <v>55</v>
      </c>
      <c r="R995" s="1">
        <v>47000</v>
      </c>
      <c r="S995" s="77">
        <v>1</v>
      </c>
      <c r="T995" s="1">
        <v>1320</v>
      </c>
      <c r="U995" s="1">
        <v>0</v>
      </c>
      <c r="V995" s="1">
        <v>8211</v>
      </c>
      <c r="W995" s="1">
        <v>9</v>
      </c>
      <c r="X995" s="1">
        <v>3</v>
      </c>
    </row>
    <row r="996" spans="1:28" x14ac:dyDescent="0.3">
      <c r="A996" s="28">
        <v>989</v>
      </c>
      <c r="B996" s="1">
        <v>250</v>
      </c>
      <c r="C996" s="1">
        <v>56</v>
      </c>
      <c r="D996" s="1">
        <v>44300</v>
      </c>
      <c r="E996" s="77">
        <v>0.2</v>
      </c>
      <c r="F996" s="1">
        <v>1320</v>
      </c>
      <c r="G996" s="1">
        <v>0</v>
      </c>
      <c r="H996" s="1">
        <v>6500</v>
      </c>
      <c r="I996" s="1">
        <v>1</v>
      </c>
      <c r="J996" s="1">
        <v>0</v>
      </c>
      <c r="K996" s="1">
        <v>7980</v>
      </c>
      <c r="L996" s="1">
        <v>10</v>
      </c>
      <c r="M996" s="1">
        <v>323</v>
      </c>
      <c r="N996" s="1">
        <v>27</v>
      </c>
      <c r="O996" s="28">
        <v>989</v>
      </c>
      <c r="P996" s="1">
        <v>250</v>
      </c>
      <c r="Q996" s="1">
        <v>56</v>
      </c>
      <c r="R996" s="1">
        <v>44300</v>
      </c>
      <c r="S996" s="77">
        <v>0.2</v>
      </c>
      <c r="T996" s="1">
        <v>1320</v>
      </c>
      <c r="U996" s="1">
        <v>0</v>
      </c>
      <c r="V996" s="1">
        <v>6500</v>
      </c>
      <c r="W996" s="1">
        <v>1</v>
      </c>
      <c r="X996" s="1">
        <v>0</v>
      </c>
      <c r="Y996" s="1">
        <v>7980</v>
      </c>
      <c r="Z996" s="1">
        <v>10</v>
      </c>
      <c r="AA996" s="1">
        <v>323</v>
      </c>
      <c r="AB996" s="1">
        <v>27</v>
      </c>
    </row>
    <row r="997" spans="1:28" x14ac:dyDescent="0.3">
      <c r="A997" s="28">
        <v>990</v>
      </c>
      <c r="B997" s="1">
        <v>249</v>
      </c>
      <c r="C997" s="1">
        <v>46</v>
      </c>
      <c r="D997" s="1">
        <v>24024</v>
      </c>
      <c r="E997" s="77">
        <v>0.14285714285714285</v>
      </c>
      <c r="F997" s="1">
        <v>1320</v>
      </c>
      <c r="G997" s="1">
        <v>0</v>
      </c>
      <c r="H997" s="1">
        <v>7249</v>
      </c>
      <c r="I997" s="1">
        <v>0</v>
      </c>
      <c r="J997" s="1">
        <v>0</v>
      </c>
      <c r="K997" s="1">
        <v>8650</v>
      </c>
      <c r="L997" s="1">
        <v>0</v>
      </c>
      <c r="M997" s="1">
        <v>367</v>
      </c>
      <c r="N997" s="1">
        <v>31</v>
      </c>
      <c r="O997" s="28">
        <v>990</v>
      </c>
      <c r="P997" s="1">
        <v>249</v>
      </c>
      <c r="Q997" s="1">
        <v>46</v>
      </c>
      <c r="R997" s="1">
        <v>24024</v>
      </c>
      <c r="S997" s="77">
        <v>0.14285714285714285</v>
      </c>
      <c r="T997" s="1">
        <v>1320</v>
      </c>
      <c r="U997" s="1">
        <v>0</v>
      </c>
      <c r="V997" s="1">
        <v>7249</v>
      </c>
      <c r="W997" s="1">
        <v>0</v>
      </c>
      <c r="X997" s="1">
        <v>0</v>
      </c>
      <c r="Y997" s="1">
        <v>8650</v>
      </c>
      <c r="Z997" s="1">
        <v>0</v>
      </c>
      <c r="AA997" s="1">
        <v>367</v>
      </c>
      <c r="AB997" s="1">
        <v>31</v>
      </c>
    </row>
    <row r="998" spans="1:28" x14ac:dyDescent="0.3">
      <c r="A998" s="28">
        <v>991</v>
      </c>
      <c r="B998" s="1">
        <v>249</v>
      </c>
      <c r="C998" s="1">
        <v>47</v>
      </c>
      <c r="D998" s="1">
        <v>30970</v>
      </c>
      <c r="E998" s="77">
        <v>0.05</v>
      </c>
      <c r="F998" s="1">
        <v>1180</v>
      </c>
      <c r="G998" s="1">
        <v>0</v>
      </c>
      <c r="H998" s="1">
        <v>6372</v>
      </c>
      <c r="I998" s="1">
        <v>0</v>
      </c>
      <c r="J998" s="1">
        <v>0</v>
      </c>
      <c r="L998" s="1">
        <v>41</v>
      </c>
      <c r="N998" s="1">
        <v>12</v>
      </c>
      <c r="O998" s="28">
        <v>991</v>
      </c>
      <c r="P998" s="1">
        <v>249</v>
      </c>
      <c r="Q998" s="1">
        <v>47</v>
      </c>
      <c r="R998" s="1">
        <v>30970</v>
      </c>
      <c r="S998" s="77">
        <v>0.05</v>
      </c>
      <c r="T998" s="1">
        <v>1180</v>
      </c>
      <c r="U998" s="1">
        <v>0</v>
      </c>
      <c r="V998" s="1">
        <v>6372</v>
      </c>
      <c r="W998" s="1">
        <v>0</v>
      </c>
      <c r="X998" s="1">
        <v>0</v>
      </c>
      <c r="Z998" s="1">
        <v>41</v>
      </c>
      <c r="AB998" s="1">
        <v>12</v>
      </c>
    </row>
    <row r="999" spans="1:28" x14ac:dyDescent="0.3">
      <c r="A999" s="28">
        <v>992</v>
      </c>
      <c r="B999" s="1">
        <v>249</v>
      </c>
      <c r="C999" s="1">
        <v>47</v>
      </c>
      <c r="D999" s="1">
        <v>27000</v>
      </c>
      <c r="E999" s="77">
        <v>0.1</v>
      </c>
      <c r="F999" s="1">
        <v>1320</v>
      </c>
      <c r="G999" s="1">
        <v>0</v>
      </c>
      <c r="H999" s="1">
        <v>8000</v>
      </c>
      <c r="I999" s="1">
        <v>6</v>
      </c>
      <c r="J999" s="1">
        <v>0</v>
      </c>
      <c r="L999" s="1">
        <v>0</v>
      </c>
      <c r="M999" s="1">
        <v>370</v>
      </c>
      <c r="N999" s="1">
        <v>14</v>
      </c>
      <c r="O999" s="28">
        <v>992</v>
      </c>
      <c r="P999" s="1">
        <v>249</v>
      </c>
      <c r="Q999" s="1">
        <v>47</v>
      </c>
      <c r="R999" s="1">
        <v>27000</v>
      </c>
      <c r="S999" s="77">
        <v>0.1</v>
      </c>
      <c r="T999" s="1">
        <v>1320</v>
      </c>
      <c r="U999" s="1">
        <v>0</v>
      </c>
      <c r="V999" s="1">
        <v>8000</v>
      </c>
      <c r="W999" s="1">
        <v>6</v>
      </c>
      <c r="X999" s="1">
        <v>0</v>
      </c>
      <c r="Z999" s="1">
        <v>0</v>
      </c>
      <c r="AA999" s="1">
        <v>370</v>
      </c>
      <c r="AB999" s="1">
        <v>14</v>
      </c>
    </row>
    <row r="1000" spans="1:28" x14ac:dyDescent="0.3">
      <c r="A1000" s="28">
        <v>993</v>
      </c>
      <c r="B1000" s="1">
        <v>249</v>
      </c>
      <c r="C1000" s="1">
        <v>48</v>
      </c>
      <c r="D1000" s="1">
        <v>29370</v>
      </c>
      <c r="E1000" s="77">
        <v>0.2</v>
      </c>
      <c r="F1000" s="1">
        <v>1320</v>
      </c>
      <c r="G1000" s="1">
        <v>0</v>
      </c>
      <c r="H1000" s="1">
        <v>7821</v>
      </c>
      <c r="I1000" s="1">
        <v>1</v>
      </c>
      <c r="J1000" s="1">
        <v>0</v>
      </c>
      <c r="K1000" s="1">
        <v>8920</v>
      </c>
      <c r="L1000" s="1">
        <v>0</v>
      </c>
      <c r="M1000" s="1">
        <v>317</v>
      </c>
      <c r="N1000" s="1">
        <v>4</v>
      </c>
      <c r="O1000" s="28">
        <v>993</v>
      </c>
      <c r="P1000" s="1">
        <v>249</v>
      </c>
      <c r="Q1000" s="1">
        <v>48</v>
      </c>
      <c r="R1000" s="1">
        <v>29370</v>
      </c>
      <c r="S1000" s="77">
        <v>0.2</v>
      </c>
      <c r="T1000" s="1">
        <v>1320</v>
      </c>
      <c r="U1000" s="1">
        <v>0</v>
      </c>
      <c r="V1000" s="1">
        <v>7821</v>
      </c>
      <c r="W1000" s="1">
        <v>1</v>
      </c>
      <c r="X1000" s="1">
        <v>0</v>
      </c>
      <c r="Y1000" s="1">
        <v>8920</v>
      </c>
      <c r="Z1000" s="1">
        <v>0</v>
      </c>
      <c r="AA1000" s="1">
        <v>317</v>
      </c>
      <c r="AB1000" s="1">
        <v>4</v>
      </c>
    </row>
    <row r="1001" spans="1:28" x14ac:dyDescent="0.3">
      <c r="A1001" s="28">
        <v>994</v>
      </c>
      <c r="B1001" s="1">
        <v>249</v>
      </c>
      <c r="C1001" s="1">
        <v>49</v>
      </c>
      <c r="D1001" s="1">
        <v>29423</v>
      </c>
      <c r="E1001" s="77">
        <v>0.16666666666666666</v>
      </c>
      <c r="F1001" s="1">
        <v>1320</v>
      </c>
      <c r="G1001" s="1">
        <v>0</v>
      </c>
      <c r="H1001" s="1">
        <v>8119</v>
      </c>
      <c r="I1001" s="1">
        <v>0</v>
      </c>
      <c r="J1001" s="1">
        <v>0</v>
      </c>
      <c r="K1001" s="1">
        <v>10840</v>
      </c>
      <c r="L1001" s="1">
        <v>46</v>
      </c>
      <c r="M1001" s="1">
        <v>782</v>
      </c>
      <c r="N1001" s="1">
        <v>0</v>
      </c>
      <c r="O1001" s="28">
        <v>994</v>
      </c>
      <c r="P1001" s="1">
        <v>249</v>
      </c>
      <c r="Q1001" s="1">
        <v>49</v>
      </c>
      <c r="R1001" s="1">
        <v>29423</v>
      </c>
      <c r="S1001" s="77">
        <v>0.16666666666666666</v>
      </c>
      <c r="T1001" s="1">
        <v>1320</v>
      </c>
      <c r="U1001" s="1">
        <v>0</v>
      </c>
      <c r="V1001" s="1">
        <v>8119</v>
      </c>
      <c r="W1001" s="1">
        <v>0</v>
      </c>
      <c r="X1001" s="1">
        <v>0</v>
      </c>
      <c r="Y1001" s="1">
        <v>10840</v>
      </c>
      <c r="Z1001" s="1">
        <v>46</v>
      </c>
      <c r="AA1001" s="1">
        <v>782</v>
      </c>
      <c r="AB1001" s="1">
        <v>0</v>
      </c>
    </row>
    <row r="1002" spans="1:28" x14ac:dyDescent="0.3">
      <c r="A1002" s="28">
        <v>995</v>
      </c>
      <c r="B1002" s="1">
        <v>249</v>
      </c>
      <c r="C1002" s="1">
        <v>51</v>
      </c>
      <c r="D1002" s="1">
        <v>38000</v>
      </c>
      <c r="E1002" s="77">
        <v>0.14285714285714285</v>
      </c>
      <c r="F1002" s="1">
        <v>1320</v>
      </c>
      <c r="G1002" s="1">
        <v>0</v>
      </c>
      <c r="H1002" s="1">
        <v>7214</v>
      </c>
      <c r="I1002" s="1">
        <v>5</v>
      </c>
      <c r="J1002" s="1">
        <v>0</v>
      </c>
      <c r="K1002" s="1">
        <v>8710</v>
      </c>
      <c r="L1002" s="1">
        <v>8</v>
      </c>
      <c r="M1002" s="1">
        <v>400</v>
      </c>
      <c r="N1002" s="1">
        <v>16</v>
      </c>
      <c r="O1002" s="28">
        <v>995</v>
      </c>
      <c r="P1002" s="1">
        <v>249</v>
      </c>
      <c r="Q1002" s="1">
        <v>51</v>
      </c>
      <c r="R1002" s="1">
        <v>38000</v>
      </c>
      <c r="S1002" s="77">
        <v>0.14285714285714285</v>
      </c>
      <c r="T1002" s="1">
        <v>1320</v>
      </c>
      <c r="U1002" s="1">
        <v>0</v>
      </c>
      <c r="V1002" s="1">
        <v>7214</v>
      </c>
      <c r="W1002" s="1">
        <v>5</v>
      </c>
      <c r="X1002" s="1">
        <v>0</v>
      </c>
      <c r="Y1002" s="1">
        <v>8710</v>
      </c>
      <c r="Z1002" s="1">
        <v>8</v>
      </c>
      <c r="AA1002" s="1">
        <v>400</v>
      </c>
      <c r="AB1002" s="1">
        <v>16</v>
      </c>
    </row>
    <row r="1003" spans="1:28" x14ac:dyDescent="0.3">
      <c r="A1003" s="28">
        <v>996</v>
      </c>
      <c r="B1003" s="1">
        <v>248</v>
      </c>
      <c r="C1003" s="1">
        <v>48</v>
      </c>
      <c r="D1003" s="1">
        <v>30014</v>
      </c>
      <c r="E1003" s="77">
        <v>0.14285714285714285</v>
      </c>
      <c r="F1003" s="1">
        <v>1080</v>
      </c>
      <c r="G1003" s="1">
        <v>0</v>
      </c>
      <c r="H1003" s="1">
        <v>5170</v>
      </c>
      <c r="I1003" s="1">
        <v>1</v>
      </c>
      <c r="J1003" s="1">
        <v>0</v>
      </c>
      <c r="K1003" s="1">
        <v>5960</v>
      </c>
      <c r="L1003" s="1">
        <v>0</v>
      </c>
      <c r="N1003" s="1">
        <v>18</v>
      </c>
      <c r="O1003" s="28">
        <v>996</v>
      </c>
      <c r="P1003" s="1">
        <v>248</v>
      </c>
      <c r="Q1003" s="1">
        <v>48</v>
      </c>
      <c r="R1003" s="1">
        <v>30014</v>
      </c>
      <c r="S1003" s="77">
        <v>0.14285714285714285</v>
      </c>
      <c r="T1003" s="1">
        <v>1080</v>
      </c>
      <c r="U1003" s="1">
        <v>0</v>
      </c>
      <c r="V1003" s="1">
        <v>5170</v>
      </c>
      <c r="W1003" s="1">
        <v>1</v>
      </c>
      <c r="X1003" s="1">
        <v>0</v>
      </c>
      <c r="Y1003" s="1">
        <v>5960</v>
      </c>
      <c r="Z1003" s="1">
        <v>0</v>
      </c>
      <c r="AB1003" s="1">
        <v>18</v>
      </c>
    </row>
    <row r="1004" spans="1:28" x14ac:dyDescent="0.3">
      <c r="A1004" s="28">
        <v>997</v>
      </c>
      <c r="B1004" s="1">
        <v>248</v>
      </c>
      <c r="C1004" s="1">
        <v>49</v>
      </c>
      <c r="D1004" s="1">
        <v>30607</v>
      </c>
      <c r="E1004" s="77">
        <v>0.14285714285714285</v>
      </c>
      <c r="F1004" s="1">
        <v>1270</v>
      </c>
      <c r="G1004" s="1">
        <v>0</v>
      </c>
      <c r="H1004" s="1">
        <v>6523</v>
      </c>
      <c r="I1004" s="1">
        <v>0</v>
      </c>
      <c r="J1004" s="1">
        <v>0</v>
      </c>
      <c r="K1004" s="1">
        <v>7300</v>
      </c>
      <c r="L1004" s="1">
        <v>0</v>
      </c>
      <c r="M1004" s="1">
        <v>325</v>
      </c>
      <c r="N1004" s="1">
        <v>22</v>
      </c>
      <c r="O1004" s="28">
        <v>997</v>
      </c>
      <c r="P1004" s="1">
        <v>248</v>
      </c>
      <c r="Q1004" s="1">
        <v>49</v>
      </c>
      <c r="R1004" s="1">
        <v>30607</v>
      </c>
      <c r="S1004" s="77">
        <v>0.14285714285714285</v>
      </c>
      <c r="T1004" s="1">
        <v>1270</v>
      </c>
      <c r="U1004" s="1">
        <v>0</v>
      </c>
      <c r="V1004" s="1">
        <v>6523</v>
      </c>
      <c r="W1004" s="1">
        <v>0</v>
      </c>
      <c r="X1004" s="1">
        <v>0</v>
      </c>
      <c r="Y1004" s="1">
        <v>7300</v>
      </c>
      <c r="Z1004" s="1">
        <v>0</v>
      </c>
      <c r="AA1004" s="1">
        <v>325</v>
      </c>
      <c r="AB1004" s="1">
        <v>22</v>
      </c>
    </row>
    <row r="1005" spans="1:28" x14ac:dyDescent="0.3">
      <c r="A1005" s="28">
        <v>998</v>
      </c>
      <c r="B1005" s="1">
        <v>248</v>
      </c>
      <c r="C1005" s="1">
        <v>49</v>
      </c>
      <c r="D1005" s="1">
        <v>29637</v>
      </c>
      <c r="E1005" s="77">
        <v>0.1</v>
      </c>
      <c r="F1005" s="1">
        <v>1100</v>
      </c>
      <c r="G1005" s="1">
        <v>0</v>
      </c>
      <c r="H1005" s="1">
        <v>6684</v>
      </c>
      <c r="I1005" s="1">
        <v>0</v>
      </c>
      <c r="J1005" s="1">
        <v>0</v>
      </c>
      <c r="K1005" s="1">
        <v>6960</v>
      </c>
      <c r="L1005" s="1">
        <v>0</v>
      </c>
      <c r="M1005" s="1">
        <v>284</v>
      </c>
      <c r="N1005" s="1">
        <v>3</v>
      </c>
      <c r="O1005" s="28">
        <v>998</v>
      </c>
      <c r="P1005" s="1">
        <v>248</v>
      </c>
      <c r="Q1005" s="1">
        <v>49</v>
      </c>
      <c r="R1005" s="1">
        <v>29637</v>
      </c>
      <c r="S1005" s="77">
        <v>0.1</v>
      </c>
      <c r="T1005" s="1">
        <v>1100</v>
      </c>
      <c r="U1005" s="1">
        <v>0</v>
      </c>
      <c r="V1005" s="1">
        <v>6684</v>
      </c>
      <c r="W1005" s="1">
        <v>0</v>
      </c>
      <c r="X1005" s="1">
        <v>0</v>
      </c>
      <c r="Y1005" s="1">
        <v>6960</v>
      </c>
      <c r="Z1005" s="1">
        <v>0</v>
      </c>
      <c r="AA1005" s="1">
        <v>284</v>
      </c>
      <c r="AB1005" s="1">
        <v>3</v>
      </c>
    </row>
    <row r="1006" spans="1:28" x14ac:dyDescent="0.3">
      <c r="A1006" s="28">
        <v>999</v>
      </c>
      <c r="B1006" s="1">
        <v>248</v>
      </c>
      <c r="C1006" s="1">
        <v>50</v>
      </c>
      <c r="D1006" s="1">
        <v>26000</v>
      </c>
      <c r="E1006" s="77">
        <v>0.1</v>
      </c>
      <c r="F1006" s="1">
        <v>1320</v>
      </c>
      <c r="G1006" s="1">
        <v>0</v>
      </c>
      <c r="H1006" s="1">
        <v>6314</v>
      </c>
      <c r="I1006" s="1">
        <v>0</v>
      </c>
      <c r="J1006" s="1">
        <v>0</v>
      </c>
      <c r="K1006" s="1">
        <v>8580</v>
      </c>
      <c r="L1006" s="1">
        <v>47</v>
      </c>
      <c r="N1006" s="1">
        <v>1</v>
      </c>
      <c r="O1006" s="28">
        <v>999</v>
      </c>
      <c r="P1006" s="1">
        <v>248</v>
      </c>
      <c r="Q1006" s="1">
        <v>50</v>
      </c>
      <c r="R1006" s="1">
        <v>26000</v>
      </c>
      <c r="S1006" s="77">
        <v>0.1</v>
      </c>
      <c r="T1006" s="1">
        <v>1320</v>
      </c>
      <c r="U1006" s="1">
        <v>0</v>
      </c>
      <c r="V1006" s="1">
        <v>6314</v>
      </c>
      <c r="W1006" s="1">
        <v>0</v>
      </c>
      <c r="X1006" s="1">
        <v>0</v>
      </c>
      <c r="Y1006" s="1">
        <v>8580</v>
      </c>
      <c r="Z1006" s="1">
        <v>47</v>
      </c>
      <c r="AB1006" s="1">
        <v>1</v>
      </c>
    </row>
    <row r="1007" spans="1:28" x14ac:dyDescent="0.3">
      <c r="A1007" s="28">
        <v>1000</v>
      </c>
      <c r="B1007" s="1">
        <v>248</v>
      </c>
      <c r="C1007" s="1">
        <v>52</v>
      </c>
      <c r="D1007" s="1">
        <v>35000</v>
      </c>
      <c r="E1007" s="77">
        <v>0.2</v>
      </c>
      <c r="F1007" s="1">
        <v>1300</v>
      </c>
      <c r="G1007" s="1">
        <v>0</v>
      </c>
      <c r="H1007" s="1">
        <v>8000</v>
      </c>
      <c r="I1007" s="1">
        <v>3</v>
      </c>
      <c r="J1007" s="1">
        <v>1</v>
      </c>
      <c r="K1007" s="1">
        <v>7880</v>
      </c>
      <c r="L1007" s="1">
        <v>48</v>
      </c>
      <c r="M1007" s="1">
        <v>403</v>
      </c>
      <c r="N1007" s="1">
        <v>21</v>
      </c>
      <c r="O1007" s="28">
        <v>1000</v>
      </c>
      <c r="P1007" s="1">
        <v>248</v>
      </c>
      <c r="Q1007" s="1">
        <v>52</v>
      </c>
      <c r="R1007" s="1">
        <v>35000</v>
      </c>
      <c r="S1007" s="77">
        <v>0.2</v>
      </c>
      <c r="T1007" s="1">
        <v>1300</v>
      </c>
      <c r="U1007" s="1">
        <v>0</v>
      </c>
      <c r="V1007" s="1">
        <v>8000</v>
      </c>
      <c r="W1007" s="1">
        <v>3</v>
      </c>
      <c r="X1007" s="1">
        <v>1</v>
      </c>
      <c r="Y1007" s="1">
        <v>7880</v>
      </c>
      <c r="Z1007" s="1">
        <v>48</v>
      </c>
      <c r="AA1007" s="1">
        <v>403</v>
      </c>
      <c r="AB1007" s="1">
        <v>21</v>
      </c>
    </row>
    <row r="1008" spans="1:28" x14ac:dyDescent="0.3">
      <c r="A1008" s="28">
        <v>1001</v>
      </c>
      <c r="B1008" s="1">
        <v>248</v>
      </c>
      <c r="C1008" s="1">
        <v>54</v>
      </c>
      <c r="D1008" s="1">
        <v>43000</v>
      </c>
      <c r="E1008" s="77">
        <v>1</v>
      </c>
      <c r="F1008" s="1">
        <v>1320</v>
      </c>
      <c r="G1008" s="1">
        <v>0</v>
      </c>
      <c r="H1008" s="1">
        <v>6593</v>
      </c>
      <c r="I1008" s="1">
        <v>0</v>
      </c>
      <c r="J1008" s="1">
        <v>0</v>
      </c>
      <c r="K1008" s="1">
        <v>9390</v>
      </c>
      <c r="L1008" s="1">
        <v>42</v>
      </c>
      <c r="M1008" s="1">
        <v>351</v>
      </c>
      <c r="N1008" s="1">
        <v>16</v>
      </c>
      <c r="O1008" s="28">
        <v>1001</v>
      </c>
      <c r="P1008" s="1">
        <v>248</v>
      </c>
      <c r="Q1008" s="1">
        <v>54</v>
      </c>
      <c r="R1008" s="1">
        <v>43000</v>
      </c>
      <c r="S1008" s="77">
        <v>1</v>
      </c>
      <c r="T1008" s="1">
        <v>1320</v>
      </c>
      <c r="U1008" s="1">
        <v>0</v>
      </c>
      <c r="V1008" s="1">
        <v>6593</v>
      </c>
      <c r="W1008" s="1">
        <v>0</v>
      </c>
      <c r="X1008" s="1">
        <v>0</v>
      </c>
      <c r="Y1008" s="1">
        <v>9390</v>
      </c>
      <c r="Z1008" s="1">
        <v>42</v>
      </c>
      <c r="AA1008" s="1">
        <v>351</v>
      </c>
      <c r="AB1008" s="1">
        <v>16</v>
      </c>
    </row>
    <row r="1009" spans="1:28" x14ac:dyDescent="0.3">
      <c r="A1009" s="28">
        <v>1002</v>
      </c>
      <c r="B1009" s="1">
        <v>247</v>
      </c>
      <c r="C1009" s="1">
        <v>0</v>
      </c>
      <c r="D1009" s="1">
        <v>19000</v>
      </c>
      <c r="E1009" s="77">
        <v>1.1111111111111112E-2</v>
      </c>
      <c r="F1009" s="1">
        <v>990</v>
      </c>
      <c r="G1009" s="1">
        <v>0</v>
      </c>
      <c r="H1009" s="1">
        <v>8367</v>
      </c>
      <c r="I1009" s="1">
        <v>8</v>
      </c>
      <c r="J1009" s="1">
        <v>5</v>
      </c>
      <c r="K1009" s="1">
        <v>10860</v>
      </c>
      <c r="L1009" s="1">
        <v>47</v>
      </c>
      <c r="M1009" s="1">
        <v>476</v>
      </c>
      <c r="N1009" s="1">
        <v>34</v>
      </c>
      <c r="O1009" s="28">
        <v>1002</v>
      </c>
      <c r="P1009" s="1">
        <v>247</v>
      </c>
      <c r="Q1009" s="1">
        <v>0</v>
      </c>
      <c r="R1009" s="1">
        <v>19000</v>
      </c>
      <c r="S1009" s="77">
        <v>1.1111111111111112E-2</v>
      </c>
      <c r="T1009" s="1">
        <v>990</v>
      </c>
      <c r="U1009" s="1">
        <v>0</v>
      </c>
      <c r="V1009" s="1">
        <v>8367</v>
      </c>
      <c r="W1009" s="1">
        <v>8</v>
      </c>
      <c r="X1009" s="1">
        <v>5</v>
      </c>
      <c r="Y1009" s="1">
        <v>10860</v>
      </c>
      <c r="Z1009" s="1">
        <v>47</v>
      </c>
      <c r="AA1009" s="1">
        <v>476</v>
      </c>
      <c r="AB1009" s="1">
        <v>34</v>
      </c>
    </row>
    <row r="1010" spans="1:28" x14ac:dyDescent="0.3">
      <c r="A1010" s="28">
        <v>1003</v>
      </c>
      <c r="B1010" s="1">
        <v>247</v>
      </c>
      <c r="C1010" s="1">
        <v>47</v>
      </c>
      <c r="D1010" s="1">
        <v>28000</v>
      </c>
      <c r="E1010" s="77">
        <v>0.05</v>
      </c>
      <c r="F1010" s="1">
        <v>1320</v>
      </c>
      <c r="G1010" s="1">
        <v>0</v>
      </c>
      <c r="H1010" s="1">
        <v>5975</v>
      </c>
      <c r="I1010" s="1">
        <v>1</v>
      </c>
      <c r="J1010" s="1">
        <v>0</v>
      </c>
      <c r="O1010" s="28">
        <v>1003</v>
      </c>
      <c r="P1010" s="1">
        <v>247</v>
      </c>
      <c r="Q1010" s="1">
        <v>47</v>
      </c>
      <c r="R1010" s="1">
        <v>28000</v>
      </c>
      <c r="S1010" s="77">
        <v>0.05</v>
      </c>
      <c r="T1010" s="1">
        <v>1320</v>
      </c>
      <c r="U1010" s="1">
        <v>0</v>
      </c>
      <c r="V1010" s="1">
        <v>5975</v>
      </c>
      <c r="W1010" s="1">
        <v>1</v>
      </c>
      <c r="X1010" s="1">
        <v>0</v>
      </c>
    </row>
    <row r="1011" spans="1:28" x14ac:dyDescent="0.3">
      <c r="A1011" s="28">
        <v>1004</v>
      </c>
      <c r="B1011" s="1">
        <v>247</v>
      </c>
      <c r="C1011" s="1">
        <v>49</v>
      </c>
      <c r="D1011" s="1">
        <v>30439</v>
      </c>
      <c r="E1011" s="77">
        <v>0.33333333333333331</v>
      </c>
      <c r="F1011" s="1">
        <v>1320</v>
      </c>
      <c r="G1011" s="1">
        <v>0</v>
      </c>
      <c r="H1011" s="1">
        <v>7001</v>
      </c>
      <c r="I1011" s="1">
        <v>2</v>
      </c>
      <c r="J1011" s="1">
        <v>0</v>
      </c>
      <c r="K1011" s="1">
        <v>8760</v>
      </c>
      <c r="L1011" s="1">
        <v>44</v>
      </c>
      <c r="M1011" s="1">
        <v>507</v>
      </c>
      <c r="N1011" s="1">
        <v>27</v>
      </c>
      <c r="O1011" s="28">
        <v>1004</v>
      </c>
      <c r="P1011" s="1">
        <v>247</v>
      </c>
      <c r="Q1011" s="1">
        <v>49</v>
      </c>
      <c r="R1011" s="1">
        <v>30439</v>
      </c>
      <c r="S1011" s="77">
        <v>0.33333333333333331</v>
      </c>
      <c r="T1011" s="1">
        <v>1320</v>
      </c>
      <c r="U1011" s="1">
        <v>0</v>
      </c>
      <c r="V1011" s="1">
        <v>7001</v>
      </c>
      <c r="W1011" s="1">
        <v>2</v>
      </c>
      <c r="X1011" s="1">
        <v>0</v>
      </c>
      <c r="Y1011" s="1">
        <v>8760</v>
      </c>
      <c r="Z1011" s="1">
        <v>44</v>
      </c>
      <c r="AA1011" s="1">
        <v>507</v>
      </c>
      <c r="AB1011" s="1">
        <v>27</v>
      </c>
    </row>
    <row r="1012" spans="1:28" x14ac:dyDescent="0.3">
      <c r="A1012" s="28">
        <v>1005</v>
      </c>
      <c r="B1012" s="1">
        <v>247</v>
      </c>
      <c r="C1012" s="1">
        <v>50</v>
      </c>
      <c r="D1012" s="1">
        <v>30000</v>
      </c>
      <c r="E1012" s="77">
        <v>3.3333333333333333E-2</v>
      </c>
      <c r="F1012" s="1">
        <v>1320</v>
      </c>
      <c r="G1012" s="1">
        <v>0</v>
      </c>
      <c r="H1012" s="1">
        <v>6282</v>
      </c>
      <c r="I1012" s="1">
        <v>2</v>
      </c>
      <c r="J1012" s="1">
        <v>0</v>
      </c>
      <c r="L1012" s="1">
        <v>50</v>
      </c>
      <c r="M1012" s="1">
        <v>400</v>
      </c>
      <c r="O1012" s="28">
        <v>1005</v>
      </c>
      <c r="P1012" s="1">
        <v>247</v>
      </c>
      <c r="Q1012" s="1">
        <v>50</v>
      </c>
      <c r="R1012" s="1">
        <v>30000</v>
      </c>
      <c r="S1012" s="77">
        <v>3.3333333333333333E-2</v>
      </c>
      <c r="T1012" s="1">
        <v>1320</v>
      </c>
      <c r="U1012" s="1">
        <v>0</v>
      </c>
      <c r="V1012" s="1">
        <v>6282</v>
      </c>
      <c r="W1012" s="1">
        <v>2</v>
      </c>
      <c r="X1012" s="1">
        <v>0</v>
      </c>
      <c r="Z1012" s="1">
        <v>50</v>
      </c>
      <c r="AA1012" s="1">
        <v>400</v>
      </c>
    </row>
    <row r="1013" spans="1:28" x14ac:dyDescent="0.3">
      <c r="A1013" s="28">
        <v>1006</v>
      </c>
      <c r="B1013" s="1">
        <v>247</v>
      </c>
      <c r="C1013" s="1">
        <v>52</v>
      </c>
      <c r="D1013" s="1">
        <v>35004</v>
      </c>
      <c r="E1013" s="77">
        <v>0.33333333333333331</v>
      </c>
      <c r="F1013" s="1">
        <v>1260</v>
      </c>
      <c r="G1013" s="1">
        <v>0</v>
      </c>
      <c r="H1013" s="1">
        <v>6022</v>
      </c>
      <c r="I1013" s="1">
        <v>0</v>
      </c>
      <c r="J1013" s="1">
        <v>0</v>
      </c>
      <c r="K1013" s="1">
        <v>7450</v>
      </c>
      <c r="L1013" s="1">
        <v>0</v>
      </c>
      <c r="M1013" s="1">
        <v>302</v>
      </c>
      <c r="N1013" s="1">
        <v>24</v>
      </c>
      <c r="O1013" s="28">
        <v>1006</v>
      </c>
      <c r="P1013" s="1">
        <v>247</v>
      </c>
      <c r="Q1013" s="1">
        <v>52</v>
      </c>
      <c r="R1013" s="1">
        <v>35004</v>
      </c>
      <c r="S1013" s="77">
        <v>0.33333333333333331</v>
      </c>
      <c r="T1013" s="1">
        <v>1260</v>
      </c>
      <c r="U1013" s="1">
        <v>0</v>
      </c>
      <c r="V1013" s="1">
        <v>6022</v>
      </c>
      <c r="W1013" s="1">
        <v>0</v>
      </c>
      <c r="X1013" s="1">
        <v>0</v>
      </c>
      <c r="Y1013" s="1">
        <v>7450</v>
      </c>
      <c r="Z1013" s="1">
        <v>0</v>
      </c>
      <c r="AA1013" s="1">
        <v>302</v>
      </c>
      <c r="AB1013" s="1">
        <v>24</v>
      </c>
    </row>
    <row r="1014" spans="1:28" x14ac:dyDescent="0.3">
      <c r="A1014" s="28">
        <v>1007</v>
      </c>
      <c r="B1014" s="1">
        <v>246</v>
      </c>
      <c r="C1014" s="1">
        <v>48</v>
      </c>
      <c r="D1014" s="1">
        <v>28201</v>
      </c>
      <c r="E1014" s="77">
        <v>0.125</v>
      </c>
      <c r="F1014" s="1">
        <v>1160</v>
      </c>
      <c r="G1014" s="1">
        <v>0</v>
      </c>
      <c r="H1014" s="1">
        <v>6732</v>
      </c>
      <c r="I1014" s="1">
        <v>3</v>
      </c>
      <c r="J1014" s="1">
        <v>0</v>
      </c>
      <c r="K1014" s="1">
        <v>7130</v>
      </c>
      <c r="L1014" s="1">
        <v>0</v>
      </c>
      <c r="M1014" s="1">
        <v>343</v>
      </c>
      <c r="N1014" s="1">
        <v>1</v>
      </c>
      <c r="O1014" s="28">
        <v>1007</v>
      </c>
      <c r="P1014" s="1">
        <v>246</v>
      </c>
      <c r="Q1014" s="1">
        <v>48</v>
      </c>
      <c r="R1014" s="1">
        <v>28201</v>
      </c>
      <c r="S1014" s="77">
        <v>0.125</v>
      </c>
      <c r="T1014" s="1">
        <v>1160</v>
      </c>
      <c r="U1014" s="1">
        <v>0</v>
      </c>
      <c r="V1014" s="1">
        <v>6732</v>
      </c>
      <c r="W1014" s="1">
        <v>3</v>
      </c>
      <c r="X1014" s="1">
        <v>0</v>
      </c>
      <c r="Y1014" s="1">
        <v>7130</v>
      </c>
      <c r="Z1014" s="1">
        <v>0</v>
      </c>
      <c r="AA1014" s="1">
        <v>343</v>
      </c>
      <c r="AB1014" s="1">
        <v>1</v>
      </c>
    </row>
    <row r="1015" spans="1:28" x14ac:dyDescent="0.3">
      <c r="A1015" s="28">
        <v>1008</v>
      </c>
      <c r="B1015" s="1">
        <v>246</v>
      </c>
      <c r="C1015" s="1">
        <v>48</v>
      </c>
      <c r="D1015" s="1">
        <v>29761</v>
      </c>
      <c r="E1015" s="77">
        <v>1</v>
      </c>
      <c r="F1015" s="1">
        <v>1320</v>
      </c>
      <c r="G1015" s="1">
        <v>0</v>
      </c>
      <c r="H1015" s="1">
        <v>6947</v>
      </c>
      <c r="I1015" s="1">
        <v>2</v>
      </c>
      <c r="J1015" s="1">
        <v>0</v>
      </c>
      <c r="K1015" s="1">
        <v>8160</v>
      </c>
      <c r="L1015" s="1">
        <v>0</v>
      </c>
      <c r="M1015" s="1">
        <v>468</v>
      </c>
      <c r="O1015" s="28">
        <v>1008</v>
      </c>
      <c r="P1015" s="1">
        <v>246</v>
      </c>
      <c r="Q1015" s="1">
        <v>48</v>
      </c>
      <c r="R1015" s="1">
        <v>29761</v>
      </c>
      <c r="S1015" s="77">
        <v>1</v>
      </c>
      <c r="T1015" s="1">
        <v>1320</v>
      </c>
      <c r="U1015" s="1">
        <v>0</v>
      </c>
      <c r="V1015" s="1">
        <v>6947</v>
      </c>
      <c r="W1015" s="1">
        <v>2</v>
      </c>
      <c r="X1015" s="1">
        <v>0</v>
      </c>
      <c r="Y1015" s="1">
        <v>8160</v>
      </c>
      <c r="Z1015" s="1">
        <v>0</v>
      </c>
      <c r="AA1015" s="1">
        <v>468</v>
      </c>
    </row>
    <row r="1016" spans="1:28" x14ac:dyDescent="0.3">
      <c r="A1016" s="28">
        <v>1009</v>
      </c>
      <c r="B1016" s="1">
        <v>246</v>
      </c>
      <c r="C1016" s="1">
        <v>48</v>
      </c>
      <c r="D1016" s="1">
        <v>25301</v>
      </c>
      <c r="E1016" s="77">
        <v>0.1</v>
      </c>
      <c r="F1016" s="1">
        <v>1060</v>
      </c>
      <c r="G1016" s="1">
        <v>0</v>
      </c>
      <c r="H1016" s="1">
        <v>6924</v>
      </c>
      <c r="I1016" s="1">
        <v>1</v>
      </c>
      <c r="J1016" s="1">
        <v>0</v>
      </c>
      <c r="K1016" s="1">
        <v>7380</v>
      </c>
      <c r="L1016" s="1">
        <v>0</v>
      </c>
      <c r="M1016" s="1">
        <v>386</v>
      </c>
      <c r="N1016" s="1">
        <v>1</v>
      </c>
      <c r="O1016" s="28">
        <v>1009</v>
      </c>
      <c r="P1016" s="1">
        <v>246</v>
      </c>
      <c r="Q1016" s="1">
        <v>48</v>
      </c>
      <c r="R1016" s="1">
        <v>25301</v>
      </c>
      <c r="S1016" s="77">
        <v>0.1</v>
      </c>
      <c r="T1016" s="1">
        <v>1060</v>
      </c>
      <c r="U1016" s="1">
        <v>0</v>
      </c>
      <c r="V1016" s="1">
        <v>6924</v>
      </c>
      <c r="W1016" s="1">
        <v>1</v>
      </c>
      <c r="X1016" s="1">
        <v>0</v>
      </c>
      <c r="Y1016" s="1">
        <v>7380</v>
      </c>
      <c r="Z1016" s="1">
        <v>0</v>
      </c>
      <c r="AA1016" s="1">
        <v>386</v>
      </c>
      <c r="AB1016" s="1">
        <v>1</v>
      </c>
    </row>
    <row r="1017" spans="1:28" x14ac:dyDescent="0.3">
      <c r="A1017" s="28">
        <v>1010</v>
      </c>
      <c r="B1017" s="1">
        <v>246</v>
      </c>
      <c r="C1017" s="1">
        <v>48</v>
      </c>
      <c r="D1017" s="1">
        <v>29176</v>
      </c>
      <c r="E1017" s="77">
        <v>0.1</v>
      </c>
      <c r="F1017" s="1">
        <v>1280</v>
      </c>
      <c r="G1017" s="1">
        <v>0</v>
      </c>
      <c r="H1017" s="1">
        <v>7018</v>
      </c>
      <c r="I1017" s="1">
        <v>1</v>
      </c>
      <c r="J1017" s="1">
        <v>0</v>
      </c>
      <c r="L1017" s="1">
        <v>21</v>
      </c>
      <c r="M1017" s="1">
        <v>308</v>
      </c>
      <c r="O1017" s="28">
        <v>1010</v>
      </c>
      <c r="P1017" s="1">
        <v>246</v>
      </c>
      <c r="Q1017" s="1">
        <v>48</v>
      </c>
      <c r="R1017" s="1">
        <v>29176</v>
      </c>
      <c r="S1017" s="77">
        <v>0.1</v>
      </c>
      <c r="T1017" s="1">
        <v>1280</v>
      </c>
      <c r="U1017" s="1">
        <v>0</v>
      </c>
      <c r="V1017" s="1">
        <v>7018</v>
      </c>
      <c r="W1017" s="1">
        <v>1</v>
      </c>
      <c r="X1017" s="1">
        <v>0</v>
      </c>
      <c r="Z1017" s="1">
        <v>21</v>
      </c>
      <c r="AA1017" s="1">
        <v>308</v>
      </c>
    </row>
    <row r="1018" spans="1:28" x14ac:dyDescent="0.3">
      <c r="A1018" s="28">
        <v>1011</v>
      </c>
      <c r="B1018" s="1">
        <v>246</v>
      </c>
      <c r="C1018" s="1">
        <v>49</v>
      </c>
      <c r="D1018" s="1">
        <v>29600</v>
      </c>
      <c r="E1018" s="77">
        <v>0.33333333333333331</v>
      </c>
      <c r="F1018" s="1">
        <v>1290</v>
      </c>
      <c r="G1018" s="1">
        <v>0</v>
      </c>
      <c r="H1018" s="1">
        <v>8006</v>
      </c>
      <c r="I1018" s="1">
        <v>4</v>
      </c>
      <c r="J1018" s="1">
        <v>1</v>
      </c>
      <c r="L1018" s="1">
        <v>0</v>
      </c>
      <c r="N1018" s="1">
        <v>11</v>
      </c>
      <c r="O1018" s="28">
        <v>1011</v>
      </c>
      <c r="P1018" s="1">
        <v>246</v>
      </c>
      <c r="Q1018" s="1">
        <v>49</v>
      </c>
      <c r="R1018" s="1">
        <v>29600</v>
      </c>
      <c r="S1018" s="77">
        <v>0.33333333333333331</v>
      </c>
      <c r="T1018" s="1">
        <v>1290</v>
      </c>
      <c r="U1018" s="1">
        <v>0</v>
      </c>
      <c r="V1018" s="1">
        <v>8006</v>
      </c>
      <c r="W1018" s="1">
        <v>4</v>
      </c>
      <c r="X1018" s="1">
        <v>1</v>
      </c>
      <c r="Z1018" s="1">
        <v>0</v>
      </c>
      <c r="AB1018" s="1">
        <v>11</v>
      </c>
    </row>
    <row r="1019" spans="1:28" x14ac:dyDescent="0.3">
      <c r="A1019" s="28">
        <v>1012</v>
      </c>
      <c r="B1019" s="1">
        <v>246</v>
      </c>
      <c r="C1019" s="1">
        <v>49</v>
      </c>
      <c r="D1019" s="1">
        <v>28936</v>
      </c>
      <c r="E1019" s="77">
        <v>0.16666666666666666</v>
      </c>
      <c r="F1019" s="1">
        <v>1110</v>
      </c>
      <c r="G1019" s="1">
        <v>0</v>
      </c>
      <c r="H1019" s="1">
        <v>5531</v>
      </c>
      <c r="I1019" s="1">
        <v>0</v>
      </c>
      <c r="J1019" s="1">
        <v>0</v>
      </c>
      <c r="K1019" s="1">
        <v>5590</v>
      </c>
      <c r="M1019" s="1">
        <v>215</v>
      </c>
      <c r="O1019" s="28">
        <v>1012</v>
      </c>
      <c r="P1019" s="1">
        <v>246</v>
      </c>
      <c r="Q1019" s="1">
        <v>49</v>
      </c>
      <c r="R1019" s="1">
        <v>28936</v>
      </c>
      <c r="S1019" s="77">
        <v>0.16666666666666666</v>
      </c>
      <c r="T1019" s="1">
        <v>1110</v>
      </c>
      <c r="U1019" s="1">
        <v>0</v>
      </c>
      <c r="V1019" s="1">
        <v>5531</v>
      </c>
      <c r="W1019" s="1">
        <v>0</v>
      </c>
      <c r="X1019" s="1">
        <v>0</v>
      </c>
      <c r="Y1019" s="1">
        <v>5590</v>
      </c>
      <c r="AA1019" s="1">
        <v>215</v>
      </c>
    </row>
    <row r="1020" spans="1:28" x14ac:dyDescent="0.3">
      <c r="A1020" s="28">
        <v>1013</v>
      </c>
      <c r="B1020" s="1">
        <v>246</v>
      </c>
      <c r="C1020" s="1">
        <v>50</v>
      </c>
      <c r="D1020" s="1">
        <v>32000</v>
      </c>
      <c r="E1020" s="77">
        <v>0.1</v>
      </c>
      <c r="F1020" s="1">
        <v>1300</v>
      </c>
      <c r="G1020" s="1">
        <v>0</v>
      </c>
      <c r="H1020" s="1">
        <v>7700</v>
      </c>
      <c r="I1020" s="1">
        <v>3</v>
      </c>
      <c r="J1020" s="1">
        <v>0</v>
      </c>
      <c r="N1020" s="1">
        <v>23</v>
      </c>
      <c r="O1020" s="28">
        <v>1013</v>
      </c>
      <c r="P1020" s="1">
        <v>246</v>
      </c>
      <c r="Q1020" s="1">
        <v>50</v>
      </c>
      <c r="R1020" s="1">
        <v>32000</v>
      </c>
      <c r="S1020" s="77">
        <v>0.1</v>
      </c>
      <c r="T1020" s="1">
        <v>1300</v>
      </c>
      <c r="U1020" s="1">
        <v>0</v>
      </c>
      <c r="V1020" s="1">
        <v>7700</v>
      </c>
      <c r="W1020" s="1">
        <v>3</v>
      </c>
      <c r="X1020" s="1">
        <v>0</v>
      </c>
      <c r="AB1020" s="1">
        <v>23</v>
      </c>
    </row>
    <row r="1021" spans="1:28" x14ac:dyDescent="0.3">
      <c r="A1021" s="28">
        <v>1014</v>
      </c>
      <c r="B1021" s="1">
        <v>246</v>
      </c>
      <c r="C1021" s="1">
        <v>51</v>
      </c>
      <c r="D1021" s="1">
        <v>34000</v>
      </c>
      <c r="E1021" s="77">
        <v>0.33333333333333331</v>
      </c>
      <c r="F1021" s="1">
        <v>1160</v>
      </c>
      <c r="G1021" s="1">
        <v>0</v>
      </c>
      <c r="H1021" s="1">
        <v>6250</v>
      </c>
      <c r="I1021" s="1">
        <v>2</v>
      </c>
      <c r="J1021" s="1">
        <v>0</v>
      </c>
      <c r="N1021" s="1">
        <v>19</v>
      </c>
      <c r="O1021" s="28">
        <v>1014</v>
      </c>
      <c r="P1021" s="1">
        <v>246</v>
      </c>
      <c r="Q1021" s="1">
        <v>51</v>
      </c>
      <c r="R1021" s="1">
        <v>34000</v>
      </c>
      <c r="S1021" s="77">
        <v>0.33333333333333331</v>
      </c>
      <c r="T1021" s="1">
        <v>1160</v>
      </c>
      <c r="U1021" s="1">
        <v>0</v>
      </c>
      <c r="V1021" s="1">
        <v>6250</v>
      </c>
      <c r="W1021" s="1">
        <v>2</v>
      </c>
      <c r="X1021" s="1">
        <v>0</v>
      </c>
      <c r="AB1021" s="1">
        <v>19</v>
      </c>
    </row>
    <row r="1022" spans="1:28" x14ac:dyDescent="0.3">
      <c r="A1022" s="28">
        <v>1015</v>
      </c>
      <c r="B1022" s="1">
        <v>245</v>
      </c>
      <c r="C1022" s="1">
        <v>0</v>
      </c>
      <c r="D1022" s="1">
        <v>40087</v>
      </c>
      <c r="E1022" s="77">
        <v>3.3333333333333333E-2</v>
      </c>
      <c r="F1022" s="1">
        <v>1230</v>
      </c>
      <c r="G1022" s="1">
        <v>0</v>
      </c>
      <c r="H1022" s="1">
        <v>6580</v>
      </c>
      <c r="I1022" s="1">
        <v>0</v>
      </c>
      <c r="J1022" s="1">
        <v>0</v>
      </c>
      <c r="K1022" s="1">
        <v>6690</v>
      </c>
      <c r="O1022" s="28">
        <v>1015</v>
      </c>
      <c r="P1022" s="1">
        <v>245</v>
      </c>
      <c r="Q1022" s="1">
        <v>0</v>
      </c>
      <c r="R1022" s="1">
        <v>40087</v>
      </c>
      <c r="S1022" s="77">
        <v>3.3333333333333333E-2</v>
      </c>
      <c r="T1022" s="1">
        <v>1230</v>
      </c>
      <c r="U1022" s="1">
        <v>0</v>
      </c>
      <c r="V1022" s="1">
        <v>6580</v>
      </c>
      <c r="W1022" s="1">
        <v>0</v>
      </c>
      <c r="X1022" s="1">
        <v>0</v>
      </c>
      <c r="Y1022" s="1">
        <v>6690</v>
      </c>
    </row>
    <row r="1023" spans="1:28" x14ac:dyDescent="0.3">
      <c r="A1023" s="28">
        <v>1016</v>
      </c>
      <c r="B1023" s="1">
        <v>245</v>
      </c>
      <c r="C1023" s="1">
        <v>42</v>
      </c>
      <c r="D1023" s="1">
        <v>20000</v>
      </c>
      <c r="E1023" s="77">
        <v>3.3333333333333335E-3</v>
      </c>
      <c r="F1023" s="1">
        <v>960</v>
      </c>
      <c r="G1023" s="1">
        <v>0</v>
      </c>
      <c r="H1023" s="1">
        <v>6200</v>
      </c>
      <c r="I1023" s="1">
        <v>0</v>
      </c>
      <c r="J1023" s="1">
        <v>0</v>
      </c>
      <c r="N1023" s="1">
        <v>13</v>
      </c>
      <c r="O1023" s="28">
        <v>1016</v>
      </c>
      <c r="P1023" s="1">
        <v>245</v>
      </c>
      <c r="Q1023" s="1">
        <v>42</v>
      </c>
      <c r="R1023" s="1">
        <v>20000</v>
      </c>
      <c r="S1023" s="77">
        <v>3.3333333333333335E-3</v>
      </c>
      <c r="T1023" s="1">
        <v>960</v>
      </c>
      <c r="U1023" s="1">
        <v>0</v>
      </c>
      <c r="V1023" s="1">
        <v>6200</v>
      </c>
      <c r="W1023" s="1">
        <v>0</v>
      </c>
      <c r="X1023" s="1">
        <v>0</v>
      </c>
      <c r="AB1023" s="1">
        <v>13</v>
      </c>
    </row>
    <row r="1024" spans="1:28" x14ac:dyDescent="0.3">
      <c r="A1024" s="28">
        <v>1017</v>
      </c>
      <c r="B1024" s="1">
        <v>245</v>
      </c>
      <c r="C1024" s="1">
        <v>46</v>
      </c>
      <c r="D1024" s="1">
        <v>26097</v>
      </c>
      <c r="E1024" s="77">
        <v>3.3333333333333333E-2</v>
      </c>
      <c r="F1024" s="1">
        <v>1250</v>
      </c>
      <c r="G1024" s="1">
        <v>0</v>
      </c>
      <c r="H1024" s="1">
        <v>8057</v>
      </c>
      <c r="I1024" s="1">
        <v>1</v>
      </c>
      <c r="J1024" s="1">
        <v>0</v>
      </c>
      <c r="K1024" s="1">
        <v>10045</v>
      </c>
      <c r="L1024" s="1">
        <v>0</v>
      </c>
      <c r="M1024" s="1">
        <v>348</v>
      </c>
      <c r="N1024" s="1">
        <v>5</v>
      </c>
      <c r="O1024" s="28">
        <v>1017</v>
      </c>
      <c r="P1024" s="1">
        <v>245</v>
      </c>
      <c r="Q1024" s="1">
        <v>46</v>
      </c>
      <c r="R1024" s="1">
        <v>26097</v>
      </c>
      <c r="S1024" s="77">
        <v>3.3333333333333333E-2</v>
      </c>
      <c r="T1024" s="1">
        <v>1250</v>
      </c>
      <c r="U1024" s="1">
        <v>0</v>
      </c>
      <c r="V1024" s="1">
        <v>8057</v>
      </c>
      <c r="W1024" s="1">
        <v>1</v>
      </c>
      <c r="X1024" s="1">
        <v>0</v>
      </c>
      <c r="Y1024" s="1">
        <v>10045</v>
      </c>
      <c r="Z1024" s="1">
        <v>0</v>
      </c>
      <c r="AA1024" s="1">
        <v>348</v>
      </c>
      <c r="AB1024" s="1">
        <v>5</v>
      </c>
    </row>
    <row r="1025" spans="1:28" x14ac:dyDescent="0.3">
      <c r="A1025" s="28">
        <v>1018</v>
      </c>
      <c r="B1025" s="1">
        <v>245</v>
      </c>
      <c r="C1025" s="1">
        <v>46</v>
      </c>
      <c r="D1025" s="1">
        <v>19384</v>
      </c>
      <c r="E1025" s="77">
        <v>0.02</v>
      </c>
      <c r="F1025" s="1">
        <v>970</v>
      </c>
      <c r="G1025" s="1">
        <v>0</v>
      </c>
      <c r="H1025" s="1">
        <v>7147</v>
      </c>
      <c r="I1025" s="1">
        <v>0</v>
      </c>
      <c r="J1025" s="1">
        <v>0</v>
      </c>
      <c r="K1025" s="1">
        <v>7430</v>
      </c>
      <c r="L1025" s="1">
        <v>0</v>
      </c>
      <c r="M1025" s="1">
        <v>387</v>
      </c>
      <c r="N1025" s="1">
        <v>6</v>
      </c>
      <c r="O1025" s="28">
        <v>1018</v>
      </c>
      <c r="P1025" s="1">
        <v>245</v>
      </c>
      <c r="Q1025" s="1">
        <v>46</v>
      </c>
      <c r="R1025" s="1">
        <v>19384</v>
      </c>
      <c r="S1025" s="77">
        <v>0.02</v>
      </c>
      <c r="T1025" s="1">
        <v>970</v>
      </c>
      <c r="U1025" s="1">
        <v>0</v>
      </c>
      <c r="V1025" s="1">
        <v>7147</v>
      </c>
      <c r="W1025" s="1">
        <v>0</v>
      </c>
      <c r="X1025" s="1">
        <v>0</v>
      </c>
      <c r="Y1025" s="1">
        <v>7430</v>
      </c>
      <c r="Z1025" s="1">
        <v>0</v>
      </c>
      <c r="AA1025" s="1">
        <v>387</v>
      </c>
      <c r="AB1025" s="1">
        <v>6</v>
      </c>
    </row>
    <row r="1026" spans="1:28" x14ac:dyDescent="0.3">
      <c r="A1026" s="28">
        <v>1019</v>
      </c>
      <c r="B1026" s="1">
        <v>245</v>
      </c>
      <c r="C1026" s="1">
        <v>47</v>
      </c>
      <c r="D1026" s="1">
        <v>24631</v>
      </c>
      <c r="E1026" s="77">
        <v>0.05</v>
      </c>
      <c r="F1026" s="1">
        <v>1140</v>
      </c>
      <c r="G1026" s="1">
        <v>0</v>
      </c>
      <c r="H1026" s="1">
        <v>5225</v>
      </c>
      <c r="I1026" s="1">
        <v>0</v>
      </c>
      <c r="J1026" s="1">
        <v>0</v>
      </c>
      <c r="K1026" s="1">
        <v>7880</v>
      </c>
      <c r="L1026" s="1">
        <v>21</v>
      </c>
      <c r="M1026" s="1">
        <v>432</v>
      </c>
      <c r="N1026" s="1">
        <v>18</v>
      </c>
      <c r="O1026" s="28">
        <v>1019</v>
      </c>
      <c r="P1026" s="1">
        <v>245</v>
      </c>
      <c r="Q1026" s="1">
        <v>47</v>
      </c>
      <c r="R1026" s="1">
        <v>24631</v>
      </c>
      <c r="S1026" s="77">
        <v>0.05</v>
      </c>
      <c r="T1026" s="1">
        <v>1140</v>
      </c>
      <c r="U1026" s="1">
        <v>0</v>
      </c>
      <c r="V1026" s="1">
        <v>5225</v>
      </c>
      <c r="W1026" s="1">
        <v>0</v>
      </c>
      <c r="X1026" s="1">
        <v>0</v>
      </c>
      <c r="Y1026" s="1">
        <v>7880</v>
      </c>
      <c r="Z1026" s="1">
        <v>21</v>
      </c>
      <c r="AA1026" s="1">
        <v>432</v>
      </c>
      <c r="AB1026" s="1">
        <v>18</v>
      </c>
    </row>
    <row r="1027" spans="1:28" x14ac:dyDescent="0.3">
      <c r="A1027" s="28">
        <v>1020</v>
      </c>
      <c r="B1027" s="1">
        <v>245</v>
      </c>
      <c r="C1027" s="1">
        <v>47</v>
      </c>
      <c r="D1027" s="1">
        <v>23000</v>
      </c>
      <c r="E1027" s="77">
        <v>0.05</v>
      </c>
      <c r="F1027" s="1">
        <v>1140</v>
      </c>
      <c r="G1027" s="1">
        <v>0</v>
      </c>
      <c r="H1027" s="1">
        <v>3000</v>
      </c>
      <c r="I1027" s="1">
        <v>1</v>
      </c>
      <c r="J1027" s="1">
        <v>0</v>
      </c>
      <c r="O1027" s="28">
        <v>1020</v>
      </c>
      <c r="P1027" s="1">
        <v>245</v>
      </c>
      <c r="Q1027" s="1">
        <v>47</v>
      </c>
      <c r="R1027" s="1">
        <v>23000</v>
      </c>
      <c r="S1027" s="77">
        <v>0.05</v>
      </c>
      <c r="T1027" s="1">
        <v>1140</v>
      </c>
      <c r="U1027" s="1">
        <v>0</v>
      </c>
      <c r="V1027" s="1">
        <v>3000</v>
      </c>
      <c r="W1027" s="1">
        <v>1</v>
      </c>
      <c r="X1027" s="1">
        <v>0</v>
      </c>
    </row>
    <row r="1028" spans="1:28" x14ac:dyDescent="0.3">
      <c r="A1028" s="28">
        <v>1021</v>
      </c>
      <c r="B1028" s="1">
        <v>245</v>
      </c>
      <c r="C1028" s="1">
        <v>47</v>
      </c>
      <c r="D1028" s="1">
        <v>26840</v>
      </c>
      <c r="E1028" s="77">
        <v>0.1</v>
      </c>
      <c r="F1028" s="1">
        <v>1180</v>
      </c>
      <c r="G1028" s="1">
        <v>0</v>
      </c>
      <c r="H1028" s="1">
        <v>4590</v>
      </c>
      <c r="I1028" s="1">
        <v>0</v>
      </c>
      <c r="J1028" s="1">
        <v>0</v>
      </c>
      <c r="K1028" s="1">
        <v>7120</v>
      </c>
      <c r="L1028" s="1">
        <v>0</v>
      </c>
      <c r="M1028" s="1">
        <v>293</v>
      </c>
      <c r="N1028" s="1">
        <v>18</v>
      </c>
      <c r="O1028" s="28">
        <v>1021</v>
      </c>
      <c r="P1028" s="1">
        <v>245</v>
      </c>
      <c r="Q1028" s="1">
        <v>47</v>
      </c>
      <c r="R1028" s="1">
        <v>26840</v>
      </c>
      <c r="S1028" s="77">
        <v>0.1</v>
      </c>
      <c r="T1028" s="1">
        <v>1180</v>
      </c>
      <c r="U1028" s="1">
        <v>0</v>
      </c>
      <c r="V1028" s="1">
        <v>4590</v>
      </c>
      <c r="W1028" s="1">
        <v>0</v>
      </c>
      <c r="X1028" s="1">
        <v>0</v>
      </c>
      <c r="Y1028" s="1">
        <v>7120</v>
      </c>
      <c r="Z1028" s="1">
        <v>0</v>
      </c>
      <c r="AA1028" s="1">
        <v>293</v>
      </c>
      <c r="AB1028" s="1">
        <v>18</v>
      </c>
    </row>
    <row r="1029" spans="1:28" x14ac:dyDescent="0.3">
      <c r="A1029" s="28">
        <v>1022</v>
      </c>
      <c r="B1029" s="1">
        <v>245</v>
      </c>
      <c r="C1029" s="1">
        <v>47</v>
      </c>
      <c r="D1029" s="1">
        <v>25000</v>
      </c>
      <c r="E1029" s="77">
        <v>0.2</v>
      </c>
      <c r="F1029" s="1">
        <v>1300</v>
      </c>
      <c r="G1029" s="1">
        <v>0</v>
      </c>
      <c r="H1029" s="1">
        <v>6800</v>
      </c>
      <c r="I1029" s="1">
        <v>1</v>
      </c>
      <c r="J1029" s="1">
        <v>0</v>
      </c>
      <c r="K1029" s="1">
        <v>0</v>
      </c>
      <c r="N1029" s="1">
        <v>8</v>
      </c>
      <c r="O1029" s="28">
        <v>1022</v>
      </c>
      <c r="P1029" s="1">
        <v>245</v>
      </c>
      <c r="Q1029" s="1">
        <v>47</v>
      </c>
      <c r="R1029" s="1">
        <v>25000</v>
      </c>
      <c r="S1029" s="77">
        <v>0.2</v>
      </c>
      <c r="T1029" s="1">
        <v>1300</v>
      </c>
      <c r="U1029" s="1">
        <v>0</v>
      </c>
      <c r="V1029" s="1">
        <v>6800</v>
      </c>
      <c r="W1029" s="1">
        <v>1</v>
      </c>
      <c r="X1029" s="1">
        <v>0</v>
      </c>
      <c r="Y1029" s="1">
        <v>0</v>
      </c>
      <c r="AB1029" s="1">
        <v>8</v>
      </c>
    </row>
    <row r="1030" spans="1:28" x14ac:dyDescent="0.3">
      <c r="A1030" s="28">
        <v>1023</v>
      </c>
      <c r="B1030" s="1">
        <v>245</v>
      </c>
      <c r="C1030" s="1">
        <v>49</v>
      </c>
      <c r="D1030" s="1">
        <v>33500</v>
      </c>
      <c r="E1030" s="77">
        <v>0.25</v>
      </c>
      <c r="F1030" s="1">
        <v>1030</v>
      </c>
      <c r="G1030" s="1">
        <v>0</v>
      </c>
      <c r="H1030" s="1">
        <v>6003</v>
      </c>
      <c r="I1030" s="1">
        <v>0</v>
      </c>
      <c r="J1030" s="1">
        <v>0</v>
      </c>
      <c r="K1030" s="1">
        <v>3382</v>
      </c>
      <c r="L1030" s="1">
        <v>0</v>
      </c>
      <c r="M1030" s="1">
        <v>334</v>
      </c>
      <c r="N1030" s="1">
        <v>7</v>
      </c>
      <c r="O1030" s="28">
        <v>1023</v>
      </c>
      <c r="P1030" s="1">
        <v>245</v>
      </c>
      <c r="Q1030" s="1">
        <v>49</v>
      </c>
      <c r="R1030" s="1">
        <v>33500</v>
      </c>
      <c r="S1030" s="77">
        <v>0.25</v>
      </c>
      <c r="T1030" s="1">
        <v>1030</v>
      </c>
      <c r="U1030" s="1">
        <v>0</v>
      </c>
      <c r="V1030" s="1">
        <v>6003</v>
      </c>
      <c r="W1030" s="1">
        <v>0</v>
      </c>
      <c r="X1030" s="1">
        <v>0</v>
      </c>
      <c r="Y1030" s="1">
        <v>3382</v>
      </c>
      <c r="Z1030" s="1">
        <v>0</v>
      </c>
      <c r="AA1030" s="1">
        <v>334</v>
      </c>
      <c r="AB1030" s="1">
        <v>7</v>
      </c>
    </row>
    <row r="1031" spans="1:28" x14ac:dyDescent="0.3">
      <c r="A1031" s="28">
        <v>1024</v>
      </c>
      <c r="B1031" s="1">
        <v>245</v>
      </c>
      <c r="C1031" s="1">
        <v>49</v>
      </c>
      <c r="D1031" s="1">
        <v>30554</v>
      </c>
      <c r="E1031" s="77">
        <v>0.1</v>
      </c>
      <c r="F1031" s="1">
        <v>1080</v>
      </c>
      <c r="G1031" s="1">
        <v>0</v>
      </c>
      <c r="H1031" s="1">
        <v>8286</v>
      </c>
      <c r="I1031" s="1">
        <v>9</v>
      </c>
      <c r="J1031" s="1">
        <v>5</v>
      </c>
      <c r="L1031" s="1">
        <v>0</v>
      </c>
      <c r="M1031" s="1">
        <v>340</v>
      </c>
      <c r="N1031" s="1">
        <v>11</v>
      </c>
      <c r="O1031" s="28">
        <v>1024</v>
      </c>
      <c r="P1031" s="1">
        <v>245</v>
      </c>
      <c r="Q1031" s="1">
        <v>49</v>
      </c>
      <c r="R1031" s="1">
        <v>30554</v>
      </c>
      <c r="S1031" s="77">
        <v>0.1</v>
      </c>
      <c r="T1031" s="1">
        <v>1080</v>
      </c>
      <c r="U1031" s="1">
        <v>0</v>
      </c>
      <c r="V1031" s="1">
        <v>8286</v>
      </c>
      <c r="W1031" s="1">
        <v>9</v>
      </c>
      <c r="X1031" s="1">
        <v>5</v>
      </c>
      <c r="Z1031" s="1">
        <v>0</v>
      </c>
      <c r="AA1031" s="1">
        <v>340</v>
      </c>
      <c r="AB1031" s="1">
        <v>11</v>
      </c>
    </row>
    <row r="1032" spans="1:28" x14ac:dyDescent="0.3">
      <c r="A1032" s="28">
        <v>1025</v>
      </c>
      <c r="B1032" s="1">
        <v>245</v>
      </c>
      <c r="C1032" s="1">
        <v>49</v>
      </c>
      <c r="D1032" s="1">
        <v>25515</v>
      </c>
      <c r="E1032" s="77">
        <v>0.125</v>
      </c>
      <c r="F1032" s="1">
        <v>1130</v>
      </c>
      <c r="G1032" s="1">
        <v>0</v>
      </c>
      <c r="H1032" s="1">
        <v>8104</v>
      </c>
      <c r="I1032" s="1">
        <v>0</v>
      </c>
      <c r="J1032" s="1">
        <v>0</v>
      </c>
      <c r="L1032" s="1">
        <v>0</v>
      </c>
      <c r="M1032" s="1">
        <v>379</v>
      </c>
      <c r="N1032" s="1">
        <v>28</v>
      </c>
      <c r="O1032" s="28">
        <v>1025</v>
      </c>
      <c r="P1032" s="1">
        <v>245</v>
      </c>
      <c r="Q1032" s="1">
        <v>49</v>
      </c>
      <c r="R1032" s="1">
        <v>25515</v>
      </c>
      <c r="S1032" s="77">
        <v>0.125</v>
      </c>
      <c r="T1032" s="1">
        <v>1130</v>
      </c>
      <c r="U1032" s="1">
        <v>0</v>
      </c>
      <c r="V1032" s="1">
        <v>8104</v>
      </c>
      <c r="W1032" s="1">
        <v>0</v>
      </c>
      <c r="X1032" s="1">
        <v>0</v>
      </c>
      <c r="Z1032" s="1">
        <v>0</v>
      </c>
      <c r="AA1032" s="1">
        <v>379</v>
      </c>
      <c r="AB1032" s="1">
        <v>28</v>
      </c>
    </row>
    <row r="1033" spans="1:28" x14ac:dyDescent="0.3">
      <c r="A1033" s="28">
        <v>1026</v>
      </c>
      <c r="B1033" s="1">
        <v>245</v>
      </c>
      <c r="C1033" s="1">
        <v>50</v>
      </c>
      <c r="D1033" s="1">
        <v>37742</v>
      </c>
      <c r="E1033" s="77">
        <v>0.2</v>
      </c>
      <c r="F1033" s="1">
        <v>1200</v>
      </c>
      <c r="G1033" s="1">
        <v>0</v>
      </c>
      <c r="H1033" s="1">
        <v>6413</v>
      </c>
      <c r="I1033" s="1">
        <v>2</v>
      </c>
      <c r="J1033" s="1">
        <v>1</v>
      </c>
      <c r="K1033" s="1">
        <v>10950</v>
      </c>
      <c r="L1033" s="1">
        <v>41</v>
      </c>
      <c r="M1033" s="1">
        <v>606</v>
      </c>
      <c r="N1033" s="1">
        <v>8</v>
      </c>
      <c r="O1033" s="28">
        <v>1026</v>
      </c>
      <c r="P1033" s="1">
        <v>245</v>
      </c>
      <c r="Q1033" s="1">
        <v>50</v>
      </c>
      <c r="R1033" s="1">
        <v>37742</v>
      </c>
      <c r="S1033" s="77">
        <v>0.2</v>
      </c>
      <c r="T1033" s="1">
        <v>1200</v>
      </c>
      <c r="U1033" s="1">
        <v>0</v>
      </c>
      <c r="V1033" s="1">
        <v>6413</v>
      </c>
      <c r="W1033" s="1">
        <v>2</v>
      </c>
      <c r="X1033" s="1">
        <v>1</v>
      </c>
      <c r="Y1033" s="1">
        <v>10950</v>
      </c>
      <c r="Z1033" s="1">
        <v>41</v>
      </c>
      <c r="AA1033" s="1">
        <v>606</v>
      </c>
      <c r="AB1033" s="1">
        <v>8</v>
      </c>
    </row>
    <row r="1034" spans="1:28" x14ac:dyDescent="0.3">
      <c r="A1034" s="28">
        <v>1027</v>
      </c>
      <c r="B1034" s="1">
        <v>244</v>
      </c>
      <c r="C1034" s="1">
        <v>47</v>
      </c>
      <c r="D1034" s="1">
        <v>28584</v>
      </c>
      <c r="E1034" s="77">
        <v>6.6666666666666666E-2</v>
      </c>
      <c r="F1034" s="1">
        <v>1270</v>
      </c>
      <c r="G1034" s="1">
        <v>0</v>
      </c>
      <c r="H1034" s="1">
        <v>6520</v>
      </c>
      <c r="I1034" s="1">
        <v>1</v>
      </c>
      <c r="J1034" s="1">
        <v>0</v>
      </c>
      <c r="L1034" s="1">
        <v>0</v>
      </c>
      <c r="M1034" s="1">
        <v>290</v>
      </c>
      <c r="N1034" s="1">
        <v>6</v>
      </c>
      <c r="O1034" s="28">
        <v>1027</v>
      </c>
      <c r="P1034" s="1">
        <v>244</v>
      </c>
      <c r="Q1034" s="1">
        <v>47</v>
      </c>
      <c r="R1034" s="1">
        <v>28584</v>
      </c>
      <c r="S1034" s="77">
        <v>6.6666666666666666E-2</v>
      </c>
      <c r="T1034" s="1">
        <v>1270</v>
      </c>
      <c r="U1034" s="1">
        <v>0</v>
      </c>
      <c r="V1034" s="1">
        <v>6520</v>
      </c>
      <c r="W1034" s="1">
        <v>1</v>
      </c>
      <c r="X1034" s="1">
        <v>0</v>
      </c>
      <c r="Z1034" s="1">
        <v>0</v>
      </c>
      <c r="AA1034" s="1">
        <v>290</v>
      </c>
      <c r="AB1034" s="1">
        <v>6</v>
      </c>
    </row>
    <row r="1035" spans="1:28" x14ac:dyDescent="0.3">
      <c r="A1035" s="28">
        <v>1028</v>
      </c>
      <c r="B1035" s="1">
        <v>244</v>
      </c>
      <c r="C1035" s="1">
        <v>49</v>
      </c>
      <c r="D1035" s="1">
        <v>27003</v>
      </c>
      <c r="E1035" s="77">
        <v>0.1</v>
      </c>
      <c r="F1035" s="1">
        <v>990</v>
      </c>
      <c r="G1035" s="1">
        <v>0</v>
      </c>
      <c r="H1035" s="1">
        <v>6336</v>
      </c>
      <c r="I1035" s="1">
        <v>1</v>
      </c>
      <c r="J1035" s="1">
        <v>0</v>
      </c>
      <c r="K1035" s="1">
        <v>8200</v>
      </c>
      <c r="L1035" s="1">
        <v>0</v>
      </c>
      <c r="M1035" s="1">
        <v>397</v>
      </c>
      <c r="N1035" s="1">
        <v>6</v>
      </c>
      <c r="O1035" s="28">
        <v>1028</v>
      </c>
      <c r="P1035" s="1">
        <v>244</v>
      </c>
      <c r="Q1035" s="1">
        <v>49</v>
      </c>
      <c r="R1035" s="1">
        <v>27003</v>
      </c>
      <c r="S1035" s="77">
        <v>0.1</v>
      </c>
      <c r="T1035" s="1">
        <v>990</v>
      </c>
      <c r="U1035" s="1">
        <v>0</v>
      </c>
      <c r="V1035" s="1">
        <v>6336</v>
      </c>
      <c r="W1035" s="1">
        <v>1</v>
      </c>
      <c r="X1035" s="1">
        <v>0</v>
      </c>
      <c r="Y1035" s="1">
        <v>8200</v>
      </c>
      <c r="Z1035" s="1">
        <v>0</v>
      </c>
      <c r="AA1035" s="1">
        <v>397</v>
      </c>
      <c r="AB1035" s="1">
        <v>6</v>
      </c>
    </row>
    <row r="1036" spans="1:28" x14ac:dyDescent="0.3">
      <c r="A1036" s="28">
        <v>1029</v>
      </c>
      <c r="B1036" s="1">
        <v>244</v>
      </c>
      <c r="C1036" s="1">
        <v>54</v>
      </c>
      <c r="D1036" s="1">
        <v>42075</v>
      </c>
      <c r="E1036" s="77">
        <v>0.1</v>
      </c>
      <c r="F1036" s="1">
        <v>1320</v>
      </c>
      <c r="G1036" s="1">
        <v>0</v>
      </c>
      <c r="H1036" s="1">
        <v>8002</v>
      </c>
      <c r="I1036" s="1">
        <v>2</v>
      </c>
      <c r="J1036" s="1">
        <v>1</v>
      </c>
      <c r="K1036" s="1">
        <v>9130</v>
      </c>
      <c r="L1036" s="1">
        <v>0</v>
      </c>
      <c r="M1036" s="1">
        <v>380</v>
      </c>
      <c r="N1036" s="1">
        <v>28</v>
      </c>
      <c r="O1036" s="28">
        <v>1029</v>
      </c>
      <c r="P1036" s="1">
        <v>244</v>
      </c>
      <c r="Q1036" s="1">
        <v>54</v>
      </c>
      <c r="R1036" s="1">
        <v>42075</v>
      </c>
      <c r="S1036" s="77">
        <v>0.1</v>
      </c>
      <c r="T1036" s="1">
        <v>1320</v>
      </c>
      <c r="U1036" s="1">
        <v>0</v>
      </c>
      <c r="V1036" s="1">
        <v>8002</v>
      </c>
      <c r="W1036" s="1">
        <v>2</v>
      </c>
      <c r="X1036" s="1">
        <v>1</v>
      </c>
      <c r="Y1036" s="1">
        <v>9130</v>
      </c>
      <c r="Z1036" s="1">
        <v>0</v>
      </c>
      <c r="AA1036" s="1">
        <v>380</v>
      </c>
      <c r="AB1036" s="1">
        <v>28</v>
      </c>
    </row>
    <row r="1037" spans="1:28" x14ac:dyDescent="0.3">
      <c r="A1037" s="28">
        <v>1030</v>
      </c>
      <c r="B1037" s="1">
        <v>243</v>
      </c>
      <c r="C1037" s="1">
        <v>0</v>
      </c>
      <c r="D1037" s="1">
        <v>24098</v>
      </c>
      <c r="E1037" s="77">
        <v>2.5000000000000001E-2</v>
      </c>
      <c r="F1037" s="1">
        <v>1000</v>
      </c>
      <c r="G1037" s="1">
        <v>0</v>
      </c>
      <c r="H1037" s="1">
        <v>8009</v>
      </c>
      <c r="I1037" s="1">
        <v>0</v>
      </c>
      <c r="J1037" s="1">
        <v>0</v>
      </c>
      <c r="K1037" s="1">
        <v>8990</v>
      </c>
      <c r="O1037" s="28">
        <v>1030</v>
      </c>
      <c r="P1037" s="1">
        <v>243</v>
      </c>
      <c r="Q1037" s="1">
        <v>0</v>
      </c>
      <c r="R1037" s="1">
        <v>24098</v>
      </c>
      <c r="S1037" s="77">
        <v>2.5000000000000001E-2</v>
      </c>
      <c r="T1037" s="1">
        <v>1000</v>
      </c>
      <c r="U1037" s="1">
        <v>0</v>
      </c>
      <c r="V1037" s="1">
        <v>8009</v>
      </c>
      <c r="W1037" s="1">
        <v>0</v>
      </c>
      <c r="X1037" s="1">
        <v>0</v>
      </c>
      <c r="Y1037" s="1">
        <v>8990</v>
      </c>
    </row>
    <row r="1038" spans="1:28" x14ac:dyDescent="0.3">
      <c r="A1038" s="28">
        <v>1031</v>
      </c>
      <c r="B1038" s="1">
        <v>243</v>
      </c>
      <c r="C1038" s="1">
        <v>0</v>
      </c>
      <c r="D1038" s="1">
        <v>25000</v>
      </c>
      <c r="E1038" s="77">
        <v>3.3333333333333333E-2</v>
      </c>
      <c r="F1038" s="1">
        <v>1000</v>
      </c>
      <c r="G1038" s="1">
        <v>0</v>
      </c>
      <c r="H1038" s="1">
        <v>6672</v>
      </c>
      <c r="I1038" s="1">
        <v>0</v>
      </c>
      <c r="J1038" s="1">
        <v>0</v>
      </c>
      <c r="K1038" s="1">
        <v>0</v>
      </c>
      <c r="L1038" s="1">
        <v>0</v>
      </c>
      <c r="M1038" s="1">
        <v>229</v>
      </c>
      <c r="N1038" s="1">
        <v>5</v>
      </c>
      <c r="O1038" s="28">
        <v>1031</v>
      </c>
      <c r="P1038" s="1">
        <v>243</v>
      </c>
      <c r="Q1038" s="1">
        <v>0</v>
      </c>
      <c r="R1038" s="1">
        <v>25000</v>
      </c>
      <c r="S1038" s="77">
        <v>3.3333333333333333E-2</v>
      </c>
      <c r="T1038" s="1">
        <v>1000</v>
      </c>
      <c r="U1038" s="1">
        <v>0</v>
      </c>
      <c r="V1038" s="1">
        <v>6672</v>
      </c>
      <c r="W1038" s="1">
        <v>0</v>
      </c>
      <c r="X1038" s="1">
        <v>0</v>
      </c>
      <c r="Y1038" s="1">
        <v>0</v>
      </c>
      <c r="Z1038" s="1">
        <v>0</v>
      </c>
      <c r="AA1038" s="1">
        <v>229</v>
      </c>
      <c r="AB1038" s="1">
        <v>5</v>
      </c>
    </row>
    <row r="1039" spans="1:28" x14ac:dyDescent="0.3">
      <c r="A1039" s="28">
        <v>1032</v>
      </c>
      <c r="B1039" s="1">
        <v>243</v>
      </c>
      <c r="C1039" s="1">
        <v>45</v>
      </c>
      <c r="D1039" s="1">
        <v>25378</v>
      </c>
      <c r="E1039" s="77">
        <v>2.564102564102564E-2</v>
      </c>
      <c r="F1039" s="1">
        <v>1140</v>
      </c>
      <c r="G1039" s="1">
        <v>0</v>
      </c>
      <c r="H1039" s="1">
        <v>5213</v>
      </c>
      <c r="I1039" s="1">
        <v>0</v>
      </c>
      <c r="J1039" s="1">
        <v>0</v>
      </c>
      <c r="K1039" s="1">
        <v>6510</v>
      </c>
      <c r="L1039" s="1">
        <v>0</v>
      </c>
      <c r="O1039" s="28">
        <v>1032</v>
      </c>
      <c r="P1039" s="1">
        <v>243</v>
      </c>
      <c r="Q1039" s="1">
        <v>45</v>
      </c>
      <c r="R1039" s="1">
        <v>25378</v>
      </c>
      <c r="S1039" s="77">
        <v>2.564102564102564E-2</v>
      </c>
      <c r="T1039" s="1">
        <v>1140</v>
      </c>
      <c r="U1039" s="1">
        <v>0</v>
      </c>
      <c r="V1039" s="1">
        <v>5213</v>
      </c>
      <c r="W1039" s="1">
        <v>0</v>
      </c>
      <c r="X1039" s="1">
        <v>0</v>
      </c>
      <c r="Y1039" s="1">
        <v>6510</v>
      </c>
      <c r="Z1039" s="1">
        <v>0</v>
      </c>
    </row>
    <row r="1040" spans="1:28" x14ac:dyDescent="0.3">
      <c r="A1040" s="28">
        <v>1033</v>
      </c>
      <c r="B1040" s="1">
        <v>243</v>
      </c>
      <c r="C1040" s="1">
        <v>48</v>
      </c>
      <c r="D1040" s="1">
        <v>27064</v>
      </c>
      <c r="E1040" s="77">
        <v>0.05</v>
      </c>
      <c r="F1040" s="1">
        <v>1270</v>
      </c>
      <c r="G1040" s="1">
        <v>0</v>
      </c>
      <c r="H1040" s="1">
        <v>3844</v>
      </c>
      <c r="I1040" s="1">
        <v>1</v>
      </c>
      <c r="J1040" s="1">
        <v>1</v>
      </c>
      <c r="L1040" s="1">
        <v>0</v>
      </c>
      <c r="O1040" s="28">
        <v>1033</v>
      </c>
      <c r="P1040" s="1">
        <v>243</v>
      </c>
      <c r="Q1040" s="1">
        <v>48</v>
      </c>
      <c r="R1040" s="1">
        <v>27064</v>
      </c>
      <c r="S1040" s="77">
        <v>0.05</v>
      </c>
      <c r="T1040" s="1">
        <v>1270</v>
      </c>
      <c r="U1040" s="1">
        <v>0</v>
      </c>
      <c r="V1040" s="1">
        <v>3844</v>
      </c>
      <c r="W1040" s="1">
        <v>1</v>
      </c>
      <c r="X1040" s="1">
        <v>1</v>
      </c>
      <c r="Z1040" s="1">
        <v>0</v>
      </c>
    </row>
    <row r="1041" spans="1:28" x14ac:dyDescent="0.3">
      <c r="A1041" s="28">
        <v>1034</v>
      </c>
      <c r="B1041" s="1">
        <v>243</v>
      </c>
      <c r="C1041" s="1">
        <v>49</v>
      </c>
      <c r="D1041" s="1">
        <v>31557</v>
      </c>
      <c r="E1041" s="77">
        <v>0.2</v>
      </c>
      <c r="F1041" s="1">
        <v>1300</v>
      </c>
      <c r="G1041" s="1">
        <v>0</v>
      </c>
      <c r="H1041" s="1">
        <v>5330</v>
      </c>
      <c r="I1041" s="1">
        <v>0</v>
      </c>
      <c r="J1041" s="1">
        <v>0</v>
      </c>
      <c r="K1041" s="1">
        <v>6220</v>
      </c>
      <c r="L1041" s="1">
        <v>0</v>
      </c>
      <c r="M1041" s="1">
        <v>245</v>
      </c>
      <c r="O1041" s="28">
        <v>1034</v>
      </c>
      <c r="P1041" s="1">
        <v>243</v>
      </c>
      <c r="Q1041" s="1">
        <v>49</v>
      </c>
      <c r="R1041" s="1">
        <v>31557</v>
      </c>
      <c r="S1041" s="77">
        <v>0.2</v>
      </c>
      <c r="T1041" s="1">
        <v>1300</v>
      </c>
      <c r="U1041" s="1">
        <v>0</v>
      </c>
      <c r="V1041" s="1">
        <v>5330</v>
      </c>
      <c r="W1041" s="1">
        <v>0</v>
      </c>
      <c r="X1041" s="1">
        <v>0</v>
      </c>
      <c r="Y1041" s="1">
        <v>6220</v>
      </c>
      <c r="Z1041" s="1">
        <v>0</v>
      </c>
      <c r="AA1041" s="1">
        <v>245</v>
      </c>
    </row>
    <row r="1042" spans="1:28" x14ac:dyDescent="0.3">
      <c r="A1042" s="28">
        <v>1035</v>
      </c>
      <c r="B1042" s="1">
        <v>243</v>
      </c>
      <c r="C1042" s="1">
        <v>51</v>
      </c>
      <c r="D1042" s="1">
        <v>27000</v>
      </c>
      <c r="E1042" s="77">
        <v>0.33333333333333331</v>
      </c>
      <c r="F1042" s="1">
        <v>1010</v>
      </c>
      <c r="G1042" s="1">
        <v>0</v>
      </c>
      <c r="H1042" s="1">
        <v>6750</v>
      </c>
      <c r="I1042" s="1">
        <v>3</v>
      </c>
      <c r="J1042" s="1">
        <v>0</v>
      </c>
      <c r="K1042" s="1">
        <v>6400</v>
      </c>
      <c r="L1042" s="1">
        <v>0</v>
      </c>
      <c r="M1042" s="1">
        <v>300</v>
      </c>
      <c r="N1042" s="1">
        <v>21</v>
      </c>
      <c r="O1042" s="28">
        <v>1035</v>
      </c>
      <c r="P1042" s="1">
        <v>243</v>
      </c>
      <c r="Q1042" s="1">
        <v>51</v>
      </c>
      <c r="R1042" s="1">
        <v>27000</v>
      </c>
      <c r="S1042" s="77">
        <v>0.33333333333333331</v>
      </c>
      <c r="T1042" s="1">
        <v>1010</v>
      </c>
      <c r="U1042" s="1">
        <v>0</v>
      </c>
      <c r="V1042" s="1">
        <v>6750</v>
      </c>
      <c r="W1042" s="1">
        <v>3</v>
      </c>
      <c r="X1042" s="1">
        <v>0</v>
      </c>
      <c r="Y1042" s="1">
        <v>6400</v>
      </c>
      <c r="Z1042" s="1">
        <v>0</v>
      </c>
      <c r="AA1042" s="1">
        <v>300</v>
      </c>
      <c r="AB1042" s="1">
        <v>21</v>
      </c>
    </row>
    <row r="1043" spans="1:28" x14ac:dyDescent="0.3">
      <c r="A1043" s="28">
        <v>1036</v>
      </c>
      <c r="B1043" s="1">
        <v>242</v>
      </c>
      <c r="C1043" s="1">
        <v>40</v>
      </c>
      <c r="D1043" s="1">
        <v>25000</v>
      </c>
      <c r="E1043" s="77">
        <v>1.1111111111111112E-2</v>
      </c>
      <c r="F1043" s="1">
        <v>1150</v>
      </c>
      <c r="G1043" s="1">
        <v>0</v>
      </c>
      <c r="H1043" s="1">
        <v>7200</v>
      </c>
      <c r="I1043" s="1">
        <v>0</v>
      </c>
      <c r="J1043" s="1">
        <v>0</v>
      </c>
      <c r="L1043" s="1">
        <v>0</v>
      </c>
      <c r="M1043" s="1">
        <v>360</v>
      </c>
      <c r="N1043" s="1">
        <v>9</v>
      </c>
      <c r="O1043" s="28">
        <v>1036</v>
      </c>
      <c r="P1043" s="1">
        <v>242</v>
      </c>
      <c r="Q1043" s="1">
        <v>40</v>
      </c>
      <c r="R1043" s="1">
        <v>25000</v>
      </c>
      <c r="S1043" s="77">
        <v>1.1111111111111112E-2</v>
      </c>
      <c r="T1043" s="1">
        <v>1150</v>
      </c>
      <c r="U1043" s="1">
        <v>0</v>
      </c>
      <c r="V1043" s="1">
        <v>7200</v>
      </c>
      <c r="W1043" s="1">
        <v>0</v>
      </c>
      <c r="X1043" s="1">
        <v>0</v>
      </c>
      <c r="Z1043" s="1">
        <v>0</v>
      </c>
      <c r="AA1043" s="1">
        <v>360</v>
      </c>
      <c r="AB1043" s="1">
        <v>9</v>
      </c>
    </row>
    <row r="1044" spans="1:28" x14ac:dyDescent="0.3">
      <c r="A1044" s="28">
        <v>1037</v>
      </c>
      <c r="B1044" s="1">
        <v>242</v>
      </c>
      <c r="C1044" s="1">
        <v>42</v>
      </c>
      <c r="D1044" s="1">
        <v>24852</v>
      </c>
      <c r="E1044" s="77">
        <v>3.3333333333333333E-2</v>
      </c>
      <c r="F1044" s="1">
        <v>1280</v>
      </c>
      <c r="G1044" s="1">
        <v>0</v>
      </c>
      <c r="H1044" s="1">
        <v>5657</v>
      </c>
      <c r="I1044" s="1">
        <v>0</v>
      </c>
      <c r="J1044" s="1">
        <v>0</v>
      </c>
      <c r="K1044" s="1">
        <v>7070</v>
      </c>
      <c r="L1044" s="1">
        <v>18</v>
      </c>
      <c r="M1044" s="1">
        <v>306</v>
      </c>
      <c r="N1044" s="1">
        <v>1</v>
      </c>
      <c r="O1044" s="28">
        <v>1037</v>
      </c>
      <c r="P1044" s="1">
        <v>242</v>
      </c>
      <c r="Q1044" s="1">
        <v>42</v>
      </c>
      <c r="R1044" s="1">
        <v>24852</v>
      </c>
      <c r="S1044" s="77">
        <v>3.3333333333333333E-2</v>
      </c>
      <c r="T1044" s="1">
        <v>1280</v>
      </c>
      <c r="U1044" s="1">
        <v>0</v>
      </c>
      <c r="V1044" s="1">
        <v>5657</v>
      </c>
      <c r="W1044" s="1">
        <v>0</v>
      </c>
      <c r="X1044" s="1">
        <v>0</v>
      </c>
      <c r="Y1044" s="1">
        <v>7070</v>
      </c>
      <c r="Z1044" s="1">
        <v>18</v>
      </c>
      <c r="AA1044" s="1">
        <v>306</v>
      </c>
      <c r="AB1044" s="1">
        <v>1</v>
      </c>
    </row>
    <row r="1045" spans="1:28" x14ac:dyDescent="0.3">
      <c r="A1045" s="28">
        <v>1038</v>
      </c>
      <c r="B1045" s="1">
        <v>242</v>
      </c>
      <c r="C1045" s="1">
        <v>44</v>
      </c>
      <c r="D1045" s="1">
        <v>22000</v>
      </c>
      <c r="E1045" s="77">
        <v>2.7777777777777779E-3</v>
      </c>
      <c r="F1045" s="1">
        <v>900</v>
      </c>
      <c r="G1045" s="1">
        <v>0</v>
      </c>
      <c r="H1045" s="1">
        <v>6400</v>
      </c>
      <c r="I1045" s="1">
        <v>2</v>
      </c>
      <c r="J1045" s="1">
        <v>0</v>
      </c>
      <c r="O1045" s="28">
        <v>1038</v>
      </c>
      <c r="P1045" s="1">
        <v>242</v>
      </c>
      <c r="Q1045" s="1">
        <v>44</v>
      </c>
      <c r="R1045" s="1">
        <v>22000</v>
      </c>
      <c r="S1045" s="77">
        <v>2.7777777777777779E-3</v>
      </c>
      <c r="T1045" s="1">
        <v>900</v>
      </c>
      <c r="U1045" s="1">
        <v>0</v>
      </c>
      <c r="V1045" s="1">
        <v>6400</v>
      </c>
      <c r="W1045" s="1">
        <v>2</v>
      </c>
      <c r="X1045" s="1">
        <v>0</v>
      </c>
    </row>
    <row r="1046" spans="1:28" x14ac:dyDescent="0.3">
      <c r="A1046" s="28">
        <v>1039</v>
      </c>
      <c r="B1046" s="1">
        <v>242</v>
      </c>
      <c r="C1046" s="1">
        <v>45</v>
      </c>
      <c r="D1046" s="1">
        <v>22229</v>
      </c>
      <c r="E1046" s="77">
        <v>5.5555555555555558E-3</v>
      </c>
      <c r="F1046" s="1">
        <v>1080</v>
      </c>
      <c r="G1046" s="1">
        <v>0</v>
      </c>
      <c r="H1046" s="1">
        <v>2857</v>
      </c>
      <c r="I1046" s="1">
        <v>0</v>
      </c>
      <c r="J1046" s="1">
        <v>0</v>
      </c>
      <c r="L1046" s="1">
        <v>15</v>
      </c>
      <c r="M1046" s="1">
        <v>287</v>
      </c>
      <c r="N1046" s="1">
        <v>6</v>
      </c>
      <c r="O1046" s="28">
        <v>1039</v>
      </c>
      <c r="P1046" s="1">
        <v>242</v>
      </c>
      <c r="Q1046" s="1">
        <v>45</v>
      </c>
      <c r="R1046" s="1">
        <v>22229</v>
      </c>
      <c r="S1046" s="77">
        <v>5.5555555555555558E-3</v>
      </c>
      <c r="T1046" s="1">
        <v>1080</v>
      </c>
      <c r="U1046" s="1">
        <v>0</v>
      </c>
      <c r="V1046" s="1">
        <v>2857</v>
      </c>
      <c r="W1046" s="1">
        <v>0</v>
      </c>
      <c r="X1046" s="1">
        <v>0</v>
      </c>
      <c r="Z1046" s="1">
        <v>15</v>
      </c>
      <c r="AA1046" s="1">
        <v>287</v>
      </c>
      <c r="AB1046" s="1">
        <v>6</v>
      </c>
    </row>
    <row r="1047" spans="1:28" x14ac:dyDescent="0.3">
      <c r="A1047" s="28">
        <v>1040</v>
      </c>
      <c r="B1047" s="1">
        <v>242</v>
      </c>
      <c r="C1047" s="1">
        <v>46</v>
      </c>
      <c r="D1047" s="1">
        <v>25921</v>
      </c>
      <c r="E1047" s="77">
        <v>3.3333333333333333E-2</v>
      </c>
      <c r="F1047" s="1">
        <v>1000</v>
      </c>
      <c r="G1047" s="1">
        <v>0</v>
      </c>
      <c r="H1047" s="1">
        <v>7868</v>
      </c>
      <c r="I1047" s="1">
        <v>1</v>
      </c>
      <c r="J1047" s="1">
        <v>0</v>
      </c>
      <c r="K1047" s="1">
        <v>7360</v>
      </c>
      <c r="M1047" s="1">
        <v>580</v>
      </c>
      <c r="O1047" s="28">
        <v>1040</v>
      </c>
      <c r="P1047" s="1">
        <v>242</v>
      </c>
      <c r="Q1047" s="1">
        <v>46</v>
      </c>
      <c r="R1047" s="1">
        <v>25921</v>
      </c>
      <c r="S1047" s="77">
        <v>3.3333333333333333E-2</v>
      </c>
      <c r="T1047" s="1">
        <v>1000</v>
      </c>
      <c r="U1047" s="1">
        <v>0</v>
      </c>
      <c r="V1047" s="1">
        <v>7868</v>
      </c>
      <c r="W1047" s="1">
        <v>1</v>
      </c>
      <c r="X1047" s="1">
        <v>0</v>
      </c>
      <c r="Y1047" s="1">
        <v>7360</v>
      </c>
      <c r="AA1047" s="1">
        <v>580</v>
      </c>
    </row>
    <row r="1048" spans="1:28" x14ac:dyDescent="0.3">
      <c r="A1048" s="28">
        <v>1041</v>
      </c>
      <c r="B1048" s="1">
        <v>242</v>
      </c>
      <c r="C1048" s="1">
        <v>47</v>
      </c>
      <c r="D1048" s="1">
        <v>25020</v>
      </c>
      <c r="E1048" s="77">
        <v>1.6666666666666666E-2</v>
      </c>
      <c r="F1048" s="1">
        <v>1060</v>
      </c>
      <c r="G1048" s="1">
        <v>0</v>
      </c>
      <c r="H1048" s="1">
        <v>6768</v>
      </c>
      <c r="I1048" s="1">
        <v>4</v>
      </c>
      <c r="J1048" s="1">
        <v>0</v>
      </c>
      <c r="O1048" s="28">
        <v>1041</v>
      </c>
      <c r="P1048" s="1">
        <v>242</v>
      </c>
      <c r="Q1048" s="1">
        <v>47</v>
      </c>
      <c r="R1048" s="1">
        <v>25020</v>
      </c>
      <c r="S1048" s="77">
        <v>1.6666666666666666E-2</v>
      </c>
      <c r="T1048" s="1">
        <v>1060</v>
      </c>
      <c r="U1048" s="1">
        <v>0</v>
      </c>
      <c r="V1048" s="1">
        <v>6768</v>
      </c>
      <c r="W1048" s="1">
        <v>4</v>
      </c>
      <c r="X1048" s="1">
        <v>0</v>
      </c>
    </row>
    <row r="1049" spans="1:28" x14ac:dyDescent="0.3">
      <c r="A1049" s="28">
        <v>1042</v>
      </c>
      <c r="B1049" s="1">
        <v>242</v>
      </c>
      <c r="C1049" s="1">
        <v>47</v>
      </c>
      <c r="D1049" s="1">
        <v>27325</v>
      </c>
      <c r="E1049" s="77">
        <v>0.1</v>
      </c>
      <c r="F1049" s="1">
        <v>1170</v>
      </c>
      <c r="G1049" s="1">
        <v>0</v>
      </c>
      <c r="H1049" s="1">
        <v>8145</v>
      </c>
      <c r="I1049" s="1">
        <v>4</v>
      </c>
      <c r="J1049" s="1">
        <v>0</v>
      </c>
      <c r="K1049" s="1">
        <v>8700</v>
      </c>
      <c r="L1049" s="1">
        <v>0</v>
      </c>
      <c r="M1049" s="1">
        <v>369</v>
      </c>
      <c r="N1049" s="1">
        <v>16</v>
      </c>
      <c r="O1049" s="28">
        <v>1042</v>
      </c>
      <c r="P1049" s="1">
        <v>242</v>
      </c>
      <c r="Q1049" s="1">
        <v>47</v>
      </c>
      <c r="R1049" s="1">
        <v>27325</v>
      </c>
      <c r="S1049" s="77">
        <v>0.1</v>
      </c>
      <c r="T1049" s="1">
        <v>1170</v>
      </c>
      <c r="U1049" s="1">
        <v>0</v>
      </c>
      <c r="V1049" s="1">
        <v>8145</v>
      </c>
      <c r="W1049" s="1">
        <v>4</v>
      </c>
      <c r="X1049" s="1">
        <v>0</v>
      </c>
      <c r="Y1049" s="1">
        <v>8700</v>
      </c>
      <c r="Z1049" s="1">
        <v>0</v>
      </c>
      <c r="AA1049" s="1">
        <v>369</v>
      </c>
      <c r="AB1049" s="1">
        <v>16</v>
      </c>
    </row>
    <row r="1050" spans="1:28" x14ac:dyDescent="0.3">
      <c r="A1050" s="28">
        <v>1043</v>
      </c>
      <c r="B1050" s="1">
        <v>242</v>
      </c>
      <c r="C1050" s="1">
        <v>48</v>
      </c>
      <c r="D1050" s="1">
        <v>26000</v>
      </c>
      <c r="E1050" s="77">
        <v>7.6923076923076927E-2</v>
      </c>
      <c r="F1050" s="1">
        <v>1100</v>
      </c>
      <c r="G1050" s="1">
        <v>0</v>
      </c>
      <c r="H1050" s="1">
        <v>4550</v>
      </c>
      <c r="I1050" s="1">
        <v>1</v>
      </c>
      <c r="J1050" s="1">
        <v>0</v>
      </c>
      <c r="K1050" s="1">
        <v>6500</v>
      </c>
      <c r="L1050" s="1">
        <v>42</v>
      </c>
      <c r="M1050" s="1">
        <v>302</v>
      </c>
      <c r="N1050" s="1">
        <v>13</v>
      </c>
      <c r="O1050" s="28">
        <v>1043</v>
      </c>
      <c r="P1050" s="1">
        <v>242</v>
      </c>
      <c r="Q1050" s="1">
        <v>48</v>
      </c>
      <c r="R1050" s="1">
        <v>26000</v>
      </c>
      <c r="S1050" s="77">
        <v>7.6923076923076927E-2</v>
      </c>
      <c r="T1050" s="1">
        <v>1100</v>
      </c>
      <c r="U1050" s="1">
        <v>0</v>
      </c>
      <c r="V1050" s="1">
        <v>4550</v>
      </c>
      <c r="W1050" s="1">
        <v>1</v>
      </c>
      <c r="X1050" s="1">
        <v>0</v>
      </c>
      <c r="Y1050" s="1">
        <v>6500</v>
      </c>
      <c r="Z1050" s="1">
        <v>42</v>
      </c>
      <c r="AA1050" s="1">
        <v>302</v>
      </c>
      <c r="AB1050" s="1">
        <v>13</v>
      </c>
    </row>
    <row r="1051" spans="1:28" x14ac:dyDescent="0.3">
      <c r="A1051" s="28">
        <v>1044</v>
      </c>
      <c r="B1051" s="1">
        <v>242</v>
      </c>
      <c r="C1051" s="1">
        <v>48</v>
      </c>
      <c r="D1051" s="1">
        <v>28490</v>
      </c>
      <c r="E1051" s="77">
        <v>0.1</v>
      </c>
      <c r="F1051" s="1">
        <v>1030</v>
      </c>
      <c r="G1051" s="1">
        <v>0</v>
      </c>
      <c r="H1051" s="1">
        <v>6398</v>
      </c>
      <c r="I1051" s="1">
        <v>0</v>
      </c>
      <c r="J1051" s="1">
        <v>0</v>
      </c>
      <c r="K1051" s="1">
        <v>5630</v>
      </c>
      <c r="N1051" s="1">
        <v>5</v>
      </c>
      <c r="O1051" s="28">
        <v>1044</v>
      </c>
      <c r="P1051" s="1">
        <v>242</v>
      </c>
      <c r="Q1051" s="1">
        <v>48</v>
      </c>
      <c r="R1051" s="1">
        <v>28490</v>
      </c>
      <c r="S1051" s="77">
        <v>0.1</v>
      </c>
      <c r="T1051" s="1">
        <v>1030</v>
      </c>
      <c r="U1051" s="1">
        <v>0</v>
      </c>
      <c r="V1051" s="1">
        <v>6398</v>
      </c>
      <c r="W1051" s="1">
        <v>0</v>
      </c>
      <c r="X1051" s="1">
        <v>0</v>
      </c>
      <c r="Y1051" s="1">
        <v>5630</v>
      </c>
      <c r="AB1051" s="1">
        <v>5</v>
      </c>
    </row>
    <row r="1052" spans="1:28" x14ac:dyDescent="0.3">
      <c r="A1052" s="28">
        <v>1045</v>
      </c>
      <c r="B1052" s="1">
        <v>242</v>
      </c>
      <c r="C1052" s="1">
        <v>49</v>
      </c>
      <c r="D1052" s="1">
        <v>30000</v>
      </c>
      <c r="E1052" s="77">
        <v>0.2</v>
      </c>
      <c r="F1052" s="1">
        <v>1060</v>
      </c>
      <c r="G1052" s="1">
        <v>0</v>
      </c>
      <c r="H1052" s="1">
        <v>6700</v>
      </c>
      <c r="I1052" s="1">
        <v>1</v>
      </c>
      <c r="J1052" s="1">
        <v>0</v>
      </c>
      <c r="K1052" s="1">
        <v>5000</v>
      </c>
      <c r="L1052" s="1">
        <v>17</v>
      </c>
      <c r="M1052" s="1">
        <v>320</v>
      </c>
      <c r="N1052" s="1">
        <v>19</v>
      </c>
      <c r="O1052" s="28">
        <v>1045</v>
      </c>
      <c r="P1052" s="1">
        <v>242</v>
      </c>
      <c r="Q1052" s="1">
        <v>49</v>
      </c>
      <c r="R1052" s="1">
        <v>30000</v>
      </c>
      <c r="S1052" s="77">
        <v>0.2</v>
      </c>
      <c r="T1052" s="1">
        <v>1060</v>
      </c>
      <c r="U1052" s="1">
        <v>0</v>
      </c>
      <c r="V1052" s="1">
        <v>6700</v>
      </c>
      <c r="W1052" s="1">
        <v>1</v>
      </c>
      <c r="X1052" s="1">
        <v>0</v>
      </c>
      <c r="Y1052" s="1">
        <v>5000</v>
      </c>
      <c r="Z1052" s="1">
        <v>17</v>
      </c>
      <c r="AA1052" s="1">
        <v>320</v>
      </c>
      <c r="AB1052" s="1">
        <v>19</v>
      </c>
    </row>
    <row r="1053" spans="1:28" x14ac:dyDescent="0.3">
      <c r="A1053" s="28">
        <v>1046</v>
      </c>
      <c r="B1053" s="1">
        <v>242</v>
      </c>
      <c r="C1053" s="1">
        <v>49</v>
      </c>
      <c r="D1053" s="1">
        <v>27868</v>
      </c>
      <c r="E1053" s="77">
        <v>0.05</v>
      </c>
      <c r="F1053" s="1">
        <v>1210</v>
      </c>
      <c r="G1053" s="1">
        <v>0</v>
      </c>
      <c r="H1053" s="1">
        <v>7100</v>
      </c>
      <c r="I1053" s="1">
        <v>1</v>
      </c>
      <c r="J1053" s="1">
        <v>0</v>
      </c>
      <c r="L1053" s="1">
        <v>0</v>
      </c>
      <c r="M1053" s="1">
        <v>403</v>
      </c>
      <c r="N1053" s="1">
        <v>22</v>
      </c>
      <c r="O1053" s="28">
        <v>1046</v>
      </c>
      <c r="P1053" s="1">
        <v>242</v>
      </c>
      <c r="Q1053" s="1">
        <v>49</v>
      </c>
      <c r="R1053" s="1">
        <v>27868</v>
      </c>
      <c r="S1053" s="77">
        <v>0.05</v>
      </c>
      <c r="T1053" s="1">
        <v>1210</v>
      </c>
      <c r="U1053" s="1">
        <v>0</v>
      </c>
      <c r="V1053" s="1">
        <v>7100</v>
      </c>
      <c r="W1053" s="1">
        <v>1</v>
      </c>
      <c r="X1053" s="1">
        <v>0</v>
      </c>
      <c r="Z1053" s="1">
        <v>0</v>
      </c>
      <c r="AA1053" s="1">
        <v>403</v>
      </c>
      <c r="AB1053" s="1">
        <v>22</v>
      </c>
    </row>
    <row r="1054" spans="1:28" x14ac:dyDescent="0.3">
      <c r="A1054" s="28">
        <v>1047</v>
      </c>
      <c r="B1054" s="1">
        <v>242</v>
      </c>
      <c r="C1054" s="1">
        <v>49</v>
      </c>
      <c r="D1054" s="1">
        <v>29400</v>
      </c>
      <c r="E1054" s="77">
        <v>0.1</v>
      </c>
      <c r="F1054" s="1">
        <v>1150</v>
      </c>
      <c r="G1054" s="1">
        <v>0</v>
      </c>
      <c r="H1054" s="1">
        <v>7482</v>
      </c>
      <c r="I1054" s="1">
        <v>7</v>
      </c>
      <c r="J1054" s="1">
        <v>3</v>
      </c>
      <c r="K1054" s="1">
        <v>50</v>
      </c>
      <c r="L1054" s="1">
        <v>0</v>
      </c>
      <c r="M1054" s="1">
        <v>482</v>
      </c>
      <c r="N1054" s="1">
        <v>12</v>
      </c>
      <c r="O1054" s="28">
        <v>1047</v>
      </c>
      <c r="P1054" s="1">
        <v>242</v>
      </c>
      <c r="Q1054" s="1">
        <v>49</v>
      </c>
      <c r="R1054" s="1">
        <v>29400</v>
      </c>
      <c r="S1054" s="77">
        <v>0.1</v>
      </c>
      <c r="T1054" s="1">
        <v>1150</v>
      </c>
      <c r="U1054" s="1">
        <v>0</v>
      </c>
      <c r="V1054" s="1">
        <v>7482</v>
      </c>
      <c r="W1054" s="1">
        <v>7</v>
      </c>
      <c r="X1054" s="1">
        <v>3</v>
      </c>
      <c r="Y1054" s="1">
        <v>50</v>
      </c>
      <c r="Z1054" s="1">
        <v>0</v>
      </c>
      <c r="AA1054" s="1">
        <v>482</v>
      </c>
      <c r="AB1054" s="1">
        <v>12</v>
      </c>
    </row>
    <row r="1055" spans="1:28" x14ac:dyDescent="0.3">
      <c r="A1055" s="28">
        <v>1048</v>
      </c>
      <c r="B1055" s="1">
        <v>241</v>
      </c>
      <c r="C1055" s="1">
        <v>44</v>
      </c>
      <c r="D1055" s="1">
        <v>25480</v>
      </c>
      <c r="E1055" s="77">
        <v>0.05</v>
      </c>
      <c r="F1055" s="1">
        <v>1180</v>
      </c>
      <c r="G1055" s="1">
        <v>0</v>
      </c>
      <c r="H1055" s="1">
        <v>7166</v>
      </c>
      <c r="I1055" s="1">
        <v>0</v>
      </c>
      <c r="J1055" s="1">
        <v>0</v>
      </c>
      <c r="K1055" s="1">
        <v>6280</v>
      </c>
      <c r="O1055" s="28">
        <v>1048</v>
      </c>
      <c r="P1055" s="1">
        <v>241</v>
      </c>
      <c r="Q1055" s="1">
        <v>44</v>
      </c>
      <c r="R1055" s="1">
        <v>25480</v>
      </c>
      <c r="S1055" s="77">
        <v>0.05</v>
      </c>
      <c r="T1055" s="1">
        <v>1180</v>
      </c>
      <c r="U1055" s="1">
        <v>0</v>
      </c>
      <c r="V1055" s="1">
        <v>7166</v>
      </c>
      <c r="W1055" s="1">
        <v>0</v>
      </c>
      <c r="X1055" s="1">
        <v>0</v>
      </c>
      <c r="Y1055" s="1">
        <v>6280</v>
      </c>
    </row>
    <row r="1056" spans="1:28" x14ac:dyDescent="0.3">
      <c r="A1056" s="28">
        <v>1049</v>
      </c>
      <c r="B1056" s="1">
        <v>241</v>
      </c>
      <c r="C1056" s="1">
        <v>46</v>
      </c>
      <c r="D1056" s="1">
        <v>21900</v>
      </c>
      <c r="E1056" s="77">
        <v>5.5555555555555558E-3</v>
      </c>
      <c r="F1056" s="1">
        <v>830</v>
      </c>
      <c r="G1056" s="1">
        <v>0</v>
      </c>
      <c r="H1056" s="1">
        <v>6959</v>
      </c>
      <c r="I1056" s="1">
        <v>4</v>
      </c>
      <c r="J1056" s="1">
        <v>1</v>
      </c>
      <c r="K1056" s="1">
        <v>8000</v>
      </c>
      <c r="L1056" s="1">
        <v>43</v>
      </c>
      <c r="M1056" s="1">
        <v>350</v>
      </c>
      <c r="N1056" s="1">
        <v>23</v>
      </c>
      <c r="O1056" s="28">
        <v>1049</v>
      </c>
      <c r="P1056" s="1">
        <v>241</v>
      </c>
      <c r="Q1056" s="1">
        <v>46</v>
      </c>
      <c r="R1056" s="1">
        <v>21900</v>
      </c>
      <c r="S1056" s="77">
        <v>5.5555555555555558E-3</v>
      </c>
      <c r="T1056" s="1">
        <v>830</v>
      </c>
      <c r="U1056" s="1">
        <v>0</v>
      </c>
      <c r="V1056" s="1">
        <v>6959</v>
      </c>
      <c r="W1056" s="1">
        <v>4</v>
      </c>
      <c r="X1056" s="1">
        <v>1</v>
      </c>
      <c r="Y1056" s="1">
        <v>8000</v>
      </c>
      <c r="Z1056" s="1">
        <v>43</v>
      </c>
      <c r="AA1056" s="1">
        <v>350</v>
      </c>
      <c r="AB1056" s="1">
        <v>23</v>
      </c>
    </row>
    <row r="1057" spans="1:28" x14ac:dyDescent="0.3">
      <c r="A1057" s="28">
        <v>1050</v>
      </c>
      <c r="B1057" s="1">
        <v>241</v>
      </c>
      <c r="C1057" s="1">
        <v>46</v>
      </c>
      <c r="D1057" s="1">
        <v>25000</v>
      </c>
      <c r="E1057" s="77">
        <v>8.3333333333333332E-3</v>
      </c>
      <c r="F1057" s="1">
        <v>1200</v>
      </c>
      <c r="G1057" s="1">
        <v>0</v>
      </c>
      <c r="H1057" s="1">
        <v>6300</v>
      </c>
      <c r="I1057" s="1">
        <v>3</v>
      </c>
      <c r="J1057" s="1">
        <v>2</v>
      </c>
      <c r="O1057" s="28">
        <v>1050</v>
      </c>
      <c r="P1057" s="1">
        <v>241</v>
      </c>
      <c r="Q1057" s="1">
        <v>46</v>
      </c>
      <c r="R1057" s="1">
        <v>25000</v>
      </c>
      <c r="S1057" s="77">
        <v>8.3333333333333332E-3</v>
      </c>
      <c r="T1057" s="1">
        <v>1200</v>
      </c>
      <c r="U1057" s="1">
        <v>0</v>
      </c>
      <c r="V1057" s="1">
        <v>6300</v>
      </c>
      <c r="W1057" s="1">
        <v>3</v>
      </c>
      <c r="X1057" s="1">
        <v>2</v>
      </c>
    </row>
    <row r="1058" spans="1:28" x14ac:dyDescent="0.3">
      <c r="A1058" s="28">
        <v>1051</v>
      </c>
      <c r="B1058" s="1">
        <v>241</v>
      </c>
      <c r="C1058" s="1">
        <v>46</v>
      </c>
      <c r="D1058" s="1">
        <v>21100</v>
      </c>
      <c r="E1058" s="77">
        <v>1.6666666666666666E-2</v>
      </c>
      <c r="F1058" s="1">
        <v>1000</v>
      </c>
      <c r="G1058" s="1">
        <v>0</v>
      </c>
      <c r="H1058" s="1">
        <v>3000</v>
      </c>
      <c r="I1058" s="1">
        <v>0</v>
      </c>
      <c r="J1058" s="1">
        <v>0</v>
      </c>
      <c r="K1058" s="1">
        <v>0</v>
      </c>
      <c r="M1058" s="1">
        <v>300</v>
      </c>
      <c r="N1058" s="1">
        <v>17</v>
      </c>
      <c r="O1058" s="28">
        <v>1051</v>
      </c>
      <c r="P1058" s="1">
        <v>241</v>
      </c>
      <c r="Q1058" s="1">
        <v>46</v>
      </c>
      <c r="R1058" s="1">
        <v>21100</v>
      </c>
      <c r="S1058" s="77">
        <v>1.6666666666666666E-2</v>
      </c>
      <c r="T1058" s="1">
        <v>1000</v>
      </c>
      <c r="U1058" s="1">
        <v>0</v>
      </c>
      <c r="V1058" s="1">
        <v>3000</v>
      </c>
      <c r="W1058" s="1">
        <v>0</v>
      </c>
      <c r="X1058" s="1">
        <v>0</v>
      </c>
      <c r="Y1058" s="1">
        <v>0</v>
      </c>
      <c r="AA1058" s="1">
        <v>300</v>
      </c>
      <c r="AB1058" s="1">
        <v>17</v>
      </c>
    </row>
    <row r="1059" spans="1:28" x14ac:dyDescent="0.3">
      <c r="A1059" s="28">
        <v>1052</v>
      </c>
      <c r="B1059" s="1">
        <v>241</v>
      </c>
      <c r="C1059" s="1">
        <v>46</v>
      </c>
      <c r="D1059" s="1">
        <v>25100</v>
      </c>
      <c r="E1059" s="77">
        <v>0.1</v>
      </c>
      <c r="F1059" s="1">
        <v>1080</v>
      </c>
      <c r="G1059" s="1">
        <v>0</v>
      </c>
      <c r="H1059" s="1">
        <v>7850</v>
      </c>
      <c r="I1059" s="1">
        <v>9</v>
      </c>
      <c r="J1059" s="1">
        <v>2</v>
      </c>
      <c r="L1059" s="1">
        <v>0</v>
      </c>
      <c r="O1059" s="28">
        <v>1052</v>
      </c>
      <c r="P1059" s="1">
        <v>241</v>
      </c>
      <c r="Q1059" s="1">
        <v>46</v>
      </c>
      <c r="R1059" s="1">
        <v>25100</v>
      </c>
      <c r="S1059" s="77">
        <v>0.1</v>
      </c>
      <c r="T1059" s="1">
        <v>1080</v>
      </c>
      <c r="U1059" s="1">
        <v>0</v>
      </c>
      <c r="V1059" s="1">
        <v>7850</v>
      </c>
      <c r="W1059" s="1">
        <v>9</v>
      </c>
      <c r="X1059" s="1">
        <v>2</v>
      </c>
      <c r="Z1059" s="1">
        <v>0</v>
      </c>
    </row>
    <row r="1060" spans="1:28" x14ac:dyDescent="0.3">
      <c r="A1060" s="28">
        <v>1053</v>
      </c>
      <c r="B1060" s="1">
        <v>241</v>
      </c>
      <c r="C1060" s="1">
        <v>47</v>
      </c>
      <c r="D1060" s="1">
        <v>27443</v>
      </c>
      <c r="E1060" s="77">
        <v>3.3333333333333333E-2</v>
      </c>
      <c r="F1060" s="1">
        <v>1260</v>
      </c>
      <c r="G1060" s="1">
        <v>0</v>
      </c>
      <c r="H1060" s="1">
        <v>4496</v>
      </c>
      <c r="I1060" s="1">
        <v>0</v>
      </c>
      <c r="J1060" s="1">
        <v>0</v>
      </c>
      <c r="K1060" s="1">
        <v>5656</v>
      </c>
      <c r="O1060" s="28">
        <v>1053</v>
      </c>
      <c r="P1060" s="1">
        <v>241</v>
      </c>
      <c r="Q1060" s="1">
        <v>47</v>
      </c>
      <c r="R1060" s="1">
        <v>27443</v>
      </c>
      <c r="S1060" s="77">
        <v>3.3333333333333333E-2</v>
      </c>
      <c r="T1060" s="1">
        <v>1260</v>
      </c>
      <c r="U1060" s="1">
        <v>0</v>
      </c>
      <c r="V1060" s="1">
        <v>4496</v>
      </c>
      <c r="W1060" s="1">
        <v>0</v>
      </c>
      <c r="X1060" s="1">
        <v>0</v>
      </c>
      <c r="Y1060" s="1">
        <v>5656</v>
      </c>
    </row>
    <row r="1061" spans="1:28" x14ac:dyDescent="0.3">
      <c r="A1061" s="28">
        <v>1054</v>
      </c>
      <c r="B1061" s="1">
        <v>241</v>
      </c>
      <c r="C1061" s="1">
        <v>49</v>
      </c>
      <c r="D1061" s="1">
        <v>31000</v>
      </c>
      <c r="E1061" s="77">
        <v>1</v>
      </c>
      <c r="F1061" s="1">
        <v>1300</v>
      </c>
      <c r="G1061" s="1">
        <v>0</v>
      </c>
      <c r="H1061" s="1">
        <v>6400</v>
      </c>
      <c r="I1061" s="1">
        <v>1</v>
      </c>
      <c r="J1061" s="1">
        <v>0</v>
      </c>
      <c r="K1061" s="1">
        <v>7840</v>
      </c>
      <c r="L1061" s="1">
        <v>41</v>
      </c>
      <c r="M1061" s="1">
        <v>563</v>
      </c>
      <c r="N1061" s="1">
        <v>15</v>
      </c>
      <c r="O1061" s="28">
        <v>1054</v>
      </c>
      <c r="P1061" s="1">
        <v>241</v>
      </c>
      <c r="Q1061" s="1">
        <v>49</v>
      </c>
      <c r="R1061" s="1">
        <v>31000</v>
      </c>
      <c r="S1061" s="77">
        <v>1</v>
      </c>
      <c r="T1061" s="1">
        <v>1300</v>
      </c>
      <c r="U1061" s="1">
        <v>0</v>
      </c>
      <c r="V1061" s="1">
        <v>6400</v>
      </c>
      <c r="W1061" s="1">
        <v>1</v>
      </c>
      <c r="X1061" s="1">
        <v>0</v>
      </c>
      <c r="Y1061" s="1">
        <v>7840</v>
      </c>
      <c r="Z1061" s="1">
        <v>41</v>
      </c>
      <c r="AA1061" s="1">
        <v>563</v>
      </c>
      <c r="AB1061" s="1">
        <v>15</v>
      </c>
    </row>
    <row r="1062" spans="1:28" x14ac:dyDescent="0.3">
      <c r="A1062" s="28">
        <v>1055</v>
      </c>
      <c r="B1062" s="1">
        <v>241</v>
      </c>
      <c r="C1062" s="1">
        <v>49</v>
      </c>
      <c r="D1062" s="1">
        <v>34576</v>
      </c>
      <c r="E1062" s="77">
        <v>1</v>
      </c>
      <c r="F1062" s="1">
        <v>1130</v>
      </c>
      <c r="G1062" s="1">
        <v>0</v>
      </c>
      <c r="H1062" s="1">
        <v>6405</v>
      </c>
      <c r="I1062" s="1">
        <v>0</v>
      </c>
      <c r="J1062" s="1">
        <v>0</v>
      </c>
      <c r="K1062" s="1">
        <v>6070</v>
      </c>
      <c r="L1062" s="1">
        <v>22</v>
      </c>
      <c r="M1062" s="1">
        <v>286</v>
      </c>
      <c r="N1062" s="1">
        <v>20</v>
      </c>
      <c r="O1062" s="28">
        <v>1055</v>
      </c>
      <c r="P1062" s="1">
        <v>241</v>
      </c>
      <c r="Q1062" s="1">
        <v>49</v>
      </c>
      <c r="R1062" s="1">
        <v>34576</v>
      </c>
      <c r="S1062" s="77">
        <v>1</v>
      </c>
      <c r="T1062" s="1">
        <v>1130</v>
      </c>
      <c r="U1062" s="1">
        <v>0</v>
      </c>
      <c r="V1062" s="1">
        <v>6405</v>
      </c>
      <c r="W1062" s="1">
        <v>0</v>
      </c>
      <c r="X1062" s="1">
        <v>0</v>
      </c>
      <c r="Y1062" s="1">
        <v>6070</v>
      </c>
      <c r="Z1062" s="1">
        <v>22</v>
      </c>
      <c r="AA1062" s="1">
        <v>286</v>
      </c>
      <c r="AB1062" s="1">
        <v>20</v>
      </c>
    </row>
    <row r="1063" spans="1:28" x14ac:dyDescent="0.3">
      <c r="A1063" s="28">
        <v>1056</v>
      </c>
      <c r="B1063" s="1">
        <v>241</v>
      </c>
      <c r="C1063" s="1">
        <v>49</v>
      </c>
      <c r="D1063" s="1">
        <v>33000</v>
      </c>
      <c r="E1063" s="77">
        <v>3.3333333333333333E-2</v>
      </c>
      <c r="F1063" s="1">
        <v>930</v>
      </c>
      <c r="G1063" s="1">
        <v>0</v>
      </c>
      <c r="H1063" s="1">
        <v>7700</v>
      </c>
      <c r="I1063" s="1">
        <v>1</v>
      </c>
      <c r="J1063" s="1">
        <v>0</v>
      </c>
      <c r="L1063" s="1">
        <v>41</v>
      </c>
      <c r="N1063" s="1">
        <v>1</v>
      </c>
      <c r="O1063" s="28">
        <v>1056</v>
      </c>
      <c r="P1063" s="1">
        <v>241</v>
      </c>
      <c r="Q1063" s="1">
        <v>49</v>
      </c>
      <c r="R1063" s="1">
        <v>33000</v>
      </c>
      <c r="S1063" s="77">
        <v>3.3333333333333333E-2</v>
      </c>
      <c r="T1063" s="1">
        <v>930</v>
      </c>
      <c r="U1063" s="1">
        <v>0</v>
      </c>
      <c r="V1063" s="1">
        <v>7700</v>
      </c>
      <c r="W1063" s="1">
        <v>1</v>
      </c>
      <c r="X1063" s="1">
        <v>0</v>
      </c>
      <c r="Z1063" s="1">
        <v>41</v>
      </c>
      <c r="AB1063" s="1">
        <v>1</v>
      </c>
    </row>
    <row r="1064" spans="1:28" x14ac:dyDescent="0.3">
      <c r="A1064" s="28">
        <v>1057</v>
      </c>
      <c r="B1064" s="1">
        <v>241</v>
      </c>
      <c r="C1064" s="1">
        <v>49</v>
      </c>
      <c r="D1064" s="1">
        <v>31097</v>
      </c>
      <c r="E1064" s="77">
        <v>0.05</v>
      </c>
      <c r="F1064" s="1">
        <v>1240</v>
      </c>
      <c r="G1064" s="1">
        <v>0</v>
      </c>
      <c r="H1064" s="1">
        <v>7821</v>
      </c>
      <c r="I1064" s="1">
        <v>2</v>
      </c>
      <c r="J1064" s="1">
        <v>1</v>
      </c>
      <c r="K1064" s="1">
        <v>8280</v>
      </c>
      <c r="L1064" s="1">
        <v>0</v>
      </c>
      <c r="M1064" s="1">
        <v>336</v>
      </c>
      <c r="N1064" s="1">
        <v>14</v>
      </c>
      <c r="O1064" s="28">
        <v>1057</v>
      </c>
      <c r="P1064" s="1">
        <v>241</v>
      </c>
      <c r="Q1064" s="1">
        <v>49</v>
      </c>
      <c r="R1064" s="1">
        <v>31097</v>
      </c>
      <c r="S1064" s="77">
        <v>0.05</v>
      </c>
      <c r="T1064" s="1">
        <v>1240</v>
      </c>
      <c r="U1064" s="1">
        <v>0</v>
      </c>
      <c r="V1064" s="1">
        <v>7821</v>
      </c>
      <c r="W1064" s="1">
        <v>2</v>
      </c>
      <c r="X1064" s="1">
        <v>1</v>
      </c>
      <c r="Y1064" s="1">
        <v>8280</v>
      </c>
      <c r="Z1064" s="1">
        <v>0</v>
      </c>
      <c r="AA1064" s="1">
        <v>336</v>
      </c>
      <c r="AB1064" s="1">
        <v>14</v>
      </c>
    </row>
    <row r="1065" spans="1:28" x14ac:dyDescent="0.3">
      <c r="A1065" s="28">
        <v>1058</v>
      </c>
      <c r="B1065" s="1">
        <v>241</v>
      </c>
      <c r="C1065" s="1">
        <v>49</v>
      </c>
      <c r="D1065" s="1">
        <v>30687</v>
      </c>
      <c r="E1065" s="77">
        <v>0.1</v>
      </c>
      <c r="F1065" s="1">
        <v>1250</v>
      </c>
      <c r="G1065" s="1">
        <v>0</v>
      </c>
      <c r="H1065" s="1">
        <v>7380</v>
      </c>
      <c r="I1065" s="1">
        <v>1</v>
      </c>
      <c r="J1065" s="1">
        <v>0</v>
      </c>
      <c r="L1065" s="1">
        <v>0</v>
      </c>
      <c r="M1065" s="1">
        <v>540</v>
      </c>
      <c r="N1065" s="1">
        <v>30</v>
      </c>
      <c r="O1065" s="28">
        <v>1058</v>
      </c>
      <c r="P1065" s="1">
        <v>241</v>
      </c>
      <c r="Q1065" s="1">
        <v>49</v>
      </c>
      <c r="R1065" s="1">
        <v>30687</v>
      </c>
      <c r="S1065" s="77">
        <v>0.1</v>
      </c>
      <c r="T1065" s="1">
        <v>1250</v>
      </c>
      <c r="U1065" s="1">
        <v>0</v>
      </c>
      <c r="V1065" s="1">
        <v>7380</v>
      </c>
      <c r="W1065" s="1">
        <v>1</v>
      </c>
      <c r="X1065" s="1">
        <v>0</v>
      </c>
      <c r="Z1065" s="1">
        <v>0</v>
      </c>
      <c r="AA1065" s="1">
        <v>540</v>
      </c>
      <c r="AB1065" s="1">
        <v>30</v>
      </c>
    </row>
    <row r="1066" spans="1:28" x14ac:dyDescent="0.3">
      <c r="A1066" s="28">
        <v>1059</v>
      </c>
      <c r="B1066" s="1">
        <v>240</v>
      </c>
      <c r="C1066" s="1">
        <v>0</v>
      </c>
      <c r="D1066" s="1">
        <v>31121</v>
      </c>
      <c r="E1066" s="77">
        <v>0.2</v>
      </c>
      <c r="F1066" s="1">
        <v>1130</v>
      </c>
      <c r="G1066" s="1">
        <v>0</v>
      </c>
      <c r="H1066" s="1">
        <v>8140</v>
      </c>
      <c r="I1066" s="1">
        <v>7</v>
      </c>
      <c r="J1066" s="1">
        <v>1</v>
      </c>
      <c r="L1066" s="1">
        <v>0</v>
      </c>
      <c r="M1066" s="1">
        <v>300</v>
      </c>
      <c r="O1066" s="28">
        <v>1059</v>
      </c>
      <c r="P1066" s="1">
        <v>240</v>
      </c>
      <c r="Q1066" s="1">
        <v>0</v>
      </c>
      <c r="R1066" s="1">
        <v>31121</v>
      </c>
      <c r="S1066" s="77">
        <v>0.2</v>
      </c>
      <c r="T1066" s="1">
        <v>1130</v>
      </c>
      <c r="U1066" s="1">
        <v>0</v>
      </c>
      <c r="V1066" s="1">
        <v>8140</v>
      </c>
      <c r="W1066" s="1">
        <v>7</v>
      </c>
      <c r="X1066" s="1">
        <v>1</v>
      </c>
      <c r="Z1066" s="1">
        <v>0</v>
      </c>
      <c r="AA1066" s="1">
        <v>300</v>
      </c>
    </row>
    <row r="1067" spans="1:28" x14ac:dyDescent="0.3">
      <c r="A1067" s="28">
        <v>1060</v>
      </c>
      <c r="B1067" s="1">
        <v>240</v>
      </c>
      <c r="C1067" s="1">
        <v>42</v>
      </c>
      <c r="D1067" s="1">
        <v>19472</v>
      </c>
      <c r="E1067" s="77">
        <v>1.1111111111111112E-2</v>
      </c>
      <c r="F1067" s="1">
        <v>730</v>
      </c>
      <c r="G1067" s="1">
        <v>0</v>
      </c>
      <c r="H1067" s="1">
        <v>6458</v>
      </c>
      <c r="I1067" s="1">
        <v>0</v>
      </c>
      <c r="J1067" s="1">
        <v>0</v>
      </c>
      <c r="K1067" s="1">
        <v>1157</v>
      </c>
      <c r="L1067" s="1">
        <v>0</v>
      </c>
      <c r="M1067" s="1">
        <v>339</v>
      </c>
      <c r="N1067" s="1">
        <v>6</v>
      </c>
      <c r="O1067" s="28">
        <v>1060</v>
      </c>
      <c r="P1067" s="1">
        <v>240</v>
      </c>
      <c r="Q1067" s="1">
        <v>42</v>
      </c>
      <c r="R1067" s="1">
        <v>19472</v>
      </c>
      <c r="S1067" s="77">
        <v>1.1111111111111112E-2</v>
      </c>
      <c r="T1067" s="1">
        <v>730</v>
      </c>
      <c r="U1067" s="1">
        <v>0</v>
      </c>
      <c r="V1067" s="1">
        <v>6458</v>
      </c>
      <c r="W1067" s="1">
        <v>0</v>
      </c>
      <c r="X1067" s="1">
        <v>0</v>
      </c>
      <c r="Y1067" s="1">
        <v>1157</v>
      </c>
      <c r="Z1067" s="1">
        <v>0</v>
      </c>
      <c r="AA1067" s="1">
        <v>339</v>
      </c>
      <c r="AB1067" s="1">
        <v>6</v>
      </c>
    </row>
    <row r="1068" spans="1:28" x14ac:dyDescent="0.3">
      <c r="A1068" s="28">
        <v>1061</v>
      </c>
      <c r="B1068" s="1">
        <v>240</v>
      </c>
      <c r="C1068" s="1">
        <v>44</v>
      </c>
      <c r="D1068" s="1">
        <v>21000</v>
      </c>
      <c r="E1068" s="77">
        <v>1.6666666666666666E-2</v>
      </c>
      <c r="F1068" s="1">
        <v>920</v>
      </c>
      <c r="G1068" s="1">
        <v>0</v>
      </c>
      <c r="H1068" s="1">
        <v>3980</v>
      </c>
      <c r="I1068" s="1">
        <v>0</v>
      </c>
      <c r="J1068" s="1">
        <v>0</v>
      </c>
      <c r="K1068" s="1">
        <v>4100</v>
      </c>
      <c r="L1068" s="1">
        <v>12</v>
      </c>
      <c r="M1068" s="1">
        <v>265</v>
      </c>
      <c r="N1068" s="1">
        <v>10</v>
      </c>
      <c r="O1068" s="28">
        <v>1061</v>
      </c>
      <c r="P1068" s="1">
        <v>240</v>
      </c>
      <c r="Q1068" s="1">
        <v>44</v>
      </c>
      <c r="R1068" s="1">
        <v>21000</v>
      </c>
      <c r="S1068" s="77">
        <v>1.6666666666666666E-2</v>
      </c>
      <c r="T1068" s="1">
        <v>920</v>
      </c>
      <c r="U1068" s="1">
        <v>0</v>
      </c>
      <c r="V1068" s="1">
        <v>3980</v>
      </c>
      <c r="W1068" s="1">
        <v>0</v>
      </c>
      <c r="X1068" s="1">
        <v>0</v>
      </c>
      <c r="Y1068" s="1">
        <v>4100</v>
      </c>
      <c r="Z1068" s="1">
        <v>12</v>
      </c>
      <c r="AA1068" s="1">
        <v>265</v>
      </c>
      <c r="AB1068" s="1">
        <v>10</v>
      </c>
    </row>
    <row r="1069" spans="1:28" x14ac:dyDescent="0.3">
      <c r="A1069" s="28">
        <v>1062</v>
      </c>
      <c r="B1069" s="1">
        <v>240</v>
      </c>
      <c r="C1069" s="1">
        <v>46</v>
      </c>
      <c r="D1069" s="1">
        <v>26379</v>
      </c>
      <c r="E1069" s="77">
        <v>1.1111111111111112E-2</v>
      </c>
      <c r="F1069" s="1">
        <v>990</v>
      </c>
      <c r="G1069" s="1">
        <v>0</v>
      </c>
      <c r="H1069" s="1">
        <v>4053</v>
      </c>
      <c r="I1069" s="1">
        <v>0</v>
      </c>
      <c r="J1069" s="1">
        <v>0</v>
      </c>
      <c r="K1069" s="1">
        <v>7260</v>
      </c>
      <c r="L1069" s="1">
        <v>47</v>
      </c>
      <c r="M1069" s="1">
        <v>248</v>
      </c>
      <c r="N1069" s="1">
        <v>31</v>
      </c>
      <c r="O1069" s="28">
        <v>1062</v>
      </c>
      <c r="P1069" s="1">
        <v>240</v>
      </c>
      <c r="Q1069" s="1">
        <v>46</v>
      </c>
      <c r="R1069" s="1">
        <v>26379</v>
      </c>
      <c r="S1069" s="77">
        <v>1.1111111111111112E-2</v>
      </c>
      <c r="T1069" s="1">
        <v>990</v>
      </c>
      <c r="U1069" s="1">
        <v>0</v>
      </c>
      <c r="V1069" s="1">
        <v>4053</v>
      </c>
      <c r="W1069" s="1">
        <v>0</v>
      </c>
      <c r="X1069" s="1">
        <v>0</v>
      </c>
      <c r="Y1069" s="1">
        <v>7260</v>
      </c>
      <c r="Z1069" s="1">
        <v>47</v>
      </c>
      <c r="AA1069" s="1">
        <v>248</v>
      </c>
      <c r="AB1069" s="1">
        <v>31</v>
      </c>
    </row>
    <row r="1070" spans="1:28" x14ac:dyDescent="0.3">
      <c r="A1070" s="28">
        <v>1063</v>
      </c>
      <c r="B1070" s="1">
        <v>240</v>
      </c>
      <c r="C1070" s="1">
        <v>46</v>
      </c>
      <c r="D1070" s="1">
        <v>21564</v>
      </c>
      <c r="E1070" s="77">
        <v>0.1</v>
      </c>
      <c r="F1070" s="1">
        <v>1080</v>
      </c>
      <c r="G1070" s="1">
        <v>0</v>
      </c>
      <c r="H1070" s="1">
        <v>6280</v>
      </c>
      <c r="I1070" s="1">
        <v>2</v>
      </c>
      <c r="J1070" s="1">
        <v>0</v>
      </c>
      <c r="K1070" s="1">
        <v>7100</v>
      </c>
      <c r="L1070" s="1">
        <v>41</v>
      </c>
      <c r="M1070" s="1">
        <v>426</v>
      </c>
      <c r="N1070" s="1">
        <v>15</v>
      </c>
      <c r="O1070" s="28">
        <v>1063</v>
      </c>
      <c r="P1070" s="1">
        <v>240</v>
      </c>
      <c r="Q1070" s="1">
        <v>46</v>
      </c>
      <c r="R1070" s="1">
        <v>21564</v>
      </c>
      <c r="S1070" s="77">
        <v>0.1</v>
      </c>
      <c r="T1070" s="1">
        <v>1080</v>
      </c>
      <c r="U1070" s="1">
        <v>0</v>
      </c>
      <c r="V1070" s="1">
        <v>6280</v>
      </c>
      <c r="W1070" s="1">
        <v>2</v>
      </c>
      <c r="X1070" s="1">
        <v>0</v>
      </c>
      <c r="Y1070" s="1">
        <v>7100</v>
      </c>
      <c r="Z1070" s="1">
        <v>41</v>
      </c>
      <c r="AA1070" s="1">
        <v>426</v>
      </c>
      <c r="AB1070" s="1">
        <v>15</v>
      </c>
    </row>
    <row r="1071" spans="1:28" x14ac:dyDescent="0.3">
      <c r="A1071" s="28">
        <v>1064</v>
      </c>
      <c r="B1071" s="1">
        <v>240</v>
      </c>
      <c r="C1071" s="1">
        <v>47</v>
      </c>
      <c r="D1071" s="1">
        <v>21000</v>
      </c>
      <c r="E1071" s="77">
        <v>6.6666666666666666E-2</v>
      </c>
      <c r="F1071" s="1">
        <v>1040</v>
      </c>
      <c r="G1071" s="1">
        <v>0</v>
      </c>
      <c r="H1071" s="1">
        <v>8000</v>
      </c>
      <c r="I1071" s="1">
        <v>4</v>
      </c>
      <c r="J1071" s="1">
        <v>1</v>
      </c>
      <c r="K1071" s="1">
        <v>7700</v>
      </c>
      <c r="L1071" s="1">
        <v>0</v>
      </c>
      <c r="M1071" s="1">
        <v>300</v>
      </c>
      <c r="N1071" s="1">
        <v>4</v>
      </c>
      <c r="O1071" s="28">
        <v>1064</v>
      </c>
      <c r="P1071" s="1">
        <v>240</v>
      </c>
      <c r="Q1071" s="1">
        <v>47</v>
      </c>
      <c r="R1071" s="1">
        <v>21000</v>
      </c>
      <c r="S1071" s="77">
        <v>6.6666666666666666E-2</v>
      </c>
      <c r="T1071" s="1">
        <v>1040</v>
      </c>
      <c r="U1071" s="1">
        <v>0</v>
      </c>
      <c r="V1071" s="1">
        <v>8000</v>
      </c>
      <c r="W1071" s="1">
        <v>4</v>
      </c>
      <c r="X1071" s="1">
        <v>1</v>
      </c>
      <c r="Y1071" s="1">
        <v>7700</v>
      </c>
      <c r="Z1071" s="1">
        <v>0</v>
      </c>
      <c r="AA1071" s="1">
        <v>300</v>
      </c>
      <c r="AB1071" s="1">
        <v>4</v>
      </c>
    </row>
    <row r="1072" spans="1:28" x14ac:dyDescent="0.3">
      <c r="A1072" s="28">
        <v>1065</v>
      </c>
      <c r="B1072" s="1">
        <v>240</v>
      </c>
      <c r="C1072" s="1">
        <v>47</v>
      </c>
      <c r="D1072" s="1">
        <v>28995</v>
      </c>
      <c r="E1072" s="77">
        <v>0.2</v>
      </c>
      <c r="F1072" s="1">
        <v>960</v>
      </c>
      <c r="G1072" s="1">
        <v>0</v>
      </c>
      <c r="H1072" s="1">
        <v>6748</v>
      </c>
      <c r="I1072" s="1">
        <v>2</v>
      </c>
      <c r="J1072" s="1">
        <v>0</v>
      </c>
      <c r="K1072" s="1">
        <v>7430</v>
      </c>
      <c r="L1072" s="1">
        <v>0</v>
      </c>
      <c r="M1072" s="1">
        <v>330</v>
      </c>
      <c r="N1072" s="1">
        <v>1</v>
      </c>
      <c r="O1072" s="28">
        <v>1065</v>
      </c>
      <c r="P1072" s="1">
        <v>240</v>
      </c>
      <c r="Q1072" s="1">
        <v>47</v>
      </c>
      <c r="R1072" s="1">
        <v>28995</v>
      </c>
      <c r="S1072" s="77">
        <v>0.2</v>
      </c>
      <c r="T1072" s="1">
        <v>960</v>
      </c>
      <c r="U1072" s="1">
        <v>0</v>
      </c>
      <c r="V1072" s="1">
        <v>6748</v>
      </c>
      <c r="W1072" s="1">
        <v>2</v>
      </c>
      <c r="X1072" s="1">
        <v>0</v>
      </c>
      <c r="Y1072" s="1">
        <v>7430</v>
      </c>
      <c r="Z1072" s="1">
        <v>0</v>
      </c>
      <c r="AA1072" s="1">
        <v>330</v>
      </c>
      <c r="AB1072" s="1">
        <v>1</v>
      </c>
    </row>
    <row r="1073" spans="1:28" x14ac:dyDescent="0.3">
      <c r="A1073" s="28">
        <v>1066</v>
      </c>
      <c r="B1073" s="1">
        <v>240</v>
      </c>
      <c r="C1073" s="1">
        <v>48</v>
      </c>
      <c r="D1073" s="1">
        <v>26766</v>
      </c>
      <c r="E1073" s="77">
        <v>0.2</v>
      </c>
      <c r="F1073" s="1">
        <v>110</v>
      </c>
      <c r="G1073" s="1">
        <v>0</v>
      </c>
      <c r="H1073" s="1">
        <v>5078</v>
      </c>
      <c r="I1073" s="1">
        <v>1</v>
      </c>
      <c r="J1073" s="1">
        <v>0</v>
      </c>
      <c r="K1073" s="1">
        <v>7700</v>
      </c>
      <c r="L1073" s="1">
        <v>41</v>
      </c>
      <c r="M1073" s="1">
        <v>311</v>
      </c>
      <c r="N1073" s="1">
        <v>18</v>
      </c>
      <c r="O1073" s="28">
        <v>1066</v>
      </c>
      <c r="P1073" s="1">
        <v>240</v>
      </c>
      <c r="Q1073" s="1">
        <v>48</v>
      </c>
      <c r="R1073" s="1">
        <v>26766</v>
      </c>
      <c r="S1073" s="77">
        <v>0.2</v>
      </c>
      <c r="T1073" s="1">
        <v>110</v>
      </c>
      <c r="U1073" s="1">
        <v>0</v>
      </c>
      <c r="V1073" s="1">
        <v>5078</v>
      </c>
      <c r="W1073" s="1">
        <v>1</v>
      </c>
      <c r="X1073" s="1">
        <v>0</v>
      </c>
      <c r="Y1073" s="1">
        <v>7700</v>
      </c>
      <c r="Z1073" s="1">
        <v>41</v>
      </c>
      <c r="AA1073" s="1">
        <v>311</v>
      </c>
      <c r="AB1073" s="1">
        <v>18</v>
      </c>
    </row>
    <row r="1074" spans="1:28" x14ac:dyDescent="0.3">
      <c r="A1074" s="28">
        <v>1067</v>
      </c>
      <c r="B1074" s="1">
        <v>240</v>
      </c>
      <c r="C1074" s="1">
        <v>48</v>
      </c>
      <c r="D1074" s="1">
        <v>27015</v>
      </c>
      <c r="E1074" s="77">
        <v>0.1</v>
      </c>
      <c r="F1074" s="1">
        <v>1150</v>
      </c>
      <c r="G1074" s="1">
        <v>0</v>
      </c>
      <c r="H1074" s="1">
        <v>7501</v>
      </c>
      <c r="I1074" s="1">
        <v>2</v>
      </c>
      <c r="J1074" s="1">
        <v>0</v>
      </c>
      <c r="K1074" s="1">
        <v>7000</v>
      </c>
      <c r="L1074" s="1">
        <v>0</v>
      </c>
      <c r="M1074" s="1">
        <v>599</v>
      </c>
      <c r="N1074" s="1">
        <v>1</v>
      </c>
      <c r="O1074" s="28">
        <v>1067</v>
      </c>
      <c r="P1074" s="1">
        <v>240</v>
      </c>
      <c r="Q1074" s="1">
        <v>48</v>
      </c>
      <c r="R1074" s="1">
        <v>27015</v>
      </c>
      <c r="S1074" s="77">
        <v>0.1</v>
      </c>
      <c r="T1074" s="1">
        <v>1150</v>
      </c>
      <c r="U1074" s="1">
        <v>0</v>
      </c>
      <c r="V1074" s="1">
        <v>7501</v>
      </c>
      <c r="W1074" s="1">
        <v>2</v>
      </c>
      <c r="X1074" s="1">
        <v>0</v>
      </c>
      <c r="Y1074" s="1">
        <v>7000</v>
      </c>
      <c r="Z1074" s="1">
        <v>0</v>
      </c>
      <c r="AA1074" s="1">
        <v>599</v>
      </c>
      <c r="AB1074" s="1">
        <v>1</v>
      </c>
    </row>
    <row r="1075" spans="1:28" x14ac:dyDescent="0.3">
      <c r="A1075" s="28">
        <v>1068</v>
      </c>
      <c r="B1075" s="1">
        <v>240</v>
      </c>
      <c r="C1075" s="1">
        <v>48</v>
      </c>
      <c r="D1075" s="1">
        <v>27181</v>
      </c>
      <c r="E1075" s="77">
        <v>0.125</v>
      </c>
      <c r="F1075" s="1">
        <v>1160</v>
      </c>
      <c r="G1075" s="1">
        <v>0</v>
      </c>
      <c r="H1075" s="1">
        <v>2633</v>
      </c>
      <c r="I1075" s="1">
        <v>0</v>
      </c>
      <c r="J1075" s="1">
        <v>0</v>
      </c>
      <c r="L1075" s="1">
        <v>0</v>
      </c>
      <c r="O1075" s="28">
        <v>1068</v>
      </c>
      <c r="P1075" s="1">
        <v>240</v>
      </c>
      <c r="Q1075" s="1">
        <v>48</v>
      </c>
      <c r="R1075" s="1">
        <v>27181</v>
      </c>
      <c r="S1075" s="77">
        <v>0.125</v>
      </c>
      <c r="T1075" s="1">
        <v>1160</v>
      </c>
      <c r="U1075" s="1">
        <v>0</v>
      </c>
      <c r="V1075" s="1">
        <v>2633</v>
      </c>
      <c r="W1075" s="1">
        <v>0</v>
      </c>
      <c r="X1075" s="1">
        <v>0</v>
      </c>
      <c r="Z1075" s="1">
        <v>0</v>
      </c>
    </row>
    <row r="1076" spans="1:28" x14ac:dyDescent="0.3">
      <c r="A1076" s="28">
        <v>1069</v>
      </c>
      <c r="B1076" s="1">
        <v>240</v>
      </c>
      <c r="C1076" s="1">
        <v>48</v>
      </c>
      <c r="D1076" s="1">
        <v>25000</v>
      </c>
      <c r="E1076" s="77">
        <v>0.2</v>
      </c>
      <c r="F1076" s="1">
        <v>1150</v>
      </c>
      <c r="G1076" s="1">
        <v>0</v>
      </c>
      <c r="H1076" s="1">
        <v>8120</v>
      </c>
      <c r="I1076" s="1">
        <v>6</v>
      </c>
      <c r="J1076" s="1">
        <v>2</v>
      </c>
      <c r="K1076" s="1">
        <v>8600</v>
      </c>
      <c r="L1076" s="1">
        <v>0</v>
      </c>
      <c r="M1076" s="1">
        <v>448</v>
      </c>
      <c r="O1076" s="28">
        <v>1069</v>
      </c>
      <c r="P1076" s="1">
        <v>240</v>
      </c>
      <c r="Q1076" s="1">
        <v>48</v>
      </c>
      <c r="R1076" s="1">
        <v>25000</v>
      </c>
      <c r="S1076" s="77">
        <v>0.2</v>
      </c>
      <c r="T1076" s="1">
        <v>1150</v>
      </c>
      <c r="U1076" s="1">
        <v>0</v>
      </c>
      <c r="V1076" s="1">
        <v>8120</v>
      </c>
      <c r="W1076" s="1">
        <v>6</v>
      </c>
      <c r="X1076" s="1">
        <v>2</v>
      </c>
      <c r="Y1076" s="1">
        <v>8600</v>
      </c>
      <c r="Z1076" s="1">
        <v>0</v>
      </c>
      <c r="AA1076" s="1">
        <v>448</v>
      </c>
    </row>
    <row r="1077" spans="1:28" x14ac:dyDescent="0.3">
      <c r="A1077" s="28">
        <v>1070</v>
      </c>
      <c r="B1077" s="1">
        <v>240</v>
      </c>
      <c r="C1077" s="1">
        <v>49</v>
      </c>
      <c r="D1077" s="1">
        <v>31524</v>
      </c>
      <c r="E1077" s="77">
        <v>0.1</v>
      </c>
      <c r="F1077" s="1">
        <v>1200</v>
      </c>
      <c r="G1077" s="1">
        <v>0</v>
      </c>
      <c r="H1077" s="1">
        <v>6906</v>
      </c>
      <c r="I1077" s="1">
        <v>2</v>
      </c>
      <c r="J1077" s="1">
        <v>0</v>
      </c>
      <c r="K1077" s="1">
        <v>8440</v>
      </c>
      <c r="L1077" s="1">
        <v>21</v>
      </c>
      <c r="M1077" s="1">
        <v>438</v>
      </c>
      <c r="N1077" s="1">
        <v>2</v>
      </c>
      <c r="O1077" s="28">
        <v>1070</v>
      </c>
      <c r="P1077" s="1">
        <v>240</v>
      </c>
      <c r="Q1077" s="1">
        <v>49</v>
      </c>
      <c r="R1077" s="1">
        <v>31524</v>
      </c>
      <c r="S1077" s="77">
        <v>0.1</v>
      </c>
      <c r="T1077" s="1">
        <v>1200</v>
      </c>
      <c r="U1077" s="1">
        <v>0</v>
      </c>
      <c r="V1077" s="1">
        <v>6906</v>
      </c>
      <c r="W1077" s="1">
        <v>2</v>
      </c>
      <c r="X1077" s="1">
        <v>0</v>
      </c>
      <c r="Y1077" s="1">
        <v>8440</v>
      </c>
      <c r="Z1077" s="1">
        <v>21</v>
      </c>
      <c r="AA1077" s="1">
        <v>438</v>
      </c>
      <c r="AB1077" s="1">
        <v>2</v>
      </c>
    </row>
    <row r="1078" spans="1:28" x14ac:dyDescent="0.3">
      <c r="A1078" s="28">
        <v>1071</v>
      </c>
      <c r="B1078" s="1">
        <v>239</v>
      </c>
      <c r="C1078" s="1">
        <v>0</v>
      </c>
      <c r="D1078" s="1">
        <v>16228</v>
      </c>
      <c r="E1078" s="77">
        <v>1.1111111111111112E-2</v>
      </c>
      <c r="F1078" s="1">
        <v>640</v>
      </c>
      <c r="G1078" s="1">
        <v>0</v>
      </c>
      <c r="H1078" s="1">
        <v>4600</v>
      </c>
      <c r="I1078" s="1">
        <v>4</v>
      </c>
      <c r="J1078" s="1">
        <v>2</v>
      </c>
      <c r="K1078" s="1">
        <v>7340</v>
      </c>
      <c r="L1078" s="1">
        <v>42</v>
      </c>
      <c r="M1078" s="1">
        <v>300</v>
      </c>
      <c r="N1078" s="1">
        <v>0</v>
      </c>
      <c r="O1078" s="28">
        <v>1071</v>
      </c>
      <c r="P1078" s="1">
        <v>239</v>
      </c>
      <c r="Q1078" s="1">
        <v>0</v>
      </c>
      <c r="R1078" s="1">
        <v>16228</v>
      </c>
      <c r="S1078" s="77">
        <v>1.1111111111111112E-2</v>
      </c>
      <c r="T1078" s="1">
        <v>640</v>
      </c>
      <c r="U1078" s="1">
        <v>0</v>
      </c>
      <c r="V1078" s="1">
        <v>4600</v>
      </c>
      <c r="W1078" s="1">
        <v>4</v>
      </c>
      <c r="X1078" s="1">
        <v>2</v>
      </c>
      <c r="Y1078" s="1">
        <v>7340</v>
      </c>
      <c r="Z1078" s="1">
        <v>42</v>
      </c>
      <c r="AA1078" s="1">
        <v>300</v>
      </c>
      <c r="AB1078" s="1">
        <v>0</v>
      </c>
    </row>
    <row r="1079" spans="1:28" x14ac:dyDescent="0.3">
      <c r="A1079" s="28">
        <v>1072</v>
      </c>
      <c r="B1079" s="1">
        <v>239</v>
      </c>
      <c r="C1079" s="1">
        <v>43</v>
      </c>
      <c r="D1079" s="1">
        <v>23000</v>
      </c>
      <c r="E1079" s="77">
        <v>3.3333333333333333E-2</v>
      </c>
      <c r="F1079" s="1">
        <v>1070</v>
      </c>
      <c r="G1079" s="1">
        <v>0</v>
      </c>
      <c r="H1079" s="1">
        <v>2653</v>
      </c>
      <c r="I1079" s="1">
        <v>0</v>
      </c>
      <c r="J1079" s="1">
        <v>0</v>
      </c>
      <c r="K1079" s="1">
        <v>6740</v>
      </c>
      <c r="L1079" s="1">
        <v>0</v>
      </c>
      <c r="M1079" s="1">
        <v>290</v>
      </c>
      <c r="N1079" s="1">
        <v>3</v>
      </c>
      <c r="O1079" s="28">
        <v>1072</v>
      </c>
      <c r="P1079" s="1">
        <v>239</v>
      </c>
      <c r="Q1079" s="1">
        <v>43</v>
      </c>
      <c r="R1079" s="1">
        <v>23000</v>
      </c>
      <c r="S1079" s="77">
        <v>3.3333333333333333E-2</v>
      </c>
      <c r="T1079" s="1">
        <v>1070</v>
      </c>
      <c r="U1079" s="1">
        <v>0</v>
      </c>
      <c r="V1079" s="1">
        <v>2653</v>
      </c>
      <c r="W1079" s="1">
        <v>0</v>
      </c>
      <c r="X1079" s="1">
        <v>0</v>
      </c>
      <c r="Y1079" s="1">
        <v>6740</v>
      </c>
      <c r="Z1079" s="1">
        <v>0</v>
      </c>
      <c r="AA1079" s="1">
        <v>290</v>
      </c>
      <c r="AB1079" s="1">
        <v>3</v>
      </c>
    </row>
    <row r="1080" spans="1:28" x14ac:dyDescent="0.3">
      <c r="A1080" s="28">
        <v>1073</v>
      </c>
      <c r="B1080" s="1">
        <v>239</v>
      </c>
      <c r="C1080" s="1">
        <v>44</v>
      </c>
      <c r="D1080" s="1">
        <v>24242</v>
      </c>
      <c r="E1080" s="77">
        <v>0.01</v>
      </c>
      <c r="F1080" s="1">
        <v>1030</v>
      </c>
      <c r="G1080" s="1">
        <v>0</v>
      </c>
      <c r="H1080" s="1">
        <v>7355</v>
      </c>
      <c r="I1080" s="1">
        <v>0</v>
      </c>
      <c r="J1080" s="1">
        <v>0</v>
      </c>
      <c r="K1080" s="1">
        <v>7730</v>
      </c>
      <c r="L1080" s="1">
        <v>15</v>
      </c>
      <c r="M1080" s="1">
        <v>456</v>
      </c>
      <c r="N1080" s="1">
        <v>38</v>
      </c>
      <c r="O1080" s="28">
        <v>1073</v>
      </c>
      <c r="P1080" s="1">
        <v>239</v>
      </c>
      <c r="Q1080" s="1">
        <v>44</v>
      </c>
      <c r="R1080" s="1">
        <v>24242</v>
      </c>
      <c r="S1080" s="77">
        <v>0.01</v>
      </c>
      <c r="T1080" s="1">
        <v>1030</v>
      </c>
      <c r="U1080" s="1">
        <v>0</v>
      </c>
      <c r="V1080" s="1">
        <v>7355</v>
      </c>
      <c r="W1080" s="1">
        <v>0</v>
      </c>
      <c r="X1080" s="1">
        <v>0</v>
      </c>
      <c r="Y1080" s="1">
        <v>7730</v>
      </c>
      <c r="Z1080" s="1">
        <v>15</v>
      </c>
      <c r="AA1080" s="1">
        <v>456</v>
      </c>
      <c r="AB1080" s="1">
        <v>38</v>
      </c>
    </row>
    <row r="1081" spans="1:28" x14ac:dyDescent="0.3">
      <c r="A1081" s="28">
        <v>1074</v>
      </c>
      <c r="B1081" s="1">
        <v>239</v>
      </c>
      <c r="C1081" s="1">
        <v>46</v>
      </c>
      <c r="D1081" s="1">
        <v>23100</v>
      </c>
      <c r="E1081" s="77">
        <v>6.6666666666666666E-2</v>
      </c>
      <c r="F1081" s="1">
        <v>910</v>
      </c>
      <c r="G1081" s="1">
        <v>0</v>
      </c>
      <c r="H1081" s="1">
        <v>5000</v>
      </c>
      <c r="I1081" s="1">
        <v>4</v>
      </c>
      <c r="J1081" s="1">
        <v>0</v>
      </c>
      <c r="L1081" s="1">
        <v>0</v>
      </c>
      <c r="M1081" s="1">
        <v>300</v>
      </c>
      <c r="N1081" s="1">
        <v>15</v>
      </c>
      <c r="O1081" s="28">
        <v>1074</v>
      </c>
      <c r="P1081" s="1">
        <v>239</v>
      </c>
      <c r="Q1081" s="1">
        <v>46</v>
      </c>
      <c r="R1081" s="1">
        <v>23100</v>
      </c>
      <c r="S1081" s="77">
        <v>6.6666666666666666E-2</v>
      </c>
      <c r="T1081" s="1">
        <v>910</v>
      </c>
      <c r="U1081" s="1">
        <v>0</v>
      </c>
      <c r="V1081" s="1">
        <v>5000</v>
      </c>
      <c r="W1081" s="1">
        <v>4</v>
      </c>
      <c r="X1081" s="1">
        <v>0</v>
      </c>
      <c r="Z1081" s="1">
        <v>0</v>
      </c>
      <c r="AA1081" s="1">
        <v>300</v>
      </c>
      <c r="AB1081" s="1">
        <v>15</v>
      </c>
    </row>
    <row r="1082" spans="1:28" x14ac:dyDescent="0.3">
      <c r="A1082" s="28">
        <v>1075</v>
      </c>
      <c r="B1082" s="1">
        <v>239</v>
      </c>
      <c r="C1082" s="1">
        <v>47</v>
      </c>
      <c r="D1082" s="1">
        <v>22320</v>
      </c>
      <c r="E1082" s="77">
        <v>0.05</v>
      </c>
      <c r="F1082" s="1">
        <v>960</v>
      </c>
      <c r="G1082" s="1">
        <v>0</v>
      </c>
      <c r="H1082" s="1">
        <v>5854</v>
      </c>
      <c r="I1082" s="1">
        <v>1</v>
      </c>
      <c r="J1082" s="1">
        <v>0</v>
      </c>
      <c r="K1082" s="1">
        <v>6620</v>
      </c>
      <c r="L1082" s="1">
        <v>12</v>
      </c>
      <c r="M1082" s="1">
        <v>246</v>
      </c>
      <c r="N1082" s="1">
        <v>5</v>
      </c>
      <c r="O1082" s="28">
        <v>1075</v>
      </c>
      <c r="P1082" s="1">
        <v>239</v>
      </c>
      <c r="Q1082" s="1">
        <v>47</v>
      </c>
      <c r="R1082" s="1">
        <v>22320</v>
      </c>
      <c r="S1082" s="77">
        <v>0.05</v>
      </c>
      <c r="T1082" s="1">
        <v>960</v>
      </c>
      <c r="U1082" s="1">
        <v>0</v>
      </c>
      <c r="V1082" s="1">
        <v>5854</v>
      </c>
      <c r="W1082" s="1">
        <v>1</v>
      </c>
      <c r="X1082" s="1">
        <v>0</v>
      </c>
      <c r="Y1082" s="1">
        <v>6620</v>
      </c>
      <c r="Z1082" s="1">
        <v>12</v>
      </c>
      <c r="AA1082" s="1">
        <v>246</v>
      </c>
      <c r="AB1082" s="1">
        <v>5</v>
      </c>
    </row>
    <row r="1083" spans="1:28" x14ac:dyDescent="0.3">
      <c r="A1083" s="28">
        <v>1076</v>
      </c>
      <c r="B1083" s="1">
        <v>239</v>
      </c>
      <c r="C1083" s="1">
        <v>50</v>
      </c>
      <c r="D1083" s="1">
        <v>30762</v>
      </c>
      <c r="E1083" s="77">
        <v>0.33333333333333331</v>
      </c>
      <c r="F1083" s="1">
        <v>1240</v>
      </c>
      <c r="G1083" s="1">
        <v>0</v>
      </c>
      <c r="H1083" s="1">
        <v>8064</v>
      </c>
      <c r="I1083" s="1">
        <v>4</v>
      </c>
      <c r="J1083" s="1">
        <v>1</v>
      </c>
      <c r="K1083" s="1">
        <v>9380</v>
      </c>
      <c r="N1083" s="1">
        <v>7</v>
      </c>
      <c r="O1083" s="28">
        <v>1076</v>
      </c>
      <c r="P1083" s="1">
        <v>239</v>
      </c>
      <c r="Q1083" s="1">
        <v>50</v>
      </c>
      <c r="R1083" s="1">
        <v>30762</v>
      </c>
      <c r="S1083" s="77">
        <v>0.33333333333333331</v>
      </c>
      <c r="T1083" s="1">
        <v>1240</v>
      </c>
      <c r="U1083" s="1">
        <v>0</v>
      </c>
      <c r="V1083" s="1">
        <v>8064</v>
      </c>
      <c r="W1083" s="1">
        <v>4</v>
      </c>
      <c r="X1083" s="1">
        <v>1</v>
      </c>
      <c r="Y1083" s="1">
        <v>9380</v>
      </c>
      <c r="AB1083" s="1">
        <v>7</v>
      </c>
    </row>
    <row r="1084" spans="1:28" x14ac:dyDescent="0.3">
      <c r="A1084" s="28">
        <v>1077</v>
      </c>
      <c r="B1084" s="1">
        <v>238</v>
      </c>
      <c r="C1084" s="1">
        <v>43</v>
      </c>
      <c r="D1084" s="1">
        <v>25000</v>
      </c>
      <c r="E1084" s="77">
        <v>1.3888888888888888E-2</v>
      </c>
      <c r="F1084" s="1">
        <v>980</v>
      </c>
      <c r="G1084" s="1">
        <v>0</v>
      </c>
      <c r="H1084" s="1">
        <v>6858</v>
      </c>
      <c r="I1084" s="1">
        <v>4</v>
      </c>
      <c r="J1084" s="1">
        <v>2</v>
      </c>
      <c r="K1084" s="1">
        <v>7280</v>
      </c>
      <c r="N1084" s="1">
        <v>21</v>
      </c>
      <c r="O1084" s="28">
        <v>1077</v>
      </c>
      <c r="P1084" s="1">
        <v>238</v>
      </c>
      <c r="Q1084" s="1">
        <v>43</v>
      </c>
      <c r="R1084" s="1">
        <v>25000</v>
      </c>
      <c r="S1084" s="77">
        <v>1.3888888888888888E-2</v>
      </c>
      <c r="T1084" s="1">
        <v>980</v>
      </c>
      <c r="U1084" s="1">
        <v>0</v>
      </c>
      <c r="V1084" s="1">
        <v>6858</v>
      </c>
      <c r="W1084" s="1">
        <v>4</v>
      </c>
      <c r="X1084" s="1">
        <v>2</v>
      </c>
      <c r="Y1084" s="1">
        <v>7280</v>
      </c>
      <c r="AB1084" s="1">
        <v>21</v>
      </c>
    </row>
    <row r="1085" spans="1:28" x14ac:dyDescent="0.3">
      <c r="A1085" s="28">
        <v>1078</v>
      </c>
      <c r="B1085" s="1">
        <v>238</v>
      </c>
      <c r="C1085" s="1">
        <v>44</v>
      </c>
      <c r="D1085" s="1">
        <v>21959</v>
      </c>
      <c r="E1085" s="77">
        <v>1.1111111111111112E-2</v>
      </c>
      <c r="F1085" s="1">
        <v>1150</v>
      </c>
      <c r="G1085" s="1">
        <v>0</v>
      </c>
      <c r="H1085" s="1">
        <v>5200</v>
      </c>
      <c r="I1085" s="1">
        <v>0</v>
      </c>
      <c r="J1085" s="1">
        <v>0</v>
      </c>
      <c r="K1085" s="1">
        <v>5470</v>
      </c>
      <c r="L1085" s="1">
        <v>0</v>
      </c>
      <c r="M1085" s="1">
        <v>223</v>
      </c>
      <c r="N1085" s="1">
        <v>14</v>
      </c>
      <c r="O1085" s="28">
        <v>1078</v>
      </c>
      <c r="P1085" s="1">
        <v>238</v>
      </c>
      <c r="Q1085" s="1">
        <v>44</v>
      </c>
      <c r="R1085" s="1">
        <v>21959</v>
      </c>
      <c r="S1085" s="77">
        <v>1.1111111111111112E-2</v>
      </c>
      <c r="T1085" s="1">
        <v>1150</v>
      </c>
      <c r="U1085" s="1">
        <v>0</v>
      </c>
      <c r="V1085" s="1">
        <v>5200</v>
      </c>
      <c r="W1085" s="1">
        <v>0</v>
      </c>
      <c r="X1085" s="1">
        <v>0</v>
      </c>
      <c r="Y1085" s="1">
        <v>5470</v>
      </c>
      <c r="Z1085" s="1">
        <v>0</v>
      </c>
      <c r="AA1085" s="1">
        <v>223</v>
      </c>
      <c r="AB1085" s="1">
        <v>14</v>
      </c>
    </row>
    <row r="1086" spans="1:28" x14ac:dyDescent="0.3">
      <c r="A1086" s="28">
        <v>1079</v>
      </c>
      <c r="B1086" s="1">
        <v>238</v>
      </c>
      <c r="C1086" s="1">
        <v>45</v>
      </c>
      <c r="D1086" s="1">
        <v>21000</v>
      </c>
      <c r="E1086" s="77">
        <v>1.1111111111111112E-2</v>
      </c>
      <c r="F1086" s="1">
        <v>890</v>
      </c>
      <c r="G1086" s="1">
        <v>0</v>
      </c>
      <c r="H1086" s="1">
        <v>5100</v>
      </c>
      <c r="I1086" s="1">
        <v>0</v>
      </c>
      <c r="J1086" s="1">
        <v>0</v>
      </c>
      <c r="K1086" s="1">
        <v>6000</v>
      </c>
      <c r="L1086" s="1">
        <v>0</v>
      </c>
      <c r="M1086" s="1">
        <v>280</v>
      </c>
      <c r="N1086" s="1">
        <v>6</v>
      </c>
      <c r="O1086" s="28">
        <v>1079</v>
      </c>
      <c r="P1086" s="1">
        <v>238</v>
      </c>
      <c r="Q1086" s="1">
        <v>45</v>
      </c>
      <c r="R1086" s="1">
        <v>21000</v>
      </c>
      <c r="S1086" s="77">
        <v>1.1111111111111112E-2</v>
      </c>
      <c r="T1086" s="1">
        <v>890</v>
      </c>
      <c r="U1086" s="1">
        <v>0</v>
      </c>
      <c r="V1086" s="1">
        <v>5100</v>
      </c>
      <c r="W1086" s="1">
        <v>0</v>
      </c>
      <c r="X1086" s="1">
        <v>0</v>
      </c>
      <c r="Y1086" s="1">
        <v>6000</v>
      </c>
      <c r="Z1086" s="1">
        <v>0</v>
      </c>
      <c r="AA1086" s="1">
        <v>280</v>
      </c>
      <c r="AB1086" s="1">
        <v>6</v>
      </c>
    </row>
    <row r="1087" spans="1:28" x14ac:dyDescent="0.3">
      <c r="A1087" s="28">
        <v>1080</v>
      </c>
      <c r="B1087" s="1">
        <v>238</v>
      </c>
      <c r="C1087" s="1">
        <v>45</v>
      </c>
      <c r="D1087" s="1">
        <v>25598</v>
      </c>
      <c r="E1087" s="77">
        <v>8.3333333333333329E-2</v>
      </c>
      <c r="F1087" s="1">
        <v>1020</v>
      </c>
      <c r="G1087" s="1">
        <v>0</v>
      </c>
      <c r="H1087" s="1">
        <v>6656</v>
      </c>
      <c r="I1087" s="1">
        <v>0</v>
      </c>
      <c r="J1087" s="1">
        <v>0</v>
      </c>
      <c r="K1087" s="1">
        <v>6340</v>
      </c>
      <c r="L1087" s="1">
        <v>0</v>
      </c>
      <c r="M1087" s="1">
        <v>385</v>
      </c>
      <c r="N1087" s="1">
        <v>5</v>
      </c>
      <c r="O1087" s="28">
        <v>1080</v>
      </c>
      <c r="P1087" s="1">
        <v>238</v>
      </c>
      <c r="Q1087" s="1">
        <v>45</v>
      </c>
      <c r="R1087" s="1">
        <v>25598</v>
      </c>
      <c r="S1087" s="77">
        <v>8.3333333333333329E-2</v>
      </c>
      <c r="T1087" s="1">
        <v>1020</v>
      </c>
      <c r="U1087" s="1">
        <v>0</v>
      </c>
      <c r="V1087" s="1">
        <v>6656</v>
      </c>
      <c r="W1087" s="1">
        <v>0</v>
      </c>
      <c r="X1087" s="1">
        <v>0</v>
      </c>
      <c r="Y1087" s="1">
        <v>6340</v>
      </c>
      <c r="Z1087" s="1">
        <v>0</v>
      </c>
      <c r="AA1087" s="1">
        <v>385</v>
      </c>
      <c r="AB1087" s="1">
        <v>5</v>
      </c>
    </row>
    <row r="1088" spans="1:28" x14ac:dyDescent="0.3">
      <c r="A1088" s="28">
        <v>1081</v>
      </c>
      <c r="B1088" s="1">
        <v>238</v>
      </c>
      <c r="C1088" s="1">
        <v>46</v>
      </c>
      <c r="D1088" s="1">
        <v>22000</v>
      </c>
      <c r="E1088" s="77">
        <v>0.1</v>
      </c>
      <c r="F1088" s="1">
        <v>1000</v>
      </c>
      <c r="G1088" s="1">
        <v>0</v>
      </c>
      <c r="H1088" s="1">
        <v>7250</v>
      </c>
      <c r="I1088" s="1">
        <v>4</v>
      </c>
      <c r="J1088" s="1">
        <v>4</v>
      </c>
      <c r="K1088" s="1">
        <v>8000</v>
      </c>
      <c r="L1088" s="1">
        <v>0</v>
      </c>
      <c r="M1088" s="1">
        <v>320</v>
      </c>
      <c r="N1088" s="1">
        <v>6</v>
      </c>
      <c r="O1088" s="28">
        <v>1081</v>
      </c>
      <c r="P1088" s="1">
        <v>238</v>
      </c>
      <c r="Q1088" s="1">
        <v>46</v>
      </c>
      <c r="R1088" s="1">
        <v>22000</v>
      </c>
      <c r="S1088" s="77">
        <v>0.1</v>
      </c>
      <c r="T1088" s="1">
        <v>1000</v>
      </c>
      <c r="U1088" s="1">
        <v>0</v>
      </c>
      <c r="V1088" s="1">
        <v>7250</v>
      </c>
      <c r="W1088" s="1">
        <v>4</v>
      </c>
      <c r="X1088" s="1">
        <v>4</v>
      </c>
      <c r="Y1088" s="1">
        <v>8000</v>
      </c>
      <c r="Z1088" s="1">
        <v>0</v>
      </c>
      <c r="AA1088" s="1">
        <v>320</v>
      </c>
      <c r="AB1088" s="1">
        <v>6</v>
      </c>
    </row>
    <row r="1089" spans="1:28" x14ac:dyDescent="0.3">
      <c r="A1089" s="28">
        <v>1082</v>
      </c>
      <c r="B1089" s="1">
        <v>238</v>
      </c>
      <c r="C1089" s="1">
        <v>47</v>
      </c>
      <c r="D1089" s="1">
        <v>25600</v>
      </c>
      <c r="E1089" s="77">
        <v>0.25</v>
      </c>
      <c r="F1089" s="1">
        <v>1100</v>
      </c>
      <c r="G1089" s="1">
        <v>0</v>
      </c>
      <c r="H1089" s="1">
        <v>6500</v>
      </c>
      <c r="I1089" s="1">
        <v>5</v>
      </c>
      <c r="J1089" s="1">
        <v>0</v>
      </c>
      <c r="L1089" s="1">
        <v>0</v>
      </c>
      <c r="M1089" s="1">
        <v>170</v>
      </c>
      <c r="N1089" s="1">
        <v>22</v>
      </c>
      <c r="O1089" s="28">
        <v>1082</v>
      </c>
      <c r="P1089" s="1">
        <v>238</v>
      </c>
      <c r="Q1089" s="1">
        <v>47</v>
      </c>
      <c r="R1089" s="1">
        <v>25600</v>
      </c>
      <c r="S1089" s="77">
        <v>0.25</v>
      </c>
      <c r="T1089" s="1">
        <v>1100</v>
      </c>
      <c r="U1089" s="1">
        <v>0</v>
      </c>
      <c r="V1089" s="1">
        <v>6500</v>
      </c>
      <c r="W1089" s="1">
        <v>5</v>
      </c>
      <c r="X1089" s="1">
        <v>0</v>
      </c>
      <c r="Z1089" s="1">
        <v>0</v>
      </c>
      <c r="AA1089" s="1">
        <v>170</v>
      </c>
      <c r="AB1089" s="1">
        <v>22</v>
      </c>
    </row>
    <row r="1090" spans="1:28" x14ac:dyDescent="0.3">
      <c r="A1090" s="28">
        <v>1083</v>
      </c>
      <c r="B1090" s="1">
        <v>238</v>
      </c>
      <c r="C1090" s="1">
        <v>48</v>
      </c>
      <c r="D1090" s="1">
        <v>24000</v>
      </c>
      <c r="E1090" s="77">
        <v>3.7037037037037035E-2</v>
      </c>
      <c r="F1090" s="1">
        <v>1050</v>
      </c>
      <c r="G1090" s="1">
        <v>0</v>
      </c>
      <c r="H1090" s="1">
        <v>6100</v>
      </c>
      <c r="I1090" s="1">
        <v>0</v>
      </c>
      <c r="J1090" s="1">
        <v>0</v>
      </c>
      <c r="N1090" s="1">
        <v>9</v>
      </c>
      <c r="O1090" s="28">
        <v>1083</v>
      </c>
      <c r="P1090" s="1">
        <v>238</v>
      </c>
      <c r="Q1090" s="1">
        <v>48</v>
      </c>
      <c r="R1090" s="1">
        <v>24000</v>
      </c>
      <c r="S1090" s="77">
        <v>3.7037037037037035E-2</v>
      </c>
      <c r="T1090" s="1">
        <v>1050</v>
      </c>
      <c r="U1090" s="1">
        <v>0</v>
      </c>
      <c r="V1090" s="1">
        <v>6100</v>
      </c>
      <c r="W1090" s="1">
        <v>0</v>
      </c>
      <c r="X1090" s="1">
        <v>0</v>
      </c>
      <c r="AB1090" s="1">
        <v>9</v>
      </c>
    </row>
    <row r="1091" spans="1:28" x14ac:dyDescent="0.3">
      <c r="A1091" s="28">
        <v>1084</v>
      </c>
      <c r="B1091" s="1">
        <v>237</v>
      </c>
      <c r="C1091" s="1">
        <v>0</v>
      </c>
      <c r="D1091" s="1">
        <v>23223</v>
      </c>
      <c r="E1091" s="77">
        <v>0.05</v>
      </c>
      <c r="F1091" s="1">
        <v>930</v>
      </c>
      <c r="G1091" s="1">
        <v>0</v>
      </c>
      <c r="H1091" s="1">
        <v>6071</v>
      </c>
      <c r="I1091" s="1">
        <v>0</v>
      </c>
      <c r="J1091" s="1">
        <v>0</v>
      </c>
      <c r="K1091" s="1">
        <v>5250</v>
      </c>
      <c r="O1091" s="28">
        <v>1084</v>
      </c>
      <c r="P1091" s="1">
        <v>237</v>
      </c>
      <c r="Q1091" s="1">
        <v>0</v>
      </c>
      <c r="R1091" s="1">
        <v>23223</v>
      </c>
      <c r="S1091" s="77">
        <v>0.05</v>
      </c>
      <c r="T1091" s="1">
        <v>930</v>
      </c>
      <c r="U1091" s="1">
        <v>0</v>
      </c>
      <c r="V1091" s="1">
        <v>6071</v>
      </c>
      <c r="W1091" s="1">
        <v>0</v>
      </c>
      <c r="X1091" s="1">
        <v>0</v>
      </c>
      <c r="Y1091" s="1">
        <v>5250</v>
      </c>
    </row>
    <row r="1092" spans="1:28" x14ac:dyDescent="0.3">
      <c r="A1092" s="28">
        <v>1085</v>
      </c>
      <c r="B1092" s="1">
        <v>237</v>
      </c>
      <c r="C1092" s="1">
        <v>45</v>
      </c>
      <c r="D1092" s="1">
        <v>24000</v>
      </c>
      <c r="E1092" s="77">
        <v>1.6666666666666666E-2</v>
      </c>
      <c r="F1092" s="1">
        <v>800</v>
      </c>
      <c r="G1092" s="1">
        <v>0</v>
      </c>
      <c r="H1092" s="1">
        <v>5247</v>
      </c>
      <c r="I1092" s="1">
        <v>2</v>
      </c>
      <c r="J1092" s="1">
        <v>2</v>
      </c>
      <c r="O1092" s="28">
        <v>1085</v>
      </c>
      <c r="P1092" s="1">
        <v>237</v>
      </c>
      <c r="Q1092" s="1">
        <v>45</v>
      </c>
      <c r="R1092" s="1">
        <v>24000</v>
      </c>
      <c r="S1092" s="77">
        <v>1.6666666666666666E-2</v>
      </c>
      <c r="T1092" s="1">
        <v>800</v>
      </c>
      <c r="U1092" s="1">
        <v>0</v>
      </c>
      <c r="V1092" s="1">
        <v>5247</v>
      </c>
      <c r="W1092" s="1">
        <v>2</v>
      </c>
      <c r="X1092" s="1">
        <v>2</v>
      </c>
    </row>
    <row r="1093" spans="1:28" x14ac:dyDescent="0.3">
      <c r="A1093" s="28">
        <v>1086</v>
      </c>
      <c r="B1093" s="1">
        <v>237</v>
      </c>
      <c r="C1093" s="1">
        <v>49</v>
      </c>
      <c r="D1093" s="1">
        <v>28000</v>
      </c>
      <c r="E1093" s="77">
        <v>3.7037037037037038E-3</v>
      </c>
      <c r="F1093" s="1">
        <v>720</v>
      </c>
      <c r="G1093" s="1">
        <v>0</v>
      </c>
      <c r="H1093" s="1">
        <v>4003</v>
      </c>
      <c r="I1093" s="1">
        <v>1</v>
      </c>
      <c r="J1093" s="1">
        <v>1</v>
      </c>
      <c r="K1093" s="1">
        <v>6820</v>
      </c>
      <c r="L1093" s="1">
        <v>0</v>
      </c>
      <c r="M1093" s="1">
        <v>380</v>
      </c>
      <c r="N1093" s="1">
        <v>6</v>
      </c>
      <c r="O1093" s="28">
        <v>1086</v>
      </c>
      <c r="P1093" s="1">
        <v>237</v>
      </c>
      <c r="Q1093" s="1">
        <v>49</v>
      </c>
      <c r="R1093" s="1">
        <v>28000</v>
      </c>
      <c r="S1093" s="77">
        <v>3.7037037037037038E-3</v>
      </c>
      <c r="T1093" s="1">
        <v>720</v>
      </c>
      <c r="U1093" s="1">
        <v>0</v>
      </c>
      <c r="V1093" s="1">
        <v>4003</v>
      </c>
      <c r="W1093" s="1">
        <v>1</v>
      </c>
      <c r="X1093" s="1">
        <v>1</v>
      </c>
      <c r="Y1093" s="1">
        <v>6820</v>
      </c>
      <c r="Z1093" s="1">
        <v>0</v>
      </c>
      <c r="AA1093" s="1">
        <v>380</v>
      </c>
      <c r="AB1093" s="1">
        <v>6</v>
      </c>
    </row>
    <row r="1094" spans="1:28" x14ac:dyDescent="0.3">
      <c r="A1094" s="28">
        <v>1087</v>
      </c>
      <c r="B1094" s="1">
        <v>237</v>
      </c>
      <c r="C1094" s="1">
        <v>50</v>
      </c>
      <c r="D1094" s="1">
        <v>32492</v>
      </c>
      <c r="E1094" s="77">
        <v>1</v>
      </c>
      <c r="F1094" s="1">
        <v>1240</v>
      </c>
      <c r="G1094" s="1">
        <v>0</v>
      </c>
      <c r="H1094" s="1">
        <v>8133</v>
      </c>
      <c r="I1094" s="1">
        <v>2</v>
      </c>
      <c r="J1094" s="1">
        <v>1</v>
      </c>
      <c r="K1094" s="1">
        <v>7580</v>
      </c>
      <c r="N1094" s="1">
        <v>20</v>
      </c>
      <c r="O1094" s="28">
        <v>1087</v>
      </c>
      <c r="P1094" s="1">
        <v>237</v>
      </c>
      <c r="Q1094" s="1">
        <v>50</v>
      </c>
      <c r="R1094" s="1">
        <v>32492</v>
      </c>
      <c r="S1094" s="77">
        <v>1</v>
      </c>
      <c r="T1094" s="1">
        <v>1240</v>
      </c>
      <c r="U1094" s="1">
        <v>0</v>
      </c>
      <c r="V1094" s="1">
        <v>8133</v>
      </c>
      <c r="W1094" s="1">
        <v>2</v>
      </c>
      <c r="X1094" s="1">
        <v>1</v>
      </c>
      <c r="Y1094" s="1">
        <v>7580</v>
      </c>
      <c r="AB1094" s="1">
        <v>20</v>
      </c>
    </row>
    <row r="1095" spans="1:28" x14ac:dyDescent="0.3">
      <c r="A1095" s="28">
        <v>1088</v>
      </c>
      <c r="B1095" s="1">
        <v>236</v>
      </c>
      <c r="C1095" s="1">
        <v>41</v>
      </c>
      <c r="D1095" s="1">
        <v>17751</v>
      </c>
      <c r="E1095" s="77">
        <v>4.1666666666666666E-3</v>
      </c>
      <c r="F1095" s="1">
        <v>660</v>
      </c>
      <c r="G1095" s="1">
        <v>0</v>
      </c>
      <c r="H1095" s="1">
        <v>1823</v>
      </c>
      <c r="I1095" s="1">
        <v>3</v>
      </c>
      <c r="J1095" s="1">
        <v>0</v>
      </c>
      <c r="K1095" s="1">
        <v>9430</v>
      </c>
      <c r="L1095" s="1">
        <v>0</v>
      </c>
      <c r="M1095" s="1">
        <v>204</v>
      </c>
      <c r="N1095" s="1">
        <v>7</v>
      </c>
      <c r="O1095" s="28">
        <v>1088</v>
      </c>
      <c r="P1095" s="1">
        <v>236</v>
      </c>
      <c r="Q1095" s="1">
        <v>41</v>
      </c>
      <c r="R1095" s="1">
        <v>17751</v>
      </c>
      <c r="S1095" s="77">
        <v>4.1666666666666666E-3</v>
      </c>
      <c r="T1095" s="1">
        <v>660</v>
      </c>
      <c r="U1095" s="1">
        <v>0</v>
      </c>
      <c r="V1095" s="1">
        <v>1823</v>
      </c>
      <c r="W1095" s="1">
        <v>3</v>
      </c>
      <c r="X1095" s="1">
        <v>0</v>
      </c>
      <c r="Y1095" s="1">
        <v>9430</v>
      </c>
      <c r="Z1095" s="1">
        <v>0</v>
      </c>
      <c r="AA1095" s="1">
        <v>204</v>
      </c>
      <c r="AB1095" s="1">
        <v>7</v>
      </c>
    </row>
    <row r="1096" spans="1:28" x14ac:dyDescent="0.3">
      <c r="A1096" s="28">
        <v>1089</v>
      </c>
      <c r="B1096" s="1">
        <v>236</v>
      </c>
      <c r="C1096" s="1">
        <v>42</v>
      </c>
      <c r="D1096" s="1">
        <v>19812</v>
      </c>
      <c r="E1096" s="77">
        <v>6.6666666666666671E-3</v>
      </c>
      <c r="F1096" s="1">
        <v>800</v>
      </c>
      <c r="G1096" s="1">
        <v>0</v>
      </c>
      <c r="H1096" s="1">
        <v>5575</v>
      </c>
      <c r="I1096" s="1">
        <v>1</v>
      </c>
      <c r="J1096" s="1">
        <v>0</v>
      </c>
      <c r="K1096" s="1">
        <v>6300</v>
      </c>
      <c r="L1096" s="1">
        <v>0</v>
      </c>
      <c r="M1096" s="1">
        <v>295</v>
      </c>
      <c r="N1096" s="1">
        <v>21</v>
      </c>
      <c r="O1096" s="28">
        <v>1089</v>
      </c>
      <c r="P1096" s="1">
        <v>236</v>
      </c>
      <c r="Q1096" s="1">
        <v>42</v>
      </c>
      <c r="R1096" s="1">
        <v>19812</v>
      </c>
      <c r="S1096" s="77">
        <v>6.6666666666666671E-3</v>
      </c>
      <c r="T1096" s="1">
        <v>800</v>
      </c>
      <c r="U1096" s="1">
        <v>0</v>
      </c>
      <c r="V1096" s="1">
        <v>5575</v>
      </c>
      <c r="W1096" s="1">
        <v>1</v>
      </c>
      <c r="X1096" s="1">
        <v>0</v>
      </c>
      <c r="Y1096" s="1">
        <v>6300</v>
      </c>
      <c r="Z1096" s="1">
        <v>0</v>
      </c>
      <c r="AA1096" s="1">
        <v>295</v>
      </c>
      <c r="AB1096" s="1">
        <v>21</v>
      </c>
    </row>
    <row r="1097" spans="1:28" x14ac:dyDescent="0.3">
      <c r="A1097" s="28">
        <v>1090</v>
      </c>
      <c r="B1097" s="1">
        <v>236</v>
      </c>
      <c r="C1097" s="1">
        <v>44</v>
      </c>
      <c r="D1097" s="1">
        <v>20235</v>
      </c>
      <c r="E1097" s="77">
        <v>3.3333333333333333E-2</v>
      </c>
      <c r="F1097" s="1">
        <v>880</v>
      </c>
      <c r="G1097" s="1">
        <v>0</v>
      </c>
      <c r="H1097" s="1">
        <v>5002</v>
      </c>
      <c r="I1097" s="1">
        <v>5</v>
      </c>
      <c r="J1097" s="1">
        <v>0</v>
      </c>
      <c r="K1097" s="1">
        <v>5430</v>
      </c>
      <c r="L1097" s="1">
        <v>0</v>
      </c>
      <c r="N1097" s="1">
        <v>0</v>
      </c>
      <c r="O1097" s="28">
        <v>1090</v>
      </c>
      <c r="P1097" s="1">
        <v>236</v>
      </c>
      <c r="Q1097" s="1">
        <v>44</v>
      </c>
      <c r="R1097" s="1">
        <v>20235</v>
      </c>
      <c r="S1097" s="77">
        <v>3.3333333333333333E-2</v>
      </c>
      <c r="T1097" s="1">
        <v>880</v>
      </c>
      <c r="U1097" s="1">
        <v>0</v>
      </c>
      <c r="V1097" s="1">
        <v>5002</v>
      </c>
      <c r="W1097" s="1">
        <v>5</v>
      </c>
      <c r="X1097" s="1">
        <v>0</v>
      </c>
      <c r="Y1097" s="1">
        <v>5430</v>
      </c>
      <c r="Z1097" s="1">
        <v>0</v>
      </c>
      <c r="AB1097" s="1">
        <v>0</v>
      </c>
    </row>
    <row r="1098" spans="1:28" x14ac:dyDescent="0.3">
      <c r="A1098" s="28">
        <v>1091</v>
      </c>
      <c r="B1098" s="1">
        <v>236</v>
      </c>
      <c r="C1098" s="1">
        <v>45</v>
      </c>
      <c r="D1098" s="1">
        <v>20000</v>
      </c>
      <c r="E1098" s="77">
        <v>8.3333333333333332E-3</v>
      </c>
      <c r="F1098" s="1">
        <v>730</v>
      </c>
      <c r="G1098" s="1">
        <v>0</v>
      </c>
      <c r="H1098" s="1">
        <v>5400</v>
      </c>
      <c r="I1098" s="1">
        <v>0</v>
      </c>
      <c r="J1098" s="1">
        <v>0</v>
      </c>
      <c r="L1098" s="1">
        <v>0</v>
      </c>
      <c r="M1098" s="1">
        <v>220</v>
      </c>
      <c r="N1098" s="1">
        <v>17</v>
      </c>
      <c r="O1098" s="28">
        <v>1091</v>
      </c>
      <c r="P1098" s="1">
        <v>236</v>
      </c>
      <c r="Q1098" s="1">
        <v>45</v>
      </c>
      <c r="R1098" s="1">
        <v>20000</v>
      </c>
      <c r="S1098" s="77">
        <v>8.3333333333333332E-3</v>
      </c>
      <c r="T1098" s="1">
        <v>730</v>
      </c>
      <c r="U1098" s="1">
        <v>0</v>
      </c>
      <c r="V1098" s="1">
        <v>5400</v>
      </c>
      <c r="W1098" s="1">
        <v>0</v>
      </c>
      <c r="X1098" s="1">
        <v>0</v>
      </c>
      <c r="Z1098" s="1">
        <v>0</v>
      </c>
      <c r="AA1098" s="1">
        <v>220</v>
      </c>
      <c r="AB1098" s="1">
        <v>17</v>
      </c>
    </row>
    <row r="1099" spans="1:28" x14ac:dyDescent="0.3">
      <c r="A1099" s="28">
        <v>1092</v>
      </c>
      <c r="B1099" s="1">
        <v>236</v>
      </c>
      <c r="C1099" s="1">
        <v>46</v>
      </c>
      <c r="D1099" s="1">
        <v>22834</v>
      </c>
      <c r="E1099" s="77">
        <v>1.2500000000000001E-2</v>
      </c>
      <c r="F1099" s="1">
        <v>900</v>
      </c>
      <c r="G1099" s="1">
        <v>0</v>
      </c>
      <c r="H1099" s="1">
        <v>8151</v>
      </c>
      <c r="I1099" s="1">
        <v>1</v>
      </c>
      <c r="J1099" s="1">
        <v>0</v>
      </c>
      <c r="K1099" s="1">
        <v>7410</v>
      </c>
      <c r="L1099" s="1">
        <v>0</v>
      </c>
      <c r="M1099" s="1">
        <v>360</v>
      </c>
      <c r="N1099" s="1">
        <v>18</v>
      </c>
      <c r="O1099" s="28">
        <v>1092</v>
      </c>
      <c r="P1099" s="1">
        <v>236</v>
      </c>
      <c r="Q1099" s="1">
        <v>46</v>
      </c>
      <c r="R1099" s="1">
        <v>22834</v>
      </c>
      <c r="S1099" s="77">
        <v>1.2500000000000001E-2</v>
      </c>
      <c r="T1099" s="1">
        <v>900</v>
      </c>
      <c r="U1099" s="1">
        <v>0</v>
      </c>
      <c r="V1099" s="1">
        <v>8151</v>
      </c>
      <c r="W1099" s="1">
        <v>1</v>
      </c>
      <c r="X1099" s="1">
        <v>0</v>
      </c>
      <c r="Y1099" s="1">
        <v>7410</v>
      </c>
      <c r="Z1099" s="1">
        <v>0</v>
      </c>
      <c r="AA1099" s="1">
        <v>360</v>
      </c>
      <c r="AB1099" s="1">
        <v>18</v>
      </c>
    </row>
    <row r="1100" spans="1:28" x14ac:dyDescent="0.3">
      <c r="A1100" s="28">
        <v>1093</v>
      </c>
      <c r="B1100" s="1">
        <v>236</v>
      </c>
      <c r="C1100" s="1">
        <v>48</v>
      </c>
      <c r="D1100" s="1">
        <v>23062</v>
      </c>
      <c r="E1100" s="77">
        <v>0.33333333333333331</v>
      </c>
      <c r="F1100" s="1">
        <v>1000</v>
      </c>
      <c r="G1100" s="1">
        <v>0</v>
      </c>
      <c r="H1100" s="1">
        <v>7553</v>
      </c>
      <c r="I1100" s="1">
        <v>2</v>
      </c>
      <c r="J1100" s="1">
        <v>1</v>
      </c>
      <c r="K1100" s="1">
        <v>9110</v>
      </c>
      <c r="L1100" s="1">
        <v>21</v>
      </c>
      <c r="M1100" s="1">
        <v>450</v>
      </c>
      <c r="N1100" s="1">
        <v>22</v>
      </c>
      <c r="O1100" s="28">
        <v>1093</v>
      </c>
      <c r="P1100" s="1">
        <v>236</v>
      </c>
      <c r="Q1100" s="1">
        <v>48</v>
      </c>
      <c r="R1100" s="1">
        <v>23062</v>
      </c>
      <c r="S1100" s="77">
        <v>0.33333333333333331</v>
      </c>
      <c r="T1100" s="1">
        <v>1000</v>
      </c>
      <c r="U1100" s="1">
        <v>0</v>
      </c>
      <c r="V1100" s="1">
        <v>7553</v>
      </c>
      <c r="W1100" s="1">
        <v>2</v>
      </c>
      <c r="X1100" s="1">
        <v>1</v>
      </c>
      <c r="Y1100" s="1">
        <v>9110</v>
      </c>
      <c r="Z1100" s="1">
        <v>21</v>
      </c>
      <c r="AA1100" s="1">
        <v>450</v>
      </c>
      <c r="AB1100" s="1">
        <v>22</v>
      </c>
    </row>
    <row r="1101" spans="1:28" x14ac:dyDescent="0.3">
      <c r="A1101" s="28">
        <v>1094</v>
      </c>
      <c r="B1101" s="1">
        <v>235</v>
      </c>
      <c r="C1101" s="1">
        <v>0</v>
      </c>
      <c r="D1101" s="1">
        <v>21486</v>
      </c>
      <c r="E1101" s="77">
        <v>3.3333333333333333E-2</v>
      </c>
      <c r="F1101" s="1">
        <v>1040</v>
      </c>
      <c r="G1101" s="1">
        <v>0</v>
      </c>
      <c r="H1101" s="1">
        <v>3503</v>
      </c>
      <c r="I1101" s="1">
        <v>0</v>
      </c>
      <c r="J1101" s="1">
        <v>0</v>
      </c>
      <c r="K1101" s="1">
        <v>5490</v>
      </c>
      <c r="L1101" s="1">
        <v>0</v>
      </c>
      <c r="O1101" s="28">
        <v>1094</v>
      </c>
      <c r="P1101" s="1">
        <v>235</v>
      </c>
      <c r="Q1101" s="1">
        <v>0</v>
      </c>
      <c r="R1101" s="1">
        <v>21486</v>
      </c>
      <c r="S1101" s="77">
        <v>3.3333333333333333E-2</v>
      </c>
      <c r="T1101" s="1">
        <v>1040</v>
      </c>
      <c r="U1101" s="1">
        <v>0</v>
      </c>
      <c r="V1101" s="1">
        <v>3503</v>
      </c>
      <c r="W1101" s="1">
        <v>0</v>
      </c>
      <c r="X1101" s="1">
        <v>0</v>
      </c>
      <c r="Y1101" s="1">
        <v>5490</v>
      </c>
      <c r="Z1101" s="1">
        <v>0</v>
      </c>
    </row>
    <row r="1102" spans="1:28" x14ac:dyDescent="0.3">
      <c r="A1102" s="28">
        <v>1095</v>
      </c>
      <c r="B1102" s="1">
        <v>235</v>
      </c>
      <c r="C1102" s="1">
        <v>41</v>
      </c>
      <c r="D1102" s="1">
        <v>19000</v>
      </c>
      <c r="E1102" s="77">
        <v>5.0000000000000001E-3</v>
      </c>
      <c r="F1102" s="1">
        <v>770</v>
      </c>
      <c r="G1102" s="1">
        <v>0</v>
      </c>
      <c r="H1102" s="1">
        <v>2800</v>
      </c>
      <c r="I1102" s="1">
        <v>0</v>
      </c>
      <c r="J1102" s="1">
        <v>0</v>
      </c>
      <c r="L1102" s="1">
        <v>28</v>
      </c>
      <c r="O1102" s="28">
        <v>1095</v>
      </c>
      <c r="P1102" s="1">
        <v>235</v>
      </c>
      <c r="Q1102" s="1">
        <v>41</v>
      </c>
      <c r="R1102" s="1">
        <v>19000</v>
      </c>
      <c r="S1102" s="77">
        <v>5.0000000000000001E-3</v>
      </c>
      <c r="T1102" s="1">
        <v>770</v>
      </c>
      <c r="U1102" s="1">
        <v>0</v>
      </c>
      <c r="V1102" s="1">
        <v>2800</v>
      </c>
      <c r="W1102" s="1">
        <v>0</v>
      </c>
      <c r="X1102" s="1">
        <v>0</v>
      </c>
      <c r="Z1102" s="1">
        <v>28</v>
      </c>
    </row>
    <row r="1103" spans="1:28" x14ac:dyDescent="0.3">
      <c r="A1103" s="28">
        <v>1096</v>
      </c>
      <c r="B1103" s="1">
        <v>235</v>
      </c>
      <c r="C1103" s="1">
        <v>42</v>
      </c>
      <c r="D1103" s="1">
        <v>18707</v>
      </c>
      <c r="E1103" s="77">
        <v>3.7037037037037038E-3</v>
      </c>
      <c r="F1103" s="1">
        <v>620</v>
      </c>
      <c r="G1103" s="1">
        <v>0</v>
      </c>
      <c r="H1103" s="1">
        <v>6218</v>
      </c>
      <c r="I1103" s="1">
        <v>0</v>
      </c>
      <c r="J1103" s="1">
        <v>0</v>
      </c>
      <c r="K1103" s="1">
        <v>6790</v>
      </c>
      <c r="L1103" s="1">
        <v>20</v>
      </c>
      <c r="M1103" s="1">
        <v>0</v>
      </c>
      <c r="N1103" s="1">
        <v>17</v>
      </c>
      <c r="O1103" s="28">
        <v>1096</v>
      </c>
      <c r="P1103" s="1">
        <v>235</v>
      </c>
      <c r="Q1103" s="1">
        <v>42</v>
      </c>
      <c r="R1103" s="1">
        <v>18707</v>
      </c>
      <c r="S1103" s="77">
        <v>3.7037037037037038E-3</v>
      </c>
      <c r="T1103" s="1">
        <v>620</v>
      </c>
      <c r="U1103" s="1">
        <v>0</v>
      </c>
      <c r="V1103" s="1">
        <v>6218</v>
      </c>
      <c r="W1103" s="1">
        <v>0</v>
      </c>
      <c r="X1103" s="1">
        <v>0</v>
      </c>
      <c r="Y1103" s="1">
        <v>6790</v>
      </c>
      <c r="Z1103" s="1">
        <v>20</v>
      </c>
      <c r="AA1103" s="1">
        <v>0</v>
      </c>
      <c r="AB1103" s="1">
        <v>17</v>
      </c>
    </row>
    <row r="1104" spans="1:28" x14ac:dyDescent="0.3">
      <c r="A1104" s="28">
        <v>1097</v>
      </c>
      <c r="B1104" s="1">
        <v>235</v>
      </c>
      <c r="C1104" s="1">
        <v>45</v>
      </c>
      <c r="D1104" s="1">
        <v>22753</v>
      </c>
      <c r="E1104" s="77">
        <v>5.5555555555555558E-3</v>
      </c>
      <c r="F1104" s="1">
        <v>1040</v>
      </c>
      <c r="G1104" s="1">
        <v>0</v>
      </c>
      <c r="H1104" s="1">
        <v>7745</v>
      </c>
      <c r="I1104" s="1">
        <v>0</v>
      </c>
      <c r="J1104" s="1">
        <v>0</v>
      </c>
      <c r="L1104" s="1">
        <v>41</v>
      </c>
      <c r="M1104" s="1">
        <v>503</v>
      </c>
      <c r="O1104" s="28">
        <v>1097</v>
      </c>
      <c r="P1104" s="1">
        <v>235</v>
      </c>
      <c r="Q1104" s="1">
        <v>45</v>
      </c>
      <c r="R1104" s="1">
        <v>22753</v>
      </c>
      <c r="S1104" s="77">
        <v>5.5555555555555558E-3</v>
      </c>
      <c r="T1104" s="1">
        <v>1040</v>
      </c>
      <c r="U1104" s="1">
        <v>0</v>
      </c>
      <c r="V1104" s="1">
        <v>7745</v>
      </c>
      <c r="W1104" s="1">
        <v>0</v>
      </c>
      <c r="X1104" s="1">
        <v>0</v>
      </c>
      <c r="Z1104" s="1">
        <v>41</v>
      </c>
      <c r="AA1104" s="1">
        <v>503</v>
      </c>
    </row>
    <row r="1105" spans="1:28" x14ac:dyDescent="0.3">
      <c r="A1105" s="28">
        <v>1098</v>
      </c>
      <c r="B1105" s="1">
        <v>235</v>
      </c>
      <c r="C1105" s="1">
        <v>46</v>
      </c>
      <c r="D1105" s="1">
        <v>22200</v>
      </c>
      <c r="E1105" s="77">
        <v>0.1</v>
      </c>
      <c r="F1105" s="1">
        <v>850</v>
      </c>
      <c r="G1105" s="1">
        <v>0</v>
      </c>
      <c r="H1105" s="1">
        <v>4900</v>
      </c>
      <c r="I1105" s="1">
        <v>1</v>
      </c>
      <c r="J1105" s="1">
        <v>0</v>
      </c>
      <c r="K1105" s="1">
        <v>0</v>
      </c>
      <c r="L1105" s="1">
        <v>0</v>
      </c>
      <c r="M1105" s="1">
        <v>202</v>
      </c>
      <c r="N1105" s="1">
        <v>13</v>
      </c>
      <c r="O1105" s="28">
        <v>1098</v>
      </c>
      <c r="P1105" s="1">
        <v>235</v>
      </c>
      <c r="Q1105" s="1">
        <v>46</v>
      </c>
      <c r="R1105" s="1">
        <v>22200</v>
      </c>
      <c r="S1105" s="77">
        <v>0.1</v>
      </c>
      <c r="T1105" s="1">
        <v>850</v>
      </c>
      <c r="U1105" s="1">
        <v>0</v>
      </c>
      <c r="V1105" s="1">
        <v>4900</v>
      </c>
      <c r="W1105" s="1">
        <v>1</v>
      </c>
      <c r="X1105" s="1">
        <v>0</v>
      </c>
      <c r="Y1105" s="1">
        <v>0</v>
      </c>
      <c r="Z1105" s="1">
        <v>0</v>
      </c>
      <c r="AA1105" s="1">
        <v>202</v>
      </c>
      <c r="AB1105" s="1">
        <v>13</v>
      </c>
    </row>
    <row r="1106" spans="1:28" x14ac:dyDescent="0.3">
      <c r="A1106" s="28">
        <v>1099</v>
      </c>
      <c r="B1106" s="1">
        <v>235</v>
      </c>
      <c r="C1106" s="1">
        <v>48</v>
      </c>
      <c r="D1106" s="1">
        <v>26483</v>
      </c>
      <c r="E1106" s="77">
        <v>2.2222222222222223E-2</v>
      </c>
      <c r="F1106" s="1">
        <v>1030</v>
      </c>
      <c r="G1106" s="1">
        <v>0</v>
      </c>
      <c r="H1106" s="1">
        <v>7087</v>
      </c>
      <c r="I1106" s="1">
        <v>0</v>
      </c>
      <c r="J1106" s="1">
        <v>0</v>
      </c>
      <c r="K1106" s="1">
        <v>6930</v>
      </c>
      <c r="O1106" s="28">
        <v>1099</v>
      </c>
      <c r="P1106" s="1">
        <v>235</v>
      </c>
      <c r="Q1106" s="1">
        <v>48</v>
      </c>
      <c r="R1106" s="1">
        <v>26483</v>
      </c>
      <c r="S1106" s="77">
        <v>2.2222222222222223E-2</v>
      </c>
      <c r="T1106" s="1">
        <v>1030</v>
      </c>
      <c r="U1106" s="1">
        <v>0</v>
      </c>
      <c r="V1106" s="1">
        <v>7087</v>
      </c>
      <c r="W1106" s="1">
        <v>0</v>
      </c>
      <c r="X1106" s="1">
        <v>0</v>
      </c>
      <c r="Y1106" s="1">
        <v>6930</v>
      </c>
    </row>
    <row r="1107" spans="1:28" x14ac:dyDescent="0.3">
      <c r="A1107" s="28">
        <v>1100</v>
      </c>
      <c r="B1107" s="1">
        <v>234</v>
      </c>
      <c r="C1107" s="1">
        <v>0</v>
      </c>
      <c r="D1107" s="1">
        <v>20222</v>
      </c>
      <c r="E1107" s="77">
        <v>5.5555555555555558E-3</v>
      </c>
      <c r="F1107" s="1">
        <v>770</v>
      </c>
      <c r="G1107" s="1">
        <v>0</v>
      </c>
      <c r="H1107" s="1">
        <v>6006</v>
      </c>
      <c r="I1107" s="1">
        <v>0</v>
      </c>
      <c r="J1107" s="1">
        <v>0</v>
      </c>
      <c r="M1107" s="1">
        <v>274</v>
      </c>
      <c r="N1107" s="1">
        <v>27</v>
      </c>
      <c r="O1107" s="28">
        <v>1100</v>
      </c>
      <c r="P1107" s="1">
        <v>234</v>
      </c>
      <c r="Q1107" s="1">
        <v>0</v>
      </c>
      <c r="R1107" s="1">
        <v>20222</v>
      </c>
      <c r="S1107" s="77">
        <v>5.5555555555555558E-3</v>
      </c>
      <c r="T1107" s="1">
        <v>770</v>
      </c>
      <c r="U1107" s="1">
        <v>0</v>
      </c>
      <c r="V1107" s="1">
        <v>6006</v>
      </c>
      <c r="W1107" s="1">
        <v>0</v>
      </c>
      <c r="X1107" s="1">
        <v>0</v>
      </c>
      <c r="AA1107" s="1">
        <v>274</v>
      </c>
      <c r="AB1107" s="1">
        <v>27</v>
      </c>
    </row>
    <row r="1108" spans="1:28" x14ac:dyDescent="0.3">
      <c r="A1108" s="28">
        <v>1101</v>
      </c>
      <c r="B1108" s="1">
        <v>234</v>
      </c>
      <c r="C1108" s="1">
        <v>42</v>
      </c>
      <c r="D1108" s="1">
        <v>18800</v>
      </c>
      <c r="E1108" s="77">
        <v>5.0000000000000001E-3</v>
      </c>
      <c r="F1108" s="1">
        <v>840</v>
      </c>
      <c r="G1108" s="1">
        <v>0</v>
      </c>
      <c r="H1108" s="1">
        <v>4500</v>
      </c>
      <c r="I1108" s="1">
        <v>0</v>
      </c>
      <c r="J1108" s="1">
        <v>0</v>
      </c>
      <c r="L1108" s="1">
        <v>0</v>
      </c>
      <c r="N1108" s="1">
        <v>5</v>
      </c>
      <c r="O1108" s="28">
        <v>1101</v>
      </c>
      <c r="P1108" s="1">
        <v>234</v>
      </c>
      <c r="Q1108" s="1">
        <v>42</v>
      </c>
      <c r="R1108" s="1">
        <v>18800</v>
      </c>
      <c r="S1108" s="77">
        <v>5.0000000000000001E-3</v>
      </c>
      <c r="T1108" s="1">
        <v>840</v>
      </c>
      <c r="U1108" s="1">
        <v>0</v>
      </c>
      <c r="V1108" s="1">
        <v>4500</v>
      </c>
      <c r="W1108" s="1">
        <v>0</v>
      </c>
      <c r="X1108" s="1">
        <v>0</v>
      </c>
      <c r="Z1108" s="1">
        <v>0</v>
      </c>
      <c r="AB1108" s="1">
        <v>5</v>
      </c>
    </row>
    <row r="1109" spans="1:28" x14ac:dyDescent="0.3">
      <c r="A1109" s="28">
        <v>1102</v>
      </c>
      <c r="B1109" s="1">
        <v>234</v>
      </c>
      <c r="C1109" s="1">
        <v>46</v>
      </c>
      <c r="D1109" s="1">
        <v>21000</v>
      </c>
      <c r="E1109" s="77">
        <v>0.1</v>
      </c>
      <c r="F1109" s="1">
        <v>730</v>
      </c>
      <c r="G1109" s="1">
        <v>0</v>
      </c>
      <c r="H1109" s="1">
        <v>6700</v>
      </c>
      <c r="I1109" s="1">
        <v>5</v>
      </c>
      <c r="J1109" s="1">
        <v>2</v>
      </c>
      <c r="L1109" s="1">
        <v>10</v>
      </c>
      <c r="M1109" s="1">
        <v>338</v>
      </c>
      <c r="N1109" s="1">
        <v>3</v>
      </c>
      <c r="O1109" s="28">
        <v>1102</v>
      </c>
      <c r="P1109" s="1">
        <v>234</v>
      </c>
      <c r="Q1109" s="1">
        <v>46</v>
      </c>
      <c r="R1109" s="1">
        <v>21000</v>
      </c>
      <c r="S1109" s="77">
        <v>0.1</v>
      </c>
      <c r="T1109" s="1">
        <v>730</v>
      </c>
      <c r="U1109" s="1">
        <v>0</v>
      </c>
      <c r="V1109" s="1">
        <v>6700</v>
      </c>
      <c r="W1109" s="1">
        <v>5</v>
      </c>
      <c r="X1109" s="1">
        <v>2</v>
      </c>
      <c r="Z1109" s="1">
        <v>10</v>
      </c>
      <c r="AA1109" s="1">
        <v>338</v>
      </c>
      <c r="AB1109" s="1">
        <v>3</v>
      </c>
    </row>
    <row r="1110" spans="1:28" x14ac:dyDescent="0.3">
      <c r="A1110" s="28">
        <v>1103</v>
      </c>
      <c r="B1110" s="1">
        <v>233</v>
      </c>
      <c r="C1110" s="1">
        <v>0</v>
      </c>
      <c r="D1110" s="1">
        <v>19000</v>
      </c>
      <c r="E1110" s="77">
        <v>4.5454545454545452E-3</v>
      </c>
      <c r="F1110" s="1">
        <v>740</v>
      </c>
      <c r="G1110" s="1">
        <v>0</v>
      </c>
      <c r="H1110" s="1">
        <v>4480</v>
      </c>
      <c r="I1110" s="1">
        <v>0</v>
      </c>
      <c r="J1110" s="1">
        <v>0</v>
      </c>
      <c r="K1110" s="1">
        <v>5500</v>
      </c>
      <c r="L1110" s="1">
        <v>0</v>
      </c>
      <c r="M1110" s="1">
        <v>360</v>
      </c>
      <c r="N1110" s="1">
        <v>2</v>
      </c>
      <c r="O1110" s="28">
        <v>1103</v>
      </c>
      <c r="P1110" s="1">
        <v>233</v>
      </c>
      <c r="Q1110" s="1">
        <v>0</v>
      </c>
      <c r="R1110" s="1">
        <v>19000</v>
      </c>
      <c r="S1110" s="77">
        <v>4.5454545454545452E-3</v>
      </c>
      <c r="T1110" s="1">
        <v>740</v>
      </c>
      <c r="U1110" s="1">
        <v>0</v>
      </c>
      <c r="V1110" s="1">
        <v>4480</v>
      </c>
      <c r="W1110" s="1">
        <v>0</v>
      </c>
      <c r="X1110" s="1">
        <v>0</v>
      </c>
      <c r="Y1110" s="1">
        <v>5500</v>
      </c>
      <c r="Z1110" s="1">
        <v>0</v>
      </c>
      <c r="AA1110" s="1">
        <v>360</v>
      </c>
      <c r="AB1110" s="1">
        <v>2</v>
      </c>
    </row>
    <row r="1111" spans="1:28" x14ac:dyDescent="0.3">
      <c r="A1111" s="28">
        <v>1104</v>
      </c>
      <c r="B1111" s="1">
        <v>233</v>
      </c>
      <c r="C1111" s="1">
        <v>43</v>
      </c>
      <c r="D1111" s="1">
        <v>21300</v>
      </c>
      <c r="E1111" s="77">
        <v>1.1111111111111112E-2</v>
      </c>
      <c r="F1111" s="1">
        <v>910</v>
      </c>
      <c r="G1111" s="1">
        <v>0</v>
      </c>
      <c r="H1111" s="1">
        <v>2487</v>
      </c>
      <c r="I1111" s="1">
        <v>1</v>
      </c>
      <c r="J1111" s="1">
        <v>1</v>
      </c>
      <c r="K1111" s="1">
        <v>5780</v>
      </c>
      <c r="O1111" s="28">
        <v>1104</v>
      </c>
      <c r="P1111" s="1">
        <v>233</v>
      </c>
      <c r="Q1111" s="1">
        <v>43</v>
      </c>
      <c r="R1111" s="1">
        <v>21300</v>
      </c>
      <c r="S1111" s="77">
        <v>1.1111111111111112E-2</v>
      </c>
      <c r="T1111" s="1">
        <v>910</v>
      </c>
      <c r="U1111" s="1">
        <v>0</v>
      </c>
      <c r="V1111" s="1">
        <v>2487</v>
      </c>
      <c r="W1111" s="1">
        <v>1</v>
      </c>
      <c r="X1111" s="1">
        <v>1</v>
      </c>
      <c r="Y1111" s="1">
        <v>5780</v>
      </c>
    </row>
    <row r="1112" spans="1:28" x14ac:dyDescent="0.3">
      <c r="A1112" s="28">
        <v>1105</v>
      </c>
      <c r="B1112" s="1">
        <v>232</v>
      </c>
      <c r="C1112" s="1">
        <v>42</v>
      </c>
      <c r="D1112" s="1">
        <v>17000</v>
      </c>
      <c r="E1112" s="77">
        <v>1.6666666666666668E-3</v>
      </c>
      <c r="F1112" s="1">
        <v>700</v>
      </c>
      <c r="G1112" s="1">
        <v>0</v>
      </c>
      <c r="H1112" s="1">
        <v>3700</v>
      </c>
      <c r="I1112" s="1">
        <v>0</v>
      </c>
      <c r="J1112" s="1">
        <v>0</v>
      </c>
      <c r="K1112" s="1">
        <v>5800</v>
      </c>
      <c r="L1112" s="1">
        <v>0</v>
      </c>
      <c r="M1112" s="1">
        <v>500</v>
      </c>
      <c r="O1112" s="28">
        <v>1105</v>
      </c>
      <c r="P1112" s="1">
        <v>232</v>
      </c>
      <c r="Q1112" s="1">
        <v>42</v>
      </c>
      <c r="R1112" s="1">
        <v>17000</v>
      </c>
      <c r="S1112" s="77">
        <v>1.6666666666666668E-3</v>
      </c>
      <c r="T1112" s="1">
        <v>700</v>
      </c>
      <c r="U1112" s="1">
        <v>0</v>
      </c>
      <c r="V1112" s="1">
        <v>3700</v>
      </c>
      <c r="W1112" s="1">
        <v>0</v>
      </c>
      <c r="X1112" s="1">
        <v>0</v>
      </c>
      <c r="Y1112" s="1">
        <v>5800</v>
      </c>
      <c r="Z1112" s="1">
        <v>0</v>
      </c>
      <c r="AA1112" s="1">
        <v>500</v>
      </c>
    </row>
    <row r="1113" spans="1:28" x14ac:dyDescent="0.3">
      <c r="A1113" s="28">
        <v>1106</v>
      </c>
      <c r="B1113" s="1">
        <v>232</v>
      </c>
      <c r="C1113" s="1">
        <v>45</v>
      </c>
      <c r="D1113" s="1">
        <v>18447</v>
      </c>
      <c r="E1113" s="77">
        <v>8.3333333333333332E-3</v>
      </c>
      <c r="F1113" s="1">
        <v>500</v>
      </c>
      <c r="G1113" s="1">
        <v>0</v>
      </c>
      <c r="H1113" s="1">
        <v>4284</v>
      </c>
      <c r="I1113" s="1">
        <v>3</v>
      </c>
      <c r="J1113" s="1">
        <v>0</v>
      </c>
      <c r="O1113" s="28">
        <v>1106</v>
      </c>
      <c r="P1113" s="1">
        <v>232</v>
      </c>
      <c r="Q1113" s="1">
        <v>45</v>
      </c>
      <c r="R1113" s="1">
        <v>18447</v>
      </c>
      <c r="S1113" s="77">
        <v>8.3333333333333332E-3</v>
      </c>
      <c r="T1113" s="1">
        <v>500</v>
      </c>
      <c r="U1113" s="1">
        <v>0</v>
      </c>
      <c r="V1113" s="1">
        <v>4284</v>
      </c>
      <c r="W1113" s="1">
        <v>3</v>
      </c>
      <c r="X1113" s="1">
        <v>0</v>
      </c>
    </row>
    <row r="1114" spans="1:28" x14ac:dyDescent="0.3">
      <c r="A1114" s="28">
        <v>1107</v>
      </c>
      <c r="B1114" s="1">
        <v>231</v>
      </c>
      <c r="C1114" s="1">
        <v>38</v>
      </c>
      <c r="D1114" s="1">
        <v>18831</v>
      </c>
      <c r="E1114" s="77">
        <v>4.5454545454545452E-3</v>
      </c>
      <c r="F1114" s="1">
        <v>790</v>
      </c>
      <c r="G1114" s="1">
        <v>0</v>
      </c>
      <c r="H1114" s="1">
        <v>7660</v>
      </c>
      <c r="I1114" s="1">
        <v>4</v>
      </c>
      <c r="J1114" s="1">
        <v>1</v>
      </c>
      <c r="L1114" s="1">
        <v>0</v>
      </c>
      <c r="M1114" s="1">
        <v>361</v>
      </c>
      <c r="N1114" s="1">
        <v>22</v>
      </c>
      <c r="O1114" s="28">
        <v>1107</v>
      </c>
      <c r="P1114" s="1">
        <v>231</v>
      </c>
      <c r="Q1114" s="1">
        <v>38</v>
      </c>
      <c r="R1114" s="1">
        <v>18831</v>
      </c>
      <c r="S1114" s="77">
        <v>4.5454545454545452E-3</v>
      </c>
      <c r="T1114" s="1">
        <v>790</v>
      </c>
      <c r="U1114" s="1">
        <v>0</v>
      </c>
      <c r="V1114" s="1">
        <v>7660</v>
      </c>
      <c r="W1114" s="1">
        <v>4</v>
      </c>
      <c r="X1114" s="1">
        <v>1</v>
      </c>
      <c r="Z1114" s="1">
        <v>0</v>
      </c>
      <c r="AA1114" s="1">
        <v>361</v>
      </c>
      <c r="AB1114" s="1">
        <v>22</v>
      </c>
    </row>
    <row r="1115" spans="1:28" x14ac:dyDescent="0.3">
      <c r="A1115" s="28">
        <v>1108</v>
      </c>
      <c r="B1115" s="1">
        <v>231</v>
      </c>
      <c r="C1115" s="1">
        <v>43</v>
      </c>
      <c r="D1115" s="1">
        <v>16861</v>
      </c>
      <c r="E1115" s="77">
        <v>3.7037037037037038E-3</v>
      </c>
      <c r="F1115" s="1">
        <v>540</v>
      </c>
      <c r="G1115" s="1">
        <v>0</v>
      </c>
      <c r="H1115" s="1">
        <v>2491</v>
      </c>
      <c r="I1115" s="1">
        <v>0</v>
      </c>
      <c r="J1115" s="1">
        <v>0</v>
      </c>
      <c r="L1115" s="1">
        <v>0</v>
      </c>
      <c r="O1115" s="28">
        <v>1108</v>
      </c>
      <c r="P1115" s="1">
        <v>231</v>
      </c>
      <c r="Q1115" s="1">
        <v>43</v>
      </c>
      <c r="R1115" s="1">
        <v>16861</v>
      </c>
      <c r="S1115" s="77">
        <v>3.7037037037037038E-3</v>
      </c>
      <c r="T1115" s="1">
        <v>540</v>
      </c>
      <c r="U1115" s="1">
        <v>0</v>
      </c>
      <c r="V1115" s="1">
        <v>2491</v>
      </c>
      <c r="W1115" s="1">
        <v>0</v>
      </c>
      <c r="X1115" s="1">
        <v>0</v>
      </c>
      <c r="Z1115" s="1">
        <v>0</v>
      </c>
    </row>
    <row r="1116" spans="1:28" x14ac:dyDescent="0.3">
      <c r="A1116" s="28">
        <v>1109</v>
      </c>
      <c r="B1116" s="1">
        <v>231</v>
      </c>
      <c r="C1116" s="1">
        <v>43</v>
      </c>
      <c r="D1116" s="1">
        <v>16500</v>
      </c>
      <c r="E1116" s="77">
        <v>6.6666666666666671E-3</v>
      </c>
      <c r="F1116" s="1">
        <v>480</v>
      </c>
      <c r="G1116" s="1">
        <v>0</v>
      </c>
      <c r="H1116" s="1">
        <v>3870</v>
      </c>
      <c r="I1116" s="1">
        <v>3</v>
      </c>
      <c r="J1116" s="1">
        <v>0</v>
      </c>
      <c r="K1116" s="1">
        <v>5990</v>
      </c>
      <c r="L1116" s="1">
        <v>0</v>
      </c>
      <c r="M1116" s="1">
        <v>195</v>
      </c>
      <c r="N1116" s="1">
        <v>3</v>
      </c>
      <c r="O1116" s="28">
        <v>1109</v>
      </c>
      <c r="P1116" s="1">
        <v>231</v>
      </c>
      <c r="Q1116" s="1">
        <v>43</v>
      </c>
      <c r="R1116" s="1">
        <v>16500</v>
      </c>
      <c r="S1116" s="77">
        <v>6.6666666666666671E-3</v>
      </c>
      <c r="T1116" s="1">
        <v>480</v>
      </c>
      <c r="U1116" s="1">
        <v>0</v>
      </c>
      <c r="V1116" s="1">
        <v>3870</v>
      </c>
      <c r="W1116" s="1">
        <v>3</v>
      </c>
      <c r="X1116" s="1">
        <v>0</v>
      </c>
      <c r="Y1116" s="1">
        <v>5990</v>
      </c>
      <c r="Z1116" s="1">
        <v>0</v>
      </c>
      <c r="AA1116" s="1">
        <v>195</v>
      </c>
      <c r="AB1116" s="1">
        <v>3</v>
      </c>
    </row>
    <row r="1117" spans="1:28" x14ac:dyDescent="0.3">
      <c r="A1117" s="28">
        <v>1110</v>
      </c>
      <c r="B1117" s="1">
        <v>231</v>
      </c>
      <c r="C1117" s="1">
        <v>49</v>
      </c>
      <c r="D1117" s="1">
        <v>34000</v>
      </c>
      <c r="E1117" s="77">
        <v>0.14285714285714285</v>
      </c>
      <c r="F1117" s="1">
        <v>680</v>
      </c>
      <c r="G1117" s="1">
        <v>0</v>
      </c>
      <c r="H1117" s="1">
        <v>6789</v>
      </c>
      <c r="I1117" s="1">
        <v>3</v>
      </c>
      <c r="J1117" s="1">
        <v>1</v>
      </c>
      <c r="L1117" s="1">
        <v>0</v>
      </c>
      <c r="M1117" s="1">
        <v>300</v>
      </c>
      <c r="N1117" s="1">
        <v>0</v>
      </c>
      <c r="O1117" s="28">
        <v>1110</v>
      </c>
      <c r="P1117" s="1">
        <v>231</v>
      </c>
      <c r="Q1117" s="1">
        <v>49</v>
      </c>
      <c r="R1117" s="1">
        <v>34000</v>
      </c>
      <c r="S1117" s="77">
        <v>0.14285714285714285</v>
      </c>
      <c r="T1117" s="1">
        <v>680</v>
      </c>
      <c r="U1117" s="1">
        <v>0</v>
      </c>
      <c r="V1117" s="1">
        <v>6789</v>
      </c>
      <c r="W1117" s="1">
        <v>3</v>
      </c>
      <c r="X1117" s="1">
        <v>1</v>
      </c>
      <c r="Z1117" s="1">
        <v>0</v>
      </c>
      <c r="AA1117" s="1">
        <v>300</v>
      </c>
      <c r="AB1117" s="1">
        <v>0</v>
      </c>
    </row>
    <row r="1118" spans="1:28" x14ac:dyDescent="0.3">
      <c r="A1118" s="28">
        <v>1111</v>
      </c>
      <c r="B1118" s="1">
        <v>230</v>
      </c>
      <c r="C1118" s="1">
        <v>39</v>
      </c>
      <c r="D1118" s="1">
        <v>15797</v>
      </c>
      <c r="E1118" s="77">
        <v>1.6666666666666668E-3</v>
      </c>
      <c r="F1118" s="1">
        <v>470</v>
      </c>
      <c r="G1118" s="1">
        <v>0</v>
      </c>
      <c r="H1118" s="1">
        <v>2792</v>
      </c>
      <c r="I1118" s="1">
        <v>0</v>
      </c>
      <c r="J1118" s="1">
        <v>0</v>
      </c>
      <c r="L1118" s="1">
        <v>41</v>
      </c>
      <c r="O1118" s="28">
        <v>1111</v>
      </c>
      <c r="P1118" s="1">
        <v>230</v>
      </c>
      <c r="Q1118" s="1">
        <v>39</v>
      </c>
      <c r="R1118" s="1">
        <v>15797</v>
      </c>
      <c r="S1118" s="77">
        <v>1.6666666666666668E-3</v>
      </c>
      <c r="T1118" s="1">
        <v>470</v>
      </c>
      <c r="U1118" s="1">
        <v>0</v>
      </c>
      <c r="V1118" s="1">
        <v>2792</v>
      </c>
      <c r="W1118" s="1">
        <v>0</v>
      </c>
      <c r="X1118" s="1">
        <v>0</v>
      </c>
      <c r="Z1118" s="1">
        <v>41</v>
      </c>
    </row>
    <row r="1119" spans="1:28" x14ac:dyDescent="0.3">
      <c r="A1119" s="28">
        <v>1112</v>
      </c>
      <c r="B1119" s="1">
        <v>230</v>
      </c>
      <c r="C1119" s="1">
        <v>40</v>
      </c>
      <c r="D1119" s="1">
        <v>17000</v>
      </c>
      <c r="E1119" s="77">
        <v>8.3333333333333332E-3</v>
      </c>
      <c r="F1119" s="1">
        <v>650</v>
      </c>
      <c r="G1119" s="1">
        <v>0</v>
      </c>
      <c r="H1119" s="1">
        <v>3800</v>
      </c>
      <c r="I1119" s="1">
        <v>0</v>
      </c>
      <c r="J1119" s="1">
        <v>0</v>
      </c>
      <c r="K1119" s="1">
        <v>17000</v>
      </c>
      <c r="O1119" s="28">
        <v>1112</v>
      </c>
      <c r="P1119" s="1">
        <v>230</v>
      </c>
      <c r="Q1119" s="1">
        <v>40</v>
      </c>
      <c r="R1119" s="1">
        <v>17000</v>
      </c>
      <c r="S1119" s="77">
        <v>8.3333333333333332E-3</v>
      </c>
      <c r="T1119" s="1">
        <v>650</v>
      </c>
      <c r="U1119" s="1">
        <v>0</v>
      </c>
      <c r="V1119" s="1">
        <v>3800</v>
      </c>
      <c r="W1119" s="1">
        <v>0</v>
      </c>
      <c r="X1119" s="1">
        <v>0</v>
      </c>
      <c r="Y1119" s="1">
        <v>17000</v>
      </c>
    </row>
    <row r="1120" spans="1:28" x14ac:dyDescent="0.3">
      <c r="A1120" s="28">
        <v>1113</v>
      </c>
      <c r="B1120" s="1">
        <v>230</v>
      </c>
      <c r="C1120" s="1">
        <v>41</v>
      </c>
      <c r="D1120" s="1">
        <v>19071</v>
      </c>
      <c r="E1120" s="77">
        <v>5.5555555555555558E-3</v>
      </c>
      <c r="F1120" s="1">
        <v>730</v>
      </c>
      <c r="G1120" s="1">
        <v>0</v>
      </c>
      <c r="H1120" s="1">
        <v>3400</v>
      </c>
      <c r="I1120" s="1">
        <v>1</v>
      </c>
      <c r="J1120" s="1">
        <v>0</v>
      </c>
      <c r="K1120" s="1">
        <v>6000</v>
      </c>
      <c r="L1120" s="1">
        <v>10</v>
      </c>
      <c r="M1120" s="1">
        <v>200</v>
      </c>
      <c r="N1120" s="1">
        <v>4</v>
      </c>
      <c r="O1120" s="28">
        <v>1113</v>
      </c>
      <c r="P1120" s="1">
        <v>230</v>
      </c>
      <c r="Q1120" s="1">
        <v>41</v>
      </c>
      <c r="R1120" s="1">
        <v>19071</v>
      </c>
      <c r="S1120" s="77">
        <v>5.5555555555555558E-3</v>
      </c>
      <c r="T1120" s="1">
        <v>730</v>
      </c>
      <c r="U1120" s="1">
        <v>0</v>
      </c>
      <c r="V1120" s="1">
        <v>3400</v>
      </c>
      <c r="W1120" s="1">
        <v>1</v>
      </c>
      <c r="X1120" s="1">
        <v>0</v>
      </c>
      <c r="Y1120" s="1">
        <v>6000</v>
      </c>
      <c r="Z1120" s="1">
        <v>10</v>
      </c>
      <c r="AA1120" s="1">
        <v>200</v>
      </c>
      <c r="AB1120" s="1">
        <v>4</v>
      </c>
    </row>
    <row r="1121" spans="1:28" x14ac:dyDescent="0.3">
      <c r="A1121" s="28">
        <v>1114</v>
      </c>
      <c r="B1121" s="1">
        <v>230</v>
      </c>
      <c r="C1121" s="1">
        <v>42</v>
      </c>
      <c r="D1121" s="1">
        <v>15000</v>
      </c>
      <c r="E1121" s="77">
        <v>3.0303030303030303E-3</v>
      </c>
      <c r="F1121" s="1">
        <v>460</v>
      </c>
      <c r="G1121" s="1">
        <v>0</v>
      </c>
      <c r="H1121" s="1">
        <v>4500</v>
      </c>
      <c r="I1121" s="1">
        <v>2</v>
      </c>
      <c r="J1121" s="1">
        <v>0</v>
      </c>
      <c r="K1121" s="1">
        <v>0</v>
      </c>
      <c r="L1121" s="1">
        <v>0</v>
      </c>
      <c r="M1121" s="1">
        <v>157</v>
      </c>
      <c r="N1121" s="1">
        <v>0</v>
      </c>
      <c r="O1121" s="28">
        <v>1114</v>
      </c>
      <c r="P1121" s="1">
        <v>230</v>
      </c>
      <c r="Q1121" s="1">
        <v>42</v>
      </c>
      <c r="R1121" s="1">
        <v>15000</v>
      </c>
      <c r="S1121" s="77">
        <v>3.0303030303030303E-3</v>
      </c>
      <c r="T1121" s="1">
        <v>460</v>
      </c>
      <c r="U1121" s="1">
        <v>0</v>
      </c>
      <c r="V1121" s="1">
        <v>4500</v>
      </c>
      <c r="W1121" s="1">
        <v>2</v>
      </c>
      <c r="X1121" s="1">
        <v>0</v>
      </c>
      <c r="Y1121" s="1">
        <v>0</v>
      </c>
      <c r="Z1121" s="1">
        <v>0</v>
      </c>
      <c r="AA1121" s="1">
        <v>157</v>
      </c>
      <c r="AB1121" s="1">
        <v>0</v>
      </c>
    </row>
    <row r="1122" spans="1:28" x14ac:dyDescent="0.3">
      <c r="A1122" s="28">
        <v>1115</v>
      </c>
      <c r="B1122" s="1">
        <v>230</v>
      </c>
      <c r="C1122" s="1">
        <v>42</v>
      </c>
      <c r="D1122" s="1">
        <v>17931</v>
      </c>
      <c r="E1122" s="77">
        <v>5.5555555555555558E-3</v>
      </c>
      <c r="F1122" s="1">
        <v>720</v>
      </c>
      <c r="G1122" s="1">
        <v>0</v>
      </c>
      <c r="H1122" s="1">
        <v>6124</v>
      </c>
      <c r="I1122" s="1">
        <v>0</v>
      </c>
      <c r="J1122" s="1">
        <v>0</v>
      </c>
      <c r="K1122" s="1">
        <v>5610</v>
      </c>
      <c r="L1122" s="1">
        <v>12</v>
      </c>
      <c r="M1122" s="1">
        <v>327</v>
      </c>
      <c r="N1122" s="1">
        <v>22</v>
      </c>
      <c r="O1122" s="28">
        <v>1115</v>
      </c>
      <c r="P1122" s="1">
        <v>230</v>
      </c>
      <c r="Q1122" s="1">
        <v>42</v>
      </c>
      <c r="R1122" s="1">
        <v>17931</v>
      </c>
      <c r="S1122" s="77">
        <v>5.5555555555555558E-3</v>
      </c>
      <c r="T1122" s="1">
        <v>720</v>
      </c>
      <c r="U1122" s="1">
        <v>0</v>
      </c>
      <c r="V1122" s="1">
        <v>6124</v>
      </c>
      <c r="W1122" s="1">
        <v>0</v>
      </c>
      <c r="X1122" s="1">
        <v>0</v>
      </c>
      <c r="Y1122" s="1">
        <v>5610</v>
      </c>
      <c r="Z1122" s="1">
        <v>12</v>
      </c>
      <c r="AA1122" s="1">
        <v>327</v>
      </c>
      <c r="AB1122" s="1">
        <v>22</v>
      </c>
    </row>
    <row r="1123" spans="1:28" x14ac:dyDescent="0.3">
      <c r="A1123" s="28">
        <v>1116</v>
      </c>
      <c r="B1123" s="1">
        <v>230</v>
      </c>
      <c r="C1123" s="1">
        <v>42</v>
      </c>
      <c r="D1123" s="1">
        <v>16500</v>
      </c>
      <c r="E1123" s="77">
        <v>7.1428571428571426E-3</v>
      </c>
      <c r="F1123" s="1">
        <v>700</v>
      </c>
      <c r="G1123" s="1">
        <v>0</v>
      </c>
      <c r="H1123" s="1">
        <v>7020</v>
      </c>
      <c r="I1123" s="1">
        <v>2</v>
      </c>
      <c r="J1123" s="1">
        <v>0</v>
      </c>
      <c r="K1123" s="1">
        <v>4900</v>
      </c>
      <c r="L1123" s="1">
        <v>0</v>
      </c>
      <c r="M1123" s="1">
        <v>230</v>
      </c>
      <c r="N1123" s="1">
        <v>4</v>
      </c>
      <c r="O1123" s="28">
        <v>1116</v>
      </c>
      <c r="P1123" s="1">
        <v>230</v>
      </c>
      <c r="Q1123" s="1">
        <v>42</v>
      </c>
      <c r="R1123" s="1">
        <v>16500</v>
      </c>
      <c r="S1123" s="77">
        <v>7.1428571428571426E-3</v>
      </c>
      <c r="T1123" s="1">
        <v>700</v>
      </c>
      <c r="U1123" s="1">
        <v>0</v>
      </c>
      <c r="V1123" s="1">
        <v>7020</v>
      </c>
      <c r="W1123" s="1">
        <v>2</v>
      </c>
      <c r="X1123" s="1">
        <v>0</v>
      </c>
      <c r="Y1123" s="1">
        <v>4900</v>
      </c>
      <c r="Z1123" s="1">
        <v>0</v>
      </c>
      <c r="AA1123" s="1">
        <v>230</v>
      </c>
      <c r="AB1123" s="1">
        <v>4</v>
      </c>
    </row>
    <row r="1124" spans="1:28" x14ac:dyDescent="0.3">
      <c r="A1124" s="28">
        <v>1117</v>
      </c>
      <c r="B1124" s="1">
        <v>230</v>
      </c>
      <c r="C1124" s="1">
        <v>43</v>
      </c>
      <c r="D1124" s="1">
        <v>15688</v>
      </c>
      <c r="E1124" s="77">
        <v>5.5555555555555558E-3</v>
      </c>
      <c r="F1124" s="1">
        <v>600</v>
      </c>
      <c r="G1124" s="1">
        <v>0</v>
      </c>
      <c r="H1124" s="1">
        <v>3978</v>
      </c>
      <c r="I1124" s="1">
        <v>0</v>
      </c>
      <c r="J1124" s="1">
        <v>0</v>
      </c>
      <c r="K1124" s="1">
        <v>5370</v>
      </c>
      <c r="L1124" s="1">
        <v>0</v>
      </c>
      <c r="M1124" s="1">
        <v>231</v>
      </c>
      <c r="N1124" s="1">
        <v>8</v>
      </c>
      <c r="O1124" s="28">
        <v>1117</v>
      </c>
      <c r="P1124" s="1">
        <v>230</v>
      </c>
      <c r="Q1124" s="1">
        <v>43</v>
      </c>
      <c r="R1124" s="1">
        <v>15688</v>
      </c>
      <c r="S1124" s="77">
        <v>5.5555555555555558E-3</v>
      </c>
      <c r="T1124" s="1">
        <v>600</v>
      </c>
      <c r="U1124" s="1">
        <v>0</v>
      </c>
      <c r="V1124" s="1">
        <v>3978</v>
      </c>
      <c r="W1124" s="1">
        <v>0</v>
      </c>
      <c r="X1124" s="1">
        <v>0</v>
      </c>
      <c r="Y1124" s="1">
        <v>5370</v>
      </c>
      <c r="Z1124" s="1">
        <v>0</v>
      </c>
      <c r="AA1124" s="1">
        <v>231</v>
      </c>
      <c r="AB1124" s="1">
        <v>8</v>
      </c>
    </row>
    <row r="1125" spans="1:28" x14ac:dyDescent="0.3">
      <c r="A1125" s="28">
        <v>1118</v>
      </c>
      <c r="B1125" s="1">
        <v>230</v>
      </c>
      <c r="C1125" s="1">
        <v>45</v>
      </c>
      <c r="D1125" s="1">
        <v>19809</v>
      </c>
      <c r="E1125" s="77">
        <v>1.1111111111111112E-2</v>
      </c>
      <c r="F1125" s="1">
        <v>740</v>
      </c>
      <c r="G1125" s="1">
        <v>0</v>
      </c>
      <c r="H1125" s="1">
        <v>2419</v>
      </c>
      <c r="I1125" s="1">
        <v>0</v>
      </c>
      <c r="J1125" s="1">
        <v>0</v>
      </c>
      <c r="K1125" s="1">
        <v>5560</v>
      </c>
      <c r="O1125" s="28">
        <v>1118</v>
      </c>
      <c r="P1125" s="1">
        <v>230</v>
      </c>
      <c r="Q1125" s="1">
        <v>45</v>
      </c>
      <c r="R1125" s="1">
        <v>19809</v>
      </c>
      <c r="S1125" s="77">
        <v>1.1111111111111112E-2</v>
      </c>
      <c r="T1125" s="1">
        <v>740</v>
      </c>
      <c r="U1125" s="1">
        <v>0</v>
      </c>
      <c r="V1125" s="1">
        <v>2419</v>
      </c>
      <c r="W1125" s="1">
        <v>0</v>
      </c>
      <c r="X1125" s="1">
        <v>0</v>
      </c>
      <c r="Y1125" s="1">
        <v>5560</v>
      </c>
    </row>
    <row r="1126" spans="1:28" x14ac:dyDescent="0.3">
      <c r="A1126" s="28">
        <v>1119</v>
      </c>
      <c r="B1126" s="1">
        <v>229</v>
      </c>
      <c r="C1126" s="1">
        <v>0</v>
      </c>
      <c r="D1126" s="1">
        <v>18000</v>
      </c>
      <c r="E1126" s="77">
        <v>5.0000000000000001E-3</v>
      </c>
      <c r="F1126" s="1">
        <v>620</v>
      </c>
      <c r="G1126" s="1">
        <v>0</v>
      </c>
      <c r="H1126" s="1">
        <v>5200</v>
      </c>
      <c r="I1126" s="1">
        <v>1</v>
      </c>
      <c r="J1126" s="1">
        <v>0</v>
      </c>
      <c r="L1126" s="1">
        <v>41</v>
      </c>
      <c r="N1126" s="1">
        <v>3</v>
      </c>
      <c r="O1126" s="28">
        <v>1119</v>
      </c>
      <c r="P1126" s="1">
        <v>229</v>
      </c>
      <c r="Q1126" s="1">
        <v>0</v>
      </c>
      <c r="R1126" s="1">
        <v>18000</v>
      </c>
      <c r="S1126" s="77">
        <v>5.0000000000000001E-3</v>
      </c>
      <c r="T1126" s="1">
        <v>620</v>
      </c>
      <c r="U1126" s="1">
        <v>0</v>
      </c>
      <c r="V1126" s="1">
        <v>5200</v>
      </c>
      <c r="W1126" s="1">
        <v>1</v>
      </c>
      <c r="X1126" s="1">
        <v>0</v>
      </c>
      <c r="Z1126" s="1">
        <v>41</v>
      </c>
      <c r="AB1126" s="1">
        <v>3</v>
      </c>
    </row>
    <row r="1127" spans="1:28" x14ac:dyDescent="0.3">
      <c r="A1127" s="28">
        <v>1120</v>
      </c>
      <c r="B1127" s="1">
        <v>229</v>
      </c>
      <c r="C1127" s="1">
        <v>38</v>
      </c>
      <c r="D1127" s="1">
        <v>15322</v>
      </c>
      <c r="E1127" s="77">
        <v>3.3333333333333335E-3</v>
      </c>
      <c r="F1127" s="1">
        <v>480</v>
      </c>
      <c r="G1127" s="1">
        <v>0</v>
      </c>
      <c r="H1127" s="1">
        <v>1185</v>
      </c>
      <c r="I1127" s="1">
        <v>0</v>
      </c>
      <c r="J1127" s="1">
        <v>0</v>
      </c>
      <c r="L1127" s="1">
        <v>0</v>
      </c>
      <c r="O1127" s="28">
        <v>1120</v>
      </c>
      <c r="P1127" s="1">
        <v>229</v>
      </c>
      <c r="Q1127" s="1">
        <v>38</v>
      </c>
      <c r="R1127" s="1">
        <v>15322</v>
      </c>
      <c r="S1127" s="77">
        <v>3.3333333333333335E-3</v>
      </c>
      <c r="T1127" s="1">
        <v>480</v>
      </c>
      <c r="U1127" s="1">
        <v>0</v>
      </c>
      <c r="V1127" s="1">
        <v>1185</v>
      </c>
      <c r="W1127" s="1">
        <v>0</v>
      </c>
      <c r="X1127" s="1">
        <v>0</v>
      </c>
      <c r="Z1127" s="1">
        <v>0</v>
      </c>
    </row>
    <row r="1128" spans="1:28" x14ac:dyDescent="0.3">
      <c r="A1128" s="28">
        <v>1121</v>
      </c>
      <c r="B1128" s="1">
        <v>229</v>
      </c>
      <c r="C1128" s="1">
        <v>42</v>
      </c>
      <c r="D1128" s="1">
        <v>15412</v>
      </c>
      <c r="E1128" s="77">
        <v>4.1666666666666666E-3</v>
      </c>
      <c r="F1128" s="1">
        <v>510</v>
      </c>
      <c r="G1128" s="1">
        <v>0</v>
      </c>
      <c r="H1128" s="1">
        <v>3730</v>
      </c>
      <c r="I1128" s="1">
        <v>1</v>
      </c>
      <c r="J1128" s="1">
        <v>0</v>
      </c>
      <c r="L1128" s="1">
        <v>0</v>
      </c>
      <c r="O1128" s="28">
        <v>1121</v>
      </c>
      <c r="P1128" s="1">
        <v>229</v>
      </c>
      <c r="Q1128" s="1">
        <v>42</v>
      </c>
      <c r="R1128" s="1">
        <v>15412</v>
      </c>
      <c r="S1128" s="77">
        <v>4.1666666666666666E-3</v>
      </c>
      <c r="T1128" s="1">
        <v>510</v>
      </c>
      <c r="U1128" s="1">
        <v>0</v>
      </c>
      <c r="V1128" s="1">
        <v>3730</v>
      </c>
      <c r="W1128" s="1">
        <v>1</v>
      </c>
      <c r="X1128" s="1">
        <v>0</v>
      </c>
      <c r="Z1128" s="1">
        <v>0</v>
      </c>
    </row>
    <row r="1129" spans="1:28" x14ac:dyDescent="0.3">
      <c r="A1129" s="28">
        <v>1122</v>
      </c>
      <c r="B1129" s="1">
        <v>229</v>
      </c>
      <c r="C1129" s="1">
        <v>44</v>
      </c>
      <c r="D1129" s="1">
        <v>16000</v>
      </c>
      <c r="E1129" s="77">
        <v>0.05</v>
      </c>
      <c r="F1129" s="1">
        <v>570</v>
      </c>
      <c r="G1129" s="1">
        <v>0</v>
      </c>
      <c r="H1129" s="1">
        <v>4115</v>
      </c>
      <c r="I1129" s="1">
        <v>0</v>
      </c>
      <c r="J1129" s="1">
        <v>0</v>
      </c>
      <c r="K1129" s="1">
        <v>6630</v>
      </c>
      <c r="L1129" s="1">
        <v>6</v>
      </c>
      <c r="M1129" s="1">
        <v>200</v>
      </c>
      <c r="N1129" s="1">
        <v>10</v>
      </c>
      <c r="O1129" s="28">
        <v>1122</v>
      </c>
      <c r="P1129" s="1">
        <v>229</v>
      </c>
      <c r="Q1129" s="1">
        <v>44</v>
      </c>
      <c r="R1129" s="1">
        <v>16000</v>
      </c>
      <c r="S1129" s="77">
        <v>0.05</v>
      </c>
      <c r="T1129" s="1">
        <v>570</v>
      </c>
      <c r="U1129" s="1">
        <v>0</v>
      </c>
      <c r="V1129" s="1">
        <v>4115</v>
      </c>
      <c r="W1129" s="1">
        <v>0</v>
      </c>
      <c r="X1129" s="1">
        <v>0</v>
      </c>
      <c r="Y1129" s="1">
        <v>6630</v>
      </c>
      <c r="Z1129" s="1">
        <v>6</v>
      </c>
      <c r="AA1129" s="1">
        <v>200</v>
      </c>
      <c r="AB1129" s="1">
        <v>10</v>
      </c>
    </row>
    <row r="1130" spans="1:28" x14ac:dyDescent="0.3">
      <c r="A1130" s="28">
        <v>1123</v>
      </c>
      <c r="B1130" s="1">
        <v>228</v>
      </c>
      <c r="C1130" s="1">
        <v>41</v>
      </c>
      <c r="D1130" s="1">
        <v>16000</v>
      </c>
      <c r="E1130" s="77">
        <v>2.0833333333333333E-3</v>
      </c>
      <c r="F1130" s="1">
        <v>580</v>
      </c>
      <c r="G1130" s="1">
        <v>0</v>
      </c>
      <c r="H1130" s="1">
        <v>6450</v>
      </c>
      <c r="I1130" s="1">
        <v>0</v>
      </c>
      <c r="J1130" s="1">
        <v>0</v>
      </c>
      <c r="M1130" s="1">
        <v>370</v>
      </c>
      <c r="O1130" s="28">
        <v>1123</v>
      </c>
      <c r="P1130" s="1">
        <v>228</v>
      </c>
      <c r="Q1130" s="1">
        <v>41</v>
      </c>
      <c r="R1130" s="1">
        <v>16000</v>
      </c>
      <c r="S1130" s="77">
        <v>2.0833333333333333E-3</v>
      </c>
      <c r="T1130" s="1">
        <v>580</v>
      </c>
      <c r="U1130" s="1">
        <v>0</v>
      </c>
      <c r="V1130" s="1">
        <v>6450</v>
      </c>
      <c r="W1130" s="1">
        <v>0</v>
      </c>
      <c r="X1130" s="1">
        <v>0</v>
      </c>
      <c r="AA1130" s="1">
        <v>370</v>
      </c>
    </row>
    <row r="1131" spans="1:28" x14ac:dyDescent="0.3">
      <c r="A1131" s="28">
        <v>1124</v>
      </c>
      <c r="B1131" s="1">
        <v>228</v>
      </c>
      <c r="C1131" s="1">
        <v>43</v>
      </c>
      <c r="D1131" s="1">
        <v>16167</v>
      </c>
      <c r="E1131" s="77">
        <v>4.7619047619047623E-3</v>
      </c>
      <c r="F1131" s="1">
        <v>430</v>
      </c>
      <c r="G1131" s="1">
        <v>0</v>
      </c>
      <c r="H1131" s="1">
        <v>5549</v>
      </c>
      <c r="I1131" s="1">
        <v>1</v>
      </c>
      <c r="J1131" s="1">
        <v>0</v>
      </c>
      <c r="K1131" s="1">
        <v>4920</v>
      </c>
      <c r="M1131" s="1">
        <v>238</v>
      </c>
      <c r="N1131" s="1">
        <v>5</v>
      </c>
      <c r="O1131" s="28">
        <v>1124</v>
      </c>
      <c r="P1131" s="1">
        <v>228</v>
      </c>
      <c r="Q1131" s="1">
        <v>43</v>
      </c>
      <c r="R1131" s="1">
        <v>16167</v>
      </c>
      <c r="S1131" s="77">
        <v>4.7619047619047623E-3</v>
      </c>
      <c r="T1131" s="1">
        <v>430</v>
      </c>
      <c r="U1131" s="1">
        <v>0</v>
      </c>
      <c r="V1131" s="1">
        <v>5549</v>
      </c>
      <c r="W1131" s="1">
        <v>1</v>
      </c>
      <c r="X1131" s="1">
        <v>0</v>
      </c>
      <c r="Y1131" s="1">
        <v>4920</v>
      </c>
      <c r="AA1131" s="1">
        <v>238</v>
      </c>
      <c r="AB1131" s="1">
        <v>5</v>
      </c>
    </row>
    <row r="1132" spans="1:28" x14ac:dyDescent="0.3">
      <c r="A1132" s="28">
        <v>1125</v>
      </c>
      <c r="B1132" s="1">
        <v>227</v>
      </c>
      <c r="C1132" s="1">
        <v>32</v>
      </c>
      <c r="D1132" s="1">
        <v>14902</v>
      </c>
      <c r="E1132" s="77">
        <v>1.1111111111111111E-3</v>
      </c>
      <c r="F1132" s="1">
        <v>550</v>
      </c>
      <c r="G1132" s="1">
        <v>0</v>
      </c>
      <c r="H1132" s="1">
        <v>1826</v>
      </c>
      <c r="I1132" s="1">
        <v>0</v>
      </c>
      <c r="J1132" s="1">
        <v>0</v>
      </c>
      <c r="L1132" s="1">
        <v>22</v>
      </c>
      <c r="N1132" s="1">
        <v>7</v>
      </c>
      <c r="O1132" s="28">
        <v>1125</v>
      </c>
      <c r="P1132" s="1">
        <v>227</v>
      </c>
      <c r="Q1132" s="1">
        <v>32</v>
      </c>
      <c r="R1132" s="1">
        <v>14902</v>
      </c>
      <c r="S1132" s="77">
        <v>1.1111111111111111E-3</v>
      </c>
      <c r="T1132" s="1">
        <v>550</v>
      </c>
      <c r="U1132" s="1">
        <v>0</v>
      </c>
      <c r="V1132" s="1">
        <v>1826</v>
      </c>
      <c r="W1132" s="1">
        <v>0</v>
      </c>
      <c r="X1132" s="1">
        <v>0</v>
      </c>
      <c r="Z1132" s="1">
        <v>22</v>
      </c>
      <c r="AB1132" s="1">
        <v>7</v>
      </c>
    </row>
    <row r="1133" spans="1:28" x14ac:dyDescent="0.3">
      <c r="A1133" s="28">
        <v>1126</v>
      </c>
      <c r="B1133" s="1">
        <v>227</v>
      </c>
      <c r="C1133" s="1">
        <v>40</v>
      </c>
      <c r="D1133" s="1">
        <v>14730</v>
      </c>
      <c r="E1133" s="77">
        <v>2.2727272727272726E-3</v>
      </c>
      <c r="F1133" s="1">
        <v>500</v>
      </c>
      <c r="G1133" s="1">
        <v>0</v>
      </c>
      <c r="H1133" s="1">
        <v>3250</v>
      </c>
      <c r="I1133" s="1">
        <v>0</v>
      </c>
      <c r="J1133" s="1">
        <v>0</v>
      </c>
      <c r="K1133" s="1">
        <v>5290</v>
      </c>
      <c r="N1133" s="1">
        <v>7</v>
      </c>
      <c r="O1133" s="28">
        <v>1126</v>
      </c>
      <c r="P1133" s="1">
        <v>227</v>
      </c>
      <c r="Q1133" s="1">
        <v>40</v>
      </c>
      <c r="R1133" s="1">
        <v>14730</v>
      </c>
      <c r="S1133" s="77">
        <v>2.2727272727272726E-3</v>
      </c>
      <c r="T1133" s="1">
        <v>500</v>
      </c>
      <c r="U1133" s="1">
        <v>0</v>
      </c>
      <c r="V1133" s="1">
        <v>3250</v>
      </c>
      <c r="W1133" s="1">
        <v>0</v>
      </c>
      <c r="X1133" s="1">
        <v>0</v>
      </c>
      <c r="Y1133" s="1">
        <v>5290</v>
      </c>
      <c r="AB1133" s="1">
        <v>7</v>
      </c>
    </row>
    <row r="1134" spans="1:28" x14ac:dyDescent="0.3">
      <c r="A1134" s="28">
        <v>1127</v>
      </c>
      <c r="B1134" s="1">
        <v>226</v>
      </c>
      <c r="C1134" s="1">
        <v>0</v>
      </c>
      <c r="D1134" s="1">
        <v>13533</v>
      </c>
      <c r="E1134" s="77">
        <v>2.5000000000000001E-3</v>
      </c>
      <c r="F1134" s="1">
        <v>420</v>
      </c>
      <c r="G1134" s="1">
        <v>0</v>
      </c>
      <c r="H1134" s="1">
        <v>3304</v>
      </c>
      <c r="I1134" s="1">
        <v>0</v>
      </c>
      <c r="J1134" s="1">
        <v>0</v>
      </c>
      <c r="K1134" s="1">
        <v>4040</v>
      </c>
      <c r="L1134" s="1">
        <v>0</v>
      </c>
      <c r="M1134" s="1">
        <v>184</v>
      </c>
      <c r="N1134" s="1">
        <v>0</v>
      </c>
      <c r="O1134" s="28">
        <v>1127</v>
      </c>
      <c r="P1134" s="1">
        <v>226</v>
      </c>
      <c r="Q1134" s="1">
        <v>0</v>
      </c>
      <c r="R1134" s="1">
        <v>13533</v>
      </c>
      <c r="S1134" s="77">
        <v>2.5000000000000001E-3</v>
      </c>
      <c r="T1134" s="1">
        <v>420</v>
      </c>
      <c r="U1134" s="1">
        <v>0</v>
      </c>
      <c r="V1134" s="1">
        <v>3304</v>
      </c>
      <c r="W1134" s="1">
        <v>0</v>
      </c>
      <c r="X1134" s="1">
        <v>0</v>
      </c>
      <c r="Y1134" s="1">
        <v>4040</v>
      </c>
      <c r="Z1134" s="1">
        <v>0</v>
      </c>
      <c r="AA1134" s="1">
        <v>184</v>
      </c>
      <c r="AB1134" s="1">
        <v>0</v>
      </c>
    </row>
    <row r="1135" spans="1:28" x14ac:dyDescent="0.3">
      <c r="A1135" s="28">
        <v>1128</v>
      </c>
      <c r="B1135" s="1">
        <v>226</v>
      </c>
      <c r="C1135" s="1">
        <v>0</v>
      </c>
      <c r="D1135" s="1">
        <v>13638</v>
      </c>
      <c r="E1135" s="77">
        <v>5.5555555555555556E-4</v>
      </c>
      <c r="F1135" s="1">
        <v>490</v>
      </c>
      <c r="G1135" s="1">
        <v>0</v>
      </c>
      <c r="H1135" s="1">
        <v>1458</v>
      </c>
      <c r="I1135" s="1">
        <v>0</v>
      </c>
      <c r="J1135" s="1">
        <v>0</v>
      </c>
      <c r="L1135" s="1">
        <v>0</v>
      </c>
      <c r="N1135" s="1">
        <v>8</v>
      </c>
      <c r="O1135" s="28">
        <v>1128</v>
      </c>
      <c r="P1135" s="1">
        <v>226</v>
      </c>
      <c r="Q1135" s="1">
        <v>0</v>
      </c>
      <c r="R1135" s="1">
        <v>13638</v>
      </c>
      <c r="S1135" s="77">
        <v>5.5555555555555556E-4</v>
      </c>
      <c r="T1135" s="1">
        <v>490</v>
      </c>
      <c r="U1135" s="1">
        <v>0</v>
      </c>
      <c r="V1135" s="1">
        <v>1458</v>
      </c>
      <c r="W1135" s="1">
        <v>0</v>
      </c>
      <c r="X1135" s="1">
        <v>0</v>
      </c>
      <c r="Z1135" s="1">
        <v>0</v>
      </c>
      <c r="AB1135" s="1">
        <v>8</v>
      </c>
    </row>
    <row r="1136" spans="1:28" x14ac:dyDescent="0.3">
      <c r="A1136" s="28">
        <v>1129</v>
      </c>
      <c r="B1136" s="1">
        <v>224</v>
      </c>
      <c r="C1136" s="1">
        <v>0</v>
      </c>
      <c r="D1136" s="1">
        <v>13000</v>
      </c>
      <c r="E1136" s="77">
        <v>1.4285714285714286E-3</v>
      </c>
      <c r="F1136" s="1">
        <v>260</v>
      </c>
      <c r="G1136" s="1">
        <v>0</v>
      </c>
      <c r="H1136" s="1">
        <v>1498</v>
      </c>
      <c r="I1136" s="1">
        <v>0</v>
      </c>
      <c r="J1136" s="1">
        <v>0</v>
      </c>
      <c r="K1136" s="1">
        <v>3000</v>
      </c>
      <c r="L1136" s="1">
        <v>0</v>
      </c>
      <c r="M1136" s="1">
        <v>158</v>
      </c>
      <c r="N1136" s="1">
        <v>11</v>
      </c>
      <c r="O1136" s="28">
        <v>1129</v>
      </c>
      <c r="P1136" s="1">
        <v>224</v>
      </c>
      <c r="Q1136" s="1">
        <v>0</v>
      </c>
      <c r="R1136" s="1">
        <v>13000</v>
      </c>
      <c r="S1136" s="77">
        <v>1.4285714285714286E-3</v>
      </c>
      <c r="T1136" s="1">
        <v>260</v>
      </c>
      <c r="U1136" s="1">
        <v>0</v>
      </c>
      <c r="V1136" s="1">
        <v>1498</v>
      </c>
      <c r="W1136" s="1">
        <v>0</v>
      </c>
      <c r="X1136" s="1">
        <v>0</v>
      </c>
      <c r="Y1136" s="1">
        <v>3000</v>
      </c>
      <c r="Z1136" s="1">
        <v>0</v>
      </c>
      <c r="AA1136" s="1">
        <v>158</v>
      </c>
      <c r="AB1136" s="1">
        <v>11</v>
      </c>
    </row>
    <row r="1137" spans="1:28" x14ac:dyDescent="0.3">
      <c r="A1137" s="28">
        <v>1130</v>
      </c>
      <c r="B1137" s="1">
        <v>224</v>
      </c>
      <c r="C1137" s="1">
        <v>0</v>
      </c>
      <c r="D1137" s="1">
        <v>13828</v>
      </c>
      <c r="E1137" s="77">
        <v>5.5555555555555556E-4</v>
      </c>
      <c r="F1137" s="1">
        <v>400</v>
      </c>
      <c r="G1137" s="1">
        <v>0</v>
      </c>
      <c r="H1137" s="1">
        <v>1595</v>
      </c>
      <c r="I1137" s="1">
        <v>0</v>
      </c>
      <c r="J1137" s="1">
        <v>0</v>
      </c>
      <c r="K1137" s="1">
        <v>4160</v>
      </c>
      <c r="L1137" s="1">
        <v>16</v>
      </c>
      <c r="M1137" s="1">
        <v>192</v>
      </c>
      <c r="N1137" s="1">
        <v>6</v>
      </c>
      <c r="O1137" s="28">
        <v>1130</v>
      </c>
      <c r="P1137" s="1">
        <v>224</v>
      </c>
      <c r="Q1137" s="1">
        <v>0</v>
      </c>
      <c r="R1137" s="1">
        <v>13828</v>
      </c>
      <c r="S1137" s="77">
        <v>5.5555555555555556E-4</v>
      </c>
      <c r="T1137" s="1">
        <v>400</v>
      </c>
      <c r="U1137" s="1">
        <v>0</v>
      </c>
      <c r="V1137" s="1">
        <v>1595</v>
      </c>
      <c r="W1137" s="1">
        <v>0</v>
      </c>
      <c r="X1137" s="1">
        <v>0</v>
      </c>
      <c r="Y1137" s="1">
        <v>4160</v>
      </c>
      <c r="Z1137" s="1">
        <v>16</v>
      </c>
      <c r="AA1137" s="1">
        <v>192</v>
      </c>
      <c r="AB1137" s="1">
        <v>6</v>
      </c>
    </row>
    <row r="1138" spans="1:28" x14ac:dyDescent="0.3">
      <c r="A1138" s="28">
        <v>1131</v>
      </c>
      <c r="B1138" s="1">
        <v>224</v>
      </c>
      <c r="C1138" s="1">
        <v>0</v>
      </c>
      <c r="D1138" s="1">
        <v>12265</v>
      </c>
      <c r="E1138" s="77">
        <v>5.5555555555555556E-4</v>
      </c>
      <c r="F1138" s="1">
        <v>320</v>
      </c>
      <c r="G1138" s="1">
        <v>0</v>
      </c>
      <c r="H1138" s="1">
        <v>1986</v>
      </c>
      <c r="I1138" s="1">
        <v>0</v>
      </c>
      <c r="J1138" s="1">
        <v>0</v>
      </c>
      <c r="K1138" s="1">
        <v>3160</v>
      </c>
      <c r="L1138" s="1">
        <v>0</v>
      </c>
      <c r="M1138" s="1">
        <v>130</v>
      </c>
      <c r="N1138" s="1">
        <v>1</v>
      </c>
      <c r="O1138" s="28">
        <v>1131</v>
      </c>
      <c r="P1138" s="1">
        <v>224</v>
      </c>
      <c r="Q1138" s="1">
        <v>0</v>
      </c>
      <c r="R1138" s="1">
        <v>12265</v>
      </c>
      <c r="S1138" s="77">
        <v>5.5555555555555556E-4</v>
      </c>
      <c r="T1138" s="1">
        <v>320</v>
      </c>
      <c r="U1138" s="1">
        <v>0</v>
      </c>
      <c r="V1138" s="1">
        <v>1986</v>
      </c>
      <c r="W1138" s="1">
        <v>0</v>
      </c>
      <c r="X1138" s="1">
        <v>0</v>
      </c>
      <c r="Y1138" s="1">
        <v>3160</v>
      </c>
      <c r="Z1138" s="1">
        <v>0</v>
      </c>
      <c r="AA1138" s="1">
        <v>130</v>
      </c>
      <c r="AB1138" s="1">
        <v>1</v>
      </c>
    </row>
    <row r="1139" spans="1:28" x14ac:dyDescent="0.3">
      <c r="A1139" s="28">
        <v>1132</v>
      </c>
      <c r="B1139" s="1">
        <v>223</v>
      </c>
      <c r="C1139" s="1">
        <v>0</v>
      </c>
      <c r="D1139" s="1">
        <v>11000</v>
      </c>
      <c r="E1139" s="77">
        <v>5.5555555555555556E-4</v>
      </c>
      <c r="F1139" s="1">
        <v>300</v>
      </c>
      <c r="G1139" s="1">
        <v>0</v>
      </c>
      <c r="H1139" s="1">
        <v>3000</v>
      </c>
      <c r="I1139" s="1">
        <v>0</v>
      </c>
      <c r="J1139" s="1">
        <v>0</v>
      </c>
      <c r="L1139" s="1">
        <v>0</v>
      </c>
      <c r="O1139" s="28">
        <v>1132</v>
      </c>
      <c r="P1139" s="1">
        <v>223</v>
      </c>
      <c r="Q1139" s="1">
        <v>0</v>
      </c>
      <c r="R1139" s="1">
        <v>11000</v>
      </c>
      <c r="S1139" s="77">
        <v>5.5555555555555556E-4</v>
      </c>
      <c r="T1139" s="1">
        <v>300</v>
      </c>
      <c r="U1139" s="1">
        <v>0</v>
      </c>
      <c r="V1139" s="1">
        <v>3000</v>
      </c>
      <c r="W1139" s="1">
        <v>0</v>
      </c>
      <c r="X1139" s="1">
        <v>0</v>
      </c>
      <c r="Z1139" s="1">
        <v>0</v>
      </c>
    </row>
    <row r="1140" spans="1:28" x14ac:dyDescent="0.3">
      <c r="A1140" s="28">
        <v>1133</v>
      </c>
      <c r="B1140" s="1">
        <v>223</v>
      </c>
      <c r="C1140" s="1">
        <v>0</v>
      </c>
      <c r="D1140" s="1">
        <v>12849</v>
      </c>
      <c r="E1140" s="77">
        <v>5.5555555555555556E-4</v>
      </c>
      <c r="F1140" s="1">
        <v>430</v>
      </c>
      <c r="G1140" s="1">
        <v>0</v>
      </c>
      <c r="H1140" s="1">
        <v>2808</v>
      </c>
      <c r="I1140" s="1">
        <v>0</v>
      </c>
      <c r="J1140" s="1">
        <v>0</v>
      </c>
      <c r="K1140" s="1">
        <v>5020</v>
      </c>
      <c r="L1140" s="1">
        <v>10</v>
      </c>
      <c r="M1140" s="1">
        <v>284</v>
      </c>
      <c r="O1140" s="28">
        <v>1133</v>
      </c>
      <c r="P1140" s="1">
        <v>223</v>
      </c>
      <c r="Q1140" s="1">
        <v>0</v>
      </c>
      <c r="R1140" s="1">
        <v>12849</v>
      </c>
      <c r="S1140" s="77">
        <v>5.5555555555555556E-4</v>
      </c>
      <c r="T1140" s="1">
        <v>430</v>
      </c>
      <c r="U1140" s="1">
        <v>0</v>
      </c>
      <c r="V1140" s="1">
        <v>2808</v>
      </c>
      <c r="W1140" s="1">
        <v>0</v>
      </c>
      <c r="X1140" s="1">
        <v>0</v>
      </c>
      <c r="Y1140" s="1">
        <v>5020</v>
      </c>
      <c r="Z1140" s="1">
        <v>10</v>
      </c>
      <c r="AA1140" s="1">
        <v>284</v>
      </c>
    </row>
    <row r="1141" spans="1:28" x14ac:dyDescent="0.3">
      <c r="A1141" s="28">
        <v>1134</v>
      </c>
      <c r="B1141" s="1">
        <v>223</v>
      </c>
      <c r="C1141" s="1">
        <v>29</v>
      </c>
      <c r="D1141" s="1">
        <v>10132</v>
      </c>
      <c r="E1141" s="77">
        <v>5.5555555555555556E-4</v>
      </c>
      <c r="F1141" s="1">
        <v>260</v>
      </c>
      <c r="G1141" s="1">
        <v>0</v>
      </c>
      <c r="H1141" s="1">
        <v>3676</v>
      </c>
      <c r="I1141" s="1">
        <v>0</v>
      </c>
      <c r="J1141" s="1">
        <v>0</v>
      </c>
      <c r="K1141" s="1">
        <v>4060</v>
      </c>
      <c r="L1141" s="1">
        <v>13</v>
      </c>
      <c r="M1141" s="1">
        <v>184</v>
      </c>
      <c r="O1141" s="28">
        <v>1134</v>
      </c>
      <c r="P1141" s="1">
        <v>223</v>
      </c>
      <c r="Q1141" s="1">
        <v>29</v>
      </c>
      <c r="R1141" s="1">
        <v>10132</v>
      </c>
      <c r="S1141" s="77">
        <v>5.5555555555555556E-4</v>
      </c>
      <c r="T1141" s="1">
        <v>260</v>
      </c>
      <c r="U1141" s="1">
        <v>0</v>
      </c>
      <c r="V1141" s="1">
        <v>3676</v>
      </c>
      <c r="W1141" s="1">
        <v>0</v>
      </c>
      <c r="X1141" s="1">
        <v>0</v>
      </c>
      <c r="Y1141" s="1">
        <v>4060</v>
      </c>
      <c r="Z1141" s="1">
        <v>13</v>
      </c>
      <c r="AA1141" s="1">
        <v>184</v>
      </c>
    </row>
    <row r="1142" spans="1:28" x14ac:dyDescent="0.3">
      <c r="A1142" s="28">
        <v>1135</v>
      </c>
      <c r="B1142" s="1">
        <v>223</v>
      </c>
      <c r="C1142" s="1">
        <v>42</v>
      </c>
      <c r="D1142" s="1">
        <v>17450</v>
      </c>
      <c r="E1142" s="77">
        <v>8.3333333333333332E-3</v>
      </c>
      <c r="F1142" s="1">
        <v>380</v>
      </c>
      <c r="G1142" s="1">
        <v>0</v>
      </c>
      <c r="H1142" s="1">
        <v>2123</v>
      </c>
      <c r="I1142" s="1">
        <v>0</v>
      </c>
      <c r="J1142" s="1">
        <v>0</v>
      </c>
      <c r="K1142" s="1">
        <v>4850</v>
      </c>
      <c r="L1142" s="1">
        <v>10</v>
      </c>
      <c r="M1142" s="1">
        <v>271</v>
      </c>
      <c r="N1142" s="1">
        <v>8</v>
      </c>
      <c r="O1142" s="28">
        <v>1135</v>
      </c>
      <c r="P1142" s="1">
        <v>223</v>
      </c>
      <c r="Q1142" s="1">
        <v>42</v>
      </c>
      <c r="R1142" s="1">
        <v>17450</v>
      </c>
      <c r="S1142" s="77">
        <v>8.3333333333333332E-3</v>
      </c>
      <c r="T1142" s="1">
        <v>380</v>
      </c>
      <c r="U1142" s="1">
        <v>0</v>
      </c>
      <c r="V1142" s="1">
        <v>2123</v>
      </c>
      <c r="W1142" s="1">
        <v>0</v>
      </c>
      <c r="X1142" s="1">
        <v>0</v>
      </c>
      <c r="Y1142" s="1">
        <v>4850</v>
      </c>
      <c r="Z1142" s="1">
        <v>10</v>
      </c>
      <c r="AA1142" s="1">
        <v>271</v>
      </c>
      <c r="AB1142" s="1">
        <v>8</v>
      </c>
    </row>
    <row r="1143" spans="1:28" x14ac:dyDescent="0.3">
      <c r="A1143" s="28">
        <v>1136</v>
      </c>
      <c r="B1143" s="1">
        <v>222</v>
      </c>
      <c r="C1143" s="1">
        <v>0</v>
      </c>
      <c r="D1143" s="1">
        <v>12901</v>
      </c>
      <c r="E1143" s="77">
        <v>2.0833333333333333E-3</v>
      </c>
      <c r="F1143" s="1">
        <v>380</v>
      </c>
      <c r="G1143" s="1">
        <v>0</v>
      </c>
      <c r="H1143" s="1">
        <v>6031</v>
      </c>
      <c r="I1143" s="1">
        <v>0</v>
      </c>
      <c r="J1143" s="1">
        <v>0</v>
      </c>
      <c r="K1143" s="1">
        <v>2231</v>
      </c>
      <c r="L1143" s="1">
        <v>0</v>
      </c>
      <c r="M1143" s="1">
        <v>221</v>
      </c>
      <c r="N1143" s="1">
        <v>2</v>
      </c>
      <c r="O1143" s="28">
        <v>1136</v>
      </c>
      <c r="P1143" s="1">
        <v>222</v>
      </c>
      <c r="Q1143" s="1">
        <v>0</v>
      </c>
      <c r="R1143" s="1">
        <v>12901</v>
      </c>
      <c r="S1143" s="77">
        <v>2.0833333333333333E-3</v>
      </c>
      <c r="T1143" s="1">
        <v>380</v>
      </c>
      <c r="U1143" s="1">
        <v>0</v>
      </c>
      <c r="V1143" s="1">
        <v>6031</v>
      </c>
      <c r="W1143" s="1">
        <v>0</v>
      </c>
      <c r="X1143" s="1">
        <v>0</v>
      </c>
      <c r="Y1143" s="1">
        <v>2231</v>
      </c>
      <c r="Z1143" s="1">
        <v>0</v>
      </c>
      <c r="AA1143" s="1">
        <v>221</v>
      </c>
      <c r="AB1143" s="1">
        <v>2</v>
      </c>
    </row>
    <row r="1144" spans="1:28" x14ac:dyDescent="0.3">
      <c r="A1144" s="28">
        <v>1137</v>
      </c>
      <c r="B1144" s="1">
        <v>222</v>
      </c>
      <c r="C1144" s="1">
        <v>0</v>
      </c>
      <c r="D1144" s="1">
        <v>11000</v>
      </c>
      <c r="E1144" s="77">
        <v>5.5555555555555556E-4</v>
      </c>
      <c r="F1144" s="1">
        <v>320</v>
      </c>
      <c r="G1144" s="1">
        <v>0</v>
      </c>
      <c r="H1144" s="1">
        <v>1779</v>
      </c>
      <c r="I1144" s="1">
        <v>0</v>
      </c>
      <c r="J1144" s="1">
        <v>0</v>
      </c>
      <c r="L1144" s="1">
        <v>0</v>
      </c>
      <c r="N1144" s="1">
        <v>15</v>
      </c>
      <c r="O1144" s="28">
        <v>1137</v>
      </c>
      <c r="P1144" s="1">
        <v>222</v>
      </c>
      <c r="Q1144" s="1">
        <v>0</v>
      </c>
      <c r="R1144" s="1">
        <v>11000</v>
      </c>
      <c r="S1144" s="77">
        <v>5.5555555555555556E-4</v>
      </c>
      <c r="T1144" s="1">
        <v>320</v>
      </c>
      <c r="U1144" s="1">
        <v>0</v>
      </c>
      <c r="V1144" s="1">
        <v>1779</v>
      </c>
      <c r="W1144" s="1">
        <v>0</v>
      </c>
      <c r="X1144" s="1">
        <v>0</v>
      </c>
      <c r="Z1144" s="1">
        <v>0</v>
      </c>
      <c r="AB1144" s="1">
        <v>15</v>
      </c>
    </row>
    <row r="1145" spans="1:28" x14ac:dyDescent="0.3">
      <c r="A1145" s="28">
        <v>1138</v>
      </c>
      <c r="B1145" s="1">
        <v>222</v>
      </c>
      <c r="C1145" s="1">
        <v>0</v>
      </c>
      <c r="D1145" s="1">
        <v>14141</v>
      </c>
      <c r="E1145" s="77">
        <v>5.5555555555555556E-4</v>
      </c>
      <c r="F1145" s="1">
        <v>450</v>
      </c>
      <c r="G1145" s="1">
        <v>0</v>
      </c>
      <c r="H1145" s="1">
        <v>6247</v>
      </c>
      <c r="I1145" s="1">
        <v>0</v>
      </c>
      <c r="J1145" s="1">
        <v>0</v>
      </c>
      <c r="K1145" s="1">
        <v>4080</v>
      </c>
      <c r="L1145" s="1">
        <v>0</v>
      </c>
      <c r="M1145" s="1">
        <v>178</v>
      </c>
      <c r="N1145" s="1">
        <v>3</v>
      </c>
      <c r="O1145" s="28">
        <v>1138</v>
      </c>
      <c r="P1145" s="1">
        <v>222</v>
      </c>
      <c r="Q1145" s="1">
        <v>0</v>
      </c>
      <c r="R1145" s="1">
        <v>14141</v>
      </c>
      <c r="S1145" s="77">
        <v>5.5555555555555556E-4</v>
      </c>
      <c r="T1145" s="1">
        <v>450</v>
      </c>
      <c r="U1145" s="1">
        <v>0</v>
      </c>
      <c r="V1145" s="1">
        <v>6247</v>
      </c>
      <c r="W1145" s="1">
        <v>0</v>
      </c>
      <c r="X1145" s="1">
        <v>0</v>
      </c>
      <c r="Y1145" s="1">
        <v>4080</v>
      </c>
      <c r="Z1145" s="1">
        <v>0</v>
      </c>
      <c r="AA1145" s="1">
        <v>178</v>
      </c>
      <c r="AB1145" s="1">
        <v>3</v>
      </c>
    </row>
    <row r="1146" spans="1:28" x14ac:dyDescent="0.3">
      <c r="A1146" s="28">
        <v>1139</v>
      </c>
      <c r="B1146" s="1">
        <v>221</v>
      </c>
      <c r="C1146" s="1">
        <v>0</v>
      </c>
      <c r="D1146" s="1">
        <v>8108</v>
      </c>
      <c r="E1146" s="77">
        <v>5.5555555555555556E-4</v>
      </c>
      <c r="F1146" s="1">
        <v>230</v>
      </c>
      <c r="G1146" s="1">
        <v>0</v>
      </c>
      <c r="H1146" s="1">
        <v>221</v>
      </c>
      <c r="I1146" s="1">
        <v>0</v>
      </c>
      <c r="J1146" s="1">
        <v>0</v>
      </c>
      <c r="K1146" s="1">
        <v>2310</v>
      </c>
      <c r="L1146" s="1">
        <v>9</v>
      </c>
      <c r="M1146" s="1">
        <v>0</v>
      </c>
      <c r="N1146" s="1">
        <v>2</v>
      </c>
      <c r="O1146" s="28">
        <v>1139</v>
      </c>
      <c r="P1146" s="1">
        <v>221</v>
      </c>
      <c r="Q1146" s="1">
        <v>0</v>
      </c>
      <c r="R1146" s="1">
        <v>8108</v>
      </c>
      <c r="S1146" s="77">
        <v>5.5555555555555556E-4</v>
      </c>
      <c r="T1146" s="1">
        <v>230</v>
      </c>
      <c r="U1146" s="1">
        <v>0</v>
      </c>
      <c r="V1146" s="1">
        <v>221</v>
      </c>
      <c r="W1146" s="1">
        <v>0</v>
      </c>
      <c r="X1146" s="1">
        <v>0</v>
      </c>
      <c r="Y1146" s="1">
        <v>2310</v>
      </c>
      <c r="Z1146" s="1">
        <v>9</v>
      </c>
      <c r="AA1146" s="1">
        <v>0</v>
      </c>
      <c r="AB1146" s="1">
        <v>2</v>
      </c>
    </row>
    <row r="1147" spans="1:28" x14ac:dyDescent="0.3">
      <c r="A1147" s="28">
        <v>1140</v>
      </c>
      <c r="B1147" s="1">
        <v>220</v>
      </c>
      <c r="C1147" s="1">
        <v>37</v>
      </c>
      <c r="D1147" s="1">
        <v>13000</v>
      </c>
      <c r="E1147" s="77">
        <v>5.5555555555555556E-4</v>
      </c>
      <c r="F1147" s="1">
        <v>270</v>
      </c>
      <c r="G1147" s="1">
        <v>0</v>
      </c>
      <c r="H1147" s="1">
        <v>3475</v>
      </c>
      <c r="I1147" s="1">
        <v>0</v>
      </c>
      <c r="J1147" s="1">
        <v>0</v>
      </c>
      <c r="L1147" s="1">
        <v>0</v>
      </c>
      <c r="M1147" s="1">
        <v>210</v>
      </c>
      <c r="O1147" s="28">
        <v>1140</v>
      </c>
      <c r="P1147" s="1">
        <v>220</v>
      </c>
      <c r="Q1147" s="1">
        <v>37</v>
      </c>
      <c r="R1147" s="1">
        <v>13000</v>
      </c>
      <c r="S1147" s="77">
        <v>5.5555555555555556E-4</v>
      </c>
      <c r="T1147" s="1">
        <v>270</v>
      </c>
      <c r="U1147" s="1">
        <v>0</v>
      </c>
      <c r="V1147" s="1">
        <v>3475</v>
      </c>
      <c r="W1147" s="1">
        <v>0</v>
      </c>
      <c r="X1147" s="1">
        <v>0</v>
      </c>
      <c r="Z1147" s="1">
        <v>0</v>
      </c>
      <c r="AA1147" s="1">
        <v>210</v>
      </c>
    </row>
    <row r="1148" spans="1:28" x14ac:dyDescent="0.3">
      <c r="A1148" s="28">
        <v>1141</v>
      </c>
      <c r="B1148" s="1">
        <v>220</v>
      </c>
      <c r="C1148" s="1">
        <v>38</v>
      </c>
      <c r="D1148" s="1">
        <v>12230</v>
      </c>
      <c r="E1148" s="77">
        <v>5.5555555555555556E-4</v>
      </c>
      <c r="F1148" s="1">
        <v>280</v>
      </c>
      <c r="G1148" s="1">
        <v>0</v>
      </c>
      <c r="H1148" s="1">
        <v>6943</v>
      </c>
      <c r="I1148" s="1">
        <v>0</v>
      </c>
      <c r="J1148" s="1">
        <v>0</v>
      </c>
      <c r="K1148" s="1">
        <v>4770</v>
      </c>
      <c r="L1148" s="1">
        <v>0</v>
      </c>
      <c r="M1148" s="1">
        <v>394</v>
      </c>
      <c r="N1148" s="1">
        <v>9</v>
      </c>
      <c r="O1148" s="28">
        <v>1141</v>
      </c>
      <c r="P1148" s="1">
        <v>220</v>
      </c>
      <c r="Q1148" s="1">
        <v>38</v>
      </c>
      <c r="R1148" s="1">
        <v>12230</v>
      </c>
      <c r="S1148" s="77">
        <v>5.5555555555555556E-4</v>
      </c>
      <c r="T1148" s="1">
        <v>280</v>
      </c>
      <c r="U1148" s="1">
        <v>0</v>
      </c>
      <c r="V1148" s="1">
        <v>6943</v>
      </c>
      <c r="W1148" s="1">
        <v>0</v>
      </c>
      <c r="X1148" s="1">
        <v>0</v>
      </c>
      <c r="Y1148" s="1">
        <v>4770</v>
      </c>
      <c r="Z1148" s="1">
        <v>0</v>
      </c>
      <c r="AA1148" s="1">
        <v>394</v>
      </c>
      <c r="AB1148" s="1">
        <v>9</v>
      </c>
    </row>
    <row r="1149" spans="1:28" x14ac:dyDescent="0.3">
      <c r="A1149" s="28">
        <v>1142</v>
      </c>
      <c r="B1149" s="1">
        <v>216</v>
      </c>
      <c r="C1149" s="1">
        <v>0</v>
      </c>
      <c r="D1149" s="1">
        <v>10082</v>
      </c>
      <c r="E1149" s="77">
        <v>5.5555555555555556E-4</v>
      </c>
      <c r="F1149" s="1">
        <v>250</v>
      </c>
      <c r="G1149" s="1">
        <v>0</v>
      </c>
      <c r="H1149" s="1">
        <v>782</v>
      </c>
      <c r="I1149" s="1">
        <v>0</v>
      </c>
      <c r="J1149" s="1">
        <v>0</v>
      </c>
      <c r="L1149" s="1">
        <v>0</v>
      </c>
      <c r="O1149" s="28">
        <v>1142</v>
      </c>
      <c r="P1149" s="1">
        <v>216</v>
      </c>
      <c r="Q1149" s="1">
        <v>0</v>
      </c>
      <c r="R1149" s="1">
        <v>10082</v>
      </c>
      <c r="S1149" s="77">
        <v>5.5555555555555556E-4</v>
      </c>
      <c r="T1149" s="1">
        <v>250</v>
      </c>
      <c r="U1149" s="1">
        <v>0</v>
      </c>
      <c r="V1149" s="1">
        <v>782</v>
      </c>
      <c r="W1149" s="1">
        <v>0</v>
      </c>
      <c r="X1149" s="1">
        <v>0</v>
      </c>
      <c r="Z1149" s="1">
        <v>0</v>
      </c>
    </row>
    <row r="1150" spans="1:28" x14ac:dyDescent="0.3">
      <c r="A1150" s="28">
        <v>1143</v>
      </c>
      <c r="B1150" s="1">
        <v>211</v>
      </c>
      <c r="C1150" s="1">
        <v>31</v>
      </c>
      <c r="D1150" s="1">
        <v>9000</v>
      </c>
      <c r="E1150" s="77">
        <v>5.5555555555555556E-4</v>
      </c>
      <c r="F1150" s="1">
        <v>140</v>
      </c>
      <c r="G1150" s="1">
        <v>0</v>
      </c>
      <c r="H1150" s="1">
        <v>620</v>
      </c>
      <c r="I1150" s="1">
        <v>0</v>
      </c>
      <c r="J1150" s="1">
        <v>0</v>
      </c>
      <c r="L1150" s="1">
        <v>0</v>
      </c>
      <c r="O1150" s="28">
        <v>1143</v>
      </c>
      <c r="P1150" s="1">
        <v>211</v>
      </c>
      <c r="Q1150" s="1">
        <v>31</v>
      </c>
      <c r="R1150" s="1">
        <v>9000</v>
      </c>
      <c r="S1150" s="77">
        <v>5.5555555555555556E-4</v>
      </c>
      <c r="T1150" s="1">
        <v>140</v>
      </c>
      <c r="U1150" s="1">
        <v>0</v>
      </c>
      <c r="V1150" s="1">
        <v>620</v>
      </c>
      <c r="W1150" s="1">
        <v>0</v>
      </c>
      <c r="X1150" s="1">
        <v>0</v>
      </c>
      <c r="Z1150" s="1">
        <v>0</v>
      </c>
    </row>
    <row r="1151" spans="1:28" x14ac:dyDescent="0.3">
      <c r="A1151" s="28">
        <v>1144</v>
      </c>
      <c r="B1151" s="1">
        <v>274</v>
      </c>
      <c r="C1151" s="1">
        <v>63</v>
      </c>
      <c r="D1151" s="1">
        <v>67206</v>
      </c>
      <c r="E1151" s="77">
        <v>1</v>
      </c>
      <c r="F1151" s="1">
        <v>1320</v>
      </c>
      <c r="G1151" s="1">
        <v>90</v>
      </c>
      <c r="H1151" s="1">
        <v>8200</v>
      </c>
      <c r="I1151" s="1">
        <v>4</v>
      </c>
      <c r="J1151" s="1">
        <v>2</v>
      </c>
      <c r="K1151" s="1">
        <v>8250</v>
      </c>
      <c r="N1151" s="1">
        <v>30</v>
      </c>
      <c r="O1151" s="28">
        <v>1144</v>
      </c>
      <c r="P1151" s="1">
        <v>274</v>
      </c>
      <c r="Q1151" s="1">
        <v>63</v>
      </c>
      <c r="R1151" s="1">
        <v>67206</v>
      </c>
      <c r="S1151" s="77">
        <v>1</v>
      </c>
      <c r="T1151" s="1">
        <v>1320</v>
      </c>
      <c r="U1151" s="1">
        <v>90</v>
      </c>
      <c r="V1151" s="1">
        <v>8200</v>
      </c>
      <c r="W1151" s="1">
        <v>4</v>
      </c>
      <c r="X1151" s="1">
        <v>2</v>
      </c>
      <c r="Y1151" s="1">
        <v>8250</v>
      </c>
      <c r="AB1151" s="1">
        <v>30</v>
      </c>
    </row>
    <row r="1152" spans="1:28" x14ac:dyDescent="0.3">
      <c r="A1152" s="28">
        <v>1145</v>
      </c>
      <c r="B1152" s="1">
        <v>266</v>
      </c>
      <c r="C1152" s="1">
        <v>59</v>
      </c>
      <c r="D1152" s="1">
        <v>56500</v>
      </c>
      <c r="E1152" s="77">
        <v>0.2</v>
      </c>
      <c r="F1152" s="1">
        <v>1320</v>
      </c>
      <c r="G1152" s="1">
        <v>40</v>
      </c>
      <c r="H1152" s="1">
        <v>8150</v>
      </c>
      <c r="I1152" s="1">
        <v>4</v>
      </c>
      <c r="J1152" s="1">
        <v>0</v>
      </c>
      <c r="K1152" s="1">
        <v>7000</v>
      </c>
      <c r="N1152" s="1">
        <v>27</v>
      </c>
      <c r="O1152" s="28">
        <v>1145</v>
      </c>
      <c r="P1152" s="1">
        <v>266</v>
      </c>
      <c r="Q1152" s="1">
        <v>59</v>
      </c>
      <c r="R1152" s="1">
        <v>56500</v>
      </c>
      <c r="S1152" s="77">
        <v>0.2</v>
      </c>
      <c r="T1152" s="1">
        <v>1320</v>
      </c>
      <c r="U1152" s="1">
        <v>40</v>
      </c>
      <c r="V1152" s="1">
        <v>8150</v>
      </c>
      <c r="W1152" s="1">
        <v>4</v>
      </c>
      <c r="X1152" s="1">
        <v>0</v>
      </c>
      <c r="Y1152" s="1">
        <v>7000</v>
      </c>
      <c r="AB1152" s="1">
        <v>27</v>
      </c>
    </row>
    <row r="1153" spans="1:28" x14ac:dyDescent="0.3">
      <c r="A1153" s="28">
        <v>1146</v>
      </c>
      <c r="B1153" s="1">
        <v>265</v>
      </c>
      <c r="C1153" s="1">
        <v>54</v>
      </c>
      <c r="D1153" s="1">
        <v>35400</v>
      </c>
      <c r="E1153" s="77">
        <v>1</v>
      </c>
      <c r="F1153" s="1">
        <v>1320</v>
      </c>
      <c r="G1153" s="1">
        <v>40</v>
      </c>
      <c r="H1153" s="1">
        <v>7415</v>
      </c>
      <c r="I1153" s="1">
        <v>1</v>
      </c>
      <c r="J1153" s="1">
        <v>0</v>
      </c>
      <c r="K1153" s="1">
        <v>9870</v>
      </c>
      <c r="L1153" s="1">
        <v>41</v>
      </c>
      <c r="M1153" s="1">
        <v>338</v>
      </c>
      <c r="N1153" s="1">
        <v>30</v>
      </c>
      <c r="O1153" s="28">
        <v>1146</v>
      </c>
      <c r="P1153" s="1">
        <v>265</v>
      </c>
      <c r="Q1153" s="1">
        <v>54</v>
      </c>
      <c r="R1153" s="1">
        <v>35400</v>
      </c>
      <c r="S1153" s="77">
        <v>1</v>
      </c>
      <c r="T1153" s="1">
        <v>1320</v>
      </c>
      <c r="U1153" s="1">
        <v>40</v>
      </c>
      <c r="V1153" s="1">
        <v>7415</v>
      </c>
      <c r="W1153" s="1">
        <v>1</v>
      </c>
      <c r="X1153" s="1">
        <v>0</v>
      </c>
      <c r="Y1153" s="1">
        <v>9870</v>
      </c>
      <c r="Z1153" s="1">
        <v>41</v>
      </c>
      <c r="AA1153" s="1">
        <v>338</v>
      </c>
      <c r="AB1153" s="1">
        <v>30</v>
      </c>
    </row>
    <row r="1154" spans="1:28" x14ac:dyDescent="0.3">
      <c r="A1154" s="28">
        <v>1147</v>
      </c>
      <c r="B1154" s="1">
        <v>264</v>
      </c>
      <c r="C1154" s="1">
        <v>54</v>
      </c>
      <c r="D1154" s="1">
        <v>40087</v>
      </c>
      <c r="E1154" s="77">
        <v>1</v>
      </c>
      <c r="F1154" s="1">
        <v>1320</v>
      </c>
      <c r="G1154" s="1">
        <v>40</v>
      </c>
      <c r="H1154" s="1">
        <v>8042</v>
      </c>
      <c r="I1154" s="1">
        <v>0</v>
      </c>
      <c r="J1154" s="1">
        <v>0</v>
      </c>
      <c r="K1154" s="1">
        <v>9040</v>
      </c>
      <c r="L1154" s="1">
        <v>0</v>
      </c>
      <c r="M1154" s="1">
        <v>355</v>
      </c>
      <c r="N1154" s="1">
        <v>10</v>
      </c>
      <c r="O1154" s="28">
        <v>1147</v>
      </c>
      <c r="P1154" s="1">
        <v>264</v>
      </c>
      <c r="Q1154" s="1">
        <v>54</v>
      </c>
      <c r="R1154" s="1">
        <v>40087</v>
      </c>
      <c r="S1154" s="77">
        <v>1</v>
      </c>
      <c r="T1154" s="1">
        <v>1320</v>
      </c>
      <c r="U1154" s="1">
        <v>40</v>
      </c>
      <c r="V1154" s="1">
        <v>8042</v>
      </c>
      <c r="W1154" s="1">
        <v>0</v>
      </c>
      <c r="X1154" s="1">
        <v>0</v>
      </c>
      <c r="Y1154" s="1">
        <v>9040</v>
      </c>
      <c r="Z1154" s="1">
        <v>0</v>
      </c>
      <c r="AA1154" s="1">
        <v>355</v>
      </c>
      <c r="AB1154" s="1">
        <v>10</v>
      </c>
    </row>
    <row r="1155" spans="1:28" x14ac:dyDescent="0.3">
      <c r="A1155" s="28">
        <v>1148</v>
      </c>
      <c r="B1155" s="1">
        <v>264</v>
      </c>
      <c r="C1155" s="1">
        <v>56</v>
      </c>
      <c r="D1155" s="1">
        <v>46707</v>
      </c>
      <c r="E1155" s="77">
        <v>1</v>
      </c>
      <c r="F1155" s="1">
        <v>1320</v>
      </c>
      <c r="G1155" s="1">
        <v>40</v>
      </c>
      <c r="H1155" s="1">
        <v>8178</v>
      </c>
      <c r="I1155" s="1">
        <v>5</v>
      </c>
      <c r="J1155" s="1">
        <v>3</v>
      </c>
      <c r="K1155" s="1">
        <v>12140</v>
      </c>
      <c r="L1155" s="1">
        <v>41</v>
      </c>
      <c r="M1155" s="1">
        <v>619</v>
      </c>
      <c r="N1155" s="1">
        <v>0</v>
      </c>
      <c r="O1155" s="28">
        <v>1148</v>
      </c>
      <c r="P1155" s="1">
        <v>264</v>
      </c>
      <c r="Q1155" s="1">
        <v>56</v>
      </c>
      <c r="R1155" s="1">
        <v>46707</v>
      </c>
      <c r="S1155" s="77">
        <v>1</v>
      </c>
      <c r="T1155" s="1">
        <v>1320</v>
      </c>
      <c r="U1155" s="1">
        <v>40</v>
      </c>
      <c r="V1155" s="1">
        <v>8178</v>
      </c>
      <c r="W1155" s="1">
        <v>5</v>
      </c>
      <c r="X1155" s="1">
        <v>3</v>
      </c>
      <c r="Y1155" s="1">
        <v>12140</v>
      </c>
      <c r="Z1155" s="1">
        <v>41</v>
      </c>
      <c r="AA1155" s="1">
        <v>619</v>
      </c>
      <c r="AB1155" s="1">
        <v>0</v>
      </c>
    </row>
    <row r="1156" spans="1:28" x14ac:dyDescent="0.3">
      <c r="A1156" s="28">
        <v>1149</v>
      </c>
      <c r="B1156" s="1">
        <v>262</v>
      </c>
      <c r="C1156" s="1">
        <v>55</v>
      </c>
      <c r="D1156" s="1">
        <v>41831</v>
      </c>
      <c r="E1156" s="77">
        <v>1</v>
      </c>
      <c r="F1156" s="1">
        <v>1320</v>
      </c>
      <c r="G1156" s="1">
        <v>40</v>
      </c>
      <c r="H1156" s="1">
        <v>8309</v>
      </c>
      <c r="I1156" s="1">
        <v>4</v>
      </c>
      <c r="J1156" s="1">
        <v>1</v>
      </c>
      <c r="K1156" s="1">
        <v>14100</v>
      </c>
      <c r="L1156" s="1">
        <v>26</v>
      </c>
      <c r="M1156" s="1">
        <v>607</v>
      </c>
      <c r="N1156" s="1">
        <v>40</v>
      </c>
      <c r="O1156" s="28">
        <v>1149</v>
      </c>
      <c r="P1156" s="1">
        <v>262</v>
      </c>
      <c r="Q1156" s="1">
        <v>55</v>
      </c>
      <c r="R1156" s="1">
        <v>41831</v>
      </c>
      <c r="S1156" s="77">
        <v>1</v>
      </c>
      <c r="T1156" s="1">
        <v>1320</v>
      </c>
      <c r="U1156" s="1">
        <v>40</v>
      </c>
      <c r="V1156" s="1">
        <v>8309</v>
      </c>
      <c r="W1156" s="1">
        <v>4</v>
      </c>
      <c r="X1156" s="1">
        <v>1</v>
      </c>
      <c r="Y1156" s="1">
        <v>14100</v>
      </c>
      <c r="Z1156" s="1">
        <v>26</v>
      </c>
      <c r="AA1156" s="1">
        <v>607</v>
      </c>
      <c r="AB1156" s="1">
        <v>40</v>
      </c>
    </row>
    <row r="1157" spans="1:28" x14ac:dyDescent="0.3">
      <c r="A1157" s="28">
        <v>1150</v>
      </c>
      <c r="B1157" s="1">
        <v>261</v>
      </c>
      <c r="C1157" s="1">
        <v>51</v>
      </c>
      <c r="D1157" s="1">
        <v>36439</v>
      </c>
      <c r="E1157" s="77">
        <v>0.33333333333333331</v>
      </c>
      <c r="F1157" s="1">
        <v>1320</v>
      </c>
      <c r="G1157" s="1">
        <v>40</v>
      </c>
      <c r="H1157" s="1">
        <v>8194</v>
      </c>
      <c r="I1157" s="1">
        <v>7</v>
      </c>
      <c r="J1157" s="1">
        <v>2</v>
      </c>
      <c r="K1157" s="1">
        <v>10670</v>
      </c>
      <c r="L1157" s="1">
        <v>48</v>
      </c>
      <c r="M1157" s="1">
        <v>410</v>
      </c>
      <c r="N1157" s="1">
        <v>34</v>
      </c>
      <c r="O1157" s="28">
        <v>1150</v>
      </c>
      <c r="P1157" s="1">
        <v>261</v>
      </c>
      <c r="Q1157" s="1">
        <v>51</v>
      </c>
      <c r="R1157" s="1">
        <v>36439</v>
      </c>
      <c r="S1157" s="77">
        <v>0.33333333333333331</v>
      </c>
      <c r="T1157" s="1">
        <v>1320</v>
      </c>
      <c r="U1157" s="1">
        <v>40</v>
      </c>
      <c r="V1157" s="1">
        <v>8194</v>
      </c>
      <c r="W1157" s="1">
        <v>7</v>
      </c>
      <c r="X1157" s="1">
        <v>2</v>
      </c>
      <c r="Y1157" s="1">
        <v>10670</v>
      </c>
      <c r="Z1157" s="1">
        <v>48</v>
      </c>
      <c r="AA1157" s="1">
        <v>410</v>
      </c>
      <c r="AB1157" s="1">
        <v>34</v>
      </c>
    </row>
    <row r="1158" spans="1:28" x14ac:dyDescent="0.3">
      <c r="A1158" s="28">
        <v>1151</v>
      </c>
      <c r="B1158" s="1">
        <v>261</v>
      </c>
      <c r="C1158" s="1">
        <v>54</v>
      </c>
      <c r="D1158" s="1">
        <v>42174</v>
      </c>
      <c r="E1158" s="77">
        <v>1</v>
      </c>
      <c r="F1158" s="1">
        <v>1320</v>
      </c>
      <c r="G1158" s="1">
        <v>40</v>
      </c>
      <c r="H1158" s="1">
        <v>7416</v>
      </c>
      <c r="I1158" s="1">
        <v>0</v>
      </c>
      <c r="J1158" s="1">
        <v>0</v>
      </c>
      <c r="K1158" s="1">
        <v>11670</v>
      </c>
      <c r="L1158" s="1">
        <v>47</v>
      </c>
      <c r="M1158" s="1">
        <v>686</v>
      </c>
      <c r="N1158" s="1">
        <v>23</v>
      </c>
      <c r="O1158" s="28">
        <v>1151</v>
      </c>
      <c r="P1158" s="1">
        <v>261</v>
      </c>
      <c r="Q1158" s="1">
        <v>54</v>
      </c>
      <c r="R1158" s="1">
        <v>42174</v>
      </c>
      <c r="S1158" s="77">
        <v>1</v>
      </c>
      <c r="T1158" s="1">
        <v>1320</v>
      </c>
      <c r="U1158" s="1">
        <v>40</v>
      </c>
      <c r="V1158" s="1">
        <v>7416</v>
      </c>
      <c r="W1158" s="1">
        <v>0</v>
      </c>
      <c r="X1158" s="1">
        <v>0</v>
      </c>
      <c r="Y1158" s="1">
        <v>11670</v>
      </c>
      <c r="Z1158" s="1">
        <v>47</v>
      </c>
      <c r="AA1158" s="1">
        <v>686</v>
      </c>
      <c r="AB1158" s="1">
        <v>23</v>
      </c>
    </row>
    <row r="1159" spans="1:28" x14ac:dyDescent="0.3">
      <c r="A1159" s="28">
        <v>1152</v>
      </c>
      <c r="B1159" s="1">
        <v>265</v>
      </c>
      <c r="C1159" s="1">
        <v>59</v>
      </c>
      <c r="D1159" s="1">
        <v>54105</v>
      </c>
      <c r="E1159" s="77">
        <v>1</v>
      </c>
      <c r="F1159" s="1">
        <v>1320</v>
      </c>
      <c r="G1159" s="1">
        <v>30</v>
      </c>
      <c r="H1159" s="1">
        <v>8067</v>
      </c>
      <c r="I1159" s="1">
        <v>1</v>
      </c>
      <c r="J1159" s="1">
        <v>1</v>
      </c>
      <c r="K1159" s="1">
        <v>8800</v>
      </c>
      <c r="M1159" s="1">
        <v>340</v>
      </c>
      <c r="N1159" s="1">
        <v>21</v>
      </c>
      <c r="O1159" s="28">
        <v>1152</v>
      </c>
      <c r="P1159" s="1">
        <v>265</v>
      </c>
      <c r="Q1159" s="1">
        <v>59</v>
      </c>
      <c r="R1159" s="1">
        <v>54105</v>
      </c>
      <c r="S1159" s="77">
        <v>1</v>
      </c>
      <c r="T1159" s="1">
        <v>1320</v>
      </c>
      <c r="U1159" s="1">
        <v>30</v>
      </c>
      <c r="V1159" s="1">
        <v>8067</v>
      </c>
      <c r="W1159" s="1">
        <v>1</v>
      </c>
      <c r="X1159" s="1">
        <v>1</v>
      </c>
      <c r="Y1159" s="1">
        <v>8800</v>
      </c>
      <c r="AA1159" s="1">
        <v>340</v>
      </c>
      <c r="AB1159" s="1">
        <v>21</v>
      </c>
    </row>
    <row r="1160" spans="1:28" x14ac:dyDescent="0.3">
      <c r="A1160" s="28">
        <v>1153</v>
      </c>
      <c r="B1160" s="1">
        <v>260</v>
      </c>
      <c r="C1160" s="1">
        <v>55</v>
      </c>
      <c r="D1160" s="1">
        <v>47211</v>
      </c>
      <c r="E1160" s="77">
        <v>1</v>
      </c>
      <c r="F1160" s="1">
        <v>1320</v>
      </c>
      <c r="G1160" s="1">
        <v>30</v>
      </c>
      <c r="H1160" s="1">
        <v>8235</v>
      </c>
      <c r="I1160" s="1">
        <v>0</v>
      </c>
      <c r="J1160" s="1">
        <v>0</v>
      </c>
      <c r="M1160" s="1">
        <v>336</v>
      </c>
      <c r="O1160" s="28">
        <v>1153</v>
      </c>
      <c r="P1160" s="1">
        <v>260</v>
      </c>
      <c r="Q1160" s="1">
        <v>55</v>
      </c>
      <c r="R1160" s="1">
        <v>47211</v>
      </c>
      <c r="S1160" s="77">
        <v>1</v>
      </c>
      <c r="T1160" s="1">
        <v>1320</v>
      </c>
      <c r="U1160" s="1">
        <v>30</v>
      </c>
      <c r="V1160" s="1">
        <v>8235</v>
      </c>
      <c r="W1160" s="1">
        <v>0</v>
      </c>
      <c r="X1160" s="1">
        <v>0</v>
      </c>
      <c r="AA1160" s="1">
        <v>336</v>
      </c>
    </row>
    <row r="1161" spans="1:28" x14ac:dyDescent="0.3">
      <c r="A1161" s="28">
        <v>1154</v>
      </c>
      <c r="B1161" s="1">
        <v>263</v>
      </c>
      <c r="C1161" s="1">
        <v>57</v>
      </c>
      <c r="D1161" s="1">
        <v>51000</v>
      </c>
      <c r="E1161" s="77">
        <v>1</v>
      </c>
      <c r="F1161" s="1">
        <v>1250</v>
      </c>
      <c r="G1161" s="1">
        <v>20</v>
      </c>
      <c r="H1161" s="1">
        <v>7976</v>
      </c>
      <c r="I1161" s="1">
        <v>1</v>
      </c>
      <c r="J1161" s="1">
        <v>1</v>
      </c>
      <c r="K1161" s="1">
        <v>8000</v>
      </c>
      <c r="N1161" s="1">
        <v>20</v>
      </c>
      <c r="O1161" s="28">
        <v>1154</v>
      </c>
      <c r="P1161" s="1">
        <v>263</v>
      </c>
      <c r="Q1161" s="1">
        <v>57</v>
      </c>
      <c r="R1161" s="1">
        <v>51000</v>
      </c>
      <c r="S1161" s="77">
        <v>1</v>
      </c>
      <c r="T1161" s="1">
        <v>1250</v>
      </c>
      <c r="U1161" s="1">
        <v>20</v>
      </c>
      <c r="V1161" s="1">
        <v>7976</v>
      </c>
      <c r="W1161" s="1">
        <v>1</v>
      </c>
      <c r="X1161" s="1">
        <v>1</v>
      </c>
      <c r="Y1161" s="1">
        <v>8000</v>
      </c>
      <c r="AB1161" s="1">
        <v>20</v>
      </c>
    </row>
    <row r="1162" spans="1:28" x14ac:dyDescent="0.3">
      <c r="A1162" s="28">
        <v>1155</v>
      </c>
      <c r="B1162" s="1">
        <v>257</v>
      </c>
      <c r="C1162" s="1">
        <v>50</v>
      </c>
      <c r="D1162" s="1">
        <v>33500</v>
      </c>
      <c r="E1162" s="77">
        <v>1</v>
      </c>
      <c r="F1162" s="1">
        <v>1260</v>
      </c>
      <c r="G1162" s="1">
        <v>0</v>
      </c>
      <c r="H1162" s="1">
        <v>7674</v>
      </c>
      <c r="I1162" s="1">
        <v>0</v>
      </c>
      <c r="J1162" s="1">
        <v>0</v>
      </c>
      <c r="K1162" s="1">
        <v>8760</v>
      </c>
      <c r="L1162" s="1">
        <v>0</v>
      </c>
      <c r="M1162" s="1">
        <v>225</v>
      </c>
      <c r="N1162" s="1">
        <v>25</v>
      </c>
      <c r="O1162" s="28">
        <v>1155</v>
      </c>
      <c r="P1162" s="1">
        <v>257</v>
      </c>
      <c r="Q1162" s="1">
        <v>50</v>
      </c>
      <c r="R1162" s="1">
        <v>33500</v>
      </c>
      <c r="S1162" s="77">
        <v>1</v>
      </c>
      <c r="T1162" s="1">
        <v>1260</v>
      </c>
      <c r="U1162" s="1">
        <v>0</v>
      </c>
      <c r="V1162" s="1">
        <v>7674</v>
      </c>
      <c r="W1162" s="1">
        <v>0</v>
      </c>
      <c r="X1162" s="1">
        <v>0</v>
      </c>
      <c r="Y1162" s="1">
        <v>8760</v>
      </c>
      <c r="Z1162" s="1">
        <v>0</v>
      </c>
      <c r="AA1162" s="1">
        <v>225</v>
      </c>
      <c r="AB1162" s="1">
        <v>25</v>
      </c>
    </row>
    <row r="1163" spans="1:28" x14ac:dyDescent="0.3">
      <c r="A1163" s="28">
        <v>1156</v>
      </c>
      <c r="B1163" s="1">
        <v>257</v>
      </c>
      <c r="C1163" s="1">
        <v>54</v>
      </c>
      <c r="D1163" s="1">
        <v>41500</v>
      </c>
      <c r="E1163" s="77">
        <v>0.2</v>
      </c>
      <c r="F1163" s="1">
        <v>1300</v>
      </c>
      <c r="G1163" s="1">
        <v>0</v>
      </c>
      <c r="H1163" s="1">
        <v>7300</v>
      </c>
      <c r="I1163" s="1">
        <v>2</v>
      </c>
      <c r="J1163" s="1">
        <v>1</v>
      </c>
      <c r="K1163" s="1">
        <v>9000</v>
      </c>
      <c r="N1163" s="1">
        <v>30</v>
      </c>
      <c r="O1163" s="28">
        <v>1156</v>
      </c>
      <c r="P1163" s="1">
        <v>257</v>
      </c>
      <c r="Q1163" s="1">
        <v>54</v>
      </c>
      <c r="R1163" s="1">
        <v>41500</v>
      </c>
      <c r="S1163" s="77">
        <v>0.2</v>
      </c>
      <c r="T1163" s="1">
        <v>1300</v>
      </c>
      <c r="U1163" s="1">
        <v>0</v>
      </c>
      <c r="V1163" s="1">
        <v>7300</v>
      </c>
      <c r="W1163" s="1">
        <v>2</v>
      </c>
      <c r="X1163" s="1">
        <v>1</v>
      </c>
      <c r="Y1163" s="1">
        <v>9000</v>
      </c>
      <c r="AB1163" s="1">
        <v>30</v>
      </c>
    </row>
    <row r="1164" spans="1:28" x14ac:dyDescent="0.3">
      <c r="A1164" s="28">
        <v>1157</v>
      </c>
      <c r="B1164" s="1">
        <v>256</v>
      </c>
      <c r="C1164" s="1">
        <v>49</v>
      </c>
      <c r="D1164" s="1">
        <v>29200</v>
      </c>
      <c r="E1164" s="77">
        <v>0.5</v>
      </c>
      <c r="F1164" s="1">
        <v>1240</v>
      </c>
      <c r="G1164" s="1">
        <v>0</v>
      </c>
      <c r="H1164" s="1">
        <v>8298</v>
      </c>
      <c r="I1164" s="1">
        <v>8</v>
      </c>
      <c r="J1164" s="1">
        <v>2</v>
      </c>
      <c r="K1164" s="1">
        <v>11990</v>
      </c>
      <c r="L1164" s="1">
        <v>50</v>
      </c>
      <c r="M1164" s="1">
        <v>9</v>
      </c>
      <c r="N1164" s="1">
        <v>25</v>
      </c>
      <c r="O1164" s="28">
        <v>1157</v>
      </c>
      <c r="P1164" s="1">
        <v>256</v>
      </c>
      <c r="Q1164" s="1">
        <v>49</v>
      </c>
      <c r="R1164" s="1">
        <v>29200</v>
      </c>
      <c r="S1164" s="77">
        <v>0.5</v>
      </c>
      <c r="T1164" s="1">
        <v>1240</v>
      </c>
      <c r="U1164" s="1">
        <v>0</v>
      </c>
      <c r="V1164" s="1">
        <v>8298</v>
      </c>
      <c r="W1164" s="1">
        <v>8</v>
      </c>
      <c r="X1164" s="1">
        <v>2</v>
      </c>
      <c r="Y1164" s="1">
        <v>11990</v>
      </c>
      <c r="Z1164" s="1">
        <v>50</v>
      </c>
      <c r="AA1164" s="1">
        <v>9</v>
      </c>
      <c r="AB1164" s="1">
        <v>25</v>
      </c>
    </row>
    <row r="1165" spans="1:28" x14ac:dyDescent="0.3">
      <c r="A1165" s="28">
        <v>1158</v>
      </c>
      <c r="B1165" s="1">
        <v>256</v>
      </c>
      <c r="C1165" s="1">
        <v>52</v>
      </c>
      <c r="D1165" s="1">
        <v>30188</v>
      </c>
      <c r="E1165" s="77">
        <v>0.33333333333333331</v>
      </c>
      <c r="F1165" s="1">
        <v>1200</v>
      </c>
      <c r="G1165" s="1">
        <v>0</v>
      </c>
      <c r="H1165" s="1">
        <v>6953</v>
      </c>
      <c r="I1165" s="1">
        <v>4</v>
      </c>
      <c r="J1165" s="1">
        <v>2</v>
      </c>
      <c r="K1165" s="1">
        <v>10130</v>
      </c>
      <c r="L1165" s="1">
        <v>47</v>
      </c>
      <c r="M1165" s="1">
        <v>396</v>
      </c>
      <c r="N1165" s="1">
        <v>18</v>
      </c>
      <c r="O1165" s="28">
        <v>1158</v>
      </c>
      <c r="P1165" s="1">
        <v>256</v>
      </c>
      <c r="Q1165" s="1">
        <v>52</v>
      </c>
      <c r="R1165" s="1">
        <v>30188</v>
      </c>
      <c r="S1165" s="77">
        <v>0.33333333333333331</v>
      </c>
      <c r="T1165" s="1">
        <v>1200</v>
      </c>
      <c r="U1165" s="1">
        <v>0</v>
      </c>
      <c r="V1165" s="1">
        <v>6953</v>
      </c>
      <c r="W1165" s="1">
        <v>4</v>
      </c>
      <c r="X1165" s="1">
        <v>2</v>
      </c>
      <c r="Y1165" s="1">
        <v>10130</v>
      </c>
      <c r="Z1165" s="1">
        <v>47</v>
      </c>
      <c r="AA1165" s="1">
        <v>396</v>
      </c>
      <c r="AB1165" s="1">
        <v>18</v>
      </c>
    </row>
    <row r="1166" spans="1:28" x14ac:dyDescent="0.3">
      <c r="A1166" s="28">
        <v>1159</v>
      </c>
      <c r="B1166" s="1">
        <v>256</v>
      </c>
      <c r="C1166" s="1">
        <v>53</v>
      </c>
      <c r="D1166" s="1">
        <v>38000</v>
      </c>
      <c r="E1166" s="77">
        <v>0.16666666666666666</v>
      </c>
      <c r="F1166" s="1">
        <v>1320</v>
      </c>
      <c r="G1166" s="1">
        <v>0</v>
      </c>
      <c r="H1166" s="1">
        <v>7904</v>
      </c>
      <c r="I1166" s="1">
        <v>2</v>
      </c>
      <c r="J1166" s="1">
        <v>0</v>
      </c>
      <c r="K1166" s="1">
        <v>11900</v>
      </c>
      <c r="N1166" s="1">
        <v>29</v>
      </c>
      <c r="O1166" s="28">
        <v>1159</v>
      </c>
      <c r="P1166" s="1">
        <v>256</v>
      </c>
      <c r="Q1166" s="1">
        <v>53</v>
      </c>
      <c r="R1166" s="1">
        <v>38000</v>
      </c>
      <c r="S1166" s="77">
        <v>0.16666666666666666</v>
      </c>
      <c r="T1166" s="1">
        <v>1320</v>
      </c>
      <c r="U1166" s="1">
        <v>0</v>
      </c>
      <c r="V1166" s="1">
        <v>7904</v>
      </c>
      <c r="W1166" s="1">
        <v>2</v>
      </c>
      <c r="X1166" s="1">
        <v>0</v>
      </c>
      <c r="Y1166" s="1">
        <v>11900</v>
      </c>
      <c r="AB1166" s="1">
        <v>29</v>
      </c>
    </row>
    <row r="1167" spans="1:28" x14ac:dyDescent="0.3">
      <c r="A1167" s="28">
        <v>1160</v>
      </c>
      <c r="B1167" s="1">
        <v>255</v>
      </c>
      <c r="C1167" s="1">
        <v>48</v>
      </c>
      <c r="D1167" s="1">
        <v>27000</v>
      </c>
      <c r="E1167" s="77">
        <v>7.6923076923076927E-2</v>
      </c>
      <c r="F1167" s="1">
        <v>1280</v>
      </c>
      <c r="G1167" s="1">
        <v>0</v>
      </c>
      <c r="H1167" s="1">
        <v>8256</v>
      </c>
      <c r="I1167" s="1">
        <v>6</v>
      </c>
      <c r="J1167" s="1">
        <v>1</v>
      </c>
      <c r="K1167" s="1">
        <v>8170</v>
      </c>
      <c r="L1167" s="1">
        <v>0</v>
      </c>
      <c r="M1167" s="1">
        <v>342</v>
      </c>
      <c r="N1167" s="1">
        <v>11</v>
      </c>
      <c r="O1167" s="28">
        <v>1160</v>
      </c>
      <c r="P1167" s="1">
        <v>255</v>
      </c>
      <c r="Q1167" s="1">
        <v>48</v>
      </c>
      <c r="R1167" s="1">
        <v>27000</v>
      </c>
      <c r="S1167" s="77">
        <v>7.6923076923076927E-2</v>
      </c>
      <c r="T1167" s="1">
        <v>1280</v>
      </c>
      <c r="U1167" s="1">
        <v>0</v>
      </c>
      <c r="V1167" s="1">
        <v>8256</v>
      </c>
      <c r="W1167" s="1">
        <v>6</v>
      </c>
      <c r="X1167" s="1">
        <v>1</v>
      </c>
      <c r="Y1167" s="1">
        <v>8170</v>
      </c>
      <c r="Z1167" s="1">
        <v>0</v>
      </c>
      <c r="AA1167" s="1">
        <v>342</v>
      </c>
      <c r="AB1167" s="1">
        <v>11</v>
      </c>
    </row>
    <row r="1168" spans="1:28" x14ac:dyDescent="0.3">
      <c r="A1168" s="28">
        <v>1161</v>
      </c>
      <c r="B1168" s="1">
        <v>255</v>
      </c>
      <c r="C1168" s="1">
        <v>52</v>
      </c>
      <c r="D1168" s="1">
        <v>38322</v>
      </c>
      <c r="E1168" s="77">
        <v>1</v>
      </c>
      <c r="F1168" s="1">
        <v>1320</v>
      </c>
      <c r="G1168" s="1">
        <v>0</v>
      </c>
      <c r="H1168" s="1">
        <v>6775</v>
      </c>
      <c r="I1168" s="1">
        <v>4</v>
      </c>
      <c r="J1168" s="1">
        <v>3</v>
      </c>
      <c r="K1168" s="1">
        <v>9640</v>
      </c>
      <c r="L1168" s="1">
        <v>47</v>
      </c>
      <c r="M1168" s="1">
        <v>331</v>
      </c>
      <c r="N1168" s="1">
        <v>31</v>
      </c>
      <c r="O1168" s="28">
        <v>1161</v>
      </c>
      <c r="P1168" s="1">
        <v>255</v>
      </c>
      <c r="Q1168" s="1">
        <v>52</v>
      </c>
      <c r="R1168" s="1">
        <v>38322</v>
      </c>
      <c r="S1168" s="77">
        <v>1</v>
      </c>
      <c r="T1168" s="1">
        <v>1320</v>
      </c>
      <c r="U1168" s="1">
        <v>0</v>
      </c>
      <c r="V1168" s="1">
        <v>6775</v>
      </c>
      <c r="W1168" s="1">
        <v>4</v>
      </c>
      <c r="X1168" s="1">
        <v>3</v>
      </c>
      <c r="Y1168" s="1">
        <v>9640</v>
      </c>
      <c r="Z1168" s="1">
        <v>47</v>
      </c>
      <c r="AA1168" s="1">
        <v>331</v>
      </c>
      <c r="AB1168" s="1">
        <v>31</v>
      </c>
    </row>
    <row r="1169" spans="1:28" x14ac:dyDescent="0.3">
      <c r="A1169" s="28">
        <v>1162</v>
      </c>
      <c r="B1169" s="1">
        <v>255</v>
      </c>
      <c r="C1169" s="1">
        <v>54</v>
      </c>
      <c r="D1169" s="1">
        <v>44000</v>
      </c>
      <c r="E1169" s="77">
        <v>1</v>
      </c>
      <c r="F1169" s="1">
        <v>1230</v>
      </c>
      <c r="G1169" s="1">
        <v>0</v>
      </c>
      <c r="H1169" s="1">
        <v>7380</v>
      </c>
      <c r="I1169" s="1">
        <v>2</v>
      </c>
      <c r="J1169" s="1">
        <v>0</v>
      </c>
      <c r="K1169" s="1">
        <v>6900</v>
      </c>
      <c r="L1169" s="1">
        <v>0</v>
      </c>
      <c r="N1169" s="1">
        <v>7</v>
      </c>
      <c r="O1169" s="28">
        <v>1162</v>
      </c>
      <c r="P1169" s="1">
        <v>255</v>
      </c>
      <c r="Q1169" s="1">
        <v>54</v>
      </c>
      <c r="R1169" s="1">
        <v>44000</v>
      </c>
      <c r="S1169" s="77">
        <v>1</v>
      </c>
      <c r="T1169" s="1">
        <v>1230</v>
      </c>
      <c r="U1169" s="1">
        <v>0</v>
      </c>
      <c r="V1169" s="1">
        <v>7380</v>
      </c>
      <c r="W1169" s="1">
        <v>2</v>
      </c>
      <c r="X1169" s="1">
        <v>0</v>
      </c>
      <c r="Y1169" s="1">
        <v>6900</v>
      </c>
      <c r="Z1169" s="1">
        <v>0</v>
      </c>
      <c r="AB1169" s="1">
        <v>7</v>
      </c>
    </row>
    <row r="1170" spans="1:28" x14ac:dyDescent="0.3">
      <c r="A1170" s="28">
        <v>1163</v>
      </c>
      <c r="B1170" s="1">
        <v>255</v>
      </c>
      <c r="C1170" s="1">
        <v>55</v>
      </c>
      <c r="D1170" s="1">
        <v>49500</v>
      </c>
      <c r="E1170" s="77">
        <v>0.2</v>
      </c>
      <c r="F1170" s="1">
        <v>1260</v>
      </c>
      <c r="G1170" s="1">
        <v>0</v>
      </c>
      <c r="H1170" s="1">
        <v>7300</v>
      </c>
      <c r="I1170" s="1">
        <v>0</v>
      </c>
      <c r="J1170" s="1">
        <v>0</v>
      </c>
      <c r="N1170" s="1">
        <v>21</v>
      </c>
      <c r="O1170" s="28">
        <v>1163</v>
      </c>
      <c r="P1170" s="1">
        <v>255</v>
      </c>
      <c r="Q1170" s="1">
        <v>55</v>
      </c>
      <c r="R1170" s="1">
        <v>49500</v>
      </c>
      <c r="S1170" s="77">
        <v>0.2</v>
      </c>
      <c r="T1170" s="1">
        <v>1260</v>
      </c>
      <c r="U1170" s="1">
        <v>0</v>
      </c>
      <c r="V1170" s="1">
        <v>7300</v>
      </c>
      <c r="W1170" s="1">
        <v>0</v>
      </c>
      <c r="X1170" s="1">
        <v>0</v>
      </c>
      <c r="AB1170" s="1">
        <v>21</v>
      </c>
    </row>
    <row r="1171" spans="1:28" x14ac:dyDescent="0.3">
      <c r="A1171" s="28">
        <v>1164</v>
      </c>
      <c r="B1171" s="1">
        <v>254</v>
      </c>
      <c r="C1171" s="1">
        <v>49</v>
      </c>
      <c r="D1171" s="1">
        <v>32046</v>
      </c>
      <c r="E1171" s="77">
        <v>1</v>
      </c>
      <c r="F1171" s="1">
        <v>1320</v>
      </c>
      <c r="G1171" s="1">
        <v>0</v>
      </c>
      <c r="H1171" s="1">
        <v>8228</v>
      </c>
      <c r="I1171" s="1">
        <v>4</v>
      </c>
      <c r="J1171" s="1">
        <v>1</v>
      </c>
      <c r="K1171" s="1">
        <v>8250</v>
      </c>
      <c r="L1171" s="1">
        <v>41</v>
      </c>
      <c r="M1171" s="1">
        <v>489</v>
      </c>
      <c r="N1171" s="1">
        <v>25</v>
      </c>
      <c r="O1171" s="28">
        <v>1164</v>
      </c>
      <c r="P1171" s="1">
        <v>254</v>
      </c>
      <c r="Q1171" s="1">
        <v>49</v>
      </c>
      <c r="R1171" s="1">
        <v>32046</v>
      </c>
      <c r="S1171" s="77">
        <v>1</v>
      </c>
      <c r="T1171" s="1">
        <v>1320</v>
      </c>
      <c r="U1171" s="1">
        <v>0</v>
      </c>
      <c r="V1171" s="1">
        <v>8228</v>
      </c>
      <c r="W1171" s="1">
        <v>4</v>
      </c>
      <c r="X1171" s="1">
        <v>1</v>
      </c>
      <c r="Y1171" s="1">
        <v>8250</v>
      </c>
      <c r="Z1171" s="1">
        <v>41</v>
      </c>
      <c r="AA1171" s="1">
        <v>489</v>
      </c>
      <c r="AB1171" s="1">
        <v>25</v>
      </c>
    </row>
    <row r="1172" spans="1:28" x14ac:dyDescent="0.3">
      <c r="A1172" s="28">
        <v>1165</v>
      </c>
      <c r="B1172" s="1">
        <v>253</v>
      </c>
      <c r="C1172" s="1">
        <v>44</v>
      </c>
      <c r="D1172" s="1">
        <v>19000</v>
      </c>
      <c r="E1172" s="77">
        <v>1.1111111111111112E-2</v>
      </c>
      <c r="F1172" s="1">
        <v>940</v>
      </c>
      <c r="G1172" s="1">
        <v>0</v>
      </c>
      <c r="H1172" s="1">
        <v>6000</v>
      </c>
      <c r="I1172" s="1">
        <v>1</v>
      </c>
      <c r="J1172" s="1">
        <v>0</v>
      </c>
      <c r="L1172" s="1">
        <v>0</v>
      </c>
      <c r="M1172" s="1">
        <v>233</v>
      </c>
      <c r="N1172" s="1">
        <v>19</v>
      </c>
      <c r="O1172" s="28">
        <v>1165</v>
      </c>
      <c r="P1172" s="1">
        <v>253</v>
      </c>
      <c r="Q1172" s="1">
        <v>44</v>
      </c>
      <c r="R1172" s="1">
        <v>19000</v>
      </c>
      <c r="S1172" s="77">
        <v>1.1111111111111112E-2</v>
      </c>
      <c r="T1172" s="1">
        <v>940</v>
      </c>
      <c r="U1172" s="1">
        <v>0</v>
      </c>
      <c r="V1172" s="1">
        <v>6000</v>
      </c>
      <c r="W1172" s="1">
        <v>1</v>
      </c>
      <c r="X1172" s="1">
        <v>0</v>
      </c>
      <c r="Z1172" s="1">
        <v>0</v>
      </c>
      <c r="AA1172" s="1">
        <v>233</v>
      </c>
      <c r="AB1172" s="1">
        <v>19</v>
      </c>
    </row>
    <row r="1173" spans="1:28" x14ac:dyDescent="0.3">
      <c r="A1173" s="28">
        <v>1166</v>
      </c>
      <c r="B1173" s="1">
        <v>253</v>
      </c>
      <c r="C1173" s="1">
        <v>48</v>
      </c>
      <c r="D1173" s="1">
        <v>25320</v>
      </c>
      <c r="E1173" s="77">
        <v>0.05</v>
      </c>
      <c r="F1173" s="1">
        <v>1260</v>
      </c>
      <c r="G1173" s="1">
        <v>0</v>
      </c>
      <c r="H1173" s="1">
        <v>6535</v>
      </c>
      <c r="I1173" s="1">
        <v>0</v>
      </c>
      <c r="J1173" s="1">
        <v>0</v>
      </c>
      <c r="M1173" s="1">
        <v>330</v>
      </c>
      <c r="O1173" s="28">
        <v>1166</v>
      </c>
      <c r="P1173" s="1">
        <v>253</v>
      </c>
      <c r="Q1173" s="1">
        <v>48</v>
      </c>
      <c r="R1173" s="1">
        <v>25320</v>
      </c>
      <c r="S1173" s="77">
        <v>0.05</v>
      </c>
      <c r="T1173" s="1">
        <v>1260</v>
      </c>
      <c r="U1173" s="1">
        <v>0</v>
      </c>
      <c r="V1173" s="1">
        <v>6535</v>
      </c>
      <c r="W1173" s="1">
        <v>0</v>
      </c>
      <c r="X1173" s="1">
        <v>0</v>
      </c>
      <c r="AA1173" s="1">
        <v>330</v>
      </c>
    </row>
    <row r="1174" spans="1:28" x14ac:dyDescent="0.3">
      <c r="A1174" s="28">
        <v>1167</v>
      </c>
      <c r="B1174" s="1">
        <v>253</v>
      </c>
      <c r="C1174" s="1">
        <v>53</v>
      </c>
      <c r="D1174" s="1">
        <v>37121</v>
      </c>
      <c r="E1174" s="77">
        <v>0.1</v>
      </c>
      <c r="F1174" s="1">
        <v>1320</v>
      </c>
      <c r="G1174" s="1">
        <v>0</v>
      </c>
      <c r="H1174" s="1">
        <v>8156</v>
      </c>
      <c r="I1174" s="1">
        <v>1</v>
      </c>
      <c r="J1174" s="1">
        <v>0</v>
      </c>
      <c r="K1174" s="1">
        <v>8730</v>
      </c>
      <c r="L1174" s="1">
        <v>0</v>
      </c>
      <c r="M1174" s="1">
        <v>217</v>
      </c>
      <c r="N1174" s="1">
        <v>17</v>
      </c>
      <c r="O1174" s="28">
        <v>1167</v>
      </c>
      <c r="P1174" s="1">
        <v>253</v>
      </c>
      <c r="Q1174" s="1">
        <v>53</v>
      </c>
      <c r="R1174" s="1">
        <v>37121</v>
      </c>
      <c r="S1174" s="77">
        <v>0.1</v>
      </c>
      <c r="T1174" s="1">
        <v>1320</v>
      </c>
      <c r="U1174" s="1">
        <v>0</v>
      </c>
      <c r="V1174" s="1">
        <v>8156</v>
      </c>
      <c r="W1174" s="1">
        <v>1</v>
      </c>
      <c r="X1174" s="1">
        <v>0</v>
      </c>
      <c r="Y1174" s="1">
        <v>8730</v>
      </c>
      <c r="Z1174" s="1">
        <v>0</v>
      </c>
      <c r="AA1174" s="1">
        <v>217</v>
      </c>
      <c r="AB1174" s="1">
        <v>17</v>
      </c>
    </row>
    <row r="1175" spans="1:28" x14ac:dyDescent="0.3">
      <c r="A1175" s="28">
        <v>1168</v>
      </c>
      <c r="B1175" s="1">
        <v>253</v>
      </c>
      <c r="C1175" s="1">
        <v>54</v>
      </c>
      <c r="D1175" s="1">
        <v>39800</v>
      </c>
      <c r="E1175" s="77">
        <v>1</v>
      </c>
      <c r="F1175" s="1">
        <v>1320</v>
      </c>
      <c r="G1175" s="1">
        <v>0</v>
      </c>
      <c r="H1175" s="1">
        <v>8300</v>
      </c>
      <c r="I1175" s="1">
        <v>13</v>
      </c>
      <c r="J1175" s="1">
        <v>4</v>
      </c>
      <c r="K1175" s="1">
        <v>10300</v>
      </c>
      <c r="L1175" s="1">
        <v>48</v>
      </c>
      <c r="M1175" s="1">
        <v>420</v>
      </c>
      <c r="N1175" s="1">
        <v>21</v>
      </c>
      <c r="O1175" s="28">
        <v>1168</v>
      </c>
      <c r="P1175" s="1">
        <v>253</v>
      </c>
      <c r="Q1175" s="1">
        <v>54</v>
      </c>
      <c r="R1175" s="1">
        <v>39800</v>
      </c>
      <c r="S1175" s="77">
        <v>1</v>
      </c>
      <c r="T1175" s="1">
        <v>1320</v>
      </c>
      <c r="U1175" s="1">
        <v>0</v>
      </c>
      <c r="V1175" s="1">
        <v>8300</v>
      </c>
      <c r="W1175" s="1">
        <v>13</v>
      </c>
      <c r="X1175" s="1">
        <v>4</v>
      </c>
      <c r="Y1175" s="1">
        <v>10300</v>
      </c>
      <c r="Z1175" s="1">
        <v>48</v>
      </c>
      <c r="AA1175" s="1">
        <v>420</v>
      </c>
      <c r="AB1175" s="1">
        <v>21</v>
      </c>
    </row>
    <row r="1176" spans="1:28" x14ac:dyDescent="0.3">
      <c r="A1176" s="28">
        <v>1169</v>
      </c>
      <c r="B1176" s="1">
        <v>252</v>
      </c>
      <c r="C1176" s="1">
        <v>54</v>
      </c>
      <c r="D1176" s="1">
        <v>39903</v>
      </c>
      <c r="E1176" s="77">
        <v>1</v>
      </c>
      <c r="F1176" s="1">
        <v>1320</v>
      </c>
      <c r="G1176" s="1">
        <v>0</v>
      </c>
      <c r="H1176" s="1">
        <v>6908</v>
      </c>
      <c r="I1176" s="1">
        <v>1</v>
      </c>
      <c r="J1176" s="1">
        <v>1</v>
      </c>
      <c r="K1176" s="1">
        <v>9410</v>
      </c>
      <c r="L1176" s="1">
        <v>47</v>
      </c>
      <c r="M1176" s="1">
        <v>412</v>
      </c>
      <c r="N1176" s="1">
        <v>10</v>
      </c>
      <c r="O1176" s="28">
        <v>1169</v>
      </c>
      <c r="P1176" s="1">
        <v>252</v>
      </c>
      <c r="Q1176" s="1">
        <v>54</v>
      </c>
      <c r="R1176" s="1">
        <v>39903</v>
      </c>
      <c r="S1176" s="77">
        <v>1</v>
      </c>
      <c r="T1176" s="1">
        <v>1320</v>
      </c>
      <c r="U1176" s="1">
        <v>0</v>
      </c>
      <c r="V1176" s="1">
        <v>6908</v>
      </c>
      <c r="W1176" s="1">
        <v>1</v>
      </c>
      <c r="X1176" s="1">
        <v>1</v>
      </c>
      <c r="Y1176" s="1">
        <v>9410</v>
      </c>
      <c r="Z1176" s="1">
        <v>47</v>
      </c>
      <c r="AA1176" s="1">
        <v>412</v>
      </c>
      <c r="AB1176" s="1">
        <v>10</v>
      </c>
    </row>
    <row r="1177" spans="1:28" x14ac:dyDescent="0.3">
      <c r="A1177" s="28">
        <v>1170</v>
      </c>
      <c r="B1177" s="1">
        <v>252</v>
      </c>
      <c r="C1177" s="1">
        <v>55</v>
      </c>
      <c r="D1177" s="1">
        <v>47300</v>
      </c>
      <c r="E1177" s="77">
        <v>1</v>
      </c>
      <c r="F1177" s="1">
        <v>1320</v>
      </c>
      <c r="G1177" s="1">
        <v>0</v>
      </c>
      <c r="H1177" s="1">
        <v>8180</v>
      </c>
      <c r="I1177" s="1">
        <v>5</v>
      </c>
      <c r="J1177" s="1">
        <v>0</v>
      </c>
      <c r="N1177" s="1">
        <v>30</v>
      </c>
      <c r="O1177" s="28">
        <v>1170</v>
      </c>
      <c r="P1177" s="1">
        <v>252</v>
      </c>
      <c r="Q1177" s="1">
        <v>55</v>
      </c>
      <c r="R1177" s="1">
        <v>47300</v>
      </c>
      <c r="S1177" s="77">
        <v>1</v>
      </c>
      <c r="T1177" s="1">
        <v>1320</v>
      </c>
      <c r="U1177" s="1">
        <v>0</v>
      </c>
      <c r="V1177" s="1">
        <v>8180</v>
      </c>
      <c r="W1177" s="1">
        <v>5</v>
      </c>
      <c r="X1177" s="1">
        <v>0</v>
      </c>
      <c r="AB1177" s="1">
        <v>30</v>
      </c>
    </row>
    <row r="1178" spans="1:28" x14ac:dyDescent="0.3">
      <c r="A1178" s="28">
        <v>1171</v>
      </c>
      <c r="B1178" s="1">
        <v>251</v>
      </c>
      <c r="C1178" s="1">
        <v>47</v>
      </c>
      <c r="D1178" s="1">
        <v>34709</v>
      </c>
      <c r="E1178" s="77">
        <v>3.2258064516129031E-2</v>
      </c>
      <c r="F1178" s="1">
        <v>1300</v>
      </c>
      <c r="G1178" s="1">
        <v>0</v>
      </c>
      <c r="H1178" s="1">
        <v>7387</v>
      </c>
      <c r="I1178" s="1">
        <v>1</v>
      </c>
      <c r="J1178" s="1">
        <v>0</v>
      </c>
      <c r="K1178" s="1">
        <v>10350</v>
      </c>
      <c r="L1178" s="1">
        <v>27</v>
      </c>
      <c r="M1178" s="1">
        <v>389</v>
      </c>
      <c r="N1178" s="1">
        <v>34</v>
      </c>
      <c r="O1178" s="28">
        <v>1171</v>
      </c>
      <c r="P1178" s="1">
        <v>251</v>
      </c>
      <c r="Q1178" s="1">
        <v>47</v>
      </c>
      <c r="R1178" s="1">
        <v>34709</v>
      </c>
      <c r="S1178" s="77">
        <v>3.2258064516129031E-2</v>
      </c>
      <c r="T1178" s="1">
        <v>1300</v>
      </c>
      <c r="U1178" s="1">
        <v>0</v>
      </c>
      <c r="V1178" s="1">
        <v>7387</v>
      </c>
      <c r="W1178" s="1">
        <v>1</v>
      </c>
      <c r="X1178" s="1">
        <v>0</v>
      </c>
      <c r="Y1178" s="1">
        <v>10350</v>
      </c>
      <c r="Z1178" s="1">
        <v>27</v>
      </c>
      <c r="AA1178" s="1">
        <v>389</v>
      </c>
      <c r="AB1178" s="1">
        <v>34</v>
      </c>
    </row>
    <row r="1179" spans="1:28" x14ac:dyDescent="0.3">
      <c r="A1179" s="28">
        <v>1172</v>
      </c>
      <c r="B1179" s="1">
        <v>251</v>
      </c>
      <c r="C1179" s="1">
        <v>48</v>
      </c>
      <c r="D1179" s="1">
        <v>29638</v>
      </c>
      <c r="E1179" s="77">
        <v>0.14285714285714285</v>
      </c>
      <c r="F1179" s="1">
        <v>1280</v>
      </c>
      <c r="G1179" s="1">
        <v>0</v>
      </c>
      <c r="H1179" s="1">
        <v>7859</v>
      </c>
      <c r="I1179" s="1">
        <v>0</v>
      </c>
      <c r="J1179" s="1">
        <v>0</v>
      </c>
      <c r="K1179" s="1">
        <v>6980</v>
      </c>
      <c r="L1179" s="1">
        <v>0</v>
      </c>
      <c r="M1179" s="1">
        <v>379</v>
      </c>
      <c r="N1179" s="1">
        <v>0</v>
      </c>
      <c r="O1179" s="28">
        <v>1172</v>
      </c>
      <c r="P1179" s="1">
        <v>251</v>
      </c>
      <c r="Q1179" s="1">
        <v>48</v>
      </c>
      <c r="R1179" s="1">
        <v>29638</v>
      </c>
      <c r="S1179" s="77">
        <v>0.14285714285714285</v>
      </c>
      <c r="T1179" s="1">
        <v>1280</v>
      </c>
      <c r="U1179" s="1">
        <v>0</v>
      </c>
      <c r="V1179" s="1">
        <v>7859</v>
      </c>
      <c r="W1179" s="1">
        <v>0</v>
      </c>
      <c r="X1179" s="1">
        <v>0</v>
      </c>
      <c r="Y1179" s="1">
        <v>6980</v>
      </c>
      <c r="Z1179" s="1">
        <v>0</v>
      </c>
      <c r="AA1179" s="1">
        <v>379</v>
      </c>
      <c r="AB1179" s="1">
        <v>0</v>
      </c>
    </row>
    <row r="1180" spans="1:28" x14ac:dyDescent="0.3">
      <c r="A1180" s="28">
        <v>1173</v>
      </c>
      <c r="B1180" s="1">
        <v>251</v>
      </c>
      <c r="C1180" s="1">
        <v>51</v>
      </c>
      <c r="D1180" s="1">
        <v>34572</v>
      </c>
      <c r="E1180" s="77">
        <v>0.2</v>
      </c>
      <c r="F1180" s="1">
        <v>1300</v>
      </c>
      <c r="G1180" s="1">
        <v>0</v>
      </c>
      <c r="H1180" s="1">
        <v>7321</v>
      </c>
      <c r="I1180" s="1">
        <v>1</v>
      </c>
      <c r="J1180" s="1">
        <v>1</v>
      </c>
      <c r="L1180" s="1">
        <v>0</v>
      </c>
      <c r="M1180" s="1">
        <v>258</v>
      </c>
      <c r="N1180" s="1">
        <v>29</v>
      </c>
      <c r="O1180" s="28">
        <v>1173</v>
      </c>
      <c r="P1180" s="1">
        <v>251</v>
      </c>
      <c r="Q1180" s="1">
        <v>51</v>
      </c>
      <c r="R1180" s="1">
        <v>34572</v>
      </c>
      <c r="S1180" s="77">
        <v>0.2</v>
      </c>
      <c r="T1180" s="1">
        <v>1300</v>
      </c>
      <c r="U1180" s="1">
        <v>0</v>
      </c>
      <c r="V1180" s="1">
        <v>7321</v>
      </c>
      <c r="W1180" s="1">
        <v>1</v>
      </c>
      <c r="X1180" s="1">
        <v>1</v>
      </c>
      <c r="Z1180" s="1">
        <v>0</v>
      </c>
      <c r="AA1180" s="1">
        <v>258</v>
      </c>
      <c r="AB1180" s="1">
        <v>29</v>
      </c>
    </row>
    <row r="1181" spans="1:28" x14ac:dyDescent="0.3">
      <c r="A1181" s="28">
        <v>1174</v>
      </c>
      <c r="B1181" s="1">
        <v>251</v>
      </c>
      <c r="C1181" s="1">
        <v>52</v>
      </c>
      <c r="D1181" s="1">
        <v>39000</v>
      </c>
      <c r="E1181" s="77">
        <v>0.1</v>
      </c>
      <c r="F1181" s="1">
        <v>1320</v>
      </c>
      <c r="G1181" s="1">
        <v>0</v>
      </c>
      <c r="H1181" s="1">
        <v>8090</v>
      </c>
      <c r="I1181" s="1">
        <v>0</v>
      </c>
      <c r="J1181" s="1">
        <v>0</v>
      </c>
      <c r="O1181" s="28">
        <v>1174</v>
      </c>
      <c r="P1181" s="1">
        <v>251</v>
      </c>
      <c r="Q1181" s="1">
        <v>52</v>
      </c>
      <c r="R1181" s="1">
        <v>39000</v>
      </c>
      <c r="S1181" s="77">
        <v>0.1</v>
      </c>
      <c r="T1181" s="1">
        <v>1320</v>
      </c>
      <c r="U1181" s="1">
        <v>0</v>
      </c>
      <c r="V1181" s="1">
        <v>8090</v>
      </c>
      <c r="W1181" s="1">
        <v>0</v>
      </c>
      <c r="X1181" s="1">
        <v>0</v>
      </c>
    </row>
    <row r="1182" spans="1:28" x14ac:dyDescent="0.3">
      <c r="A1182" s="28">
        <v>1175</v>
      </c>
      <c r="B1182" s="1">
        <v>250</v>
      </c>
      <c r="C1182" s="1">
        <v>0</v>
      </c>
      <c r="D1182" s="1">
        <v>30420</v>
      </c>
      <c r="E1182" s="77">
        <v>0.2</v>
      </c>
      <c r="F1182" s="1">
        <v>1190</v>
      </c>
      <c r="G1182" s="1">
        <v>0</v>
      </c>
      <c r="H1182" s="1">
        <v>7597</v>
      </c>
      <c r="I1182" s="1">
        <v>3</v>
      </c>
      <c r="J1182" s="1">
        <v>1</v>
      </c>
      <c r="K1182" s="1">
        <v>8500</v>
      </c>
      <c r="L1182" s="1">
        <v>0</v>
      </c>
      <c r="M1182" s="1">
        <v>280</v>
      </c>
      <c r="N1182" s="1">
        <v>21</v>
      </c>
      <c r="O1182" s="28">
        <v>1175</v>
      </c>
      <c r="P1182" s="1">
        <v>250</v>
      </c>
      <c r="Q1182" s="1">
        <v>0</v>
      </c>
      <c r="R1182" s="1">
        <v>30420</v>
      </c>
      <c r="S1182" s="77">
        <v>0.2</v>
      </c>
      <c r="T1182" s="1">
        <v>1190</v>
      </c>
      <c r="U1182" s="1">
        <v>0</v>
      </c>
      <c r="V1182" s="1">
        <v>7597</v>
      </c>
      <c r="W1182" s="1">
        <v>3</v>
      </c>
      <c r="X1182" s="1">
        <v>1</v>
      </c>
      <c r="Y1182" s="1">
        <v>8500</v>
      </c>
      <c r="Z1182" s="1">
        <v>0</v>
      </c>
      <c r="AA1182" s="1">
        <v>280</v>
      </c>
      <c r="AB1182" s="1">
        <v>21</v>
      </c>
    </row>
    <row r="1183" spans="1:28" x14ac:dyDescent="0.3">
      <c r="A1183" s="28">
        <v>1176</v>
      </c>
      <c r="B1183" s="1">
        <v>250</v>
      </c>
      <c r="C1183" s="1">
        <v>45</v>
      </c>
      <c r="D1183" s="1">
        <v>22000</v>
      </c>
      <c r="E1183" s="77">
        <v>1</v>
      </c>
      <c r="F1183" s="1">
        <v>1260</v>
      </c>
      <c r="G1183" s="1">
        <v>0</v>
      </c>
      <c r="H1183" s="1">
        <v>7163</v>
      </c>
      <c r="I1183" s="1">
        <v>2</v>
      </c>
      <c r="J1183" s="1">
        <v>0</v>
      </c>
      <c r="K1183" s="1">
        <v>7660</v>
      </c>
      <c r="L1183" s="1">
        <v>24</v>
      </c>
      <c r="M1183" s="1">
        <v>287</v>
      </c>
      <c r="N1183" s="1">
        <v>19</v>
      </c>
      <c r="O1183" s="28">
        <v>1176</v>
      </c>
      <c r="P1183" s="1">
        <v>250</v>
      </c>
      <c r="Q1183" s="1">
        <v>45</v>
      </c>
      <c r="R1183" s="1">
        <v>22000</v>
      </c>
      <c r="S1183" s="77">
        <v>1</v>
      </c>
      <c r="T1183" s="1">
        <v>1260</v>
      </c>
      <c r="U1183" s="1">
        <v>0</v>
      </c>
      <c r="V1183" s="1">
        <v>7163</v>
      </c>
      <c r="W1183" s="1">
        <v>2</v>
      </c>
      <c r="X1183" s="1">
        <v>0</v>
      </c>
      <c r="Y1183" s="1">
        <v>7660</v>
      </c>
      <c r="Z1183" s="1">
        <v>24</v>
      </c>
      <c r="AA1183" s="1">
        <v>287</v>
      </c>
      <c r="AB1183" s="1">
        <v>19</v>
      </c>
    </row>
    <row r="1184" spans="1:28" x14ac:dyDescent="0.3">
      <c r="A1184" s="28">
        <v>1177</v>
      </c>
      <c r="B1184" s="1">
        <v>250</v>
      </c>
      <c r="C1184" s="1">
        <v>48</v>
      </c>
      <c r="D1184" s="1">
        <v>28000</v>
      </c>
      <c r="E1184" s="77">
        <v>0.125</v>
      </c>
      <c r="F1184" s="1">
        <v>1200</v>
      </c>
      <c r="G1184" s="1">
        <v>0</v>
      </c>
      <c r="H1184" s="1">
        <v>3300</v>
      </c>
      <c r="I1184" s="1">
        <v>0</v>
      </c>
      <c r="J1184" s="1">
        <v>0</v>
      </c>
      <c r="K1184" s="1">
        <v>7290</v>
      </c>
      <c r="L1184" s="1">
        <v>20</v>
      </c>
      <c r="M1184" s="1">
        <v>290</v>
      </c>
      <c r="N1184" s="1">
        <v>3</v>
      </c>
      <c r="O1184" s="28">
        <v>1177</v>
      </c>
      <c r="P1184" s="1">
        <v>250</v>
      </c>
      <c r="Q1184" s="1">
        <v>48</v>
      </c>
      <c r="R1184" s="1">
        <v>28000</v>
      </c>
      <c r="S1184" s="77">
        <v>0.125</v>
      </c>
      <c r="T1184" s="1">
        <v>1200</v>
      </c>
      <c r="U1184" s="1">
        <v>0</v>
      </c>
      <c r="V1184" s="1">
        <v>3300</v>
      </c>
      <c r="W1184" s="1">
        <v>0</v>
      </c>
      <c r="X1184" s="1">
        <v>0</v>
      </c>
      <c r="Y1184" s="1">
        <v>7290</v>
      </c>
      <c r="Z1184" s="1">
        <v>20</v>
      </c>
      <c r="AA1184" s="1">
        <v>290</v>
      </c>
      <c r="AB1184" s="1">
        <v>3</v>
      </c>
    </row>
    <row r="1185" spans="1:28" x14ac:dyDescent="0.3">
      <c r="A1185" s="28">
        <v>1178</v>
      </c>
      <c r="B1185" s="1">
        <v>250</v>
      </c>
      <c r="C1185" s="1">
        <v>48</v>
      </c>
      <c r="D1185" s="1">
        <v>27875</v>
      </c>
      <c r="E1185" s="77">
        <v>0.14285714285714285</v>
      </c>
      <c r="F1185" s="1">
        <v>1160</v>
      </c>
      <c r="G1185" s="1">
        <v>0</v>
      </c>
      <c r="H1185" s="1">
        <v>7833</v>
      </c>
      <c r="I1185" s="1">
        <v>0</v>
      </c>
      <c r="J1185" s="1">
        <v>0</v>
      </c>
      <c r="K1185" s="1">
        <v>8730</v>
      </c>
      <c r="O1185" s="28">
        <v>1178</v>
      </c>
      <c r="P1185" s="1">
        <v>250</v>
      </c>
      <c r="Q1185" s="1">
        <v>48</v>
      </c>
      <c r="R1185" s="1">
        <v>27875</v>
      </c>
      <c r="S1185" s="77">
        <v>0.14285714285714285</v>
      </c>
      <c r="T1185" s="1">
        <v>1160</v>
      </c>
      <c r="U1185" s="1">
        <v>0</v>
      </c>
      <c r="V1185" s="1">
        <v>7833</v>
      </c>
      <c r="W1185" s="1">
        <v>0</v>
      </c>
      <c r="X1185" s="1">
        <v>0</v>
      </c>
      <c r="Y1185" s="1">
        <v>8730</v>
      </c>
    </row>
    <row r="1186" spans="1:28" x14ac:dyDescent="0.3">
      <c r="A1186" s="28">
        <v>1179</v>
      </c>
      <c r="B1186" s="1">
        <v>250</v>
      </c>
      <c r="C1186" s="1">
        <v>49</v>
      </c>
      <c r="D1186" s="1">
        <v>29000</v>
      </c>
      <c r="E1186" s="77">
        <v>3.3333333333333333E-2</v>
      </c>
      <c r="F1186" s="1">
        <v>1320</v>
      </c>
      <c r="G1186" s="1">
        <v>0</v>
      </c>
      <c r="H1186" s="1">
        <v>8010</v>
      </c>
      <c r="I1186" s="1">
        <v>1</v>
      </c>
      <c r="J1186" s="1">
        <v>1</v>
      </c>
      <c r="M1186" s="1">
        <v>400</v>
      </c>
      <c r="O1186" s="28">
        <v>1179</v>
      </c>
      <c r="P1186" s="1">
        <v>250</v>
      </c>
      <c r="Q1186" s="1">
        <v>49</v>
      </c>
      <c r="R1186" s="1">
        <v>29000</v>
      </c>
      <c r="S1186" s="77">
        <v>3.3333333333333333E-2</v>
      </c>
      <c r="T1186" s="1">
        <v>1320</v>
      </c>
      <c r="U1186" s="1">
        <v>0</v>
      </c>
      <c r="V1186" s="1">
        <v>8010</v>
      </c>
      <c r="W1186" s="1">
        <v>1</v>
      </c>
      <c r="X1186" s="1">
        <v>1</v>
      </c>
      <c r="AA1186" s="1">
        <v>400</v>
      </c>
    </row>
    <row r="1187" spans="1:28" x14ac:dyDescent="0.3">
      <c r="A1187" s="28">
        <v>1180</v>
      </c>
      <c r="B1187" s="1">
        <v>250</v>
      </c>
      <c r="C1187" s="1">
        <v>49</v>
      </c>
      <c r="D1187" s="1">
        <v>29000</v>
      </c>
      <c r="E1187" s="77">
        <v>0.04</v>
      </c>
      <c r="F1187" s="1">
        <v>850</v>
      </c>
      <c r="G1187" s="1">
        <v>0</v>
      </c>
      <c r="H1187" s="1">
        <v>2800</v>
      </c>
      <c r="I1187" s="1">
        <v>0</v>
      </c>
      <c r="J1187" s="1">
        <v>0</v>
      </c>
      <c r="N1187" s="1">
        <v>1</v>
      </c>
      <c r="O1187" s="28">
        <v>1180</v>
      </c>
      <c r="P1187" s="1">
        <v>250</v>
      </c>
      <c r="Q1187" s="1">
        <v>49</v>
      </c>
      <c r="R1187" s="1">
        <v>29000</v>
      </c>
      <c r="S1187" s="77">
        <v>0.04</v>
      </c>
      <c r="T1187" s="1">
        <v>850</v>
      </c>
      <c r="U1187" s="1">
        <v>0</v>
      </c>
      <c r="V1187" s="1">
        <v>2800</v>
      </c>
      <c r="W1187" s="1">
        <v>0</v>
      </c>
      <c r="X1187" s="1">
        <v>0</v>
      </c>
      <c r="AB1187" s="1">
        <v>1</v>
      </c>
    </row>
    <row r="1188" spans="1:28" x14ac:dyDescent="0.3">
      <c r="A1188" s="28">
        <v>1181</v>
      </c>
      <c r="B1188" s="1">
        <v>250</v>
      </c>
      <c r="C1188" s="1">
        <v>49</v>
      </c>
      <c r="D1188" s="1">
        <v>28000</v>
      </c>
      <c r="E1188" s="77">
        <v>0.33333333333333331</v>
      </c>
      <c r="F1188" s="1">
        <v>1060</v>
      </c>
      <c r="G1188" s="1">
        <v>0</v>
      </c>
      <c r="H1188" s="1">
        <v>6150</v>
      </c>
      <c r="I1188" s="1">
        <v>1</v>
      </c>
      <c r="J1188" s="1">
        <v>1</v>
      </c>
      <c r="O1188" s="28">
        <v>1181</v>
      </c>
      <c r="P1188" s="1">
        <v>250</v>
      </c>
      <c r="Q1188" s="1">
        <v>49</v>
      </c>
      <c r="R1188" s="1">
        <v>28000</v>
      </c>
      <c r="S1188" s="77">
        <v>0.33333333333333331</v>
      </c>
      <c r="T1188" s="1">
        <v>1060</v>
      </c>
      <c r="U1188" s="1">
        <v>0</v>
      </c>
      <c r="V1188" s="1">
        <v>6150</v>
      </c>
      <c r="W1188" s="1">
        <v>1</v>
      </c>
      <c r="X1188" s="1">
        <v>1</v>
      </c>
    </row>
    <row r="1189" spans="1:28" x14ac:dyDescent="0.3">
      <c r="A1189" s="28">
        <v>1182</v>
      </c>
      <c r="B1189" s="1">
        <v>250</v>
      </c>
      <c r="C1189" s="1">
        <v>50</v>
      </c>
      <c r="D1189" s="1">
        <v>30959</v>
      </c>
      <c r="E1189" s="77">
        <v>0.25</v>
      </c>
      <c r="F1189" s="1">
        <v>1320</v>
      </c>
      <c r="G1189" s="1">
        <v>0</v>
      </c>
      <c r="H1189" s="1">
        <v>6650</v>
      </c>
      <c r="I1189" s="1">
        <v>1</v>
      </c>
      <c r="J1189" s="1">
        <v>0</v>
      </c>
      <c r="L1189" s="1">
        <v>41</v>
      </c>
      <c r="O1189" s="28">
        <v>1182</v>
      </c>
      <c r="P1189" s="1">
        <v>250</v>
      </c>
      <c r="Q1189" s="1">
        <v>50</v>
      </c>
      <c r="R1189" s="1">
        <v>30959</v>
      </c>
      <c r="S1189" s="77">
        <v>0.25</v>
      </c>
      <c r="T1189" s="1">
        <v>1320</v>
      </c>
      <c r="U1189" s="1">
        <v>0</v>
      </c>
      <c r="V1189" s="1">
        <v>6650</v>
      </c>
      <c r="W1189" s="1">
        <v>1</v>
      </c>
      <c r="X1189" s="1">
        <v>0</v>
      </c>
      <c r="Z1189" s="1">
        <v>41</v>
      </c>
    </row>
    <row r="1190" spans="1:28" x14ac:dyDescent="0.3">
      <c r="A1190" s="28">
        <v>1183</v>
      </c>
      <c r="B1190" s="1">
        <v>250</v>
      </c>
      <c r="C1190" s="1">
        <v>51</v>
      </c>
      <c r="D1190" s="1">
        <v>30639</v>
      </c>
      <c r="E1190" s="77">
        <v>0.05</v>
      </c>
      <c r="F1190" s="1">
        <v>1320</v>
      </c>
      <c r="G1190" s="1">
        <v>0</v>
      </c>
      <c r="H1190" s="1">
        <v>6440</v>
      </c>
      <c r="I1190" s="1">
        <v>2</v>
      </c>
      <c r="J1190" s="1">
        <v>0</v>
      </c>
      <c r="K1190" s="1">
        <v>9950</v>
      </c>
      <c r="L1190" s="1">
        <v>48</v>
      </c>
      <c r="M1190" s="1">
        <v>12</v>
      </c>
      <c r="O1190" s="28">
        <v>1183</v>
      </c>
      <c r="P1190" s="1">
        <v>250</v>
      </c>
      <c r="Q1190" s="1">
        <v>51</v>
      </c>
      <c r="R1190" s="1">
        <v>30639</v>
      </c>
      <c r="S1190" s="77">
        <v>0.05</v>
      </c>
      <c r="T1190" s="1">
        <v>1320</v>
      </c>
      <c r="U1190" s="1">
        <v>0</v>
      </c>
      <c r="V1190" s="1">
        <v>6440</v>
      </c>
      <c r="W1190" s="1">
        <v>2</v>
      </c>
      <c r="X1190" s="1">
        <v>0</v>
      </c>
      <c r="Y1190" s="1">
        <v>9950</v>
      </c>
      <c r="Z1190" s="1">
        <v>48</v>
      </c>
      <c r="AA1190" s="1">
        <v>12</v>
      </c>
    </row>
    <row r="1191" spans="1:28" x14ac:dyDescent="0.3">
      <c r="A1191" s="28">
        <v>1184</v>
      </c>
      <c r="B1191" s="1">
        <v>250</v>
      </c>
      <c r="C1191" s="1">
        <v>52</v>
      </c>
      <c r="D1191" s="1">
        <v>33000</v>
      </c>
      <c r="E1191" s="77">
        <v>0.33333333333333331</v>
      </c>
      <c r="F1191" s="1">
        <v>1300</v>
      </c>
      <c r="G1191" s="1">
        <v>0</v>
      </c>
      <c r="H1191" s="1">
        <v>7600</v>
      </c>
      <c r="I1191" s="1">
        <v>1</v>
      </c>
      <c r="J1191" s="1">
        <v>0</v>
      </c>
      <c r="K1191" s="1">
        <v>0</v>
      </c>
      <c r="L1191" s="1">
        <v>42</v>
      </c>
      <c r="M1191" s="1">
        <v>300</v>
      </c>
      <c r="N1191" s="1">
        <v>22</v>
      </c>
      <c r="O1191" s="28">
        <v>1184</v>
      </c>
      <c r="P1191" s="1">
        <v>250</v>
      </c>
      <c r="Q1191" s="1">
        <v>52</v>
      </c>
      <c r="R1191" s="1">
        <v>33000</v>
      </c>
      <c r="S1191" s="77">
        <v>0.33333333333333331</v>
      </c>
      <c r="T1191" s="1">
        <v>1300</v>
      </c>
      <c r="U1191" s="1">
        <v>0</v>
      </c>
      <c r="V1191" s="1">
        <v>7600</v>
      </c>
      <c r="W1191" s="1">
        <v>1</v>
      </c>
      <c r="X1191" s="1">
        <v>0</v>
      </c>
      <c r="Y1191" s="1">
        <v>0</v>
      </c>
      <c r="Z1191" s="1">
        <v>42</v>
      </c>
      <c r="AA1191" s="1">
        <v>300</v>
      </c>
      <c r="AB1191" s="1">
        <v>22</v>
      </c>
    </row>
    <row r="1192" spans="1:28" x14ac:dyDescent="0.3">
      <c r="A1192" s="28">
        <v>1185</v>
      </c>
      <c r="B1192" s="1">
        <v>250</v>
      </c>
      <c r="C1192" s="1">
        <v>52</v>
      </c>
      <c r="D1192" s="1">
        <v>36065</v>
      </c>
      <c r="E1192" s="77">
        <v>0.33333333333333331</v>
      </c>
      <c r="F1192" s="1">
        <v>1150</v>
      </c>
      <c r="G1192" s="1">
        <v>0</v>
      </c>
      <c r="H1192" s="1">
        <v>6005</v>
      </c>
      <c r="I1192" s="1">
        <v>0</v>
      </c>
      <c r="J1192" s="1">
        <v>0</v>
      </c>
      <c r="L1192" s="1">
        <v>47</v>
      </c>
      <c r="M1192" s="1">
        <v>304</v>
      </c>
      <c r="N1192" s="1">
        <v>18</v>
      </c>
      <c r="O1192" s="28">
        <v>1185</v>
      </c>
      <c r="P1192" s="1">
        <v>250</v>
      </c>
      <c r="Q1192" s="1">
        <v>52</v>
      </c>
      <c r="R1192" s="1">
        <v>36065</v>
      </c>
      <c r="S1192" s="77">
        <v>0.33333333333333331</v>
      </c>
      <c r="T1192" s="1">
        <v>1150</v>
      </c>
      <c r="U1192" s="1">
        <v>0</v>
      </c>
      <c r="V1192" s="1">
        <v>6005</v>
      </c>
      <c r="W1192" s="1">
        <v>0</v>
      </c>
      <c r="X1192" s="1">
        <v>0</v>
      </c>
      <c r="Z1192" s="1">
        <v>47</v>
      </c>
      <c r="AA1192" s="1">
        <v>304</v>
      </c>
      <c r="AB1192" s="1">
        <v>18</v>
      </c>
    </row>
    <row r="1193" spans="1:28" x14ac:dyDescent="0.3">
      <c r="A1193" s="28">
        <v>1186</v>
      </c>
      <c r="B1193" s="1">
        <v>250</v>
      </c>
      <c r="C1193" s="1">
        <v>54</v>
      </c>
      <c r="D1193" s="1">
        <v>38118</v>
      </c>
      <c r="E1193" s="77">
        <v>0.2</v>
      </c>
      <c r="F1193" s="1">
        <v>1300</v>
      </c>
      <c r="G1193" s="1">
        <v>0</v>
      </c>
      <c r="H1193" s="1">
        <v>7326</v>
      </c>
      <c r="I1193" s="1">
        <v>3</v>
      </c>
      <c r="J1193" s="1">
        <v>2</v>
      </c>
      <c r="K1193" s="1">
        <v>9330</v>
      </c>
      <c r="L1193" s="1">
        <v>47</v>
      </c>
      <c r="M1193" s="1">
        <v>376</v>
      </c>
      <c r="N1193" s="1">
        <v>25</v>
      </c>
      <c r="O1193" s="28">
        <v>1186</v>
      </c>
      <c r="P1193" s="1">
        <v>250</v>
      </c>
      <c r="Q1193" s="1">
        <v>54</v>
      </c>
      <c r="R1193" s="1">
        <v>38118</v>
      </c>
      <c r="S1193" s="77">
        <v>0.2</v>
      </c>
      <c r="T1193" s="1">
        <v>1300</v>
      </c>
      <c r="U1193" s="1">
        <v>0</v>
      </c>
      <c r="V1193" s="1">
        <v>7326</v>
      </c>
      <c r="W1193" s="1">
        <v>3</v>
      </c>
      <c r="X1193" s="1">
        <v>2</v>
      </c>
      <c r="Y1193" s="1">
        <v>9330</v>
      </c>
      <c r="Z1193" s="1">
        <v>47</v>
      </c>
      <c r="AA1193" s="1">
        <v>376</v>
      </c>
      <c r="AB1193" s="1">
        <v>25</v>
      </c>
    </row>
    <row r="1194" spans="1:28" x14ac:dyDescent="0.3">
      <c r="A1194" s="28">
        <v>1187</v>
      </c>
      <c r="B1194" s="1">
        <v>250</v>
      </c>
      <c r="C1194" s="1">
        <v>57</v>
      </c>
      <c r="D1194" s="1">
        <v>47600</v>
      </c>
      <c r="E1194" s="77">
        <v>0.5</v>
      </c>
      <c r="F1194" s="1">
        <v>1300</v>
      </c>
      <c r="G1194" s="1">
        <v>0</v>
      </c>
      <c r="H1194" s="1">
        <v>6740</v>
      </c>
      <c r="I1194" s="1">
        <v>0</v>
      </c>
      <c r="J1194" s="1">
        <v>0</v>
      </c>
      <c r="L1194" s="1">
        <v>50</v>
      </c>
      <c r="M1194" s="1">
        <v>25</v>
      </c>
      <c r="O1194" s="28">
        <v>1187</v>
      </c>
      <c r="P1194" s="1">
        <v>250</v>
      </c>
      <c r="Q1194" s="1">
        <v>57</v>
      </c>
      <c r="R1194" s="1">
        <v>47600</v>
      </c>
      <c r="S1194" s="77">
        <v>0.5</v>
      </c>
      <c r="T1194" s="1">
        <v>1300</v>
      </c>
      <c r="U1194" s="1">
        <v>0</v>
      </c>
      <c r="V1194" s="1">
        <v>6740</v>
      </c>
      <c r="W1194" s="1">
        <v>0</v>
      </c>
      <c r="X1194" s="1">
        <v>0</v>
      </c>
      <c r="Z1194" s="1">
        <v>50</v>
      </c>
      <c r="AA1194" s="1">
        <v>25</v>
      </c>
    </row>
    <row r="1195" spans="1:28" x14ac:dyDescent="0.3">
      <c r="A1195" s="28">
        <v>1188</v>
      </c>
      <c r="B1195" s="1">
        <v>248</v>
      </c>
      <c r="C1195" s="1">
        <v>46</v>
      </c>
      <c r="D1195" s="1">
        <v>23500</v>
      </c>
      <c r="E1195" s="77">
        <v>0.2</v>
      </c>
      <c r="F1195" s="1">
        <v>1150</v>
      </c>
      <c r="G1195" s="1">
        <v>0</v>
      </c>
      <c r="H1195" s="1">
        <v>6963</v>
      </c>
      <c r="I1195" s="1">
        <v>0</v>
      </c>
      <c r="J1195" s="1">
        <v>0</v>
      </c>
      <c r="K1195" s="1">
        <v>7290</v>
      </c>
      <c r="L1195" s="1">
        <v>41</v>
      </c>
      <c r="M1195" s="1">
        <v>320</v>
      </c>
      <c r="N1195" s="1">
        <v>17</v>
      </c>
      <c r="O1195" s="28">
        <v>1188</v>
      </c>
      <c r="P1195" s="1">
        <v>248</v>
      </c>
      <c r="Q1195" s="1">
        <v>46</v>
      </c>
      <c r="R1195" s="1">
        <v>23500</v>
      </c>
      <c r="S1195" s="77">
        <v>0.2</v>
      </c>
      <c r="T1195" s="1">
        <v>1150</v>
      </c>
      <c r="U1195" s="1">
        <v>0</v>
      </c>
      <c r="V1195" s="1">
        <v>6963</v>
      </c>
      <c r="W1195" s="1">
        <v>0</v>
      </c>
      <c r="X1195" s="1">
        <v>0</v>
      </c>
      <c r="Y1195" s="1">
        <v>7290</v>
      </c>
      <c r="Z1195" s="1">
        <v>41</v>
      </c>
      <c r="AA1195" s="1">
        <v>320</v>
      </c>
      <c r="AB1195" s="1">
        <v>17</v>
      </c>
    </row>
    <row r="1196" spans="1:28" x14ac:dyDescent="0.3">
      <c r="A1196" s="28">
        <v>1189</v>
      </c>
      <c r="B1196" s="1">
        <v>248</v>
      </c>
      <c r="C1196" s="1">
        <v>47</v>
      </c>
      <c r="D1196" s="1">
        <v>25000</v>
      </c>
      <c r="E1196" s="77">
        <v>0.04</v>
      </c>
      <c r="F1196" s="1">
        <v>1040</v>
      </c>
      <c r="G1196" s="1">
        <v>0</v>
      </c>
      <c r="H1196" s="1">
        <v>6513</v>
      </c>
      <c r="I1196" s="1">
        <v>0</v>
      </c>
      <c r="J1196" s="1">
        <v>0</v>
      </c>
      <c r="K1196" s="1">
        <v>4850</v>
      </c>
      <c r="L1196" s="1">
        <v>0</v>
      </c>
      <c r="M1196" s="1">
        <v>210</v>
      </c>
      <c r="N1196" s="1">
        <v>16</v>
      </c>
      <c r="O1196" s="28">
        <v>1189</v>
      </c>
      <c r="P1196" s="1">
        <v>248</v>
      </c>
      <c r="Q1196" s="1">
        <v>47</v>
      </c>
      <c r="R1196" s="1">
        <v>25000</v>
      </c>
      <c r="S1196" s="77">
        <v>0.04</v>
      </c>
      <c r="T1196" s="1">
        <v>1040</v>
      </c>
      <c r="U1196" s="1">
        <v>0</v>
      </c>
      <c r="V1196" s="1">
        <v>6513</v>
      </c>
      <c r="W1196" s="1">
        <v>0</v>
      </c>
      <c r="X1196" s="1">
        <v>0</v>
      </c>
      <c r="Y1196" s="1">
        <v>4850</v>
      </c>
      <c r="Z1196" s="1">
        <v>0</v>
      </c>
      <c r="AA1196" s="1">
        <v>210</v>
      </c>
      <c r="AB1196" s="1">
        <v>16</v>
      </c>
    </row>
    <row r="1197" spans="1:28" x14ac:dyDescent="0.3">
      <c r="A1197" s="28">
        <v>1190</v>
      </c>
      <c r="B1197" s="1">
        <v>248</v>
      </c>
      <c r="C1197" s="1">
        <v>51</v>
      </c>
      <c r="D1197" s="1">
        <v>35084</v>
      </c>
      <c r="E1197" s="77">
        <v>1</v>
      </c>
      <c r="F1197" s="1">
        <v>1250</v>
      </c>
      <c r="G1197" s="1">
        <v>0</v>
      </c>
      <c r="H1197" s="1">
        <v>6283</v>
      </c>
      <c r="I1197" s="1">
        <v>4</v>
      </c>
      <c r="J1197" s="1">
        <v>3</v>
      </c>
      <c r="K1197" s="1">
        <v>7000</v>
      </c>
      <c r="M1197" s="1">
        <v>291</v>
      </c>
      <c r="N1197" s="1">
        <v>19</v>
      </c>
      <c r="O1197" s="28">
        <v>1190</v>
      </c>
      <c r="P1197" s="1">
        <v>248</v>
      </c>
      <c r="Q1197" s="1">
        <v>51</v>
      </c>
      <c r="R1197" s="1">
        <v>35084</v>
      </c>
      <c r="S1197" s="77">
        <v>1</v>
      </c>
      <c r="T1197" s="1">
        <v>1250</v>
      </c>
      <c r="U1197" s="1">
        <v>0</v>
      </c>
      <c r="V1197" s="1">
        <v>6283</v>
      </c>
      <c r="W1197" s="1">
        <v>4</v>
      </c>
      <c r="X1197" s="1">
        <v>3</v>
      </c>
      <c r="Y1197" s="1">
        <v>7000</v>
      </c>
      <c r="AA1197" s="1">
        <v>291</v>
      </c>
      <c r="AB1197" s="1">
        <v>19</v>
      </c>
    </row>
    <row r="1198" spans="1:28" x14ac:dyDescent="0.3">
      <c r="A1198" s="28">
        <v>1191</v>
      </c>
      <c r="B1198" s="1">
        <v>247</v>
      </c>
      <c r="C1198" s="1">
        <v>48</v>
      </c>
      <c r="D1198" s="1">
        <v>28000</v>
      </c>
      <c r="E1198" s="77">
        <v>0.14285714285714285</v>
      </c>
      <c r="F1198" s="1">
        <v>1260</v>
      </c>
      <c r="G1198" s="1">
        <v>0</v>
      </c>
      <c r="H1198" s="1">
        <v>6001</v>
      </c>
      <c r="I1198" s="1">
        <v>0</v>
      </c>
      <c r="J1198" s="1">
        <v>0</v>
      </c>
      <c r="K1198" s="1">
        <v>5106</v>
      </c>
      <c r="L1198" s="1">
        <v>0</v>
      </c>
      <c r="M1198" s="1">
        <v>216</v>
      </c>
      <c r="N1198" s="1">
        <v>7</v>
      </c>
      <c r="O1198" s="28">
        <v>1191</v>
      </c>
      <c r="P1198" s="1">
        <v>247</v>
      </c>
      <c r="Q1198" s="1">
        <v>48</v>
      </c>
      <c r="R1198" s="1">
        <v>28000</v>
      </c>
      <c r="S1198" s="77">
        <v>0.14285714285714285</v>
      </c>
      <c r="T1198" s="1">
        <v>1260</v>
      </c>
      <c r="U1198" s="1">
        <v>0</v>
      </c>
      <c r="V1198" s="1">
        <v>6001</v>
      </c>
      <c r="W1198" s="1">
        <v>0</v>
      </c>
      <c r="X1198" s="1">
        <v>0</v>
      </c>
      <c r="Y1198" s="1">
        <v>5106</v>
      </c>
      <c r="Z1198" s="1">
        <v>0</v>
      </c>
      <c r="AA1198" s="1">
        <v>216</v>
      </c>
      <c r="AB1198" s="1">
        <v>7</v>
      </c>
    </row>
    <row r="1199" spans="1:28" x14ac:dyDescent="0.3">
      <c r="A1199" s="28">
        <v>1192</v>
      </c>
      <c r="B1199" s="1">
        <v>247</v>
      </c>
      <c r="C1199" s="1">
        <v>49</v>
      </c>
      <c r="D1199" s="1">
        <v>34322</v>
      </c>
      <c r="E1199" s="77">
        <v>0.2</v>
      </c>
      <c r="F1199" s="1">
        <v>1280</v>
      </c>
      <c r="G1199" s="1">
        <v>0</v>
      </c>
      <c r="H1199" s="1">
        <v>8165</v>
      </c>
      <c r="I1199" s="1">
        <v>1</v>
      </c>
      <c r="J1199" s="1">
        <v>0</v>
      </c>
      <c r="K1199" s="1">
        <v>7490</v>
      </c>
      <c r="L1199" s="1">
        <v>0</v>
      </c>
      <c r="M1199" s="1">
        <v>651</v>
      </c>
      <c r="N1199" s="1">
        <v>9</v>
      </c>
      <c r="O1199" s="28">
        <v>1192</v>
      </c>
      <c r="P1199" s="1">
        <v>247</v>
      </c>
      <c r="Q1199" s="1">
        <v>49</v>
      </c>
      <c r="R1199" s="1">
        <v>34322</v>
      </c>
      <c r="S1199" s="77">
        <v>0.2</v>
      </c>
      <c r="T1199" s="1">
        <v>1280</v>
      </c>
      <c r="U1199" s="1">
        <v>0</v>
      </c>
      <c r="V1199" s="1">
        <v>8165</v>
      </c>
      <c r="W1199" s="1">
        <v>1</v>
      </c>
      <c r="X1199" s="1">
        <v>0</v>
      </c>
      <c r="Y1199" s="1">
        <v>7490</v>
      </c>
      <c r="Z1199" s="1">
        <v>0</v>
      </c>
      <c r="AA1199" s="1">
        <v>651</v>
      </c>
      <c r="AB1199" s="1">
        <v>9</v>
      </c>
    </row>
    <row r="1200" spans="1:28" x14ac:dyDescent="0.3">
      <c r="A1200" s="28">
        <v>1193</v>
      </c>
      <c r="B1200" s="1">
        <v>246</v>
      </c>
      <c r="C1200" s="1">
        <v>49</v>
      </c>
      <c r="D1200" s="1">
        <v>32503</v>
      </c>
      <c r="E1200" s="77">
        <v>3.3333333333333333E-2</v>
      </c>
      <c r="F1200" s="1">
        <v>1310</v>
      </c>
      <c r="G1200" s="1">
        <v>0</v>
      </c>
      <c r="H1200" s="1">
        <v>5851</v>
      </c>
      <c r="I1200" s="1">
        <v>0</v>
      </c>
      <c r="J1200" s="1">
        <v>0</v>
      </c>
      <c r="K1200" s="1">
        <v>5660</v>
      </c>
      <c r="O1200" s="28">
        <v>1193</v>
      </c>
      <c r="P1200" s="1">
        <v>246</v>
      </c>
      <c r="Q1200" s="1">
        <v>49</v>
      </c>
      <c r="R1200" s="1">
        <v>32503</v>
      </c>
      <c r="S1200" s="77">
        <v>3.3333333333333333E-2</v>
      </c>
      <c r="T1200" s="1">
        <v>1310</v>
      </c>
      <c r="U1200" s="1">
        <v>0</v>
      </c>
      <c r="V1200" s="1">
        <v>5851</v>
      </c>
      <c r="W1200" s="1">
        <v>0</v>
      </c>
      <c r="X1200" s="1">
        <v>0</v>
      </c>
      <c r="Y1200" s="1">
        <v>5660</v>
      </c>
    </row>
    <row r="1201" spans="1:28" x14ac:dyDescent="0.3">
      <c r="A1201" s="28">
        <v>1194</v>
      </c>
      <c r="B1201" s="1">
        <v>246</v>
      </c>
      <c r="C1201" s="1">
        <v>49</v>
      </c>
      <c r="D1201" s="1">
        <v>31400</v>
      </c>
      <c r="E1201" s="77">
        <v>0.33333333333333331</v>
      </c>
      <c r="F1201" s="1">
        <v>1210</v>
      </c>
      <c r="G1201" s="1">
        <v>0</v>
      </c>
      <c r="H1201" s="1">
        <v>6950</v>
      </c>
      <c r="I1201" s="1">
        <v>1</v>
      </c>
      <c r="J1201" s="1">
        <v>0</v>
      </c>
      <c r="K1201" s="1">
        <v>7380</v>
      </c>
      <c r="L1201" s="1">
        <v>0</v>
      </c>
      <c r="M1201" s="1">
        <v>300</v>
      </c>
      <c r="N1201" s="1">
        <v>15</v>
      </c>
      <c r="O1201" s="28">
        <v>1194</v>
      </c>
      <c r="P1201" s="1">
        <v>246</v>
      </c>
      <c r="Q1201" s="1">
        <v>49</v>
      </c>
      <c r="R1201" s="1">
        <v>31400</v>
      </c>
      <c r="S1201" s="77">
        <v>0.33333333333333331</v>
      </c>
      <c r="T1201" s="1">
        <v>1210</v>
      </c>
      <c r="U1201" s="1">
        <v>0</v>
      </c>
      <c r="V1201" s="1">
        <v>6950</v>
      </c>
      <c r="W1201" s="1">
        <v>1</v>
      </c>
      <c r="X1201" s="1">
        <v>0</v>
      </c>
      <c r="Y1201" s="1">
        <v>7380</v>
      </c>
      <c r="Z1201" s="1">
        <v>0</v>
      </c>
      <c r="AA1201" s="1">
        <v>300</v>
      </c>
      <c r="AB1201" s="1">
        <v>15</v>
      </c>
    </row>
    <row r="1202" spans="1:28" x14ac:dyDescent="0.3">
      <c r="A1202" s="28">
        <v>1195</v>
      </c>
      <c r="B1202" s="1">
        <v>246</v>
      </c>
      <c r="C1202" s="1">
        <v>50</v>
      </c>
      <c r="D1202" s="1">
        <v>28820</v>
      </c>
      <c r="E1202" s="77">
        <v>0.2</v>
      </c>
      <c r="F1202" s="1">
        <v>1130</v>
      </c>
      <c r="G1202" s="1">
        <v>0</v>
      </c>
      <c r="H1202" s="1">
        <v>8200</v>
      </c>
      <c r="I1202" s="1">
        <v>3</v>
      </c>
      <c r="J1202" s="1">
        <v>0</v>
      </c>
      <c r="O1202" s="28">
        <v>1195</v>
      </c>
      <c r="P1202" s="1">
        <v>246</v>
      </c>
      <c r="Q1202" s="1">
        <v>50</v>
      </c>
      <c r="R1202" s="1">
        <v>28820</v>
      </c>
      <c r="S1202" s="77">
        <v>0.2</v>
      </c>
      <c r="T1202" s="1">
        <v>1130</v>
      </c>
      <c r="U1202" s="1">
        <v>0</v>
      </c>
      <c r="V1202" s="1">
        <v>8200</v>
      </c>
      <c r="W1202" s="1">
        <v>3</v>
      </c>
      <c r="X1202" s="1">
        <v>0</v>
      </c>
    </row>
    <row r="1203" spans="1:28" x14ac:dyDescent="0.3">
      <c r="A1203" s="28">
        <v>1196</v>
      </c>
      <c r="B1203" s="1">
        <v>246</v>
      </c>
      <c r="C1203" s="1">
        <v>51</v>
      </c>
      <c r="D1203" s="1">
        <v>40273</v>
      </c>
      <c r="E1203" s="77">
        <v>0.33333333333333331</v>
      </c>
      <c r="F1203" s="1">
        <v>1320</v>
      </c>
      <c r="G1203" s="1">
        <v>0</v>
      </c>
      <c r="H1203" s="1">
        <v>7752</v>
      </c>
      <c r="I1203" s="1">
        <v>3</v>
      </c>
      <c r="J1203" s="1">
        <v>1</v>
      </c>
      <c r="K1203" s="1">
        <v>9740</v>
      </c>
      <c r="L1203" s="1">
        <v>0</v>
      </c>
      <c r="M1203" s="1">
        <v>421</v>
      </c>
      <c r="N1203" s="1">
        <v>2</v>
      </c>
      <c r="O1203" s="28">
        <v>1196</v>
      </c>
      <c r="P1203" s="1">
        <v>246</v>
      </c>
      <c r="Q1203" s="1">
        <v>51</v>
      </c>
      <c r="R1203" s="1">
        <v>40273</v>
      </c>
      <c r="S1203" s="77">
        <v>0.33333333333333331</v>
      </c>
      <c r="T1203" s="1">
        <v>1320</v>
      </c>
      <c r="U1203" s="1">
        <v>0</v>
      </c>
      <c r="V1203" s="1">
        <v>7752</v>
      </c>
      <c r="W1203" s="1">
        <v>3</v>
      </c>
      <c r="X1203" s="1">
        <v>1</v>
      </c>
      <c r="Y1203" s="1">
        <v>9740</v>
      </c>
      <c r="Z1203" s="1">
        <v>0</v>
      </c>
      <c r="AA1203" s="1">
        <v>421</v>
      </c>
      <c r="AB1203" s="1">
        <v>2</v>
      </c>
    </row>
    <row r="1204" spans="1:28" x14ac:dyDescent="0.3">
      <c r="A1204" s="28">
        <v>1197</v>
      </c>
      <c r="B1204" s="1">
        <v>246</v>
      </c>
      <c r="C1204" s="1">
        <v>54</v>
      </c>
      <c r="D1204" s="1">
        <v>41000</v>
      </c>
      <c r="E1204" s="77">
        <v>1</v>
      </c>
      <c r="F1204" s="1">
        <v>1140</v>
      </c>
      <c r="G1204" s="1">
        <v>0</v>
      </c>
      <c r="H1204" s="1">
        <v>7500</v>
      </c>
      <c r="I1204" s="1">
        <v>20</v>
      </c>
      <c r="J1204" s="1">
        <v>6</v>
      </c>
      <c r="K1204" s="1">
        <v>7850</v>
      </c>
      <c r="L1204" s="1">
        <v>0</v>
      </c>
      <c r="M1204" s="1">
        <v>330</v>
      </c>
      <c r="N1204" s="1">
        <v>20</v>
      </c>
      <c r="O1204" s="28">
        <v>1197</v>
      </c>
      <c r="P1204" s="1">
        <v>246</v>
      </c>
      <c r="Q1204" s="1">
        <v>54</v>
      </c>
      <c r="R1204" s="1">
        <v>41000</v>
      </c>
      <c r="S1204" s="77">
        <v>1</v>
      </c>
      <c r="T1204" s="1">
        <v>1140</v>
      </c>
      <c r="U1204" s="1">
        <v>0</v>
      </c>
      <c r="V1204" s="1">
        <v>7500</v>
      </c>
      <c r="W1204" s="1">
        <v>20</v>
      </c>
      <c r="X1204" s="1">
        <v>6</v>
      </c>
      <c r="Y1204" s="1">
        <v>7850</v>
      </c>
      <c r="Z1204" s="1">
        <v>0</v>
      </c>
      <c r="AA1204" s="1">
        <v>330</v>
      </c>
      <c r="AB1204" s="1">
        <v>20</v>
      </c>
    </row>
    <row r="1205" spans="1:28" x14ac:dyDescent="0.3">
      <c r="A1205" s="28">
        <v>1198</v>
      </c>
      <c r="B1205" s="1">
        <v>245</v>
      </c>
      <c r="C1205" s="1">
        <v>46</v>
      </c>
      <c r="D1205" s="1">
        <v>29320</v>
      </c>
      <c r="E1205" s="77">
        <v>3.3333333333333333E-2</v>
      </c>
      <c r="F1205" s="1">
        <v>1190</v>
      </c>
      <c r="G1205" s="1">
        <v>0</v>
      </c>
      <c r="H1205" s="1">
        <v>8183</v>
      </c>
      <c r="I1205" s="1">
        <v>2</v>
      </c>
      <c r="J1205" s="1">
        <v>0</v>
      </c>
      <c r="K1205" s="1">
        <v>7720</v>
      </c>
      <c r="L1205" s="1">
        <v>41</v>
      </c>
      <c r="M1205" s="1">
        <v>433</v>
      </c>
      <c r="N1205" s="1">
        <v>18</v>
      </c>
      <c r="O1205" s="28">
        <v>1198</v>
      </c>
      <c r="P1205" s="1">
        <v>245</v>
      </c>
      <c r="Q1205" s="1">
        <v>46</v>
      </c>
      <c r="R1205" s="1">
        <v>29320</v>
      </c>
      <c r="S1205" s="77">
        <v>3.3333333333333333E-2</v>
      </c>
      <c r="T1205" s="1">
        <v>1190</v>
      </c>
      <c r="U1205" s="1">
        <v>0</v>
      </c>
      <c r="V1205" s="1">
        <v>8183</v>
      </c>
      <c r="W1205" s="1">
        <v>2</v>
      </c>
      <c r="X1205" s="1">
        <v>0</v>
      </c>
      <c r="Y1205" s="1">
        <v>7720</v>
      </c>
      <c r="Z1205" s="1">
        <v>41</v>
      </c>
      <c r="AA1205" s="1">
        <v>433</v>
      </c>
      <c r="AB1205" s="1">
        <v>18</v>
      </c>
    </row>
    <row r="1206" spans="1:28" x14ac:dyDescent="0.3">
      <c r="A1206" s="28">
        <v>1199</v>
      </c>
      <c r="B1206" s="1">
        <v>245</v>
      </c>
      <c r="C1206" s="1">
        <v>46</v>
      </c>
      <c r="D1206" s="1">
        <v>27000</v>
      </c>
      <c r="E1206" s="77">
        <v>1.6666666666666666E-2</v>
      </c>
      <c r="F1206" s="1">
        <v>1190</v>
      </c>
      <c r="G1206" s="1">
        <v>0</v>
      </c>
      <c r="H1206" s="1">
        <v>7526</v>
      </c>
      <c r="I1206" s="1">
        <v>1</v>
      </c>
      <c r="J1206" s="1">
        <v>0</v>
      </c>
      <c r="K1206" s="1">
        <v>8510</v>
      </c>
      <c r="L1206" s="1">
        <v>0</v>
      </c>
      <c r="M1206" s="1">
        <v>254</v>
      </c>
      <c r="N1206" s="1">
        <v>14</v>
      </c>
      <c r="O1206" s="28">
        <v>1199</v>
      </c>
      <c r="P1206" s="1">
        <v>245</v>
      </c>
      <c r="Q1206" s="1">
        <v>46</v>
      </c>
      <c r="R1206" s="1">
        <v>27000</v>
      </c>
      <c r="S1206" s="77">
        <v>1.6666666666666666E-2</v>
      </c>
      <c r="T1206" s="1">
        <v>1190</v>
      </c>
      <c r="U1206" s="1">
        <v>0</v>
      </c>
      <c r="V1206" s="1">
        <v>7526</v>
      </c>
      <c r="W1206" s="1">
        <v>1</v>
      </c>
      <c r="X1206" s="1">
        <v>0</v>
      </c>
      <c r="Y1206" s="1">
        <v>8510</v>
      </c>
      <c r="Z1206" s="1">
        <v>0</v>
      </c>
      <c r="AA1206" s="1">
        <v>254</v>
      </c>
      <c r="AB1206" s="1">
        <v>14</v>
      </c>
    </row>
    <row r="1207" spans="1:28" x14ac:dyDescent="0.3">
      <c r="A1207" s="28">
        <v>1200</v>
      </c>
      <c r="B1207" s="1">
        <v>245</v>
      </c>
      <c r="C1207" s="1">
        <v>47</v>
      </c>
      <c r="D1207" s="1">
        <v>24600</v>
      </c>
      <c r="E1207" s="77">
        <v>3.3333333333333333E-2</v>
      </c>
      <c r="F1207" s="1">
        <v>800</v>
      </c>
      <c r="G1207" s="1">
        <v>0</v>
      </c>
      <c r="H1207" s="1">
        <v>5739</v>
      </c>
      <c r="I1207" s="1">
        <v>1</v>
      </c>
      <c r="J1207" s="1">
        <v>0</v>
      </c>
      <c r="K1207" s="1">
        <v>6410</v>
      </c>
      <c r="L1207" s="1">
        <v>12</v>
      </c>
      <c r="M1207" s="1">
        <v>200</v>
      </c>
      <c r="N1207" s="1">
        <v>3</v>
      </c>
      <c r="O1207" s="28">
        <v>1200</v>
      </c>
      <c r="P1207" s="1">
        <v>245</v>
      </c>
      <c r="Q1207" s="1">
        <v>47</v>
      </c>
      <c r="R1207" s="1">
        <v>24600</v>
      </c>
      <c r="S1207" s="77">
        <v>3.3333333333333333E-2</v>
      </c>
      <c r="T1207" s="1">
        <v>800</v>
      </c>
      <c r="U1207" s="1">
        <v>0</v>
      </c>
      <c r="V1207" s="1">
        <v>5739</v>
      </c>
      <c r="W1207" s="1">
        <v>1</v>
      </c>
      <c r="X1207" s="1">
        <v>0</v>
      </c>
      <c r="Y1207" s="1">
        <v>6410</v>
      </c>
      <c r="Z1207" s="1">
        <v>12</v>
      </c>
      <c r="AA1207" s="1">
        <v>200</v>
      </c>
      <c r="AB1207" s="1">
        <v>3</v>
      </c>
    </row>
    <row r="1208" spans="1:28" x14ac:dyDescent="0.3">
      <c r="A1208" s="28">
        <v>1201</v>
      </c>
      <c r="B1208" s="1">
        <v>245</v>
      </c>
      <c r="C1208" s="1">
        <v>47</v>
      </c>
      <c r="D1208" s="1">
        <v>27000</v>
      </c>
      <c r="E1208" s="77">
        <v>0.05</v>
      </c>
      <c r="F1208" s="1">
        <v>1250</v>
      </c>
      <c r="G1208" s="1">
        <v>0</v>
      </c>
      <c r="H1208" s="1">
        <v>2412</v>
      </c>
      <c r="I1208" s="1">
        <v>0</v>
      </c>
      <c r="J1208" s="1">
        <v>0</v>
      </c>
      <c r="L1208" s="1">
        <v>21</v>
      </c>
      <c r="M1208" s="1">
        <v>300</v>
      </c>
      <c r="N1208" s="1">
        <v>19</v>
      </c>
      <c r="O1208" s="28">
        <v>1201</v>
      </c>
      <c r="P1208" s="1">
        <v>245</v>
      </c>
      <c r="Q1208" s="1">
        <v>47</v>
      </c>
      <c r="R1208" s="1">
        <v>27000</v>
      </c>
      <c r="S1208" s="77">
        <v>0.05</v>
      </c>
      <c r="T1208" s="1">
        <v>1250</v>
      </c>
      <c r="U1208" s="1">
        <v>0</v>
      </c>
      <c r="V1208" s="1">
        <v>2412</v>
      </c>
      <c r="W1208" s="1">
        <v>0</v>
      </c>
      <c r="X1208" s="1">
        <v>0</v>
      </c>
      <c r="Z1208" s="1">
        <v>21</v>
      </c>
      <c r="AA1208" s="1">
        <v>300</v>
      </c>
      <c r="AB1208" s="1">
        <v>19</v>
      </c>
    </row>
    <row r="1209" spans="1:28" x14ac:dyDescent="0.3">
      <c r="A1209" s="28">
        <v>1202</v>
      </c>
      <c r="B1209" s="1">
        <v>245</v>
      </c>
      <c r="C1209" s="1">
        <v>47</v>
      </c>
      <c r="D1209" s="1">
        <v>26065</v>
      </c>
      <c r="E1209" s="77">
        <v>0.1</v>
      </c>
      <c r="F1209" s="1">
        <v>1320</v>
      </c>
      <c r="G1209" s="1">
        <v>0</v>
      </c>
      <c r="H1209" s="1">
        <v>8219</v>
      </c>
      <c r="I1209" s="1">
        <v>0</v>
      </c>
      <c r="J1209" s="1">
        <v>0</v>
      </c>
      <c r="K1209" s="1">
        <v>7510</v>
      </c>
      <c r="L1209" s="1">
        <v>0</v>
      </c>
      <c r="M1209" s="1">
        <v>447</v>
      </c>
      <c r="N1209" s="1">
        <v>14</v>
      </c>
      <c r="O1209" s="28">
        <v>1202</v>
      </c>
      <c r="P1209" s="1">
        <v>245</v>
      </c>
      <c r="Q1209" s="1">
        <v>47</v>
      </c>
      <c r="R1209" s="1">
        <v>26065</v>
      </c>
      <c r="S1209" s="77">
        <v>0.1</v>
      </c>
      <c r="T1209" s="1">
        <v>1320</v>
      </c>
      <c r="U1209" s="1">
        <v>0</v>
      </c>
      <c r="V1209" s="1">
        <v>8219</v>
      </c>
      <c r="W1209" s="1">
        <v>0</v>
      </c>
      <c r="X1209" s="1">
        <v>0</v>
      </c>
      <c r="Y1209" s="1">
        <v>7510</v>
      </c>
      <c r="Z1209" s="1">
        <v>0</v>
      </c>
      <c r="AA1209" s="1">
        <v>447</v>
      </c>
      <c r="AB1209" s="1">
        <v>14</v>
      </c>
    </row>
    <row r="1210" spans="1:28" x14ac:dyDescent="0.3">
      <c r="A1210" s="28">
        <v>1203</v>
      </c>
      <c r="B1210" s="1">
        <v>245</v>
      </c>
      <c r="C1210" s="1">
        <v>47</v>
      </c>
      <c r="D1210" s="1">
        <v>24307</v>
      </c>
      <c r="E1210" s="77">
        <v>1.1111111111111112E-2</v>
      </c>
      <c r="F1210" s="1">
        <v>1110</v>
      </c>
      <c r="G1210" s="1">
        <v>0</v>
      </c>
      <c r="H1210" s="1">
        <v>4661</v>
      </c>
      <c r="I1210" s="1">
        <v>2</v>
      </c>
      <c r="J1210" s="1">
        <v>0</v>
      </c>
      <c r="L1210" s="1">
        <v>8</v>
      </c>
      <c r="M1210" s="1">
        <v>190</v>
      </c>
      <c r="N1210" s="1">
        <v>17</v>
      </c>
      <c r="O1210" s="28">
        <v>1203</v>
      </c>
      <c r="P1210" s="1">
        <v>245</v>
      </c>
      <c r="Q1210" s="1">
        <v>47</v>
      </c>
      <c r="R1210" s="1">
        <v>24307</v>
      </c>
      <c r="S1210" s="77">
        <v>1.1111111111111112E-2</v>
      </c>
      <c r="T1210" s="1">
        <v>1110</v>
      </c>
      <c r="U1210" s="1">
        <v>0</v>
      </c>
      <c r="V1210" s="1">
        <v>4661</v>
      </c>
      <c r="W1210" s="1">
        <v>2</v>
      </c>
      <c r="X1210" s="1">
        <v>0</v>
      </c>
      <c r="Z1210" s="1">
        <v>8</v>
      </c>
      <c r="AA1210" s="1">
        <v>190</v>
      </c>
      <c r="AB1210" s="1">
        <v>17</v>
      </c>
    </row>
    <row r="1211" spans="1:28" x14ac:dyDescent="0.3">
      <c r="A1211" s="28">
        <v>1204</v>
      </c>
      <c r="B1211" s="1">
        <v>245</v>
      </c>
      <c r="C1211" s="1">
        <v>48</v>
      </c>
      <c r="D1211" s="1">
        <v>31000</v>
      </c>
      <c r="E1211" s="77">
        <v>3.3333333333333333E-2</v>
      </c>
      <c r="F1211" s="1">
        <v>1250</v>
      </c>
      <c r="G1211" s="1">
        <v>0</v>
      </c>
      <c r="H1211" s="1">
        <v>8009</v>
      </c>
      <c r="I1211" s="1">
        <v>0</v>
      </c>
      <c r="J1211" s="1">
        <v>0</v>
      </c>
      <c r="L1211" s="1">
        <v>0</v>
      </c>
      <c r="M1211" s="1">
        <v>300</v>
      </c>
      <c r="O1211" s="28">
        <v>1204</v>
      </c>
      <c r="P1211" s="1">
        <v>245</v>
      </c>
      <c r="Q1211" s="1">
        <v>48</v>
      </c>
      <c r="R1211" s="1">
        <v>31000</v>
      </c>
      <c r="S1211" s="77">
        <v>3.3333333333333333E-2</v>
      </c>
      <c r="T1211" s="1">
        <v>1250</v>
      </c>
      <c r="U1211" s="1">
        <v>0</v>
      </c>
      <c r="V1211" s="1">
        <v>8009</v>
      </c>
      <c r="W1211" s="1">
        <v>0</v>
      </c>
      <c r="X1211" s="1">
        <v>0</v>
      </c>
      <c r="Z1211" s="1">
        <v>0</v>
      </c>
      <c r="AA1211" s="1">
        <v>300</v>
      </c>
    </row>
    <row r="1212" spans="1:28" x14ac:dyDescent="0.3">
      <c r="A1212" s="28">
        <v>1205</v>
      </c>
      <c r="B1212" s="1">
        <v>245</v>
      </c>
      <c r="C1212" s="1">
        <v>48</v>
      </c>
      <c r="D1212" s="1">
        <v>24000</v>
      </c>
      <c r="E1212" s="77">
        <v>0.125</v>
      </c>
      <c r="F1212" s="1">
        <v>780</v>
      </c>
      <c r="G1212" s="1">
        <v>0</v>
      </c>
      <c r="H1212" s="1">
        <v>7651</v>
      </c>
      <c r="I1212" s="1">
        <v>6</v>
      </c>
      <c r="J1212" s="1">
        <v>1</v>
      </c>
      <c r="O1212" s="28">
        <v>1205</v>
      </c>
      <c r="P1212" s="1">
        <v>245</v>
      </c>
      <c r="Q1212" s="1">
        <v>48</v>
      </c>
      <c r="R1212" s="1">
        <v>24000</v>
      </c>
      <c r="S1212" s="77">
        <v>0.125</v>
      </c>
      <c r="T1212" s="1">
        <v>780</v>
      </c>
      <c r="U1212" s="1">
        <v>0</v>
      </c>
      <c r="V1212" s="1">
        <v>7651</v>
      </c>
      <c r="W1212" s="1">
        <v>6</v>
      </c>
      <c r="X1212" s="1">
        <v>1</v>
      </c>
    </row>
    <row r="1213" spans="1:28" x14ac:dyDescent="0.3">
      <c r="A1213" s="28">
        <v>1206</v>
      </c>
      <c r="B1213" s="1">
        <v>245</v>
      </c>
      <c r="C1213" s="1">
        <v>48</v>
      </c>
      <c r="D1213" s="1">
        <v>30000</v>
      </c>
      <c r="E1213" s="77">
        <v>0.5</v>
      </c>
      <c r="F1213" s="1">
        <v>1220</v>
      </c>
      <c r="G1213" s="1">
        <v>0</v>
      </c>
      <c r="H1213" s="1">
        <v>8297</v>
      </c>
      <c r="I1213" s="1">
        <v>8</v>
      </c>
      <c r="J1213" s="1">
        <v>2</v>
      </c>
      <c r="K1213" s="1">
        <v>9110</v>
      </c>
      <c r="L1213" s="1">
        <v>0</v>
      </c>
      <c r="M1213" s="1">
        <v>470</v>
      </c>
      <c r="N1213" s="1">
        <v>17</v>
      </c>
      <c r="O1213" s="28">
        <v>1206</v>
      </c>
      <c r="P1213" s="1">
        <v>245</v>
      </c>
      <c r="Q1213" s="1">
        <v>48</v>
      </c>
      <c r="R1213" s="1">
        <v>30000</v>
      </c>
      <c r="S1213" s="77">
        <v>0.5</v>
      </c>
      <c r="T1213" s="1">
        <v>1220</v>
      </c>
      <c r="U1213" s="1">
        <v>0</v>
      </c>
      <c r="V1213" s="1">
        <v>8297</v>
      </c>
      <c r="W1213" s="1">
        <v>8</v>
      </c>
      <c r="X1213" s="1">
        <v>2</v>
      </c>
      <c r="Y1213" s="1">
        <v>9110</v>
      </c>
      <c r="Z1213" s="1">
        <v>0</v>
      </c>
      <c r="AA1213" s="1">
        <v>470</v>
      </c>
      <c r="AB1213" s="1">
        <v>17</v>
      </c>
    </row>
    <row r="1214" spans="1:28" x14ac:dyDescent="0.3">
      <c r="A1214" s="28">
        <v>1207</v>
      </c>
      <c r="B1214" s="1">
        <v>245</v>
      </c>
      <c r="C1214" s="1">
        <v>49</v>
      </c>
      <c r="D1214" s="1">
        <v>31000</v>
      </c>
      <c r="E1214" s="77">
        <v>1.6666666666666666E-2</v>
      </c>
      <c r="F1214" s="1">
        <v>1300</v>
      </c>
      <c r="G1214" s="1">
        <v>0</v>
      </c>
      <c r="H1214" s="1">
        <v>6700</v>
      </c>
      <c r="I1214" s="1">
        <v>0</v>
      </c>
      <c r="J1214" s="1">
        <v>0</v>
      </c>
      <c r="K1214" s="1">
        <v>6360</v>
      </c>
      <c r="L1214" s="1">
        <v>0</v>
      </c>
      <c r="M1214" s="1">
        <v>260</v>
      </c>
      <c r="N1214" s="1">
        <v>20</v>
      </c>
      <c r="O1214" s="28">
        <v>1207</v>
      </c>
      <c r="P1214" s="1">
        <v>245</v>
      </c>
      <c r="Q1214" s="1">
        <v>49</v>
      </c>
      <c r="R1214" s="1">
        <v>31000</v>
      </c>
      <c r="S1214" s="77">
        <v>1.6666666666666666E-2</v>
      </c>
      <c r="T1214" s="1">
        <v>1300</v>
      </c>
      <c r="U1214" s="1">
        <v>0</v>
      </c>
      <c r="V1214" s="1">
        <v>6700</v>
      </c>
      <c r="W1214" s="1">
        <v>0</v>
      </c>
      <c r="X1214" s="1">
        <v>0</v>
      </c>
      <c r="Y1214" s="1">
        <v>6360</v>
      </c>
      <c r="Z1214" s="1">
        <v>0</v>
      </c>
      <c r="AA1214" s="1">
        <v>260</v>
      </c>
      <c r="AB1214" s="1">
        <v>20</v>
      </c>
    </row>
    <row r="1215" spans="1:28" x14ac:dyDescent="0.3">
      <c r="A1215" s="28">
        <v>1208</v>
      </c>
      <c r="B1215" s="1">
        <v>245</v>
      </c>
      <c r="C1215" s="1">
        <v>50</v>
      </c>
      <c r="D1215" s="1">
        <v>32000</v>
      </c>
      <c r="E1215" s="77">
        <v>0.2</v>
      </c>
      <c r="F1215" s="1">
        <v>1040</v>
      </c>
      <c r="G1215" s="1">
        <v>0</v>
      </c>
      <c r="H1215" s="1">
        <v>7225</v>
      </c>
      <c r="I1215" s="1">
        <v>3</v>
      </c>
      <c r="J1215" s="1">
        <v>1</v>
      </c>
      <c r="K1215" s="1">
        <v>7950</v>
      </c>
      <c r="L1215" s="1">
        <v>0</v>
      </c>
      <c r="M1215" s="1">
        <v>400</v>
      </c>
      <c r="N1215" s="1">
        <v>18</v>
      </c>
      <c r="O1215" s="28">
        <v>1208</v>
      </c>
      <c r="P1215" s="1">
        <v>245</v>
      </c>
      <c r="Q1215" s="1">
        <v>50</v>
      </c>
      <c r="R1215" s="1">
        <v>32000</v>
      </c>
      <c r="S1215" s="77">
        <v>0.2</v>
      </c>
      <c r="T1215" s="1">
        <v>1040</v>
      </c>
      <c r="U1215" s="1">
        <v>0</v>
      </c>
      <c r="V1215" s="1">
        <v>7225</v>
      </c>
      <c r="W1215" s="1">
        <v>3</v>
      </c>
      <c r="X1215" s="1">
        <v>1</v>
      </c>
      <c r="Y1215" s="1">
        <v>7950</v>
      </c>
      <c r="Z1215" s="1">
        <v>0</v>
      </c>
      <c r="AA1215" s="1">
        <v>400</v>
      </c>
      <c r="AB1215" s="1">
        <v>18</v>
      </c>
    </row>
    <row r="1216" spans="1:28" x14ac:dyDescent="0.3">
      <c r="A1216" s="28">
        <v>1209</v>
      </c>
      <c r="B1216" s="1">
        <v>245</v>
      </c>
      <c r="C1216" s="1">
        <v>52</v>
      </c>
      <c r="D1216" s="1">
        <v>32395</v>
      </c>
      <c r="E1216" s="77">
        <v>0.33333333333333331</v>
      </c>
      <c r="F1216" s="1">
        <v>1260</v>
      </c>
      <c r="G1216" s="1">
        <v>0</v>
      </c>
      <c r="H1216" s="1">
        <v>8301</v>
      </c>
      <c r="I1216" s="1">
        <v>10</v>
      </c>
      <c r="J1216" s="1">
        <v>1</v>
      </c>
      <c r="K1216" s="1">
        <v>10960</v>
      </c>
      <c r="L1216" s="1">
        <v>41</v>
      </c>
      <c r="M1216" s="1">
        <v>376</v>
      </c>
      <c r="O1216" s="28">
        <v>1209</v>
      </c>
      <c r="P1216" s="1">
        <v>245</v>
      </c>
      <c r="Q1216" s="1">
        <v>52</v>
      </c>
      <c r="R1216" s="1">
        <v>32395</v>
      </c>
      <c r="S1216" s="77">
        <v>0.33333333333333331</v>
      </c>
      <c r="T1216" s="1">
        <v>1260</v>
      </c>
      <c r="U1216" s="1">
        <v>0</v>
      </c>
      <c r="V1216" s="1">
        <v>8301</v>
      </c>
      <c r="W1216" s="1">
        <v>10</v>
      </c>
      <c r="X1216" s="1">
        <v>1</v>
      </c>
      <c r="Y1216" s="1">
        <v>10960</v>
      </c>
      <c r="Z1216" s="1">
        <v>41</v>
      </c>
      <c r="AA1216" s="1">
        <v>376</v>
      </c>
    </row>
    <row r="1217" spans="1:28" x14ac:dyDescent="0.3">
      <c r="A1217" s="28">
        <v>1210</v>
      </c>
      <c r="B1217" s="1">
        <v>244</v>
      </c>
      <c r="C1217" s="1">
        <v>43</v>
      </c>
      <c r="D1217" s="1">
        <v>22245</v>
      </c>
      <c r="E1217" s="77">
        <v>1.6666666666666666E-2</v>
      </c>
      <c r="F1217" s="1">
        <v>750</v>
      </c>
      <c r="G1217" s="1">
        <v>0</v>
      </c>
      <c r="H1217" s="1">
        <v>7445</v>
      </c>
      <c r="I1217" s="1">
        <v>0</v>
      </c>
      <c r="J1217" s="1">
        <v>0</v>
      </c>
      <c r="K1217" s="1">
        <v>7470</v>
      </c>
      <c r="L1217" s="1">
        <v>0</v>
      </c>
      <c r="M1217" s="1">
        <v>372</v>
      </c>
      <c r="N1217" s="1">
        <v>18</v>
      </c>
      <c r="O1217" s="28">
        <v>1210</v>
      </c>
      <c r="P1217" s="1">
        <v>244</v>
      </c>
      <c r="Q1217" s="1">
        <v>43</v>
      </c>
      <c r="R1217" s="1">
        <v>22245</v>
      </c>
      <c r="S1217" s="77">
        <v>1.6666666666666666E-2</v>
      </c>
      <c r="T1217" s="1">
        <v>750</v>
      </c>
      <c r="U1217" s="1">
        <v>0</v>
      </c>
      <c r="V1217" s="1">
        <v>7445</v>
      </c>
      <c r="W1217" s="1">
        <v>0</v>
      </c>
      <c r="X1217" s="1">
        <v>0</v>
      </c>
      <c r="Y1217" s="1">
        <v>7470</v>
      </c>
      <c r="Z1217" s="1">
        <v>0</v>
      </c>
      <c r="AA1217" s="1">
        <v>372</v>
      </c>
      <c r="AB1217" s="1">
        <v>18</v>
      </c>
    </row>
    <row r="1218" spans="1:28" x14ac:dyDescent="0.3">
      <c r="A1218" s="28">
        <v>1211</v>
      </c>
      <c r="B1218" s="1">
        <v>244</v>
      </c>
      <c r="C1218" s="1">
        <v>47</v>
      </c>
      <c r="D1218" s="1">
        <v>27600</v>
      </c>
      <c r="E1218" s="77">
        <v>8.3333333333333329E-2</v>
      </c>
      <c r="F1218" s="1">
        <v>1200</v>
      </c>
      <c r="G1218" s="1">
        <v>0</v>
      </c>
      <c r="H1218" s="1">
        <v>5780</v>
      </c>
      <c r="I1218" s="1">
        <v>1</v>
      </c>
      <c r="J1218" s="1">
        <v>0</v>
      </c>
      <c r="L1218" s="1">
        <v>0</v>
      </c>
      <c r="M1218" s="1">
        <v>170</v>
      </c>
      <c r="N1218" s="1">
        <v>3</v>
      </c>
      <c r="O1218" s="28">
        <v>1211</v>
      </c>
      <c r="P1218" s="1">
        <v>244</v>
      </c>
      <c r="Q1218" s="1">
        <v>47</v>
      </c>
      <c r="R1218" s="1">
        <v>27600</v>
      </c>
      <c r="S1218" s="77">
        <v>8.3333333333333329E-2</v>
      </c>
      <c r="T1218" s="1">
        <v>1200</v>
      </c>
      <c r="U1218" s="1">
        <v>0</v>
      </c>
      <c r="V1218" s="1">
        <v>5780</v>
      </c>
      <c r="W1218" s="1">
        <v>1</v>
      </c>
      <c r="X1218" s="1">
        <v>0</v>
      </c>
      <c r="Z1218" s="1">
        <v>0</v>
      </c>
      <c r="AA1218" s="1">
        <v>170</v>
      </c>
      <c r="AB1218" s="1">
        <v>3</v>
      </c>
    </row>
    <row r="1219" spans="1:28" x14ac:dyDescent="0.3">
      <c r="A1219" s="28">
        <v>1212</v>
      </c>
      <c r="B1219" s="1">
        <v>244</v>
      </c>
      <c r="C1219" s="1">
        <v>47</v>
      </c>
      <c r="D1219" s="1">
        <v>24597</v>
      </c>
      <c r="E1219" s="77">
        <v>0.1111111111111111</v>
      </c>
      <c r="F1219" s="1">
        <v>1210</v>
      </c>
      <c r="G1219" s="1">
        <v>0</v>
      </c>
      <c r="H1219" s="1">
        <v>6785</v>
      </c>
      <c r="I1219" s="1">
        <v>2</v>
      </c>
      <c r="J1219" s="1">
        <v>0</v>
      </c>
      <c r="O1219" s="28">
        <v>1212</v>
      </c>
      <c r="P1219" s="1">
        <v>244</v>
      </c>
      <c r="Q1219" s="1">
        <v>47</v>
      </c>
      <c r="R1219" s="1">
        <v>24597</v>
      </c>
      <c r="S1219" s="77">
        <v>0.1111111111111111</v>
      </c>
      <c r="T1219" s="1">
        <v>1210</v>
      </c>
      <c r="U1219" s="1">
        <v>0</v>
      </c>
      <c r="V1219" s="1">
        <v>6785</v>
      </c>
      <c r="W1219" s="1">
        <v>2</v>
      </c>
      <c r="X1219" s="1">
        <v>0</v>
      </c>
    </row>
    <row r="1220" spans="1:28" x14ac:dyDescent="0.3">
      <c r="A1220" s="28">
        <v>1213</v>
      </c>
      <c r="B1220" s="1">
        <v>244</v>
      </c>
      <c r="C1220" s="1">
        <v>48</v>
      </c>
      <c r="D1220" s="1">
        <v>30044</v>
      </c>
      <c r="E1220" s="77">
        <v>0.1</v>
      </c>
      <c r="F1220" s="1">
        <v>1310</v>
      </c>
      <c r="G1220" s="1">
        <v>0</v>
      </c>
      <c r="H1220" s="1">
        <v>8007</v>
      </c>
      <c r="I1220" s="1">
        <v>1</v>
      </c>
      <c r="J1220" s="1">
        <v>0</v>
      </c>
      <c r="K1220" s="1">
        <v>8460</v>
      </c>
      <c r="L1220" s="1">
        <v>10</v>
      </c>
      <c r="M1220" s="1">
        <v>426</v>
      </c>
      <c r="N1220" s="1">
        <v>16</v>
      </c>
      <c r="O1220" s="28">
        <v>1213</v>
      </c>
      <c r="P1220" s="1">
        <v>244</v>
      </c>
      <c r="Q1220" s="1">
        <v>48</v>
      </c>
      <c r="R1220" s="1">
        <v>30044</v>
      </c>
      <c r="S1220" s="77">
        <v>0.1</v>
      </c>
      <c r="T1220" s="1">
        <v>1310</v>
      </c>
      <c r="U1220" s="1">
        <v>0</v>
      </c>
      <c r="V1220" s="1">
        <v>8007</v>
      </c>
      <c r="W1220" s="1">
        <v>1</v>
      </c>
      <c r="X1220" s="1">
        <v>0</v>
      </c>
      <c r="Y1220" s="1">
        <v>8460</v>
      </c>
      <c r="Z1220" s="1">
        <v>10</v>
      </c>
      <c r="AA1220" s="1">
        <v>426</v>
      </c>
      <c r="AB1220" s="1">
        <v>16</v>
      </c>
    </row>
    <row r="1221" spans="1:28" x14ac:dyDescent="0.3">
      <c r="A1221" s="28">
        <v>1214</v>
      </c>
      <c r="B1221" s="1">
        <v>244</v>
      </c>
      <c r="C1221" s="1">
        <v>50</v>
      </c>
      <c r="D1221" s="1">
        <v>30502</v>
      </c>
      <c r="E1221" s="77">
        <v>0.25</v>
      </c>
      <c r="F1221" s="1">
        <v>1220</v>
      </c>
      <c r="G1221" s="1">
        <v>0</v>
      </c>
      <c r="H1221" s="1">
        <v>7491</v>
      </c>
      <c r="I1221" s="1">
        <v>6</v>
      </c>
      <c r="J1221" s="1">
        <v>0</v>
      </c>
      <c r="K1221" s="1">
        <v>8860</v>
      </c>
      <c r="L1221" s="1">
        <v>47</v>
      </c>
      <c r="M1221" s="1">
        <v>391</v>
      </c>
      <c r="N1221" s="1">
        <v>18</v>
      </c>
      <c r="O1221" s="28">
        <v>1214</v>
      </c>
      <c r="P1221" s="1">
        <v>244</v>
      </c>
      <c r="Q1221" s="1">
        <v>50</v>
      </c>
      <c r="R1221" s="1">
        <v>30502</v>
      </c>
      <c r="S1221" s="77">
        <v>0.25</v>
      </c>
      <c r="T1221" s="1">
        <v>1220</v>
      </c>
      <c r="U1221" s="1">
        <v>0</v>
      </c>
      <c r="V1221" s="1">
        <v>7491</v>
      </c>
      <c r="W1221" s="1">
        <v>6</v>
      </c>
      <c r="X1221" s="1">
        <v>0</v>
      </c>
      <c r="Y1221" s="1">
        <v>8860</v>
      </c>
      <c r="Z1221" s="1">
        <v>47</v>
      </c>
      <c r="AA1221" s="1">
        <v>391</v>
      </c>
      <c r="AB1221" s="1">
        <v>18</v>
      </c>
    </row>
    <row r="1222" spans="1:28" x14ac:dyDescent="0.3">
      <c r="A1222" s="28">
        <v>1215</v>
      </c>
      <c r="B1222" s="1">
        <v>243</v>
      </c>
      <c r="C1222" s="1">
        <v>47</v>
      </c>
      <c r="D1222" s="1">
        <v>30088</v>
      </c>
      <c r="E1222" s="77">
        <v>0.1</v>
      </c>
      <c r="F1222" s="1">
        <v>1280</v>
      </c>
      <c r="G1222" s="1">
        <v>0</v>
      </c>
      <c r="H1222" s="1">
        <v>7202</v>
      </c>
      <c r="I1222" s="1">
        <v>1</v>
      </c>
      <c r="J1222" s="1">
        <v>0</v>
      </c>
      <c r="K1222" s="1">
        <v>9430</v>
      </c>
      <c r="N1222" s="1">
        <v>11</v>
      </c>
      <c r="O1222" s="28">
        <v>1215</v>
      </c>
      <c r="P1222" s="1">
        <v>243</v>
      </c>
      <c r="Q1222" s="1">
        <v>47</v>
      </c>
      <c r="R1222" s="1">
        <v>30088</v>
      </c>
      <c r="S1222" s="77">
        <v>0.1</v>
      </c>
      <c r="T1222" s="1">
        <v>1280</v>
      </c>
      <c r="U1222" s="1">
        <v>0</v>
      </c>
      <c r="V1222" s="1">
        <v>7202</v>
      </c>
      <c r="W1222" s="1">
        <v>1</v>
      </c>
      <c r="X1222" s="1">
        <v>0</v>
      </c>
      <c r="Y1222" s="1">
        <v>9430</v>
      </c>
      <c r="AB1222" s="1">
        <v>11</v>
      </c>
    </row>
    <row r="1223" spans="1:28" x14ac:dyDescent="0.3">
      <c r="A1223" s="28">
        <v>1216</v>
      </c>
      <c r="B1223" s="1">
        <v>243</v>
      </c>
      <c r="C1223" s="1">
        <v>48</v>
      </c>
      <c r="D1223" s="1">
        <v>25000</v>
      </c>
      <c r="E1223" s="77">
        <v>8.3333333333333332E-3</v>
      </c>
      <c r="F1223" s="1">
        <v>1080</v>
      </c>
      <c r="G1223" s="1">
        <v>0</v>
      </c>
      <c r="H1223" s="1">
        <v>6860</v>
      </c>
      <c r="I1223" s="1">
        <v>0</v>
      </c>
      <c r="J1223" s="1">
        <v>0</v>
      </c>
      <c r="K1223" s="1">
        <v>7020</v>
      </c>
      <c r="L1223" s="1">
        <v>0</v>
      </c>
      <c r="M1223" s="1">
        <v>320</v>
      </c>
      <c r="N1223" s="1">
        <v>17</v>
      </c>
      <c r="O1223" s="28">
        <v>1216</v>
      </c>
      <c r="P1223" s="1">
        <v>243</v>
      </c>
      <c r="Q1223" s="1">
        <v>48</v>
      </c>
      <c r="R1223" s="1">
        <v>25000</v>
      </c>
      <c r="S1223" s="77">
        <v>8.3333333333333332E-3</v>
      </c>
      <c r="T1223" s="1">
        <v>1080</v>
      </c>
      <c r="U1223" s="1">
        <v>0</v>
      </c>
      <c r="V1223" s="1">
        <v>6860</v>
      </c>
      <c r="W1223" s="1">
        <v>0</v>
      </c>
      <c r="X1223" s="1">
        <v>0</v>
      </c>
      <c r="Y1223" s="1">
        <v>7020</v>
      </c>
      <c r="Z1223" s="1">
        <v>0</v>
      </c>
      <c r="AA1223" s="1">
        <v>320</v>
      </c>
      <c r="AB1223" s="1">
        <v>17</v>
      </c>
    </row>
    <row r="1224" spans="1:28" x14ac:dyDescent="0.3">
      <c r="A1224" s="28">
        <v>1217</v>
      </c>
      <c r="B1224" s="1">
        <v>243</v>
      </c>
      <c r="C1224" s="1">
        <v>51</v>
      </c>
      <c r="D1224" s="1">
        <v>34000</v>
      </c>
      <c r="E1224" s="77">
        <v>0.2</v>
      </c>
      <c r="F1224" s="1">
        <v>1190</v>
      </c>
      <c r="G1224" s="1">
        <v>0</v>
      </c>
      <c r="H1224" s="1">
        <v>6871</v>
      </c>
      <c r="I1224" s="1">
        <v>4</v>
      </c>
      <c r="J1224" s="1">
        <v>1</v>
      </c>
      <c r="L1224" s="1">
        <v>0</v>
      </c>
      <c r="M1224" s="1">
        <v>309</v>
      </c>
      <c r="N1224" s="1">
        <v>9</v>
      </c>
      <c r="O1224" s="28">
        <v>1217</v>
      </c>
      <c r="P1224" s="1">
        <v>243</v>
      </c>
      <c r="Q1224" s="1">
        <v>51</v>
      </c>
      <c r="R1224" s="1">
        <v>34000</v>
      </c>
      <c r="S1224" s="77">
        <v>0.2</v>
      </c>
      <c r="T1224" s="1">
        <v>1190</v>
      </c>
      <c r="U1224" s="1">
        <v>0</v>
      </c>
      <c r="V1224" s="1">
        <v>6871</v>
      </c>
      <c r="W1224" s="1">
        <v>4</v>
      </c>
      <c r="X1224" s="1">
        <v>1</v>
      </c>
      <c r="Z1224" s="1">
        <v>0</v>
      </c>
      <c r="AA1224" s="1">
        <v>309</v>
      </c>
      <c r="AB1224" s="1">
        <v>9</v>
      </c>
    </row>
    <row r="1225" spans="1:28" x14ac:dyDescent="0.3">
      <c r="A1225" s="28">
        <v>1218</v>
      </c>
      <c r="B1225" s="1">
        <v>243</v>
      </c>
      <c r="C1225" s="1">
        <v>52</v>
      </c>
      <c r="D1225" s="1">
        <v>35000</v>
      </c>
      <c r="E1225" s="77">
        <v>0.1</v>
      </c>
      <c r="F1225" s="1">
        <v>1080</v>
      </c>
      <c r="G1225" s="1">
        <v>0</v>
      </c>
      <c r="H1225" s="1">
        <v>4600</v>
      </c>
      <c r="I1225" s="1">
        <v>1</v>
      </c>
      <c r="J1225" s="1">
        <v>1</v>
      </c>
      <c r="K1225" s="1">
        <v>0</v>
      </c>
      <c r="L1225" s="1">
        <v>0</v>
      </c>
      <c r="M1225" s="1">
        <v>300</v>
      </c>
      <c r="N1225" s="1">
        <v>15</v>
      </c>
      <c r="O1225" s="28">
        <v>1218</v>
      </c>
      <c r="P1225" s="1">
        <v>243</v>
      </c>
      <c r="Q1225" s="1">
        <v>52</v>
      </c>
      <c r="R1225" s="1">
        <v>35000</v>
      </c>
      <c r="S1225" s="77">
        <v>0.1</v>
      </c>
      <c r="T1225" s="1">
        <v>1080</v>
      </c>
      <c r="U1225" s="1">
        <v>0</v>
      </c>
      <c r="V1225" s="1">
        <v>4600</v>
      </c>
      <c r="W1225" s="1">
        <v>1</v>
      </c>
      <c r="X1225" s="1">
        <v>1</v>
      </c>
      <c r="Y1225" s="1">
        <v>0</v>
      </c>
      <c r="Z1225" s="1">
        <v>0</v>
      </c>
      <c r="AA1225" s="1">
        <v>300</v>
      </c>
      <c r="AB1225" s="1">
        <v>15</v>
      </c>
    </row>
    <row r="1226" spans="1:28" x14ac:dyDescent="0.3">
      <c r="A1226" s="28">
        <v>1219</v>
      </c>
      <c r="B1226" s="1">
        <v>242</v>
      </c>
      <c r="C1226" s="1">
        <v>0</v>
      </c>
      <c r="D1226" s="1">
        <v>24844</v>
      </c>
      <c r="E1226" s="77">
        <v>1</v>
      </c>
      <c r="F1226" s="1">
        <v>1210</v>
      </c>
      <c r="G1226" s="1">
        <v>0</v>
      </c>
      <c r="H1226" s="1">
        <v>6504</v>
      </c>
      <c r="I1226" s="1">
        <v>1</v>
      </c>
      <c r="J1226" s="1">
        <v>1</v>
      </c>
      <c r="K1226" s="1">
        <v>7640</v>
      </c>
      <c r="L1226" s="1">
        <v>0</v>
      </c>
      <c r="M1226" s="1">
        <v>96</v>
      </c>
      <c r="N1226" s="1">
        <v>3</v>
      </c>
      <c r="O1226" s="28">
        <v>1219</v>
      </c>
      <c r="P1226" s="1">
        <v>242</v>
      </c>
      <c r="Q1226" s="1">
        <v>0</v>
      </c>
      <c r="R1226" s="1">
        <v>24844</v>
      </c>
      <c r="S1226" s="77">
        <v>1</v>
      </c>
      <c r="T1226" s="1">
        <v>1210</v>
      </c>
      <c r="U1226" s="1">
        <v>0</v>
      </c>
      <c r="V1226" s="1">
        <v>6504</v>
      </c>
      <c r="W1226" s="1">
        <v>1</v>
      </c>
      <c r="X1226" s="1">
        <v>1</v>
      </c>
      <c r="Y1226" s="1">
        <v>7640</v>
      </c>
      <c r="Z1226" s="1">
        <v>0</v>
      </c>
      <c r="AA1226" s="1">
        <v>96</v>
      </c>
      <c r="AB1226" s="1">
        <v>3</v>
      </c>
    </row>
    <row r="1227" spans="1:28" x14ac:dyDescent="0.3">
      <c r="A1227" s="28">
        <v>1220</v>
      </c>
      <c r="B1227" s="1">
        <v>242</v>
      </c>
      <c r="C1227" s="1">
        <v>49</v>
      </c>
      <c r="D1227" s="1">
        <v>32000</v>
      </c>
      <c r="E1227" s="77">
        <v>0.1</v>
      </c>
      <c r="F1227" s="1">
        <v>1190</v>
      </c>
      <c r="G1227" s="1">
        <v>0</v>
      </c>
      <c r="H1227" s="1">
        <v>4650</v>
      </c>
      <c r="I1227" s="1">
        <v>1</v>
      </c>
      <c r="J1227" s="1">
        <v>0</v>
      </c>
      <c r="O1227" s="28">
        <v>1220</v>
      </c>
      <c r="P1227" s="1">
        <v>242</v>
      </c>
      <c r="Q1227" s="1">
        <v>49</v>
      </c>
      <c r="R1227" s="1">
        <v>32000</v>
      </c>
      <c r="S1227" s="77">
        <v>0.1</v>
      </c>
      <c r="T1227" s="1">
        <v>1190</v>
      </c>
      <c r="U1227" s="1">
        <v>0</v>
      </c>
      <c r="V1227" s="1">
        <v>4650</v>
      </c>
      <c r="W1227" s="1">
        <v>1</v>
      </c>
      <c r="X1227" s="1">
        <v>0</v>
      </c>
    </row>
    <row r="1228" spans="1:28" x14ac:dyDescent="0.3">
      <c r="A1228" s="28">
        <v>1221</v>
      </c>
      <c r="B1228" s="1">
        <v>242</v>
      </c>
      <c r="C1228" s="1">
        <v>49</v>
      </c>
      <c r="D1228" s="1">
        <v>29600</v>
      </c>
      <c r="E1228" s="77">
        <v>0.2</v>
      </c>
      <c r="F1228" s="1">
        <v>960</v>
      </c>
      <c r="G1228" s="1">
        <v>0</v>
      </c>
      <c r="H1228" s="1">
        <v>7100</v>
      </c>
      <c r="I1228" s="1">
        <v>3</v>
      </c>
      <c r="J1228" s="1">
        <v>1</v>
      </c>
      <c r="O1228" s="28">
        <v>1221</v>
      </c>
      <c r="P1228" s="1">
        <v>242</v>
      </c>
      <c r="Q1228" s="1">
        <v>49</v>
      </c>
      <c r="R1228" s="1">
        <v>29600</v>
      </c>
      <c r="S1228" s="77">
        <v>0.2</v>
      </c>
      <c r="T1228" s="1">
        <v>960</v>
      </c>
      <c r="U1228" s="1">
        <v>0</v>
      </c>
      <c r="V1228" s="1">
        <v>7100</v>
      </c>
      <c r="W1228" s="1">
        <v>3</v>
      </c>
      <c r="X1228" s="1">
        <v>1</v>
      </c>
    </row>
    <row r="1229" spans="1:28" x14ac:dyDescent="0.3">
      <c r="A1229" s="28">
        <v>1222</v>
      </c>
      <c r="B1229" s="1">
        <v>241</v>
      </c>
      <c r="C1229" s="1">
        <v>46</v>
      </c>
      <c r="D1229" s="1">
        <v>24284</v>
      </c>
      <c r="E1229" s="77">
        <v>4.1666666666666666E-3</v>
      </c>
      <c r="F1229" s="1">
        <v>1010</v>
      </c>
      <c r="G1229" s="1">
        <v>0</v>
      </c>
      <c r="H1229" s="1">
        <v>5456</v>
      </c>
      <c r="I1229" s="1">
        <v>1</v>
      </c>
      <c r="J1229" s="1">
        <v>0</v>
      </c>
      <c r="K1229" s="1">
        <v>7720</v>
      </c>
      <c r="L1229" s="1">
        <v>42</v>
      </c>
      <c r="M1229" s="1">
        <v>385</v>
      </c>
      <c r="N1229" s="1">
        <v>20</v>
      </c>
      <c r="O1229" s="28">
        <v>1222</v>
      </c>
      <c r="P1229" s="1">
        <v>241</v>
      </c>
      <c r="Q1229" s="1">
        <v>46</v>
      </c>
      <c r="R1229" s="1">
        <v>24284</v>
      </c>
      <c r="S1229" s="77">
        <v>4.1666666666666666E-3</v>
      </c>
      <c r="T1229" s="1">
        <v>1010</v>
      </c>
      <c r="U1229" s="1">
        <v>0</v>
      </c>
      <c r="V1229" s="1">
        <v>5456</v>
      </c>
      <c r="W1229" s="1">
        <v>1</v>
      </c>
      <c r="X1229" s="1">
        <v>0</v>
      </c>
      <c r="Y1229" s="1">
        <v>7720</v>
      </c>
      <c r="Z1229" s="1">
        <v>42</v>
      </c>
      <c r="AA1229" s="1">
        <v>385</v>
      </c>
      <c r="AB1229" s="1">
        <v>20</v>
      </c>
    </row>
    <row r="1230" spans="1:28" x14ac:dyDescent="0.3">
      <c r="A1230" s="28">
        <v>1223</v>
      </c>
      <c r="B1230" s="1">
        <v>241</v>
      </c>
      <c r="C1230" s="1">
        <v>48</v>
      </c>
      <c r="D1230" s="1">
        <v>25755</v>
      </c>
      <c r="E1230" s="77">
        <v>1.1111111111111112E-2</v>
      </c>
      <c r="F1230" s="1">
        <v>1230</v>
      </c>
      <c r="G1230" s="1">
        <v>0</v>
      </c>
      <c r="H1230" s="1">
        <v>6739</v>
      </c>
      <c r="I1230" s="1">
        <v>0</v>
      </c>
      <c r="J1230" s="1">
        <v>0</v>
      </c>
      <c r="K1230" s="1">
        <v>6850</v>
      </c>
      <c r="L1230" s="1">
        <v>41</v>
      </c>
      <c r="M1230" s="1">
        <v>350</v>
      </c>
      <c r="N1230" s="1">
        <v>22</v>
      </c>
      <c r="O1230" s="28">
        <v>1223</v>
      </c>
      <c r="P1230" s="1">
        <v>241</v>
      </c>
      <c r="Q1230" s="1">
        <v>48</v>
      </c>
      <c r="R1230" s="1">
        <v>25755</v>
      </c>
      <c r="S1230" s="77">
        <v>1.1111111111111112E-2</v>
      </c>
      <c r="T1230" s="1">
        <v>1230</v>
      </c>
      <c r="U1230" s="1">
        <v>0</v>
      </c>
      <c r="V1230" s="1">
        <v>6739</v>
      </c>
      <c r="W1230" s="1">
        <v>0</v>
      </c>
      <c r="X1230" s="1">
        <v>0</v>
      </c>
      <c r="Y1230" s="1">
        <v>6850</v>
      </c>
      <c r="Z1230" s="1">
        <v>41</v>
      </c>
      <c r="AA1230" s="1">
        <v>350</v>
      </c>
      <c r="AB1230" s="1">
        <v>22</v>
      </c>
    </row>
    <row r="1231" spans="1:28" x14ac:dyDescent="0.3">
      <c r="A1231" s="28">
        <v>1224</v>
      </c>
      <c r="B1231" s="1">
        <v>241</v>
      </c>
      <c r="C1231" s="1">
        <v>49</v>
      </c>
      <c r="D1231" s="1">
        <v>30812</v>
      </c>
      <c r="E1231" s="77">
        <v>0.1</v>
      </c>
      <c r="F1231" s="1">
        <v>1030</v>
      </c>
      <c r="G1231" s="1">
        <v>0</v>
      </c>
      <c r="H1231" s="1">
        <v>3451</v>
      </c>
      <c r="I1231" s="1">
        <v>0</v>
      </c>
      <c r="J1231" s="1">
        <v>0</v>
      </c>
      <c r="K1231" s="1">
        <v>5900</v>
      </c>
      <c r="L1231" s="1">
        <v>0</v>
      </c>
      <c r="M1231" s="1">
        <v>230</v>
      </c>
      <c r="N1231" s="1">
        <v>4</v>
      </c>
      <c r="O1231" s="28">
        <v>1224</v>
      </c>
      <c r="P1231" s="1">
        <v>241</v>
      </c>
      <c r="Q1231" s="1">
        <v>49</v>
      </c>
      <c r="R1231" s="1">
        <v>30812</v>
      </c>
      <c r="S1231" s="77">
        <v>0.1</v>
      </c>
      <c r="T1231" s="1">
        <v>1030</v>
      </c>
      <c r="U1231" s="1">
        <v>0</v>
      </c>
      <c r="V1231" s="1">
        <v>3451</v>
      </c>
      <c r="W1231" s="1">
        <v>0</v>
      </c>
      <c r="X1231" s="1">
        <v>0</v>
      </c>
      <c r="Y1231" s="1">
        <v>5900</v>
      </c>
      <c r="Z1231" s="1">
        <v>0</v>
      </c>
      <c r="AA1231" s="1">
        <v>230</v>
      </c>
      <c r="AB1231" s="1">
        <v>4</v>
      </c>
    </row>
    <row r="1232" spans="1:28" x14ac:dyDescent="0.3">
      <c r="A1232" s="28">
        <v>1225</v>
      </c>
      <c r="B1232" s="1">
        <v>241</v>
      </c>
      <c r="C1232" s="1">
        <v>49</v>
      </c>
      <c r="D1232" s="1">
        <v>27403</v>
      </c>
      <c r="E1232" s="77">
        <v>0.25</v>
      </c>
      <c r="F1232" s="1">
        <v>890</v>
      </c>
      <c r="G1232" s="1">
        <v>0</v>
      </c>
      <c r="H1232" s="1">
        <v>7271</v>
      </c>
      <c r="I1232" s="1">
        <v>4</v>
      </c>
      <c r="J1232" s="1">
        <v>1</v>
      </c>
      <c r="K1232" s="1">
        <v>10530</v>
      </c>
      <c r="L1232" s="1">
        <v>41</v>
      </c>
      <c r="M1232" s="1">
        <v>349</v>
      </c>
      <c r="N1232" s="1">
        <v>28</v>
      </c>
      <c r="O1232" s="28">
        <v>1225</v>
      </c>
      <c r="P1232" s="1">
        <v>241</v>
      </c>
      <c r="Q1232" s="1">
        <v>49</v>
      </c>
      <c r="R1232" s="1">
        <v>27403</v>
      </c>
      <c r="S1232" s="77">
        <v>0.25</v>
      </c>
      <c r="T1232" s="1">
        <v>890</v>
      </c>
      <c r="U1232" s="1">
        <v>0</v>
      </c>
      <c r="V1232" s="1">
        <v>7271</v>
      </c>
      <c r="W1232" s="1">
        <v>4</v>
      </c>
      <c r="X1232" s="1">
        <v>1</v>
      </c>
      <c r="Y1232" s="1">
        <v>10530</v>
      </c>
      <c r="Z1232" s="1">
        <v>41</v>
      </c>
      <c r="AA1232" s="1">
        <v>349</v>
      </c>
      <c r="AB1232" s="1">
        <v>28</v>
      </c>
    </row>
    <row r="1233" spans="1:28" x14ac:dyDescent="0.3">
      <c r="A1233" s="28">
        <v>1226</v>
      </c>
      <c r="B1233" s="1">
        <v>240</v>
      </c>
      <c r="C1233" s="1">
        <v>45</v>
      </c>
      <c r="D1233" s="1">
        <v>24253</v>
      </c>
      <c r="E1233" s="77">
        <v>1.1111111111111112E-2</v>
      </c>
      <c r="F1233" s="1">
        <v>1240</v>
      </c>
      <c r="G1233" s="1">
        <v>0</v>
      </c>
      <c r="H1233" s="1">
        <v>6803</v>
      </c>
      <c r="I1233" s="1">
        <v>0</v>
      </c>
      <c r="J1233" s="1">
        <v>0</v>
      </c>
      <c r="K1233" s="1">
        <v>7050</v>
      </c>
      <c r="L1233" s="1">
        <v>0</v>
      </c>
      <c r="M1233" s="1">
        <v>246</v>
      </c>
      <c r="N1233" s="1">
        <v>7</v>
      </c>
      <c r="O1233" s="28">
        <v>1226</v>
      </c>
      <c r="P1233" s="1">
        <v>240</v>
      </c>
      <c r="Q1233" s="1">
        <v>45</v>
      </c>
      <c r="R1233" s="1">
        <v>24253</v>
      </c>
      <c r="S1233" s="77">
        <v>1.1111111111111112E-2</v>
      </c>
      <c r="T1233" s="1">
        <v>1240</v>
      </c>
      <c r="U1233" s="1">
        <v>0</v>
      </c>
      <c r="V1233" s="1">
        <v>6803</v>
      </c>
      <c r="W1233" s="1">
        <v>0</v>
      </c>
      <c r="X1233" s="1">
        <v>0</v>
      </c>
      <c r="Y1233" s="1">
        <v>7050</v>
      </c>
      <c r="Z1233" s="1">
        <v>0</v>
      </c>
      <c r="AA1233" s="1">
        <v>246</v>
      </c>
      <c r="AB1233" s="1">
        <v>7</v>
      </c>
    </row>
    <row r="1234" spans="1:28" x14ac:dyDescent="0.3">
      <c r="A1234" s="28">
        <v>1227</v>
      </c>
      <c r="B1234" s="1">
        <v>240</v>
      </c>
      <c r="C1234" s="1">
        <v>46</v>
      </c>
      <c r="D1234" s="1">
        <v>23000</v>
      </c>
      <c r="E1234" s="77">
        <v>1</v>
      </c>
      <c r="F1234" s="1">
        <v>1080</v>
      </c>
      <c r="G1234" s="1">
        <v>0</v>
      </c>
      <c r="H1234" s="1">
        <v>6112</v>
      </c>
      <c r="I1234" s="1">
        <v>2</v>
      </c>
      <c r="J1234" s="1">
        <v>0</v>
      </c>
      <c r="O1234" s="28">
        <v>1227</v>
      </c>
      <c r="P1234" s="1">
        <v>240</v>
      </c>
      <c r="Q1234" s="1">
        <v>46</v>
      </c>
      <c r="R1234" s="1">
        <v>23000</v>
      </c>
      <c r="S1234" s="77">
        <v>1</v>
      </c>
      <c r="T1234" s="1">
        <v>1080</v>
      </c>
      <c r="U1234" s="1">
        <v>0</v>
      </c>
      <c r="V1234" s="1">
        <v>6112</v>
      </c>
      <c r="W1234" s="1">
        <v>2</v>
      </c>
      <c r="X1234" s="1">
        <v>0</v>
      </c>
    </row>
    <row r="1235" spans="1:28" x14ac:dyDescent="0.3">
      <c r="A1235" s="28">
        <v>1228</v>
      </c>
      <c r="B1235" s="1">
        <v>240</v>
      </c>
      <c r="C1235" s="1">
        <v>47</v>
      </c>
      <c r="D1235" s="1">
        <v>22000</v>
      </c>
      <c r="E1235" s="77">
        <v>0.1</v>
      </c>
      <c r="F1235" s="1">
        <v>950</v>
      </c>
      <c r="G1235" s="1">
        <v>0</v>
      </c>
      <c r="H1235" s="1">
        <v>5600</v>
      </c>
      <c r="I1235" s="1">
        <v>2</v>
      </c>
      <c r="J1235" s="1">
        <v>0</v>
      </c>
      <c r="L1235" s="1">
        <v>7</v>
      </c>
      <c r="M1235" s="1">
        <v>250</v>
      </c>
      <c r="N1235" s="1">
        <v>21</v>
      </c>
      <c r="O1235" s="28">
        <v>1228</v>
      </c>
      <c r="P1235" s="1">
        <v>240</v>
      </c>
      <c r="Q1235" s="1">
        <v>47</v>
      </c>
      <c r="R1235" s="1">
        <v>22000</v>
      </c>
      <c r="S1235" s="77">
        <v>0.1</v>
      </c>
      <c r="T1235" s="1">
        <v>950</v>
      </c>
      <c r="U1235" s="1">
        <v>0</v>
      </c>
      <c r="V1235" s="1">
        <v>5600</v>
      </c>
      <c r="W1235" s="1">
        <v>2</v>
      </c>
      <c r="X1235" s="1">
        <v>0</v>
      </c>
      <c r="Z1235" s="1">
        <v>7</v>
      </c>
      <c r="AA1235" s="1">
        <v>250</v>
      </c>
      <c r="AB1235" s="1">
        <v>21</v>
      </c>
    </row>
    <row r="1236" spans="1:28" x14ac:dyDescent="0.3">
      <c r="A1236" s="28">
        <v>1229</v>
      </c>
      <c r="B1236" s="1">
        <v>239</v>
      </c>
      <c r="C1236" s="1">
        <v>46</v>
      </c>
      <c r="D1236" s="1">
        <v>23996</v>
      </c>
      <c r="E1236" s="77">
        <v>1.1111111111111112E-2</v>
      </c>
      <c r="F1236" s="1">
        <v>930</v>
      </c>
      <c r="G1236" s="1">
        <v>0</v>
      </c>
      <c r="H1236" s="1">
        <v>7079</v>
      </c>
      <c r="I1236" s="1">
        <v>0</v>
      </c>
      <c r="J1236" s="1">
        <v>0</v>
      </c>
      <c r="K1236" s="1">
        <v>6590</v>
      </c>
      <c r="L1236" s="1">
        <v>0</v>
      </c>
      <c r="M1236" s="1">
        <v>290</v>
      </c>
      <c r="N1236" s="1">
        <v>2</v>
      </c>
      <c r="O1236" s="28">
        <v>1229</v>
      </c>
      <c r="P1236" s="1">
        <v>239</v>
      </c>
      <c r="Q1236" s="1">
        <v>46</v>
      </c>
      <c r="R1236" s="1">
        <v>23996</v>
      </c>
      <c r="S1236" s="77">
        <v>1.1111111111111112E-2</v>
      </c>
      <c r="T1236" s="1">
        <v>930</v>
      </c>
      <c r="U1236" s="1">
        <v>0</v>
      </c>
      <c r="V1236" s="1">
        <v>7079</v>
      </c>
      <c r="W1236" s="1">
        <v>0</v>
      </c>
      <c r="X1236" s="1">
        <v>0</v>
      </c>
      <c r="Y1236" s="1">
        <v>6590</v>
      </c>
      <c r="Z1236" s="1">
        <v>0</v>
      </c>
      <c r="AA1236" s="1">
        <v>290</v>
      </c>
      <c r="AB1236" s="1">
        <v>2</v>
      </c>
    </row>
    <row r="1237" spans="1:28" x14ac:dyDescent="0.3">
      <c r="A1237" s="28">
        <v>1230</v>
      </c>
      <c r="B1237" s="1">
        <v>239</v>
      </c>
      <c r="C1237" s="1">
        <v>47</v>
      </c>
      <c r="D1237" s="1">
        <v>28513</v>
      </c>
      <c r="E1237" s="77">
        <v>3.3333333333333333E-2</v>
      </c>
      <c r="F1237" s="1">
        <v>1190</v>
      </c>
      <c r="G1237" s="1">
        <v>0</v>
      </c>
      <c r="H1237" s="1">
        <v>1800</v>
      </c>
      <c r="I1237" s="1">
        <v>0</v>
      </c>
      <c r="J1237" s="1">
        <v>0</v>
      </c>
      <c r="L1237" s="1">
        <v>0</v>
      </c>
      <c r="M1237" s="1">
        <v>200</v>
      </c>
      <c r="O1237" s="28">
        <v>1230</v>
      </c>
      <c r="P1237" s="1">
        <v>239</v>
      </c>
      <c r="Q1237" s="1">
        <v>47</v>
      </c>
      <c r="R1237" s="1">
        <v>28513</v>
      </c>
      <c r="S1237" s="77">
        <v>3.3333333333333333E-2</v>
      </c>
      <c r="T1237" s="1">
        <v>1190</v>
      </c>
      <c r="U1237" s="1">
        <v>0</v>
      </c>
      <c r="V1237" s="1">
        <v>1800</v>
      </c>
      <c r="W1237" s="1">
        <v>0</v>
      </c>
      <c r="X1237" s="1">
        <v>0</v>
      </c>
      <c r="Z1237" s="1">
        <v>0</v>
      </c>
      <c r="AA1237" s="1">
        <v>200</v>
      </c>
    </row>
    <row r="1238" spans="1:28" x14ac:dyDescent="0.3">
      <c r="A1238" s="28">
        <v>1231</v>
      </c>
      <c r="B1238" s="1">
        <v>238</v>
      </c>
      <c r="C1238" s="1">
        <v>41</v>
      </c>
      <c r="D1238" s="1">
        <v>17094</v>
      </c>
      <c r="E1238" s="77">
        <v>4.9019607843137254E-3</v>
      </c>
      <c r="F1238" s="1">
        <v>780</v>
      </c>
      <c r="G1238" s="1">
        <v>0</v>
      </c>
      <c r="H1238" s="1">
        <v>6355</v>
      </c>
      <c r="I1238" s="1">
        <v>1</v>
      </c>
      <c r="J1238" s="1">
        <v>0</v>
      </c>
      <c r="K1238" s="1">
        <v>8710</v>
      </c>
      <c r="L1238" s="1">
        <v>0</v>
      </c>
      <c r="M1238" s="1">
        <v>249</v>
      </c>
      <c r="N1238" s="1">
        <v>6</v>
      </c>
      <c r="O1238" s="28">
        <v>1231</v>
      </c>
      <c r="P1238" s="1">
        <v>238</v>
      </c>
      <c r="Q1238" s="1">
        <v>41</v>
      </c>
      <c r="R1238" s="1">
        <v>17094</v>
      </c>
      <c r="S1238" s="77">
        <v>4.9019607843137254E-3</v>
      </c>
      <c r="T1238" s="1">
        <v>780</v>
      </c>
      <c r="U1238" s="1">
        <v>0</v>
      </c>
      <c r="V1238" s="1">
        <v>6355</v>
      </c>
      <c r="W1238" s="1">
        <v>1</v>
      </c>
      <c r="X1238" s="1">
        <v>0</v>
      </c>
      <c r="Y1238" s="1">
        <v>8710</v>
      </c>
      <c r="Z1238" s="1">
        <v>0</v>
      </c>
      <c r="AA1238" s="1">
        <v>249</v>
      </c>
      <c r="AB1238" s="1">
        <v>6</v>
      </c>
    </row>
    <row r="1239" spans="1:28" x14ac:dyDescent="0.3">
      <c r="A1239" s="28">
        <v>1232</v>
      </c>
      <c r="B1239" s="1">
        <v>238</v>
      </c>
      <c r="C1239" s="1">
        <v>46</v>
      </c>
      <c r="D1239" s="1">
        <v>25242</v>
      </c>
      <c r="E1239" s="77">
        <v>8.3333333333333332E-3</v>
      </c>
      <c r="F1239" s="1">
        <v>990</v>
      </c>
      <c r="G1239" s="1">
        <v>0</v>
      </c>
      <c r="H1239" s="1">
        <v>3000</v>
      </c>
      <c r="I1239" s="1">
        <v>0</v>
      </c>
      <c r="J1239" s="1">
        <v>0</v>
      </c>
      <c r="O1239" s="28">
        <v>1232</v>
      </c>
      <c r="P1239" s="1">
        <v>238</v>
      </c>
      <c r="Q1239" s="1">
        <v>46</v>
      </c>
      <c r="R1239" s="1">
        <v>25242</v>
      </c>
      <c r="S1239" s="77">
        <v>8.3333333333333332E-3</v>
      </c>
      <c r="T1239" s="1">
        <v>990</v>
      </c>
      <c r="U1239" s="1">
        <v>0</v>
      </c>
      <c r="V1239" s="1">
        <v>3000</v>
      </c>
      <c r="W1239" s="1">
        <v>0</v>
      </c>
      <c r="X1239" s="1">
        <v>0</v>
      </c>
    </row>
    <row r="1240" spans="1:28" x14ac:dyDescent="0.3">
      <c r="A1240" s="28">
        <v>1233</v>
      </c>
      <c r="B1240" s="1">
        <v>238</v>
      </c>
      <c r="C1240" s="1">
        <v>47</v>
      </c>
      <c r="D1240" s="1">
        <v>26065</v>
      </c>
      <c r="E1240" s="77">
        <v>1.6666666666666666E-2</v>
      </c>
      <c r="F1240" s="1">
        <v>1010</v>
      </c>
      <c r="G1240" s="1">
        <v>0</v>
      </c>
      <c r="H1240" s="1">
        <v>5467</v>
      </c>
      <c r="I1240" s="1">
        <v>9</v>
      </c>
      <c r="J1240" s="1">
        <v>1</v>
      </c>
      <c r="K1240" s="1">
        <v>5700</v>
      </c>
      <c r="L1240" s="1">
        <v>0</v>
      </c>
      <c r="M1240" s="1">
        <v>247</v>
      </c>
      <c r="N1240" s="1">
        <v>1</v>
      </c>
      <c r="O1240" s="28">
        <v>1233</v>
      </c>
      <c r="P1240" s="1">
        <v>238</v>
      </c>
      <c r="Q1240" s="1">
        <v>47</v>
      </c>
      <c r="R1240" s="1">
        <v>26065</v>
      </c>
      <c r="S1240" s="77">
        <v>1.6666666666666666E-2</v>
      </c>
      <c r="T1240" s="1">
        <v>1010</v>
      </c>
      <c r="U1240" s="1">
        <v>0</v>
      </c>
      <c r="V1240" s="1">
        <v>5467</v>
      </c>
      <c r="W1240" s="1">
        <v>9</v>
      </c>
      <c r="X1240" s="1">
        <v>1</v>
      </c>
      <c r="Y1240" s="1">
        <v>5700</v>
      </c>
      <c r="Z1240" s="1">
        <v>0</v>
      </c>
      <c r="AA1240" s="1">
        <v>247</v>
      </c>
      <c r="AB1240" s="1">
        <v>1</v>
      </c>
    </row>
    <row r="1241" spans="1:28" x14ac:dyDescent="0.3">
      <c r="A1241" s="28">
        <v>1234</v>
      </c>
      <c r="B1241" s="1">
        <v>237</v>
      </c>
      <c r="C1241" s="1">
        <v>43</v>
      </c>
      <c r="D1241" s="1">
        <v>19200</v>
      </c>
      <c r="E1241" s="77">
        <v>5.5555555555555558E-3</v>
      </c>
      <c r="F1241" s="1">
        <v>850</v>
      </c>
      <c r="G1241" s="1">
        <v>0</v>
      </c>
      <c r="H1241" s="1">
        <v>2725</v>
      </c>
      <c r="I1241" s="1">
        <v>0</v>
      </c>
      <c r="J1241" s="1">
        <v>0</v>
      </c>
      <c r="O1241" s="28">
        <v>1234</v>
      </c>
      <c r="P1241" s="1">
        <v>237</v>
      </c>
      <c r="Q1241" s="1">
        <v>43</v>
      </c>
      <c r="R1241" s="1">
        <v>19200</v>
      </c>
      <c r="S1241" s="77">
        <v>5.5555555555555558E-3</v>
      </c>
      <c r="T1241" s="1">
        <v>850</v>
      </c>
      <c r="U1241" s="1">
        <v>0</v>
      </c>
      <c r="V1241" s="1">
        <v>2725</v>
      </c>
      <c r="W1241" s="1">
        <v>0</v>
      </c>
      <c r="X1241" s="1">
        <v>0</v>
      </c>
    </row>
    <row r="1242" spans="1:28" x14ac:dyDescent="0.3">
      <c r="A1242" s="28">
        <v>1235</v>
      </c>
      <c r="B1242" s="1">
        <v>237</v>
      </c>
      <c r="C1242" s="1">
        <v>43</v>
      </c>
      <c r="D1242" s="1">
        <v>19527</v>
      </c>
      <c r="E1242" s="77">
        <v>1.6666666666666666E-2</v>
      </c>
      <c r="F1242" s="1">
        <v>810</v>
      </c>
      <c r="G1242" s="1">
        <v>0</v>
      </c>
      <c r="H1242" s="1">
        <v>4011</v>
      </c>
      <c r="I1242" s="1">
        <v>0</v>
      </c>
      <c r="J1242" s="1">
        <v>0</v>
      </c>
      <c r="L1242" s="1">
        <v>12</v>
      </c>
      <c r="M1242" s="1">
        <v>205</v>
      </c>
      <c r="O1242" s="28">
        <v>1235</v>
      </c>
      <c r="P1242" s="1">
        <v>237</v>
      </c>
      <c r="Q1242" s="1">
        <v>43</v>
      </c>
      <c r="R1242" s="1">
        <v>19527</v>
      </c>
      <c r="S1242" s="77">
        <v>1.6666666666666666E-2</v>
      </c>
      <c r="T1242" s="1">
        <v>810</v>
      </c>
      <c r="U1242" s="1">
        <v>0</v>
      </c>
      <c r="V1242" s="1">
        <v>4011</v>
      </c>
      <c r="W1242" s="1">
        <v>0</v>
      </c>
      <c r="X1242" s="1">
        <v>0</v>
      </c>
      <c r="Z1242" s="1">
        <v>12</v>
      </c>
      <c r="AA1242" s="1">
        <v>205</v>
      </c>
    </row>
    <row r="1243" spans="1:28" x14ac:dyDescent="0.3">
      <c r="A1243" s="28">
        <v>1236</v>
      </c>
      <c r="B1243" s="1">
        <v>237</v>
      </c>
      <c r="C1243" s="1">
        <v>44</v>
      </c>
      <c r="D1243" s="1">
        <v>22711</v>
      </c>
      <c r="E1243" s="77">
        <v>1.1111111111111112E-2</v>
      </c>
      <c r="F1243" s="1">
        <v>600</v>
      </c>
      <c r="G1243" s="1">
        <v>0</v>
      </c>
      <c r="H1243" s="1">
        <v>6159</v>
      </c>
      <c r="I1243" s="1">
        <v>2</v>
      </c>
      <c r="J1243" s="1">
        <v>0</v>
      </c>
      <c r="K1243" s="1">
        <v>6370</v>
      </c>
      <c r="O1243" s="28">
        <v>1236</v>
      </c>
      <c r="P1243" s="1">
        <v>237</v>
      </c>
      <c r="Q1243" s="1">
        <v>44</v>
      </c>
      <c r="R1243" s="1">
        <v>22711</v>
      </c>
      <c r="S1243" s="77">
        <v>1.1111111111111112E-2</v>
      </c>
      <c r="T1243" s="1">
        <v>600</v>
      </c>
      <c r="U1243" s="1">
        <v>0</v>
      </c>
      <c r="V1243" s="1">
        <v>6159</v>
      </c>
      <c r="W1243" s="1">
        <v>2</v>
      </c>
      <c r="X1243" s="1">
        <v>0</v>
      </c>
      <c r="Y1243" s="1">
        <v>6370</v>
      </c>
    </row>
    <row r="1244" spans="1:28" x14ac:dyDescent="0.3">
      <c r="A1244" s="28">
        <v>1237</v>
      </c>
      <c r="B1244" s="1">
        <v>237</v>
      </c>
      <c r="C1244" s="1">
        <v>45</v>
      </c>
      <c r="D1244" s="1">
        <v>21000</v>
      </c>
      <c r="E1244" s="77">
        <v>1.1111111111111112E-2</v>
      </c>
      <c r="F1244" s="1">
        <v>780</v>
      </c>
      <c r="G1244" s="1">
        <v>0</v>
      </c>
      <c r="H1244" s="1">
        <v>6100</v>
      </c>
      <c r="I1244" s="1">
        <v>0</v>
      </c>
      <c r="J1244" s="1">
        <v>0</v>
      </c>
      <c r="M1244" s="1">
        <v>187</v>
      </c>
      <c r="N1244" s="1">
        <v>15</v>
      </c>
      <c r="O1244" s="28">
        <v>1237</v>
      </c>
      <c r="P1244" s="1">
        <v>237</v>
      </c>
      <c r="Q1244" s="1">
        <v>45</v>
      </c>
      <c r="R1244" s="1">
        <v>21000</v>
      </c>
      <c r="S1244" s="77">
        <v>1.1111111111111112E-2</v>
      </c>
      <c r="T1244" s="1">
        <v>780</v>
      </c>
      <c r="U1244" s="1">
        <v>0</v>
      </c>
      <c r="V1244" s="1">
        <v>6100</v>
      </c>
      <c r="W1244" s="1">
        <v>0</v>
      </c>
      <c r="X1244" s="1">
        <v>0</v>
      </c>
      <c r="AA1244" s="1">
        <v>187</v>
      </c>
      <c r="AB1244" s="1">
        <v>15</v>
      </c>
    </row>
    <row r="1245" spans="1:28" x14ac:dyDescent="0.3">
      <c r="A1245" s="28">
        <v>1238</v>
      </c>
      <c r="B1245" s="1">
        <v>237</v>
      </c>
      <c r="C1245" s="1">
        <v>45</v>
      </c>
      <c r="D1245" s="1">
        <v>21476</v>
      </c>
      <c r="E1245" s="77">
        <v>3.3333333333333333E-2</v>
      </c>
      <c r="F1245" s="1">
        <v>1000</v>
      </c>
      <c r="G1245" s="1">
        <v>0</v>
      </c>
      <c r="H1245" s="1">
        <v>7013</v>
      </c>
      <c r="I1245" s="1">
        <v>2</v>
      </c>
      <c r="J1245" s="1">
        <v>0</v>
      </c>
      <c r="L1245" s="1">
        <v>0</v>
      </c>
      <c r="M1245" s="1">
        <v>457</v>
      </c>
      <c r="N1245" s="1">
        <v>24</v>
      </c>
      <c r="O1245" s="28">
        <v>1238</v>
      </c>
      <c r="P1245" s="1">
        <v>237</v>
      </c>
      <c r="Q1245" s="1">
        <v>45</v>
      </c>
      <c r="R1245" s="1">
        <v>21476</v>
      </c>
      <c r="S1245" s="77">
        <v>3.3333333333333333E-2</v>
      </c>
      <c r="T1245" s="1">
        <v>1000</v>
      </c>
      <c r="U1245" s="1">
        <v>0</v>
      </c>
      <c r="V1245" s="1">
        <v>7013</v>
      </c>
      <c r="W1245" s="1">
        <v>2</v>
      </c>
      <c r="X1245" s="1">
        <v>0</v>
      </c>
      <c r="Z1245" s="1">
        <v>0</v>
      </c>
      <c r="AA1245" s="1">
        <v>457</v>
      </c>
      <c r="AB1245" s="1">
        <v>24</v>
      </c>
    </row>
    <row r="1246" spans="1:28" x14ac:dyDescent="0.3">
      <c r="A1246" s="28">
        <v>1239</v>
      </c>
      <c r="B1246" s="1">
        <v>236</v>
      </c>
      <c r="C1246" s="1">
        <v>43</v>
      </c>
      <c r="D1246" s="1">
        <v>20000</v>
      </c>
      <c r="E1246" s="77">
        <v>5.5555555555555558E-3</v>
      </c>
      <c r="F1246" s="1">
        <v>890</v>
      </c>
      <c r="G1246" s="1">
        <v>0</v>
      </c>
      <c r="H1246" s="1">
        <v>4057</v>
      </c>
      <c r="I1246" s="1">
        <v>1</v>
      </c>
      <c r="J1246" s="1">
        <v>0</v>
      </c>
      <c r="K1246" s="1">
        <v>4800</v>
      </c>
      <c r="L1246" s="1">
        <v>25</v>
      </c>
      <c r="M1246" s="1">
        <v>208</v>
      </c>
      <c r="N1246" s="1">
        <v>3</v>
      </c>
      <c r="O1246" s="28">
        <v>1239</v>
      </c>
      <c r="P1246" s="1">
        <v>236</v>
      </c>
      <c r="Q1246" s="1">
        <v>43</v>
      </c>
      <c r="R1246" s="1">
        <v>20000</v>
      </c>
      <c r="S1246" s="77">
        <v>5.5555555555555558E-3</v>
      </c>
      <c r="T1246" s="1">
        <v>890</v>
      </c>
      <c r="U1246" s="1">
        <v>0</v>
      </c>
      <c r="V1246" s="1">
        <v>4057</v>
      </c>
      <c r="W1246" s="1">
        <v>1</v>
      </c>
      <c r="X1246" s="1">
        <v>0</v>
      </c>
      <c r="Y1246" s="1">
        <v>4800</v>
      </c>
      <c r="Z1246" s="1">
        <v>25</v>
      </c>
      <c r="AA1246" s="1">
        <v>208</v>
      </c>
      <c r="AB1246" s="1">
        <v>3</v>
      </c>
    </row>
    <row r="1247" spans="1:28" x14ac:dyDescent="0.3">
      <c r="A1247" s="28">
        <v>1240</v>
      </c>
      <c r="B1247" s="1">
        <v>236</v>
      </c>
      <c r="C1247" s="1">
        <v>43</v>
      </c>
      <c r="D1247" s="1">
        <v>22634</v>
      </c>
      <c r="E1247" s="77">
        <v>6.6666666666666671E-3</v>
      </c>
      <c r="F1247" s="1">
        <v>1070</v>
      </c>
      <c r="G1247" s="1">
        <v>0</v>
      </c>
      <c r="H1247" s="1">
        <v>3293</v>
      </c>
      <c r="I1247" s="1">
        <v>0</v>
      </c>
      <c r="J1247" s="1">
        <v>0</v>
      </c>
      <c r="K1247" s="1">
        <v>6590</v>
      </c>
      <c r="L1247" s="1">
        <v>12</v>
      </c>
      <c r="N1247" s="1">
        <v>19</v>
      </c>
      <c r="O1247" s="28">
        <v>1240</v>
      </c>
      <c r="P1247" s="1">
        <v>236</v>
      </c>
      <c r="Q1247" s="1">
        <v>43</v>
      </c>
      <c r="R1247" s="1">
        <v>22634</v>
      </c>
      <c r="S1247" s="77">
        <v>6.6666666666666671E-3</v>
      </c>
      <c r="T1247" s="1">
        <v>1070</v>
      </c>
      <c r="U1247" s="1">
        <v>0</v>
      </c>
      <c r="V1247" s="1">
        <v>3293</v>
      </c>
      <c r="W1247" s="1">
        <v>0</v>
      </c>
      <c r="X1247" s="1">
        <v>0</v>
      </c>
      <c r="Y1247" s="1">
        <v>6590</v>
      </c>
      <c r="Z1247" s="1">
        <v>12</v>
      </c>
      <c r="AB1247" s="1">
        <v>19</v>
      </c>
    </row>
    <row r="1248" spans="1:28" x14ac:dyDescent="0.3">
      <c r="A1248" s="28">
        <v>1241</v>
      </c>
      <c r="B1248" s="1">
        <v>236</v>
      </c>
      <c r="C1248" s="1">
        <v>44</v>
      </c>
      <c r="D1248" s="1">
        <v>19000</v>
      </c>
      <c r="E1248" s="77">
        <v>0.1</v>
      </c>
      <c r="F1248" s="1">
        <v>930</v>
      </c>
      <c r="G1248" s="1">
        <v>0</v>
      </c>
      <c r="H1248" s="1">
        <v>7359</v>
      </c>
      <c r="I1248" s="1">
        <v>1</v>
      </c>
      <c r="J1248" s="1">
        <v>1</v>
      </c>
      <c r="K1248" s="1">
        <v>7940</v>
      </c>
      <c r="L1248" s="1">
        <v>22</v>
      </c>
      <c r="M1248" s="1">
        <v>400</v>
      </c>
      <c r="N1248" s="1">
        <v>19</v>
      </c>
      <c r="O1248" s="28">
        <v>1241</v>
      </c>
      <c r="P1248" s="1">
        <v>236</v>
      </c>
      <c r="Q1248" s="1">
        <v>44</v>
      </c>
      <c r="R1248" s="1">
        <v>19000</v>
      </c>
      <c r="S1248" s="77">
        <v>0.1</v>
      </c>
      <c r="T1248" s="1">
        <v>930</v>
      </c>
      <c r="U1248" s="1">
        <v>0</v>
      </c>
      <c r="V1248" s="1">
        <v>7359</v>
      </c>
      <c r="W1248" s="1">
        <v>1</v>
      </c>
      <c r="X1248" s="1">
        <v>1</v>
      </c>
      <c r="Y1248" s="1">
        <v>7940</v>
      </c>
      <c r="Z1248" s="1">
        <v>22</v>
      </c>
      <c r="AA1248" s="1">
        <v>400</v>
      </c>
      <c r="AB1248" s="1">
        <v>19</v>
      </c>
    </row>
    <row r="1249" spans="1:28" x14ac:dyDescent="0.3">
      <c r="A1249" s="28">
        <v>1242</v>
      </c>
      <c r="B1249" s="1">
        <v>236</v>
      </c>
      <c r="C1249" s="1">
        <v>46</v>
      </c>
      <c r="D1249" s="1">
        <v>20600</v>
      </c>
      <c r="E1249" s="77">
        <v>1.6666666666666666E-2</v>
      </c>
      <c r="F1249" s="1">
        <v>890</v>
      </c>
      <c r="G1249" s="1">
        <v>0</v>
      </c>
      <c r="H1249" s="1">
        <v>5500</v>
      </c>
      <c r="I1249" s="1">
        <v>1</v>
      </c>
      <c r="J1249" s="1">
        <v>0</v>
      </c>
      <c r="O1249" s="28">
        <v>1242</v>
      </c>
      <c r="P1249" s="1">
        <v>236</v>
      </c>
      <c r="Q1249" s="1">
        <v>46</v>
      </c>
      <c r="R1249" s="1">
        <v>20600</v>
      </c>
      <c r="S1249" s="77">
        <v>1.6666666666666666E-2</v>
      </c>
      <c r="T1249" s="1">
        <v>890</v>
      </c>
      <c r="U1249" s="1">
        <v>0</v>
      </c>
      <c r="V1249" s="1">
        <v>5500</v>
      </c>
      <c r="W1249" s="1">
        <v>1</v>
      </c>
      <c r="X1249" s="1">
        <v>0</v>
      </c>
    </row>
    <row r="1250" spans="1:28" x14ac:dyDescent="0.3">
      <c r="A1250" s="28">
        <v>1243</v>
      </c>
      <c r="B1250" s="1">
        <v>236</v>
      </c>
      <c r="C1250" s="1">
        <v>46</v>
      </c>
      <c r="D1250" s="1">
        <v>22500</v>
      </c>
      <c r="E1250" s="77">
        <v>2.2222222222222223E-2</v>
      </c>
      <c r="F1250" s="1">
        <v>1000</v>
      </c>
      <c r="G1250" s="1">
        <v>0</v>
      </c>
      <c r="H1250" s="1">
        <v>7350</v>
      </c>
      <c r="I1250" s="1">
        <v>1</v>
      </c>
      <c r="J1250" s="1">
        <v>0</v>
      </c>
      <c r="K1250" s="1">
        <v>6600</v>
      </c>
      <c r="L1250" s="1">
        <v>42</v>
      </c>
      <c r="M1250" s="1">
        <v>360</v>
      </c>
      <c r="N1250" s="1">
        <v>2</v>
      </c>
      <c r="O1250" s="28">
        <v>1243</v>
      </c>
      <c r="P1250" s="1">
        <v>236</v>
      </c>
      <c r="Q1250" s="1">
        <v>46</v>
      </c>
      <c r="R1250" s="1">
        <v>22500</v>
      </c>
      <c r="S1250" s="77">
        <v>2.2222222222222223E-2</v>
      </c>
      <c r="T1250" s="1">
        <v>1000</v>
      </c>
      <c r="U1250" s="1">
        <v>0</v>
      </c>
      <c r="V1250" s="1">
        <v>7350</v>
      </c>
      <c r="W1250" s="1">
        <v>1</v>
      </c>
      <c r="X1250" s="1">
        <v>0</v>
      </c>
      <c r="Y1250" s="1">
        <v>6600</v>
      </c>
      <c r="Z1250" s="1">
        <v>42</v>
      </c>
      <c r="AA1250" s="1">
        <v>360</v>
      </c>
      <c r="AB1250" s="1">
        <v>2</v>
      </c>
    </row>
    <row r="1251" spans="1:28" x14ac:dyDescent="0.3">
      <c r="A1251" s="28">
        <v>1244</v>
      </c>
      <c r="B1251" s="1">
        <v>236</v>
      </c>
      <c r="C1251" s="1">
        <v>46</v>
      </c>
      <c r="D1251" s="1">
        <v>25000</v>
      </c>
      <c r="E1251" s="77">
        <v>0.1</v>
      </c>
      <c r="F1251" s="1">
        <v>840</v>
      </c>
      <c r="G1251" s="1">
        <v>0</v>
      </c>
      <c r="H1251" s="1">
        <v>6450</v>
      </c>
      <c r="I1251" s="1">
        <v>2</v>
      </c>
      <c r="J1251" s="1">
        <v>0</v>
      </c>
      <c r="O1251" s="28">
        <v>1244</v>
      </c>
      <c r="P1251" s="1">
        <v>236</v>
      </c>
      <c r="Q1251" s="1">
        <v>46</v>
      </c>
      <c r="R1251" s="1">
        <v>25000</v>
      </c>
      <c r="S1251" s="77">
        <v>0.1</v>
      </c>
      <c r="T1251" s="1">
        <v>840</v>
      </c>
      <c r="U1251" s="1">
        <v>0</v>
      </c>
      <c r="V1251" s="1">
        <v>6450</v>
      </c>
      <c r="W1251" s="1">
        <v>2</v>
      </c>
      <c r="X1251" s="1">
        <v>0</v>
      </c>
    </row>
    <row r="1252" spans="1:28" x14ac:dyDescent="0.3">
      <c r="A1252" s="28">
        <v>1245</v>
      </c>
      <c r="B1252" s="1">
        <v>236</v>
      </c>
      <c r="C1252" s="1">
        <v>48</v>
      </c>
      <c r="D1252" s="1">
        <v>30230</v>
      </c>
      <c r="E1252" s="77">
        <v>0.1</v>
      </c>
      <c r="F1252" s="1">
        <v>1040</v>
      </c>
      <c r="G1252" s="1">
        <v>0</v>
      </c>
      <c r="H1252" s="1">
        <v>5878</v>
      </c>
      <c r="I1252" s="1">
        <v>1</v>
      </c>
      <c r="J1252" s="1">
        <v>0</v>
      </c>
      <c r="K1252" s="1">
        <v>6520</v>
      </c>
      <c r="L1252" s="1">
        <v>0</v>
      </c>
      <c r="M1252" s="1">
        <v>236</v>
      </c>
      <c r="N1252" s="1">
        <v>5</v>
      </c>
      <c r="O1252" s="28">
        <v>1245</v>
      </c>
      <c r="P1252" s="1">
        <v>236</v>
      </c>
      <c r="Q1252" s="1">
        <v>48</v>
      </c>
      <c r="R1252" s="1">
        <v>30230</v>
      </c>
      <c r="S1252" s="77">
        <v>0.1</v>
      </c>
      <c r="T1252" s="1">
        <v>1040</v>
      </c>
      <c r="U1252" s="1">
        <v>0</v>
      </c>
      <c r="V1252" s="1">
        <v>5878</v>
      </c>
      <c r="W1252" s="1">
        <v>1</v>
      </c>
      <c r="X1252" s="1">
        <v>0</v>
      </c>
      <c r="Y1252" s="1">
        <v>6520</v>
      </c>
      <c r="Z1252" s="1">
        <v>0</v>
      </c>
      <c r="AA1252" s="1">
        <v>236</v>
      </c>
      <c r="AB1252" s="1">
        <v>5</v>
      </c>
    </row>
    <row r="1253" spans="1:28" x14ac:dyDescent="0.3">
      <c r="A1253" s="28">
        <v>1246</v>
      </c>
      <c r="B1253" s="1">
        <v>235</v>
      </c>
      <c r="C1253" s="1">
        <v>42</v>
      </c>
      <c r="D1253" s="1">
        <v>18830</v>
      </c>
      <c r="E1253" s="77">
        <v>4.1666666666666666E-3</v>
      </c>
      <c r="F1253" s="1">
        <v>720</v>
      </c>
      <c r="G1253" s="1">
        <v>0</v>
      </c>
      <c r="H1253" s="1">
        <v>2496</v>
      </c>
      <c r="I1253" s="1">
        <v>0</v>
      </c>
      <c r="J1253" s="1">
        <v>0</v>
      </c>
      <c r="L1253" s="1">
        <v>22</v>
      </c>
      <c r="O1253" s="28">
        <v>1246</v>
      </c>
      <c r="P1253" s="1">
        <v>235</v>
      </c>
      <c r="Q1253" s="1">
        <v>42</v>
      </c>
      <c r="R1253" s="1">
        <v>18830</v>
      </c>
      <c r="S1253" s="77">
        <v>4.1666666666666666E-3</v>
      </c>
      <c r="T1253" s="1">
        <v>720</v>
      </c>
      <c r="U1253" s="1">
        <v>0</v>
      </c>
      <c r="V1253" s="1">
        <v>2496</v>
      </c>
      <c r="W1253" s="1">
        <v>0</v>
      </c>
      <c r="X1253" s="1">
        <v>0</v>
      </c>
      <c r="Z1253" s="1">
        <v>22</v>
      </c>
    </row>
    <row r="1254" spans="1:28" x14ac:dyDescent="0.3">
      <c r="A1254" s="28">
        <v>1247</v>
      </c>
      <c r="B1254" s="1">
        <v>235</v>
      </c>
      <c r="C1254" s="1">
        <v>43</v>
      </c>
      <c r="D1254" s="1">
        <v>16876</v>
      </c>
      <c r="E1254" s="77">
        <v>3.3333333333333335E-3</v>
      </c>
      <c r="F1254" s="1">
        <v>720</v>
      </c>
      <c r="G1254" s="1">
        <v>0</v>
      </c>
      <c r="H1254" s="1">
        <v>6425</v>
      </c>
      <c r="I1254" s="1">
        <v>0</v>
      </c>
      <c r="J1254" s="1">
        <v>0</v>
      </c>
      <c r="K1254" s="1">
        <v>6930</v>
      </c>
      <c r="L1254" s="1">
        <v>42</v>
      </c>
      <c r="M1254" s="1">
        <v>322</v>
      </c>
      <c r="N1254" s="1">
        <v>11</v>
      </c>
      <c r="O1254" s="28">
        <v>1247</v>
      </c>
      <c r="P1254" s="1">
        <v>235</v>
      </c>
      <c r="Q1254" s="1">
        <v>43</v>
      </c>
      <c r="R1254" s="1">
        <v>16876</v>
      </c>
      <c r="S1254" s="77">
        <v>3.3333333333333335E-3</v>
      </c>
      <c r="T1254" s="1">
        <v>720</v>
      </c>
      <c r="U1254" s="1">
        <v>0</v>
      </c>
      <c r="V1254" s="1">
        <v>6425</v>
      </c>
      <c r="W1254" s="1">
        <v>0</v>
      </c>
      <c r="X1254" s="1">
        <v>0</v>
      </c>
      <c r="Y1254" s="1">
        <v>6930</v>
      </c>
      <c r="Z1254" s="1">
        <v>42</v>
      </c>
      <c r="AA1254" s="1">
        <v>322</v>
      </c>
      <c r="AB1254" s="1">
        <v>11</v>
      </c>
    </row>
    <row r="1255" spans="1:28" x14ac:dyDescent="0.3">
      <c r="A1255" s="28">
        <v>1248</v>
      </c>
      <c r="B1255" s="1">
        <v>235</v>
      </c>
      <c r="C1255" s="1">
        <v>44</v>
      </c>
      <c r="D1255" s="1">
        <v>22000</v>
      </c>
      <c r="E1255" s="77">
        <v>5.5555555555555558E-3</v>
      </c>
      <c r="F1255" s="1">
        <v>600</v>
      </c>
      <c r="G1255" s="1">
        <v>0</v>
      </c>
      <c r="H1255" s="1">
        <v>3821</v>
      </c>
      <c r="I1255" s="1">
        <v>0</v>
      </c>
      <c r="J1255" s="1">
        <v>0</v>
      </c>
      <c r="K1255" s="1">
        <v>5680</v>
      </c>
      <c r="L1255" s="1">
        <v>0</v>
      </c>
      <c r="M1255" s="1">
        <v>184</v>
      </c>
      <c r="N1255" s="1">
        <v>3</v>
      </c>
      <c r="O1255" s="28">
        <v>1248</v>
      </c>
      <c r="P1255" s="1">
        <v>235</v>
      </c>
      <c r="Q1255" s="1">
        <v>44</v>
      </c>
      <c r="R1255" s="1">
        <v>22000</v>
      </c>
      <c r="S1255" s="77">
        <v>5.5555555555555558E-3</v>
      </c>
      <c r="T1255" s="1">
        <v>600</v>
      </c>
      <c r="U1255" s="1">
        <v>0</v>
      </c>
      <c r="V1255" s="1">
        <v>3821</v>
      </c>
      <c r="W1255" s="1">
        <v>0</v>
      </c>
      <c r="X1255" s="1">
        <v>0</v>
      </c>
      <c r="Y1255" s="1">
        <v>5680</v>
      </c>
      <c r="Z1255" s="1">
        <v>0</v>
      </c>
      <c r="AA1255" s="1">
        <v>184</v>
      </c>
      <c r="AB1255" s="1">
        <v>3</v>
      </c>
    </row>
    <row r="1256" spans="1:28" x14ac:dyDescent="0.3">
      <c r="A1256" s="28">
        <v>1249</v>
      </c>
      <c r="B1256" s="1">
        <v>235</v>
      </c>
      <c r="C1256" s="1">
        <v>45</v>
      </c>
      <c r="D1256" s="1">
        <v>19308</v>
      </c>
      <c r="E1256" s="77">
        <v>1.1111111111111112E-2</v>
      </c>
      <c r="F1256" s="1">
        <v>710</v>
      </c>
      <c r="G1256" s="1">
        <v>0</v>
      </c>
      <c r="H1256" s="1">
        <v>1700</v>
      </c>
      <c r="I1256" s="1">
        <v>0</v>
      </c>
      <c r="J1256" s="1">
        <v>0</v>
      </c>
      <c r="L1256" s="1">
        <v>11</v>
      </c>
      <c r="N1256" s="1">
        <v>9</v>
      </c>
      <c r="O1256" s="28">
        <v>1249</v>
      </c>
      <c r="P1256" s="1">
        <v>235</v>
      </c>
      <c r="Q1256" s="1">
        <v>45</v>
      </c>
      <c r="R1256" s="1">
        <v>19308</v>
      </c>
      <c r="S1256" s="77">
        <v>1.1111111111111112E-2</v>
      </c>
      <c r="T1256" s="1">
        <v>710</v>
      </c>
      <c r="U1256" s="1">
        <v>0</v>
      </c>
      <c r="V1256" s="1">
        <v>1700</v>
      </c>
      <c r="W1256" s="1">
        <v>0</v>
      </c>
      <c r="X1256" s="1">
        <v>0</v>
      </c>
      <c r="Z1256" s="1">
        <v>11</v>
      </c>
      <c r="AB1256" s="1">
        <v>9</v>
      </c>
    </row>
    <row r="1257" spans="1:28" x14ac:dyDescent="0.3">
      <c r="A1257" s="28">
        <v>1250</v>
      </c>
      <c r="B1257" s="1">
        <v>235</v>
      </c>
      <c r="C1257" s="1">
        <v>45</v>
      </c>
      <c r="D1257" s="1">
        <v>21500</v>
      </c>
      <c r="E1257" s="77">
        <v>1.6666666666666666E-2</v>
      </c>
      <c r="F1257" s="1">
        <v>830</v>
      </c>
      <c r="G1257" s="1">
        <v>0</v>
      </c>
      <c r="H1257" s="1">
        <v>5003</v>
      </c>
      <c r="I1257" s="1">
        <v>0</v>
      </c>
      <c r="J1257" s="1">
        <v>0</v>
      </c>
      <c r="K1257" s="1">
        <v>5720</v>
      </c>
      <c r="L1257" s="1">
        <v>0</v>
      </c>
      <c r="M1257" s="1">
        <v>245</v>
      </c>
      <c r="N1257" s="1">
        <v>5</v>
      </c>
      <c r="O1257" s="28">
        <v>1250</v>
      </c>
      <c r="P1257" s="1">
        <v>235</v>
      </c>
      <c r="Q1257" s="1">
        <v>45</v>
      </c>
      <c r="R1257" s="1">
        <v>21500</v>
      </c>
      <c r="S1257" s="77">
        <v>1.6666666666666666E-2</v>
      </c>
      <c r="T1257" s="1">
        <v>830</v>
      </c>
      <c r="U1257" s="1">
        <v>0</v>
      </c>
      <c r="V1257" s="1">
        <v>5003</v>
      </c>
      <c r="W1257" s="1">
        <v>0</v>
      </c>
      <c r="X1257" s="1">
        <v>0</v>
      </c>
      <c r="Y1257" s="1">
        <v>5720</v>
      </c>
      <c r="Z1257" s="1">
        <v>0</v>
      </c>
      <c r="AA1257" s="1">
        <v>245</v>
      </c>
      <c r="AB1257" s="1">
        <v>5</v>
      </c>
    </row>
    <row r="1258" spans="1:28" x14ac:dyDescent="0.3">
      <c r="A1258" s="28">
        <v>1251</v>
      </c>
      <c r="B1258" s="1">
        <v>235</v>
      </c>
      <c r="C1258" s="1">
        <v>45</v>
      </c>
      <c r="D1258" s="1">
        <v>19000</v>
      </c>
      <c r="E1258" s="77">
        <v>3.3333333333333333E-2</v>
      </c>
      <c r="F1258" s="1">
        <v>870</v>
      </c>
      <c r="G1258" s="1">
        <v>0</v>
      </c>
      <c r="H1258" s="1">
        <v>5200</v>
      </c>
      <c r="I1258" s="1">
        <v>2</v>
      </c>
      <c r="J1258" s="1">
        <v>0</v>
      </c>
      <c r="K1258" s="1">
        <v>5000</v>
      </c>
      <c r="L1258" s="1">
        <v>7</v>
      </c>
      <c r="M1258" s="1">
        <v>297</v>
      </c>
      <c r="N1258" s="1">
        <v>14</v>
      </c>
      <c r="O1258" s="28">
        <v>1251</v>
      </c>
      <c r="P1258" s="1">
        <v>235</v>
      </c>
      <c r="Q1258" s="1">
        <v>45</v>
      </c>
      <c r="R1258" s="1">
        <v>19000</v>
      </c>
      <c r="S1258" s="77">
        <v>3.3333333333333333E-2</v>
      </c>
      <c r="T1258" s="1">
        <v>870</v>
      </c>
      <c r="U1258" s="1">
        <v>0</v>
      </c>
      <c r="V1258" s="1">
        <v>5200</v>
      </c>
      <c r="W1258" s="1">
        <v>2</v>
      </c>
      <c r="X1258" s="1">
        <v>0</v>
      </c>
      <c r="Y1258" s="1">
        <v>5000</v>
      </c>
      <c r="Z1258" s="1">
        <v>7</v>
      </c>
      <c r="AA1258" s="1">
        <v>297</v>
      </c>
      <c r="AB1258" s="1">
        <v>14</v>
      </c>
    </row>
    <row r="1259" spans="1:28" x14ac:dyDescent="0.3">
      <c r="A1259" s="28">
        <v>1252</v>
      </c>
      <c r="B1259" s="1">
        <v>234</v>
      </c>
      <c r="C1259" s="1">
        <v>40</v>
      </c>
      <c r="D1259" s="1">
        <v>16369</v>
      </c>
      <c r="E1259" s="77">
        <v>2.3809523809523812E-3</v>
      </c>
      <c r="F1259" s="1">
        <v>760</v>
      </c>
      <c r="G1259" s="1">
        <v>0</v>
      </c>
      <c r="H1259" s="1">
        <v>1167</v>
      </c>
      <c r="I1259" s="1">
        <v>0</v>
      </c>
      <c r="J1259" s="1">
        <v>0</v>
      </c>
      <c r="O1259" s="28">
        <v>1252</v>
      </c>
      <c r="P1259" s="1">
        <v>234</v>
      </c>
      <c r="Q1259" s="1">
        <v>40</v>
      </c>
      <c r="R1259" s="1">
        <v>16369</v>
      </c>
      <c r="S1259" s="77">
        <v>2.3809523809523812E-3</v>
      </c>
      <c r="T1259" s="1">
        <v>760</v>
      </c>
      <c r="U1259" s="1">
        <v>0</v>
      </c>
      <c r="V1259" s="1">
        <v>1167</v>
      </c>
      <c r="W1259" s="1">
        <v>0</v>
      </c>
      <c r="X1259" s="1">
        <v>0</v>
      </c>
    </row>
    <row r="1260" spans="1:28" x14ac:dyDescent="0.3">
      <c r="A1260" s="28">
        <v>1253</v>
      </c>
      <c r="B1260" s="1">
        <v>234</v>
      </c>
      <c r="C1260" s="1">
        <v>45</v>
      </c>
      <c r="D1260" s="1">
        <v>17844</v>
      </c>
      <c r="E1260" s="77">
        <v>1.2500000000000001E-2</v>
      </c>
      <c r="F1260" s="1">
        <v>770</v>
      </c>
      <c r="G1260" s="1">
        <v>0</v>
      </c>
      <c r="H1260" s="1">
        <v>6347</v>
      </c>
      <c r="I1260" s="1">
        <v>0</v>
      </c>
      <c r="J1260" s="1">
        <v>0</v>
      </c>
      <c r="K1260" s="1">
        <v>5770</v>
      </c>
      <c r="L1260" s="1">
        <v>0</v>
      </c>
      <c r="M1260" s="1">
        <v>180</v>
      </c>
      <c r="N1260" s="1">
        <v>0</v>
      </c>
      <c r="O1260" s="28">
        <v>1253</v>
      </c>
      <c r="P1260" s="1">
        <v>234</v>
      </c>
      <c r="Q1260" s="1">
        <v>45</v>
      </c>
      <c r="R1260" s="1">
        <v>17844</v>
      </c>
      <c r="S1260" s="77">
        <v>1.2500000000000001E-2</v>
      </c>
      <c r="T1260" s="1">
        <v>770</v>
      </c>
      <c r="U1260" s="1">
        <v>0</v>
      </c>
      <c r="V1260" s="1">
        <v>6347</v>
      </c>
      <c r="W1260" s="1">
        <v>0</v>
      </c>
      <c r="X1260" s="1">
        <v>0</v>
      </c>
      <c r="Y1260" s="1">
        <v>5770</v>
      </c>
      <c r="Z1260" s="1">
        <v>0</v>
      </c>
      <c r="AA1260" s="1">
        <v>180</v>
      </c>
      <c r="AB1260" s="1">
        <v>0</v>
      </c>
    </row>
    <row r="1261" spans="1:28" x14ac:dyDescent="0.3">
      <c r="A1261" s="28">
        <v>1254</v>
      </c>
      <c r="B1261" s="1">
        <v>234</v>
      </c>
      <c r="C1261" s="1">
        <v>46</v>
      </c>
      <c r="D1261" s="1">
        <v>20000</v>
      </c>
      <c r="E1261" s="77">
        <v>0.1</v>
      </c>
      <c r="F1261" s="1">
        <v>530</v>
      </c>
      <c r="G1261" s="1">
        <v>0</v>
      </c>
      <c r="H1261" s="1">
        <v>6000</v>
      </c>
      <c r="I1261" s="1">
        <v>5</v>
      </c>
      <c r="J1261" s="1">
        <v>1</v>
      </c>
      <c r="L1261" s="1">
        <v>0</v>
      </c>
      <c r="N1261" s="1">
        <v>31</v>
      </c>
      <c r="O1261" s="28">
        <v>1254</v>
      </c>
      <c r="P1261" s="1">
        <v>234</v>
      </c>
      <c r="Q1261" s="1">
        <v>46</v>
      </c>
      <c r="R1261" s="1">
        <v>20000</v>
      </c>
      <c r="S1261" s="77">
        <v>0.1</v>
      </c>
      <c r="T1261" s="1">
        <v>530</v>
      </c>
      <c r="U1261" s="1">
        <v>0</v>
      </c>
      <c r="V1261" s="1">
        <v>6000</v>
      </c>
      <c r="W1261" s="1">
        <v>5</v>
      </c>
      <c r="X1261" s="1">
        <v>1</v>
      </c>
      <c r="Z1261" s="1">
        <v>0</v>
      </c>
      <c r="AB1261" s="1">
        <v>31</v>
      </c>
    </row>
    <row r="1262" spans="1:28" x14ac:dyDescent="0.3">
      <c r="A1262" s="28">
        <v>1255</v>
      </c>
      <c r="B1262" s="1">
        <v>233</v>
      </c>
      <c r="C1262" s="1">
        <v>0</v>
      </c>
      <c r="D1262" s="1">
        <v>13854</v>
      </c>
      <c r="E1262" s="77">
        <v>5.5555555555555556E-4</v>
      </c>
      <c r="F1262" s="1">
        <v>470</v>
      </c>
      <c r="G1262" s="1">
        <v>0</v>
      </c>
      <c r="H1262" s="1">
        <v>4718</v>
      </c>
      <c r="I1262" s="1">
        <v>0</v>
      </c>
      <c r="J1262" s="1">
        <v>0</v>
      </c>
      <c r="K1262" s="1">
        <v>4760</v>
      </c>
      <c r="N1262" s="1">
        <v>5</v>
      </c>
      <c r="O1262" s="28">
        <v>1255</v>
      </c>
      <c r="P1262" s="1">
        <v>233</v>
      </c>
      <c r="Q1262" s="1">
        <v>0</v>
      </c>
      <c r="R1262" s="1">
        <v>13854</v>
      </c>
      <c r="S1262" s="77">
        <v>5.5555555555555556E-4</v>
      </c>
      <c r="T1262" s="1">
        <v>470</v>
      </c>
      <c r="U1262" s="1">
        <v>0</v>
      </c>
      <c r="V1262" s="1">
        <v>4718</v>
      </c>
      <c r="W1262" s="1">
        <v>0</v>
      </c>
      <c r="X1262" s="1">
        <v>0</v>
      </c>
      <c r="Y1262" s="1">
        <v>4760</v>
      </c>
      <c r="AB1262" s="1">
        <v>5</v>
      </c>
    </row>
    <row r="1263" spans="1:28" x14ac:dyDescent="0.3">
      <c r="A1263" s="28">
        <v>1256</v>
      </c>
      <c r="B1263" s="1">
        <v>233</v>
      </c>
      <c r="C1263" s="1">
        <v>41</v>
      </c>
      <c r="D1263" s="1">
        <v>20100</v>
      </c>
      <c r="E1263" s="77">
        <v>5.5555555555555558E-3</v>
      </c>
      <c r="F1263" s="1">
        <v>600</v>
      </c>
      <c r="G1263" s="1">
        <v>0</v>
      </c>
      <c r="H1263" s="1">
        <v>7078</v>
      </c>
      <c r="I1263" s="1">
        <v>0</v>
      </c>
      <c r="J1263" s="1">
        <v>0</v>
      </c>
      <c r="O1263" s="28">
        <v>1256</v>
      </c>
      <c r="P1263" s="1">
        <v>233</v>
      </c>
      <c r="Q1263" s="1">
        <v>41</v>
      </c>
      <c r="R1263" s="1">
        <v>20100</v>
      </c>
      <c r="S1263" s="77">
        <v>5.5555555555555558E-3</v>
      </c>
      <c r="T1263" s="1">
        <v>600</v>
      </c>
      <c r="U1263" s="1">
        <v>0</v>
      </c>
      <c r="V1263" s="1">
        <v>7078</v>
      </c>
      <c r="W1263" s="1">
        <v>0</v>
      </c>
      <c r="X1263" s="1">
        <v>0</v>
      </c>
    </row>
    <row r="1264" spans="1:28" x14ac:dyDescent="0.3">
      <c r="A1264" s="28">
        <v>1257</v>
      </c>
      <c r="B1264" s="1">
        <v>233</v>
      </c>
      <c r="C1264" s="1">
        <v>43</v>
      </c>
      <c r="D1264" s="1">
        <v>20882</v>
      </c>
      <c r="E1264" s="77">
        <v>8.3333333333333332E-3</v>
      </c>
      <c r="F1264" s="1">
        <v>620</v>
      </c>
      <c r="G1264" s="1">
        <v>0</v>
      </c>
      <c r="H1264" s="1">
        <v>8149</v>
      </c>
      <c r="I1264" s="1">
        <v>0</v>
      </c>
      <c r="J1264" s="1">
        <v>0</v>
      </c>
      <c r="K1264" s="1">
        <v>5000</v>
      </c>
      <c r="O1264" s="28">
        <v>1257</v>
      </c>
      <c r="P1264" s="1">
        <v>233</v>
      </c>
      <c r="Q1264" s="1">
        <v>43</v>
      </c>
      <c r="R1264" s="1">
        <v>20882</v>
      </c>
      <c r="S1264" s="77">
        <v>8.3333333333333332E-3</v>
      </c>
      <c r="T1264" s="1">
        <v>620</v>
      </c>
      <c r="U1264" s="1">
        <v>0</v>
      </c>
      <c r="V1264" s="1">
        <v>8149</v>
      </c>
      <c r="W1264" s="1">
        <v>0</v>
      </c>
      <c r="X1264" s="1">
        <v>0</v>
      </c>
      <c r="Y1264" s="1">
        <v>5000</v>
      </c>
    </row>
    <row r="1265" spans="1:28" x14ac:dyDescent="0.3">
      <c r="A1265" s="28">
        <v>1258</v>
      </c>
      <c r="B1265" s="1">
        <v>232</v>
      </c>
      <c r="C1265" s="1">
        <v>45</v>
      </c>
      <c r="D1265" s="1">
        <v>19385</v>
      </c>
      <c r="E1265" s="77">
        <v>0.05</v>
      </c>
      <c r="F1265" s="1">
        <v>700</v>
      </c>
      <c r="G1265" s="1">
        <v>0</v>
      </c>
      <c r="H1265" s="1">
        <v>6377</v>
      </c>
      <c r="I1265" s="1">
        <v>0</v>
      </c>
      <c r="J1265" s="1">
        <v>0</v>
      </c>
      <c r="L1265" s="1">
        <v>0</v>
      </c>
      <c r="M1265" s="1">
        <v>273</v>
      </c>
      <c r="O1265" s="28">
        <v>1258</v>
      </c>
      <c r="P1265" s="1">
        <v>232</v>
      </c>
      <c r="Q1265" s="1">
        <v>45</v>
      </c>
      <c r="R1265" s="1">
        <v>19385</v>
      </c>
      <c r="S1265" s="77">
        <v>0.05</v>
      </c>
      <c r="T1265" s="1">
        <v>700</v>
      </c>
      <c r="U1265" s="1">
        <v>0</v>
      </c>
      <c r="V1265" s="1">
        <v>6377</v>
      </c>
      <c r="W1265" s="1">
        <v>0</v>
      </c>
      <c r="X1265" s="1">
        <v>0</v>
      </c>
      <c r="Z1265" s="1">
        <v>0</v>
      </c>
      <c r="AA1265" s="1">
        <v>273</v>
      </c>
    </row>
    <row r="1266" spans="1:28" x14ac:dyDescent="0.3">
      <c r="A1266" s="28">
        <v>1259</v>
      </c>
      <c r="B1266" s="1">
        <v>231</v>
      </c>
      <c r="C1266" s="1">
        <v>41</v>
      </c>
      <c r="D1266" s="1">
        <v>19000</v>
      </c>
      <c r="E1266" s="77">
        <v>2.7777777777777779E-3</v>
      </c>
      <c r="F1266" s="1">
        <v>740</v>
      </c>
      <c r="G1266" s="1">
        <v>0</v>
      </c>
      <c r="H1266" s="1">
        <v>2985</v>
      </c>
      <c r="I1266" s="1">
        <v>0</v>
      </c>
      <c r="J1266" s="1">
        <v>0</v>
      </c>
      <c r="K1266" s="1">
        <v>6630</v>
      </c>
      <c r="O1266" s="28">
        <v>1259</v>
      </c>
      <c r="P1266" s="1">
        <v>231</v>
      </c>
      <c r="Q1266" s="1">
        <v>41</v>
      </c>
      <c r="R1266" s="1">
        <v>19000</v>
      </c>
      <c r="S1266" s="77">
        <v>2.7777777777777779E-3</v>
      </c>
      <c r="T1266" s="1">
        <v>740</v>
      </c>
      <c r="U1266" s="1">
        <v>0</v>
      </c>
      <c r="V1266" s="1">
        <v>2985</v>
      </c>
      <c r="W1266" s="1">
        <v>0</v>
      </c>
      <c r="X1266" s="1">
        <v>0</v>
      </c>
      <c r="Y1266" s="1">
        <v>6630</v>
      </c>
    </row>
    <row r="1267" spans="1:28" x14ac:dyDescent="0.3">
      <c r="A1267" s="28">
        <v>1260</v>
      </c>
      <c r="B1267" s="1">
        <v>231</v>
      </c>
      <c r="C1267" s="1">
        <v>43</v>
      </c>
      <c r="D1267" s="1">
        <v>20330</v>
      </c>
      <c r="E1267" s="77">
        <v>3.3333333333333335E-3</v>
      </c>
      <c r="F1267" s="1">
        <v>730</v>
      </c>
      <c r="G1267" s="1">
        <v>0</v>
      </c>
      <c r="H1267" s="1">
        <v>3605</v>
      </c>
      <c r="I1267" s="1">
        <v>0</v>
      </c>
      <c r="J1267" s="1">
        <v>0</v>
      </c>
      <c r="O1267" s="28">
        <v>1260</v>
      </c>
      <c r="P1267" s="1">
        <v>231</v>
      </c>
      <c r="Q1267" s="1">
        <v>43</v>
      </c>
      <c r="R1267" s="1">
        <v>20330</v>
      </c>
      <c r="S1267" s="77">
        <v>3.3333333333333335E-3</v>
      </c>
      <c r="T1267" s="1">
        <v>730</v>
      </c>
      <c r="U1267" s="1">
        <v>0</v>
      </c>
      <c r="V1267" s="1">
        <v>3605</v>
      </c>
      <c r="W1267" s="1">
        <v>0</v>
      </c>
      <c r="X1267" s="1">
        <v>0</v>
      </c>
    </row>
    <row r="1268" spans="1:28" x14ac:dyDescent="0.3">
      <c r="A1268" s="28">
        <v>1261</v>
      </c>
      <c r="B1268" s="1">
        <v>228</v>
      </c>
      <c r="C1268" s="1">
        <v>0</v>
      </c>
      <c r="D1268" s="1">
        <v>14700</v>
      </c>
      <c r="E1268" s="77">
        <v>1.6666666666666668E-3</v>
      </c>
      <c r="F1268" s="1">
        <v>490</v>
      </c>
      <c r="G1268" s="1">
        <v>0</v>
      </c>
      <c r="H1268" s="1">
        <v>2000</v>
      </c>
      <c r="I1268" s="1">
        <v>0</v>
      </c>
      <c r="J1268" s="1">
        <v>0</v>
      </c>
      <c r="L1268" s="1">
        <v>0</v>
      </c>
      <c r="N1268" s="1">
        <v>0</v>
      </c>
      <c r="O1268" s="28">
        <v>1261</v>
      </c>
      <c r="P1268" s="1">
        <v>228</v>
      </c>
      <c r="Q1268" s="1">
        <v>0</v>
      </c>
      <c r="R1268" s="1">
        <v>14700</v>
      </c>
      <c r="S1268" s="77">
        <v>1.6666666666666668E-3</v>
      </c>
      <c r="T1268" s="1">
        <v>490</v>
      </c>
      <c r="U1268" s="1">
        <v>0</v>
      </c>
      <c r="V1268" s="1">
        <v>2000</v>
      </c>
      <c r="W1268" s="1">
        <v>0</v>
      </c>
      <c r="X1268" s="1">
        <v>0</v>
      </c>
      <c r="Z1268" s="1">
        <v>0</v>
      </c>
      <c r="AB1268" s="1">
        <v>0</v>
      </c>
    </row>
    <row r="1269" spans="1:28" x14ac:dyDescent="0.3">
      <c r="A1269" s="28">
        <v>1262</v>
      </c>
      <c r="B1269" s="1">
        <v>227</v>
      </c>
      <c r="C1269" s="1">
        <v>0</v>
      </c>
      <c r="D1269" s="1">
        <v>15100</v>
      </c>
      <c r="E1269" s="77">
        <v>3.7037037037037038E-3</v>
      </c>
      <c r="F1269" s="1">
        <v>450</v>
      </c>
      <c r="G1269" s="1">
        <v>0</v>
      </c>
      <c r="H1269" s="1">
        <v>6560</v>
      </c>
      <c r="I1269" s="1">
        <v>1</v>
      </c>
      <c r="J1269" s="1">
        <v>0</v>
      </c>
      <c r="L1269" s="1">
        <v>0</v>
      </c>
      <c r="M1269" s="1">
        <v>150</v>
      </c>
      <c r="N1269" s="1">
        <v>1</v>
      </c>
      <c r="O1269" s="28">
        <v>1262</v>
      </c>
      <c r="P1269" s="1">
        <v>227</v>
      </c>
      <c r="Q1269" s="1">
        <v>0</v>
      </c>
      <c r="R1269" s="1">
        <v>15100</v>
      </c>
      <c r="S1269" s="77">
        <v>3.7037037037037038E-3</v>
      </c>
      <c r="T1269" s="1">
        <v>450</v>
      </c>
      <c r="U1269" s="1">
        <v>0</v>
      </c>
      <c r="V1269" s="1">
        <v>6560</v>
      </c>
      <c r="W1269" s="1">
        <v>1</v>
      </c>
      <c r="X1269" s="1">
        <v>0</v>
      </c>
      <c r="Z1269" s="1">
        <v>0</v>
      </c>
      <c r="AA1269" s="1">
        <v>150</v>
      </c>
      <c r="AB1269" s="1">
        <v>1</v>
      </c>
    </row>
    <row r="1270" spans="1:28" x14ac:dyDescent="0.3">
      <c r="A1270" s="28">
        <v>1263</v>
      </c>
      <c r="B1270" s="1">
        <v>227</v>
      </c>
      <c r="C1270" s="1">
        <v>38</v>
      </c>
      <c r="D1270" s="1">
        <v>16315</v>
      </c>
      <c r="E1270" s="77">
        <v>1.8518518518518519E-3</v>
      </c>
      <c r="F1270" s="1">
        <v>590</v>
      </c>
      <c r="G1270" s="1">
        <v>0</v>
      </c>
      <c r="H1270" s="1">
        <v>1003</v>
      </c>
      <c r="I1270" s="1">
        <v>0</v>
      </c>
      <c r="J1270" s="1">
        <v>0</v>
      </c>
      <c r="N1270" s="1">
        <v>11</v>
      </c>
      <c r="O1270" s="28">
        <v>1263</v>
      </c>
      <c r="P1270" s="1">
        <v>227</v>
      </c>
      <c r="Q1270" s="1">
        <v>38</v>
      </c>
      <c r="R1270" s="1">
        <v>16315</v>
      </c>
      <c r="S1270" s="77">
        <v>1.8518518518518519E-3</v>
      </c>
      <c r="T1270" s="1">
        <v>590</v>
      </c>
      <c r="U1270" s="1">
        <v>0</v>
      </c>
      <c r="V1270" s="1">
        <v>1003</v>
      </c>
      <c r="W1270" s="1">
        <v>0</v>
      </c>
      <c r="X1270" s="1">
        <v>0</v>
      </c>
      <c r="AB1270" s="1">
        <v>11</v>
      </c>
    </row>
    <row r="1271" spans="1:28" x14ac:dyDescent="0.3">
      <c r="A1271" s="28">
        <v>1264</v>
      </c>
      <c r="B1271" s="1">
        <v>227</v>
      </c>
      <c r="C1271" s="1">
        <v>43</v>
      </c>
      <c r="D1271" s="1">
        <v>14678</v>
      </c>
      <c r="E1271" s="77">
        <v>5.5555555555555558E-3</v>
      </c>
      <c r="F1271" s="1">
        <v>450</v>
      </c>
      <c r="G1271" s="1">
        <v>0</v>
      </c>
      <c r="H1271" s="1">
        <v>4000</v>
      </c>
      <c r="I1271" s="1">
        <v>2</v>
      </c>
      <c r="J1271" s="1">
        <v>2</v>
      </c>
      <c r="K1271" s="1">
        <v>6000</v>
      </c>
      <c r="L1271" s="1">
        <v>22</v>
      </c>
      <c r="M1271" s="1">
        <v>274</v>
      </c>
      <c r="N1271" s="1">
        <v>12</v>
      </c>
      <c r="O1271" s="28">
        <v>1264</v>
      </c>
      <c r="P1271" s="1">
        <v>227</v>
      </c>
      <c r="Q1271" s="1">
        <v>43</v>
      </c>
      <c r="R1271" s="1">
        <v>14678</v>
      </c>
      <c r="S1271" s="77">
        <v>5.5555555555555558E-3</v>
      </c>
      <c r="T1271" s="1">
        <v>450</v>
      </c>
      <c r="U1271" s="1">
        <v>0</v>
      </c>
      <c r="V1271" s="1">
        <v>4000</v>
      </c>
      <c r="W1271" s="1">
        <v>2</v>
      </c>
      <c r="X1271" s="1">
        <v>2</v>
      </c>
      <c r="Y1271" s="1">
        <v>6000</v>
      </c>
      <c r="Z1271" s="1">
        <v>22</v>
      </c>
      <c r="AA1271" s="1">
        <v>274</v>
      </c>
      <c r="AB1271" s="1">
        <v>12</v>
      </c>
    </row>
    <row r="1272" spans="1:28" x14ac:dyDescent="0.3">
      <c r="A1272" s="28">
        <v>1265</v>
      </c>
      <c r="B1272" s="1">
        <v>227</v>
      </c>
      <c r="C1272" s="1">
        <v>45</v>
      </c>
      <c r="D1272" s="1">
        <v>20000</v>
      </c>
      <c r="E1272" s="77">
        <v>5.0000000000000001E-3</v>
      </c>
      <c r="F1272" s="1">
        <v>580</v>
      </c>
      <c r="G1272" s="1">
        <v>0</v>
      </c>
      <c r="H1272" s="1">
        <v>3850</v>
      </c>
      <c r="I1272" s="1">
        <v>1</v>
      </c>
      <c r="J1272" s="1">
        <v>1</v>
      </c>
      <c r="O1272" s="28">
        <v>1265</v>
      </c>
      <c r="P1272" s="1">
        <v>227</v>
      </c>
      <c r="Q1272" s="1">
        <v>45</v>
      </c>
      <c r="R1272" s="1">
        <v>20000</v>
      </c>
      <c r="S1272" s="77">
        <v>5.0000000000000001E-3</v>
      </c>
      <c r="T1272" s="1">
        <v>580</v>
      </c>
      <c r="U1272" s="1">
        <v>0</v>
      </c>
      <c r="V1272" s="1">
        <v>3850</v>
      </c>
      <c r="W1272" s="1">
        <v>1</v>
      </c>
      <c r="X1272" s="1">
        <v>1</v>
      </c>
    </row>
    <row r="1273" spans="1:28" x14ac:dyDescent="0.3">
      <c r="A1273" s="28">
        <v>1266</v>
      </c>
      <c r="B1273" s="1">
        <v>226</v>
      </c>
      <c r="C1273" s="1">
        <v>0</v>
      </c>
      <c r="D1273" s="1">
        <v>15923</v>
      </c>
      <c r="E1273" s="77">
        <v>4.7619047619047623E-3</v>
      </c>
      <c r="F1273" s="1">
        <v>510</v>
      </c>
      <c r="G1273" s="1">
        <v>0</v>
      </c>
      <c r="H1273" s="1">
        <v>6253</v>
      </c>
      <c r="I1273" s="1">
        <v>3</v>
      </c>
      <c r="J1273" s="1">
        <v>0</v>
      </c>
      <c r="L1273" s="1">
        <v>0</v>
      </c>
      <c r="M1273" s="1">
        <v>240</v>
      </c>
      <c r="N1273" s="1">
        <v>0</v>
      </c>
      <c r="O1273" s="28">
        <v>1266</v>
      </c>
      <c r="P1273" s="1">
        <v>226</v>
      </c>
      <c r="Q1273" s="1">
        <v>0</v>
      </c>
      <c r="R1273" s="1">
        <v>15923</v>
      </c>
      <c r="S1273" s="77">
        <v>4.7619047619047623E-3</v>
      </c>
      <c r="T1273" s="1">
        <v>510</v>
      </c>
      <c r="U1273" s="1">
        <v>0</v>
      </c>
      <c r="V1273" s="1">
        <v>6253</v>
      </c>
      <c r="W1273" s="1">
        <v>3</v>
      </c>
      <c r="X1273" s="1">
        <v>0</v>
      </c>
      <c r="Z1273" s="1">
        <v>0</v>
      </c>
      <c r="AA1273" s="1">
        <v>240</v>
      </c>
      <c r="AB1273" s="1">
        <v>0</v>
      </c>
    </row>
    <row r="1274" spans="1:28" x14ac:dyDescent="0.3">
      <c r="A1274" s="28">
        <v>1267</v>
      </c>
      <c r="B1274" s="1">
        <v>226</v>
      </c>
      <c r="C1274" s="1">
        <v>40</v>
      </c>
      <c r="D1274" s="1">
        <v>15400</v>
      </c>
      <c r="E1274" s="77">
        <v>3.5714285714285713E-3</v>
      </c>
      <c r="F1274" s="1">
        <v>450</v>
      </c>
      <c r="G1274" s="1">
        <v>0</v>
      </c>
      <c r="H1274" s="1">
        <v>4000</v>
      </c>
      <c r="I1274" s="1">
        <v>1</v>
      </c>
      <c r="J1274" s="1">
        <v>0</v>
      </c>
      <c r="K1274" s="1">
        <v>2400</v>
      </c>
      <c r="L1274" s="1">
        <v>0</v>
      </c>
      <c r="M1274" s="1">
        <v>287</v>
      </c>
      <c r="N1274" s="1">
        <v>4</v>
      </c>
      <c r="O1274" s="28">
        <v>1267</v>
      </c>
      <c r="P1274" s="1">
        <v>226</v>
      </c>
      <c r="Q1274" s="1">
        <v>40</v>
      </c>
      <c r="R1274" s="1">
        <v>15400</v>
      </c>
      <c r="S1274" s="77">
        <v>3.5714285714285713E-3</v>
      </c>
      <c r="T1274" s="1">
        <v>450</v>
      </c>
      <c r="U1274" s="1">
        <v>0</v>
      </c>
      <c r="V1274" s="1">
        <v>4000</v>
      </c>
      <c r="W1274" s="1">
        <v>1</v>
      </c>
      <c r="X1274" s="1">
        <v>0</v>
      </c>
      <c r="Y1274" s="1">
        <v>2400</v>
      </c>
      <c r="Z1274" s="1">
        <v>0</v>
      </c>
      <c r="AA1274" s="1">
        <v>287</v>
      </c>
      <c r="AB1274" s="1">
        <v>4</v>
      </c>
    </row>
    <row r="1275" spans="1:28" x14ac:dyDescent="0.3">
      <c r="A1275" s="28">
        <v>1268</v>
      </c>
      <c r="B1275" s="1">
        <v>225</v>
      </c>
      <c r="C1275" s="1">
        <v>0</v>
      </c>
      <c r="D1275" s="1">
        <v>13970</v>
      </c>
      <c r="E1275" s="77">
        <v>5.5555555555555556E-4</v>
      </c>
      <c r="F1275" s="1">
        <v>430</v>
      </c>
      <c r="G1275" s="1">
        <v>0</v>
      </c>
      <c r="H1275" s="1">
        <v>1385</v>
      </c>
      <c r="I1275" s="1">
        <v>0</v>
      </c>
      <c r="J1275" s="1">
        <v>0</v>
      </c>
      <c r="K1275" s="1">
        <v>3080</v>
      </c>
      <c r="L1275" s="1">
        <v>0</v>
      </c>
      <c r="M1275" s="1">
        <v>107</v>
      </c>
      <c r="N1275" s="1">
        <v>3</v>
      </c>
      <c r="O1275" s="28">
        <v>1268</v>
      </c>
      <c r="P1275" s="1">
        <v>225</v>
      </c>
      <c r="Q1275" s="1">
        <v>0</v>
      </c>
      <c r="R1275" s="1">
        <v>13970</v>
      </c>
      <c r="S1275" s="77">
        <v>5.5555555555555556E-4</v>
      </c>
      <c r="T1275" s="1">
        <v>430</v>
      </c>
      <c r="U1275" s="1">
        <v>0</v>
      </c>
      <c r="V1275" s="1">
        <v>1385</v>
      </c>
      <c r="W1275" s="1">
        <v>0</v>
      </c>
      <c r="X1275" s="1">
        <v>0</v>
      </c>
      <c r="Y1275" s="1">
        <v>3080</v>
      </c>
      <c r="Z1275" s="1">
        <v>0</v>
      </c>
      <c r="AA1275" s="1">
        <v>107</v>
      </c>
      <c r="AB1275" s="1">
        <v>3</v>
      </c>
    </row>
    <row r="1276" spans="1:28" x14ac:dyDescent="0.3">
      <c r="A1276" s="28">
        <v>1269</v>
      </c>
      <c r="B1276" s="1">
        <v>224</v>
      </c>
      <c r="C1276" s="1">
        <v>38</v>
      </c>
      <c r="D1276" s="1">
        <v>14100</v>
      </c>
      <c r="E1276" s="77">
        <v>5.5555555555555556E-4</v>
      </c>
      <c r="F1276" s="1">
        <v>500</v>
      </c>
      <c r="G1276" s="1">
        <v>0</v>
      </c>
      <c r="H1276" s="1">
        <v>2537</v>
      </c>
      <c r="I1276" s="1">
        <v>0</v>
      </c>
      <c r="J1276" s="1">
        <v>0</v>
      </c>
      <c r="K1276" s="1">
        <v>4540</v>
      </c>
      <c r="L1276" s="1">
        <v>0</v>
      </c>
      <c r="M1276" s="1">
        <v>152</v>
      </c>
      <c r="N1276" s="1">
        <v>5</v>
      </c>
      <c r="O1276" s="28">
        <v>1269</v>
      </c>
      <c r="P1276" s="1">
        <v>224</v>
      </c>
      <c r="Q1276" s="1">
        <v>38</v>
      </c>
      <c r="R1276" s="1">
        <v>14100</v>
      </c>
      <c r="S1276" s="77">
        <v>5.5555555555555556E-4</v>
      </c>
      <c r="T1276" s="1">
        <v>500</v>
      </c>
      <c r="U1276" s="1">
        <v>0</v>
      </c>
      <c r="V1276" s="1">
        <v>2537</v>
      </c>
      <c r="W1276" s="1">
        <v>0</v>
      </c>
      <c r="X1276" s="1">
        <v>0</v>
      </c>
      <c r="Y1276" s="1">
        <v>4540</v>
      </c>
      <c r="Z1276" s="1">
        <v>0</v>
      </c>
      <c r="AA1276" s="1">
        <v>152</v>
      </c>
      <c r="AB1276" s="1">
        <v>5</v>
      </c>
    </row>
    <row r="1277" spans="1:28" x14ac:dyDescent="0.3">
      <c r="A1277" s="28">
        <v>1270</v>
      </c>
      <c r="B1277" s="1">
        <v>223</v>
      </c>
      <c r="C1277" s="1">
        <v>0</v>
      </c>
      <c r="D1277" s="1">
        <v>13418</v>
      </c>
      <c r="E1277" s="77">
        <v>1.6666666666666668E-3</v>
      </c>
      <c r="F1277" s="1">
        <v>450</v>
      </c>
      <c r="G1277" s="1">
        <v>0</v>
      </c>
      <c r="H1277" s="1">
        <v>1065</v>
      </c>
      <c r="I1277" s="1">
        <v>0</v>
      </c>
      <c r="J1277" s="1">
        <v>0</v>
      </c>
      <c r="O1277" s="28">
        <v>1270</v>
      </c>
      <c r="P1277" s="1">
        <v>223</v>
      </c>
      <c r="Q1277" s="1">
        <v>0</v>
      </c>
      <c r="R1277" s="1">
        <v>13418</v>
      </c>
      <c r="S1277" s="77">
        <v>1.6666666666666668E-3</v>
      </c>
      <c r="T1277" s="1">
        <v>450</v>
      </c>
      <c r="U1277" s="1">
        <v>0</v>
      </c>
      <c r="V1277" s="1">
        <v>1065</v>
      </c>
      <c r="W1277" s="1">
        <v>0</v>
      </c>
      <c r="X1277" s="1">
        <v>0</v>
      </c>
    </row>
    <row r="1278" spans="1:28" x14ac:dyDescent="0.3">
      <c r="A1278" s="28">
        <v>1271</v>
      </c>
      <c r="B1278" s="1">
        <v>221</v>
      </c>
      <c r="C1278" s="1">
        <v>39</v>
      </c>
      <c r="D1278" s="1">
        <v>10807</v>
      </c>
      <c r="E1278" s="77">
        <v>4.7619047619047623E-3</v>
      </c>
      <c r="F1278" s="1">
        <v>250</v>
      </c>
      <c r="G1278" s="1">
        <v>0</v>
      </c>
      <c r="H1278" s="1">
        <v>7422</v>
      </c>
      <c r="I1278" s="1">
        <v>3</v>
      </c>
      <c r="J1278" s="1">
        <v>0</v>
      </c>
      <c r="K1278" s="1">
        <v>6130</v>
      </c>
      <c r="L1278" s="1">
        <v>41</v>
      </c>
      <c r="M1278" s="1">
        <v>203</v>
      </c>
      <c r="N1278" s="1">
        <v>12</v>
      </c>
      <c r="O1278" s="28">
        <v>1271</v>
      </c>
      <c r="P1278" s="1">
        <v>221</v>
      </c>
      <c r="Q1278" s="1">
        <v>39</v>
      </c>
      <c r="R1278" s="1">
        <v>10807</v>
      </c>
      <c r="S1278" s="77">
        <v>4.7619047619047623E-3</v>
      </c>
      <c r="T1278" s="1">
        <v>250</v>
      </c>
      <c r="U1278" s="1">
        <v>0</v>
      </c>
      <c r="V1278" s="1">
        <v>7422</v>
      </c>
      <c r="W1278" s="1">
        <v>3</v>
      </c>
      <c r="X1278" s="1">
        <v>0</v>
      </c>
      <c r="Y1278" s="1">
        <v>6130</v>
      </c>
      <c r="Z1278" s="1">
        <v>41</v>
      </c>
      <c r="AA1278" s="1">
        <v>203</v>
      </c>
      <c r="AB1278" s="1">
        <v>12</v>
      </c>
    </row>
    <row r="1279" spans="1:28" x14ac:dyDescent="0.3">
      <c r="A1279" s="28">
        <v>1272</v>
      </c>
      <c r="B1279" s="1">
        <v>272</v>
      </c>
      <c r="C1279" s="1">
        <v>58</v>
      </c>
      <c r="D1279" s="1">
        <v>47900</v>
      </c>
      <c r="E1279" s="77">
        <v>1</v>
      </c>
      <c r="F1279" s="1">
        <v>1320</v>
      </c>
      <c r="G1279" s="1">
        <v>70</v>
      </c>
      <c r="H1279" s="1">
        <v>8232</v>
      </c>
      <c r="I1279" s="1">
        <v>6</v>
      </c>
      <c r="J1279" s="1">
        <v>2</v>
      </c>
      <c r="K1279" s="1">
        <v>10000</v>
      </c>
      <c r="N1279" s="1">
        <v>33</v>
      </c>
      <c r="O1279" s="28">
        <v>1272</v>
      </c>
      <c r="P1279" s="1">
        <v>272</v>
      </c>
      <c r="Q1279" s="1">
        <v>58</v>
      </c>
      <c r="R1279" s="1">
        <v>47900</v>
      </c>
      <c r="S1279" s="77">
        <v>1</v>
      </c>
      <c r="T1279" s="1">
        <v>1320</v>
      </c>
      <c r="U1279" s="1">
        <v>70</v>
      </c>
      <c r="V1279" s="1">
        <v>8232</v>
      </c>
      <c r="W1279" s="1">
        <v>6</v>
      </c>
      <c r="X1279" s="1">
        <v>2</v>
      </c>
      <c r="Y1279" s="1">
        <v>10000</v>
      </c>
      <c r="AB1279" s="1">
        <v>33</v>
      </c>
    </row>
    <row r="1280" spans="1:28" x14ac:dyDescent="0.3">
      <c r="A1280" s="28">
        <v>1273</v>
      </c>
      <c r="B1280" s="1">
        <v>270</v>
      </c>
      <c r="C1280" s="1">
        <v>59</v>
      </c>
      <c r="D1280" s="1">
        <v>51565</v>
      </c>
      <c r="E1280" s="77">
        <v>0.1</v>
      </c>
      <c r="F1280" s="1">
        <v>1320</v>
      </c>
      <c r="G1280" s="1">
        <v>50</v>
      </c>
      <c r="H1280" s="1">
        <v>8160</v>
      </c>
      <c r="I1280" s="1">
        <v>3</v>
      </c>
      <c r="J1280" s="1">
        <v>0</v>
      </c>
      <c r="N1280" s="1">
        <v>24</v>
      </c>
      <c r="O1280" s="28">
        <v>1273</v>
      </c>
      <c r="P1280" s="1">
        <v>270</v>
      </c>
      <c r="Q1280" s="1">
        <v>59</v>
      </c>
      <c r="R1280" s="1">
        <v>51565</v>
      </c>
      <c r="S1280" s="77">
        <v>0.1</v>
      </c>
      <c r="T1280" s="1">
        <v>1320</v>
      </c>
      <c r="U1280" s="1">
        <v>50</v>
      </c>
      <c r="V1280" s="1">
        <v>8160</v>
      </c>
      <c r="W1280" s="1">
        <v>3</v>
      </c>
      <c r="X1280" s="1">
        <v>0</v>
      </c>
      <c r="AB1280" s="1">
        <v>24</v>
      </c>
    </row>
    <row r="1281" spans="1:28" x14ac:dyDescent="0.3">
      <c r="A1281" s="28">
        <v>1274</v>
      </c>
      <c r="B1281" s="1">
        <v>265</v>
      </c>
      <c r="C1281" s="1">
        <v>49</v>
      </c>
      <c r="D1281" s="1">
        <v>34000</v>
      </c>
      <c r="E1281" s="77">
        <v>0.2</v>
      </c>
      <c r="F1281" s="1">
        <v>1200</v>
      </c>
      <c r="G1281" s="1">
        <v>40</v>
      </c>
      <c r="H1281" s="1">
        <v>7550</v>
      </c>
      <c r="I1281" s="1">
        <v>1</v>
      </c>
      <c r="J1281" s="1">
        <v>0</v>
      </c>
      <c r="K1281" s="1">
        <v>8140</v>
      </c>
      <c r="L1281" s="1">
        <v>0</v>
      </c>
      <c r="M1281" s="1">
        <v>250</v>
      </c>
      <c r="N1281" s="1">
        <v>27</v>
      </c>
      <c r="O1281" s="28">
        <v>1274</v>
      </c>
      <c r="P1281" s="1">
        <v>265</v>
      </c>
      <c r="Q1281" s="1">
        <v>49</v>
      </c>
      <c r="R1281" s="1">
        <v>34000</v>
      </c>
      <c r="S1281" s="77">
        <v>0.2</v>
      </c>
      <c r="T1281" s="1">
        <v>1200</v>
      </c>
      <c r="U1281" s="1">
        <v>40</v>
      </c>
      <c r="V1281" s="1">
        <v>7550</v>
      </c>
      <c r="W1281" s="1">
        <v>1</v>
      </c>
      <c r="X1281" s="1">
        <v>0</v>
      </c>
      <c r="Y1281" s="1">
        <v>8140</v>
      </c>
      <c r="Z1281" s="1">
        <v>0</v>
      </c>
      <c r="AA1281" s="1">
        <v>250</v>
      </c>
      <c r="AB1281" s="1">
        <v>27</v>
      </c>
    </row>
    <row r="1282" spans="1:28" x14ac:dyDescent="0.3">
      <c r="A1282" s="28">
        <v>1275</v>
      </c>
      <c r="B1282" s="1">
        <v>260</v>
      </c>
      <c r="C1282" s="1">
        <v>53</v>
      </c>
      <c r="D1282" s="1">
        <v>33257</v>
      </c>
      <c r="E1282" s="77">
        <v>0.2</v>
      </c>
      <c r="F1282" s="1">
        <v>430</v>
      </c>
      <c r="G1282" s="1">
        <v>10</v>
      </c>
      <c r="H1282" s="1">
        <v>7330</v>
      </c>
      <c r="I1282" s="1">
        <v>1</v>
      </c>
      <c r="J1282" s="1">
        <v>0</v>
      </c>
      <c r="K1282" s="1">
        <v>7620</v>
      </c>
      <c r="L1282" s="1">
        <v>50</v>
      </c>
      <c r="M1282" s="1">
        <v>367</v>
      </c>
      <c r="N1282" s="1">
        <v>29</v>
      </c>
      <c r="O1282" s="28">
        <v>1275</v>
      </c>
      <c r="P1282" s="1">
        <v>260</v>
      </c>
      <c r="Q1282" s="1">
        <v>53</v>
      </c>
      <c r="R1282" s="1">
        <v>33257</v>
      </c>
      <c r="S1282" s="77">
        <v>0.2</v>
      </c>
      <c r="T1282" s="1">
        <v>430</v>
      </c>
      <c r="U1282" s="1">
        <v>10</v>
      </c>
      <c r="V1282" s="1">
        <v>7330</v>
      </c>
      <c r="W1282" s="1">
        <v>1</v>
      </c>
      <c r="X1282" s="1">
        <v>0</v>
      </c>
      <c r="Y1282" s="1">
        <v>7620</v>
      </c>
      <c r="Z1282" s="1">
        <v>50</v>
      </c>
      <c r="AA1282" s="1">
        <v>367</v>
      </c>
      <c r="AB1282" s="1">
        <v>29</v>
      </c>
    </row>
    <row r="1283" spans="1:28" x14ac:dyDescent="0.3">
      <c r="A1283" s="28">
        <v>1276</v>
      </c>
      <c r="B1283" s="1">
        <v>259</v>
      </c>
      <c r="C1283" s="1">
        <v>48</v>
      </c>
      <c r="D1283" s="1">
        <v>27019</v>
      </c>
      <c r="E1283" s="77">
        <v>3.3333333333333333E-2</v>
      </c>
      <c r="F1283" s="1">
        <v>1280</v>
      </c>
      <c r="G1283" s="1">
        <v>0</v>
      </c>
      <c r="H1283" s="1">
        <v>6540</v>
      </c>
      <c r="I1283" s="1">
        <v>1</v>
      </c>
      <c r="J1283" s="1">
        <v>0</v>
      </c>
      <c r="K1283" s="1">
        <v>7830</v>
      </c>
      <c r="L1283" s="1">
        <v>41</v>
      </c>
      <c r="M1283" s="1">
        <v>349</v>
      </c>
      <c r="N1283" s="1">
        <v>8</v>
      </c>
      <c r="O1283" s="28">
        <v>1276</v>
      </c>
      <c r="P1283" s="1">
        <v>259</v>
      </c>
      <c r="Q1283" s="1">
        <v>48</v>
      </c>
      <c r="R1283" s="1">
        <v>27019</v>
      </c>
      <c r="S1283" s="77">
        <v>3.3333333333333333E-2</v>
      </c>
      <c r="T1283" s="1">
        <v>1280</v>
      </c>
      <c r="U1283" s="1">
        <v>0</v>
      </c>
      <c r="V1283" s="1">
        <v>6540</v>
      </c>
      <c r="W1283" s="1">
        <v>1</v>
      </c>
      <c r="X1283" s="1">
        <v>0</v>
      </c>
      <c r="Y1283" s="1">
        <v>7830</v>
      </c>
      <c r="Z1283" s="1">
        <v>41</v>
      </c>
      <c r="AA1283" s="1">
        <v>349</v>
      </c>
      <c r="AB1283" s="1">
        <v>8</v>
      </c>
    </row>
    <row r="1284" spans="1:28" x14ac:dyDescent="0.3">
      <c r="A1284" s="28">
        <v>1277</v>
      </c>
      <c r="B1284" s="1">
        <v>255</v>
      </c>
      <c r="C1284" s="1">
        <v>54</v>
      </c>
      <c r="D1284" s="1">
        <v>43040</v>
      </c>
      <c r="E1284" s="77">
        <v>0.33333333333333331</v>
      </c>
      <c r="F1284" s="1">
        <v>1320</v>
      </c>
      <c r="G1284" s="1">
        <v>0</v>
      </c>
      <c r="H1284" s="1">
        <v>6672</v>
      </c>
      <c r="I1284" s="1">
        <v>1</v>
      </c>
      <c r="J1284" s="1">
        <v>0</v>
      </c>
      <c r="O1284" s="28">
        <v>1277</v>
      </c>
      <c r="P1284" s="1">
        <v>255</v>
      </c>
      <c r="Q1284" s="1">
        <v>54</v>
      </c>
      <c r="R1284" s="1">
        <v>43040</v>
      </c>
      <c r="S1284" s="77">
        <v>0.33333333333333331</v>
      </c>
      <c r="T1284" s="1">
        <v>1320</v>
      </c>
      <c r="U1284" s="1">
        <v>0</v>
      </c>
      <c r="V1284" s="1">
        <v>6672</v>
      </c>
      <c r="W1284" s="1">
        <v>1</v>
      </c>
      <c r="X1284" s="1">
        <v>0</v>
      </c>
    </row>
    <row r="1285" spans="1:28" x14ac:dyDescent="0.3">
      <c r="A1285" s="28">
        <v>1278</v>
      </c>
      <c r="B1285" s="1">
        <v>251</v>
      </c>
      <c r="C1285" s="1">
        <v>51</v>
      </c>
      <c r="D1285" s="1">
        <v>33166</v>
      </c>
      <c r="E1285" s="77">
        <v>1</v>
      </c>
      <c r="F1285" s="1">
        <v>1300</v>
      </c>
      <c r="G1285" s="1">
        <v>0</v>
      </c>
      <c r="H1285" s="1">
        <v>7400</v>
      </c>
      <c r="I1285" s="1">
        <v>1</v>
      </c>
      <c r="J1285" s="1">
        <v>0</v>
      </c>
      <c r="L1285" s="1">
        <v>41</v>
      </c>
      <c r="M1285" s="1">
        <v>320</v>
      </c>
      <c r="O1285" s="28">
        <v>1278</v>
      </c>
      <c r="P1285" s="1">
        <v>251</v>
      </c>
      <c r="Q1285" s="1">
        <v>51</v>
      </c>
      <c r="R1285" s="1">
        <v>33166</v>
      </c>
      <c r="S1285" s="77">
        <v>1</v>
      </c>
      <c r="T1285" s="1">
        <v>1300</v>
      </c>
      <c r="U1285" s="1">
        <v>0</v>
      </c>
      <c r="V1285" s="1">
        <v>7400</v>
      </c>
      <c r="W1285" s="1">
        <v>1</v>
      </c>
      <c r="X1285" s="1">
        <v>0</v>
      </c>
      <c r="Z1285" s="1">
        <v>41</v>
      </c>
      <c r="AA1285" s="1">
        <v>320</v>
      </c>
    </row>
    <row r="1286" spans="1:28" x14ac:dyDescent="0.3">
      <c r="A1286" s="28">
        <v>1279</v>
      </c>
      <c r="B1286" s="1">
        <v>251</v>
      </c>
      <c r="C1286" s="1">
        <v>53</v>
      </c>
      <c r="D1286" s="1">
        <v>35450</v>
      </c>
      <c r="E1286" s="77">
        <v>1</v>
      </c>
      <c r="F1286" s="1">
        <v>1320</v>
      </c>
      <c r="G1286" s="1">
        <v>0</v>
      </c>
      <c r="H1286" s="1">
        <v>8264</v>
      </c>
      <c r="I1286" s="1">
        <v>5</v>
      </c>
      <c r="J1286" s="1">
        <v>3</v>
      </c>
      <c r="L1286" s="1">
        <v>41</v>
      </c>
      <c r="N1286" s="1">
        <v>22</v>
      </c>
      <c r="O1286" s="28">
        <v>1279</v>
      </c>
      <c r="P1286" s="1">
        <v>251</v>
      </c>
      <c r="Q1286" s="1">
        <v>53</v>
      </c>
      <c r="R1286" s="1">
        <v>35450</v>
      </c>
      <c r="S1286" s="77">
        <v>1</v>
      </c>
      <c r="T1286" s="1">
        <v>1320</v>
      </c>
      <c r="U1286" s="1">
        <v>0</v>
      </c>
      <c r="V1286" s="1">
        <v>8264</v>
      </c>
      <c r="W1286" s="1">
        <v>5</v>
      </c>
      <c r="X1286" s="1">
        <v>3</v>
      </c>
      <c r="Z1286" s="1">
        <v>41</v>
      </c>
      <c r="AB1286" s="1">
        <v>22</v>
      </c>
    </row>
    <row r="1287" spans="1:28" x14ac:dyDescent="0.3">
      <c r="A1287" s="28">
        <v>1280</v>
      </c>
      <c r="B1287" s="1">
        <v>250</v>
      </c>
      <c r="C1287" s="1">
        <v>49</v>
      </c>
      <c r="D1287" s="1">
        <v>30000</v>
      </c>
      <c r="E1287" s="77">
        <v>0.1</v>
      </c>
      <c r="F1287" s="1">
        <v>1190</v>
      </c>
      <c r="G1287" s="1">
        <v>0</v>
      </c>
      <c r="H1287" s="1">
        <v>7200</v>
      </c>
      <c r="I1287" s="1">
        <v>0</v>
      </c>
      <c r="J1287" s="1">
        <v>0</v>
      </c>
      <c r="O1287" s="28">
        <v>1280</v>
      </c>
      <c r="P1287" s="1">
        <v>250</v>
      </c>
      <c r="Q1287" s="1">
        <v>49</v>
      </c>
      <c r="R1287" s="1">
        <v>30000</v>
      </c>
      <c r="S1287" s="77">
        <v>0.1</v>
      </c>
      <c r="T1287" s="1">
        <v>1190</v>
      </c>
      <c r="U1287" s="1">
        <v>0</v>
      </c>
      <c r="V1287" s="1">
        <v>7200</v>
      </c>
      <c r="W1287" s="1">
        <v>0</v>
      </c>
      <c r="X1287" s="1">
        <v>0</v>
      </c>
    </row>
    <row r="1288" spans="1:28" x14ac:dyDescent="0.3">
      <c r="A1288" s="28">
        <v>1281</v>
      </c>
      <c r="B1288" s="1">
        <v>250</v>
      </c>
      <c r="C1288" s="1">
        <v>52</v>
      </c>
      <c r="D1288" s="1">
        <v>35282</v>
      </c>
      <c r="E1288" s="77">
        <v>0.1</v>
      </c>
      <c r="F1288" s="1">
        <v>1210</v>
      </c>
      <c r="G1288" s="1">
        <v>0</v>
      </c>
      <c r="H1288" s="1">
        <v>5825</v>
      </c>
      <c r="I1288" s="1">
        <v>0</v>
      </c>
      <c r="J1288" s="1">
        <v>0</v>
      </c>
      <c r="K1288" s="1">
        <v>1300</v>
      </c>
      <c r="L1288" s="1">
        <v>5</v>
      </c>
      <c r="M1288" s="1">
        <v>295</v>
      </c>
      <c r="N1288" s="1">
        <v>24</v>
      </c>
      <c r="O1288" s="28">
        <v>1281</v>
      </c>
      <c r="P1288" s="1">
        <v>250</v>
      </c>
      <c r="Q1288" s="1">
        <v>52</v>
      </c>
      <c r="R1288" s="1">
        <v>35282</v>
      </c>
      <c r="S1288" s="77">
        <v>0.1</v>
      </c>
      <c r="T1288" s="1">
        <v>1210</v>
      </c>
      <c r="U1288" s="1">
        <v>0</v>
      </c>
      <c r="V1288" s="1">
        <v>5825</v>
      </c>
      <c r="W1288" s="1">
        <v>0</v>
      </c>
      <c r="X1288" s="1">
        <v>0</v>
      </c>
      <c r="Y1288" s="1">
        <v>1300</v>
      </c>
      <c r="Z1288" s="1">
        <v>5</v>
      </c>
      <c r="AA1288" s="1">
        <v>295</v>
      </c>
      <c r="AB1288" s="1">
        <v>24</v>
      </c>
    </row>
    <row r="1289" spans="1:28" x14ac:dyDescent="0.3">
      <c r="A1289" s="28">
        <v>1282</v>
      </c>
      <c r="B1289" s="1">
        <v>250</v>
      </c>
      <c r="C1289" s="1">
        <v>53</v>
      </c>
      <c r="D1289" s="1">
        <v>39216</v>
      </c>
      <c r="E1289" s="77">
        <v>0.2</v>
      </c>
      <c r="F1289" s="1">
        <v>1280</v>
      </c>
      <c r="G1289" s="1">
        <v>0</v>
      </c>
      <c r="H1289" s="1">
        <v>7435</v>
      </c>
      <c r="I1289" s="1">
        <v>2</v>
      </c>
      <c r="J1289" s="1">
        <v>0</v>
      </c>
      <c r="K1289" s="1">
        <v>11090</v>
      </c>
      <c r="L1289" s="1">
        <v>50</v>
      </c>
      <c r="M1289" s="1">
        <v>636</v>
      </c>
      <c r="N1289" s="1">
        <v>20</v>
      </c>
      <c r="O1289" s="28">
        <v>1282</v>
      </c>
      <c r="P1289" s="1">
        <v>250</v>
      </c>
      <c r="Q1289" s="1">
        <v>53</v>
      </c>
      <c r="R1289" s="1">
        <v>39216</v>
      </c>
      <c r="S1289" s="77">
        <v>0.2</v>
      </c>
      <c r="T1289" s="1">
        <v>1280</v>
      </c>
      <c r="U1289" s="1">
        <v>0</v>
      </c>
      <c r="V1289" s="1">
        <v>7435</v>
      </c>
      <c r="W1289" s="1">
        <v>2</v>
      </c>
      <c r="X1289" s="1">
        <v>0</v>
      </c>
      <c r="Y1289" s="1">
        <v>11090</v>
      </c>
      <c r="Z1289" s="1">
        <v>50</v>
      </c>
      <c r="AA1289" s="1">
        <v>636</v>
      </c>
      <c r="AB1289" s="1">
        <v>20</v>
      </c>
    </row>
    <row r="1290" spans="1:28" x14ac:dyDescent="0.3">
      <c r="A1290" s="28">
        <v>1283</v>
      </c>
      <c r="B1290" s="1">
        <v>248</v>
      </c>
      <c r="C1290" s="1">
        <v>49</v>
      </c>
      <c r="D1290" s="1">
        <v>30893</v>
      </c>
      <c r="E1290" s="77">
        <v>0.33333333333333331</v>
      </c>
      <c r="F1290" s="1">
        <v>1280</v>
      </c>
      <c r="G1290" s="1">
        <v>0</v>
      </c>
      <c r="H1290" s="1">
        <v>7358</v>
      </c>
      <c r="I1290" s="1">
        <v>7</v>
      </c>
      <c r="J1290" s="1">
        <v>3</v>
      </c>
      <c r="L1290" s="1">
        <v>0</v>
      </c>
      <c r="M1290" s="1">
        <v>671</v>
      </c>
      <c r="N1290" s="1">
        <v>2</v>
      </c>
      <c r="O1290" s="28">
        <v>1283</v>
      </c>
      <c r="P1290" s="1">
        <v>248</v>
      </c>
      <c r="Q1290" s="1">
        <v>49</v>
      </c>
      <c r="R1290" s="1">
        <v>30893</v>
      </c>
      <c r="S1290" s="77">
        <v>0.33333333333333331</v>
      </c>
      <c r="T1290" s="1">
        <v>1280</v>
      </c>
      <c r="U1290" s="1">
        <v>0</v>
      </c>
      <c r="V1290" s="1">
        <v>7358</v>
      </c>
      <c r="W1290" s="1">
        <v>7</v>
      </c>
      <c r="X1290" s="1">
        <v>3</v>
      </c>
      <c r="Z1290" s="1">
        <v>0</v>
      </c>
      <c r="AA1290" s="1">
        <v>671</v>
      </c>
      <c r="AB1290" s="1">
        <v>2</v>
      </c>
    </row>
    <row r="1291" spans="1:28" x14ac:dyDescent="0.3">
      <c r="A1291" s="28">
        <v>1284</v>
      </c>
      <c r="B1291" s="1">
        <v>248</v>
      </c>
      <c r="C1291" s="1">
        <v>51</v>
      </c>
      <c r="D1291" s="1">
        <v>34000</v>
      </c>
      <c r="E1291" s="77">
        <v>3.3333333333333333E-2</v>
      </c>
      <c r="F1291" s="1">
        <v>1240</v>
      </c>
      <c r="G1291" s="1">
        <v>0</v>
      </c>
      <c r="H1291" s="1">
        <v>6984</v>
      </c>
      <c r="I1291" s="1">
        <v>0</v>
      </c>
      <c r="J1291" s="1">
        <v>0</v>
      </c>
      <c r="K1291" s="1">
        <v>8170</v>
      </c>
      <c r="L1291" s="1">
        <v>41</v>
      </c>
      <c r="M1291" s="1">
        <v>302</v>
      </c>
      <c r="N1291" s="1">
        <v>7</v>
      </c>
      <c r="O1291" s="28">
        <v>1284</v>
      </c>
      <c r="P1291" s="1">
        <v>248</v>
      </c>
      <c r="Q1291" s="1">
        <v>51</v>
      </c>
      <c r="R1291" s="1">
        <v>34000</v>
      </c>
      <c r="S1291" s="77">
        <v>3.3333333333333333E-2</v>
      </c>
      <c r="T1291" s="1">
        <v>1240</v>
      </c>
      <c r="U1291" s="1">
        <v>0</v>
      </c>
      <c r="V1291" s="1">
        <v>6984</v>
      </c>
      <c r="W1291" s="1">
        <v>0</v>
      </c>
      <c r="X1291" s="1">
        <v>0</v>
      </c>
      <c r="Y1291" s="1">
        <v>8170</v>
      </c>
      <c r="Z1291" s="1">
        <v>41</v>
      </c>
      <c r="AA1291" s="1">
        <v>302</v>
      </c>
      <c r="AB1291" s="1">
        <v>7</v>
      </c>
    </row>
    <row r="1292" spans="1:28" x14ac:dyDescent="0.3">
      <c r="A1292" s="28">
        <v>1285</v>
      </c>
      <c r="B1292" s="1">
        <v>247</v>
      </c>
      <c r="C1292" s="1">
        <v>50</v>
      </c>
      <c r="D1292" s="1">
        <v>33547</v>
      </c>
      <c r="E1292" s="77">
        <v>0.2</v>
      </c>
      <c r="F1292" s="1">
        <v>1190</v>
      </c>
      <c r="G1292" s="1">
        <v>0</v>
      </c>
      <c r="H1292" s="1">
        <v>7005</v>
      </c>
      <c r="I1292" s="1">
        <v>0</v>
      </c>
      <c r="J1292" s="1">
        <v>0</v>
      </c>
      <c r="K1292" s="1">
        <v>7210</v>
      </c>
      <c r="L1292" s="1">
        <v>41</v>
      </c>
      <c r="M1292" s="1">
        <v>344</v>
      </c>
      <c r="N1292" s="1">
        <v>18</v>
      </c>
      <c r="O1292" s="28">
        <v>1285</v>
      </c>
      <c r="P1292" s="1">
        <v>247</v>
      </c>
      <c r="Q1292" s="1">
        <v>50</v>
      </c>
      <c r="R1292" s="1">
        <v>33547</v>
      </c>
      <c r="S1292" s="77">
        <v>0.2</v>
      </c>
      <c r="T1292" s="1">
        <v>1190</v>
      </c>
      <c r="U1292" s="1">
        <v>0</v>
      </c>
      <c r="V1292" s="1">
        <v>7005</v>
      </c>
      <c r="W1292" s="1">
        <v>0</v>
      </c>
      <c r="X1292" s="1">
        <v>0</v>
      </c>
      <c r="Y1292" s="1">
        <v>7210</v>
      </c>
      <c r="Z1292" s="1">
        <v>41</v>
      </c>
      <c r="AA1292" s="1">
        <v>344</v>
      </c>
      <c r="AB1292" s="1">
        <v>18</v>
      </c>
    </row>
    <row r="1293" spans="1:28" x14ac:dyDescent="0.3">
      <c r="A1293" s="28">
        <v>1286</v>
      </c>
      <c r="B1293" s="1">
        <v>247</v>
      </c>
      <c r="C1293" s="1">
        <v>50</v>
      </c>
      <c r="D1293" s="1">
        <v>30300</v>
      </c>
      <c r="E1293" s="77">
        <v>0.14285714285714285</v>
      </c>
      <c r="F1293" s="1">
        <v>1060</v>
      </c>
      <c r="G1293" s="1">
        <v>0</v>
      </c>
      <c r="H1293" s="1">
        <v>8311</v>
      </c>
      <c r="I1293" s="1">
        <v>12</v>
      </c>
      <c r="J1293" s="1">
        <v>4</v>
      </c>
      <c r="K1293" s="1">
        <v>10070</v>
      </c>
      <c r="L1293" s="1">
        <v>47</v>
      </c>
      <c r="M1293" s="1">
        <v>435</v>
      </c>
      <c r="N1293" s="1">
        <v>31</v>
      </c>
      <c r="O1293" s="28">
        <v>1286</v>
      </c>
      <c r="P1293" s="1">
        <v>247</v>
      </c>
      <c r="Q1293" s="1">
        <v>50</v>
      </c>
      <c r="R1293" s="1">
        <v>30300</v>
      </c>
      <c r="S1293" s="77">
        <v>0.14285714285714285</v>
      </c>
      <c r="T1293" s="1">
        <v>1060</v>
      </c>
      <c r="U1293" s="1">
        <v>0</v>
      </c>
      <c r="V1293" s="1">
        <v>8311</v>
      </c>
      <c r="W1293" s="1">
        <v>12</v>
      </c>
      <c r="X1293" s="1">
        <v>4</v>
      </c>
      <c r="Y1293" s="1">
        <v>10070</v>
      </c>
      <c r="Z1293" s="1">
        <v>47</v>
      </c>
      <c r="AA1293" s="1">
        <v>435</v>
      </c>
      <c r="AB1293" s="1">
        <v>31</v>
      </c>
    </row>
    <row r="1294" spans="1:28" x14ac:dyDescent="0.3">
      <c r="A1294" s="28">
        <v>1287</v>
      </c>
      <c r="B1294" s="1">
        <v>245</v>
      </c>
      <c r="C1294" s="1">
        <v>0</v>
      </c>
      <c r="D1294" s="1">
        <v>31000</v>
      </c>
      <c r="E1294" s="77">
        <v>0.2</v>
      </c>
      <c r="F1294" s="1">
        <v>1320</v>
      </c>
      <c r="G1294" s="1">
        <v>0</v>
      </c>
      <c r="H1294" s="1">
        <v>8500</v>
      </c>
      <c r="I1294" s="1">
        <v>17</v>
      </c>
      <c r="J1294" s="1">
        <v>0</v>
      </c>
      <c r="K1294" s="1">
        <v>8400</v>
      </c>
      <c r="L1294" s="1">
        <v>0</v>
      </c>
      <c r="M1294" s="1">
        <v>634</v>
      </c>
      <c r="N1294" s="1">
        <v>6</v>
      </c>
      <c r="O1294" s="28">
        <v>1287</v>
      </c>
      <c r="P1294" s="1">
        <v>245</v>
      </c>
      <c r="Q1294" s="1">
        <v>0</v>
      </c>
      <c r="R1294" s="1">
        <v>31000</v>
      </c>
      <c r="S1294" s="77">
        <v>0.2</v>
      </c>
      <c r="T1294" s="1">
        <v>1320</v>
      </c>
      <c r="U1294" s="1">
        <v>0</v>
      </c>
      <c r="V1294" s="1">
        <v>8500</v>
      </c>
      <c r="W1294" s="1">
        <v>17</v>
      </c>
      <c r="X1294" s="1">
        <v>0</v>
      </c>
      <c r="Y1294" s="1">
        <v>8400</v>
      </c>
      <c r="Z1294" s="1">
        <v>0</v>
      </c>
      <c r="AA1294" s="1">
        <v>634</v>
      </c>
      <c r="AB1294" s="1">
        <v>6</v>
      </c>
    </row>
    <row r="1295" spans="1:28" x14ac:dyDescent="0.3">
      <c r="A1295" s="28">
        <v>1288</v>
      </c>
      <c r="B1295" s="1">
        <v>245</v>
      </c>
      <c r="C1295" s="1">
        <v>49</v>
      </c>
      <c r="D1295" s="1">
        <v>31893</v>
      </c>
      <c r="E1295" s="77">
        <v>0.125</v>
      </c>
      <c r="F1295" s="1">
        <v>1230</v>
      </c>
      <c r="G1295" s="1">
        <v>0</v>
      </c>
      <c r="H1295" s="1">
        <v>6116</v>
      </c>
      <c r="I1295" s="1">
        <v>1</v>
      </c>
      <c r="J1295" s="1">
        <v>0</v>
      </c>
      <c r="K1295" s="1">
        <v>7320</v>
      </c>
      <c r="L1295" s="1">
        <v>0</v>
      </c>
      <c r="M1295" s="1">
        <v>330</v>
      </c>
      <c r="N1295" s="1">
        <v>26</v>
      </c>
      <c r="O1295" s="28">
        <v>1288</v>
      </c>
      <c r="P1295" s="1">
        <v>245</v>
      </c>
      <c r="Q1295" s="1">
        <v>49</v>
      </c>
      <c r="R1295" s="1">
        <v>31893</v>
      </c>
      <c r="S1295" s="77">
        <v>0.125</v>
      </c>
      <c r="T1295" s="1">
        <v>1230</v>
      </c>
      <c r="U1295" s="1">
        <v>0</v>
      </c>
      <c r="V1295" s="1">
        <v>6116</v>
      </c>
      <c r="W1295" s="1">
        <v>1</v>
      </c>
      <c r="X1295" s="1">
        <v>0</v>
      </c>
      <c r="Y1295" s="1">
        <v>7320</v>
      </c>
      <c r="Z1295" s="1">
        <v>0</v>
      </c>
      <c r="AA1295" s="1">
        <v>330</v>
      </c>
      <c r="AB1295" s="1">
        <v>26</v>
      </c>
    </row>
    <row r="1296" spans="1:28" x14ac:dyDescent="0.3">
      <c r="A1296" s="28">
        <v>1289</v>
      </c>
      <c r="B1296" s="1">
        <v>245</v>
      </c>
      <c r="C1296" s="1">
        <v>49</v>
      </c>
      <c r="D1296" s="1">
        <v>32500</v>
      </c>
      <c r="E1296" s="77">
        <v>1</v>
      </c>
      <c r="F1296" s="1">
        <v>1300</v>
      </c>
      <c r="G1296" s="1">
        <v>0</v>
      </c>
      <c r="H1296" s="1">
        <v>8205</v>
      </c>
      <c r="I1296" s="1">
        <v>4</v>
      </c>
      <c r="J1296" s="1">
        <v>2</v>
      </c>
      <c r="K1296" s="1">
        <v>8500</v>
      </c>
      <c r="N1296" s="1">
        <v>23</v>
      </c>
      <c r="O1296" s="28">
        <v>1289</v>
      </c>
      <c r="P1296" s="1">
        <v>245</v>
      </c>
      <c r="Q1296" s="1">
        <v>49</v>
      </c>
      <c r="R1296" s="1">
        <v>32500</v>
      </c>
      <c r="S1296" s="77">
        <v>1</v>
      </c>
      <c r="T1296" s="1">
        <v>1300</v>
      </c>
      <c r="U1296" s="1">
        <v>0</v>
      </c>
      <c r="V1296" s="1">
        <v>8205</v>
      </c>
      <c r="W1296" s="1">
        <v>4</v>
      </c>
      <c r="X1296" s="1">
        <v>2</v>
      </c>
      <c r="Y1296" s="1">
        <v>8500</v>
      </c>
      <c r="AB1296" s="1">
        <v>23</v>
      </c>
    </row>
    <row r="1297" spans="1:28" x14ac:dyDescent="0.3">
      <c r="A1297" s="28">
        <v>1290</v>
      </c>
      <c r="B1297" s="1">
        <v>244</v>
      </c>
      <c r="C1297" s="1">
        <v>49</v>
      </c>
      <c r="D1297" s="1">
        <v>29600</v>
      </c>
      <c r="E1297" s="77">
        <v>0.1</v>
      </c>
      <c r="F1297" s="1">
        <v>1080</v>
      </c>
      <c r="G1297" s="1">
        <v>0</v>
      </c>
      <c r="H1297" s="1">
        <v>6730</v>
      </c>
      <c r="I1297" s="1">
        <v>1</v>
      </c>
      <c r="J1297" s="1">
        <v>0</v>
      </c>
      <c r="K1297" s="1">
        <v>6710</v>
      </c>
      <c r="L1297" s="1">
        <v>11</v>
      </c>
      <c r="M1297" s="1">
        <v>280</v>
      </c>
      <c r="N1297" s="1">
        <v>10</v>
      </c>
      <c r="O1297" s="28">
        <v>1290</v>
      </c>
      <c r="P1297" s="1">
        <v>244</v>
      </c>
      <c r="Q1297" s="1">
        <v>49</v>
      </c>
      <c r="R1297" s="1">
        <v>29600</v>
      </c>
      <c r="S1297" s="77">
        <v>0.1</v>
      </c>
      <c r="T1297" s="1">
        <v>1080</v>
      </c>
      <c r="U1297" s="1">
        <v>0</v>
      </c>
      <c r="V1297" s="1">
        <v>6730</v>
      </c>
      <c r="W1297" s="1">
        <v>1</v>
      </c>
      <c r="X1297" s="1">
        <v>0</v>
      </c>
      <c r="Y1297" s="1">
        <v>6710</v>
      </c>
      <c r="Z1297" s="1">
        <v>11</v>
      </c>
      <c r="AA1297" s="1">
        <v>280</v>
      </c>
      <c r="AB1297" s="1">
        <v>10</v>
      </c>
    </row>
    <row r="1298" spans="1:28" x14ac:dyDescent="0.3">
      <c r="A1298" s="28">
        <v>1291</v>
      </c>
      <c r="B1298" s="1">
        <v>243</v>
      </c>
      <c r="C1298" s="1">
        <v>45</v>
      </c>
      <c r="D1298" s="1">
        <v>22609</v>
      </c>
      <c r="E1298" s="77">
        <v>2.5000000000000001E-2</v>
      </c>
      <c r="F1298" s="1">
        <v>1000</v>
      </c>
      <c r="G1298" s="1">
        <v>0</v>
      </c>
      <c r="H1298" s="1">
        <v>4010</v>
      </c>
      <c r="I1298" s="1">
        <v>1</v>
      </c>
      <c r="J1298" s="1">
        <v>0</v>
      </c>
      <c r="K1298" s="1">
        <v>7000</v>
      </c>
      <c r="L1298" s="1">
        <v>20</v>
      </c>
      <c r="M1298" s="1">
        <v>330</v>
      </c>
      <c r="N1298" s="1">
        <v>18</v>
      </c>
      <c r="O1298" s="28">
        <v>1291</v>
      </c>
      <c r="P1298" s="1">
        <v>243</v>
      </c>
      <c r="Q1298" s="1">
        <v>45</v>
      </c>
      <c r="R1298" s="1">
        <v>22609</v>
      </c>
      <c r="S1298" s="77">
        <v>2.5000000000000001E-2</v>
      </c>
      <c r="T1298" s="1">
        <v>1000</v>
      </c>
      <c r="U1298" s="1">
        <v>0</v>
      </c>
      <c r="V1298" s="1">
        <v>4010</v>
      </c>
      <c r="W1298" s="1">
        <v>1</v>
      </c>
      <c r="X1298" s="1">
        <v>0</v>
      </c>
      <c r="Y1298" s="1">
        <v>7000</v>
      </c>
      <c r="Z1298" s="1">
        <v>20</v>
      </c>
      <c r="AA1298" s="1">
        <v>330</v>
      </c>
      <c r="AB1298" s="1">
        <v>18</v>
      </c>
    </row>
    <row r="1299" spans="1:28" x14ac:dyDescent="0.3">
      <c r="A1299" s="28">
        <v>1292</v>
      </c>
      <c r="B1299" s="1">
        <v>243</v>
      </c>
      <c r="C1299" s="1">
        <v>49</v>
      </c>
      <c r="D1299" s="1">
        <v>27843</v>
      </c>
      <c r="E1299" s="77">
        <v>0.2</v>
      </c>
      <c r="F1299" s="1">
        <v>1260</v>
      </c>
      <c r="G1299" s="1">
        <v>0</v>
      </c>
      <c r="H1299" s="1">
        <v>7531</v>
      </c>
      <c r="I1299" s="1">
        <v>2</v>
      </c>
      <c r="J1299" s="1">
        <v>2</v>
      </c>
      <c r="L1299" s="1">
        <v>50</v>
      </c>
      <c r="M1299" s="1">
        <v>331</v>
      </c>
      <c r="O1299" s="28">
        <v>1292</v>
      </c>
      <c r="P1299" s="1">
        <v>243</v>
      </c>
      <c r="Q1299" s="1">
        <v>49</v>
      </c>
      <c r="R1299" s="1">
        <v>27843</v>
      </c>
      <c r="S1299" s="77">
        <v>0.2</v>
      </c>
      <c r="T1299" s="1">
        <v>1260</v>
      </c>
      <c r="U1299" s="1">
        <v>0</v>
      </c>
      <c r="V1299" s="1">
        <v>7531</v>
      </c>
      <c r="W1299" s="1">
        <v>2</v>
      </c>
      <c r="X1299" s="1">
        <v>2</v>
      </c>
      <c r="Z1299" s="1">
        <v>50</v>
      </c>
      <c r="AA1299" s="1">
        <v>331</v>
      </c>
    </row>
    <row r="1300" spans="1:28" x14ac:dyDescent="0.3">
      <c r="A1300" s="28">
        <v>1293</v>
      </c>
      <c r="B1300" s="1">
        <v>242</v>
      </c>
      <c r="C1300" s="1">
        <v>46</v>
      </c>
      <c r="D1300" s="1">
        <v>24066</v>
      </c>
      <c r="E1300" s="77">
        <v>3.3333333333333333E-2</v>
      </c>
      <c r="F1300" s="1">
        <v>1090</v>
      </c>
      <c r="G1300" s="1">
        <v>0</v>
      </c>
      <c r="H1300" s="1">
        <v>4598</v>
      </c>
      <c r="I1300" s="1">
        <v>0</v>
      </c>
      <c r="J1300" s="1">
        <v>0</v>
      </c>
      <c r="K1300" s="1">
        <v>5280</v>
      </c>
      <c r="O1300" s="28">
        <v>1293</v>
      </c>
      <c r="P1300" s="1">
        <v>242</v>
      </c>
      <c r="Q1300" s="1">
        <v>46</v>
      </c>
      <c r="R1300" s="1">
        <v>24066</v>
      </c>
      <c r="S1300" s="77">
        <v>3.3333333333333333E-2</v>
      </c>
      <c r="T1300" s="1">
        <v>1090</v>
      </c>
      <c r="U1300" s="1">
        <v>0</v>
      </c>
      <c r="V1300" s="1">
        <v>4598</v>
      </c>
      <c r="W1300" s="1">
        <v>0</v>
      </c>
      <c r="X1300" s="1">
        <v>0</v>
      </c>
      <c r="Y1300" s="1">
        <v>5280</v>
      </c>
    </row>
    <row r="1301" spans="1:28" x14ac:dyDescent="0.3">
      <c r="A1301" s="28">
        <v>1294</v>
      </c>
      <c r="B1301" s="1">
        <v>242</v>
      </c>
      <c r="C1301" s="1">
        <v>47</v>
      </c>
      <c r="D1301" s="1">
        <v>32000</v>
      </c>
      <c r="E1301" s="77">
        <v>1</v>
      </c>
      <c r="F1301" s="1">
        <v>1300</v>
      </c>
      <c r="G1301" s="1">
        <v>0</v>
      </c>
      <c r="H1301" s="1">
        <v>6874</v>
      </c>
      <c r="I1301" s="1">
        <v>3</v>
      </c>
      <c r="J1301" s="1">
        <v>1</v>
      </c>
      <c r="L1301" s="1">
        <v>47</v>
      </c>
      <c r="M1301" s="1">
        <v>500</v>
      </c>
      <c r="N1301" s="1">
        <v>27</v>
      </c>
      <c r="O1301" s="28">
        <v>1294</v>
      </c>
      <c r="P1301" s="1">
        <v>242</v>
      </c>
      <c r="Q1301" s="1">
        <v>47</v>
      </c>
      <c r="R1301" s="1">
        <v>32000</v>
      </c>
      <c r="S1301" s="77">
        <v>1</v>
      </c>
      <c r="T1301" s="1">
        <v>1300</v>
      </c>
      <c r="U1301" s="1">
        <v>0</v>
      </c>
      <c r="V1301" s="1">
        <v>6874</v>
      </c>
      <c r="W1301" s="1">
        <v>3</v>
      </c>
      <c r="X1301" s="1">
        <v>1</v>
      </c>
      <c r="Z1301" s="1">
        <v>47</v>
      </c>
      <c r="AA1301" s="1">
        <v>500</v>
      </c>
      <c r="AB1301" s="1">
        <v>27</v>
      </c>
    </row>
    <row r="1302" spans="1:28" x14ac:dyDescent="0.3">
      <c r="A1302" s="28">
        <v>1295</v>
      </c>
      <c r="B1302" s="1">
        <v>241</v>
      </c>
      <c r="C1302" s="1">
        <v>47</v>
      </c>
      <c r="D1302" s="1">
        <v>24316</v>
      </c>
      <c r="E1302" s="77">
        <v>1.6666666666666666E-2</v>
      </c>
      <c r="F1302" s="1">
        <v>1110</v>
      </c>
      <c r="G1302" s="1">
        <v>0</v>
      </c>
      <c r="H1302" s="1">
        <v>6210</v>
      </c>
      <c r="I1302" s="1">
        <v>1</v>
      </c>
      <c r="J1302" s="1">
        <v>0</v>
      </c>
      <c r="L1302" s="1">
        <v>0</v>
      </c>
      <c r="M1302" s="1">
        <v>400</v>
      </c>
      <c r="N1302" s="1">
        <v>10</v>
      </c>
      <c r="O1302" s="28">
        <v>1295</v>
      </c>
      <c r="P1302" s="1">
        <v>241</v>
      </c>
      <c r="Q1302" s="1">
        <v>47</v>
      </c>
      <c r="R1302" s="1">
        <v>24316</v>
      </c>
      <c r="S1302" s="77">
        <v>1.6666666666666666E-2</v>
      </c>
      <c r="T1302" s="1">
        <v>1110</v>
      </c>
      <c r="U1302" s="1">
        <v>0</v>
      </c>
      <c r="V1302" s="1">
        <v>6210</v>
      </c>
      <c r="W1302" s="1">
        <v>1</v>
      </c>
      <c r="X1302" s="1">
        <v>0</v>
      </c>
      <c r="Z1302" s="1">
        <v>0</v>
      </c>
      <c r="AA1302" s="1">
        <v>400</v>
      </c>
      <c r="AB1302" s="1">
        <v>10</v>
      </c>
    </row>
    <row r="1303" spans="1:28" x14ac:dyDescent="0.3">
      <c r="A1303" s="28">
        <v>1296</v>
      </c>
      <c r="B1303" s="1">
        <v>241</v>
      </c>
      <c r="C1303" s="1">
        <v>49</v>
      </c>
      <c r="D1303" s="1">
        <v>30400</v>
      </c>
      <c r="E1303" s="77">
        <v>3.3333333333333333E-2</v>
      </c>
      <c r="F1303" s="1">
        <v>980</v>
      </c>
      <c r="G1303" s="1">
        <v>0</v>
      </c>
      <c r="H1303" s="1">
        <v>6583</v>
      </c>
      <c r="I1303" s="1">
        <v>2</v>
      </c>
      <c r="J1303" s="1">
        <v>1</v>
      </c>
      <c r="O1303" s="28">
        <v>1296</v>
      </c>
      <c r="P1303" s="1">
        <v>241</v>
      </c>
      <c r="Q1303" s="1">
        <v>49</v>
      </c>
      <c r="R1303" s="1">
        <v>30400</v>
      </c>
      <c r="S1303" s="77">
        <v>3.3333333333333333E-2</v>
      </c>
      <c r="T1303" s="1">
        <v>980</v>
      </c>
      <c r="U1303" s="1">
        <v>0</v>
      </c>
      <c r="V1303" s="1">
        <v>6583</v>
      </c>
      <c r="W1303" s="1">
        <v>2</v>
      </c>
      <c r="X1303" s="1">
        <v>1</v>
      </c>
    </row>
    <row r="1304" spans="1:28" x14ac:dyDescent="0.3">
      <c r="A1304" s="28">
        <v>1297</v>
      </c>
      <c r="B1304" s="1">
        <v>240</v>
      </c>
      <c r="C1304" s="1">
        <v>45</v>
      </c>
      <c r="D1304" s="1">
        <v>23099</v>
      </c>
      <c r="E1304" s="77">
        <v>1.1111111111111112E-2</v>
      </c>
      <c r="F1304" s="1">
        <v>1120</v>
      </c>
      <c r="G1304" s="1">
        <v>0</v>
      </c>
      <c r="H1304" s="1">
        <v>4373</v>
      </c>
      <c r="I1304" s="1">
        <v>0</v>
      </c>
      <c r="J1304" s="1">
        <v>0</v>
      </c>
      <c r="K1304" s="1">
        <v>7270</v>
      </c>
      <c r="L1304" s="1">
        <v>0</v>
      </c>
      <c r="M1304" s="1">
        <v>291</v>
      </c>
      <c r="N1304" s="1">
        <v>7</v>
      </c>
      <c r="O1304" s="28">
        <v>1297</v>
      </c>
      <c r="P1304" s="1">
        <v>240</v>
      </c>
      <c r="Q1304" s="1">
        <v>45</v>
      </c>
      <c r="R1304" s="1">
        <v>23099</v>
      </c>
      <c r="S1304" s="77">
        <v>1.1111111111111112E-2</v>
      </c>
      <c r="T1304" s="1">
        <v>1120</v>
      </c>
      <c r="U1304" s="1">
        <v>0</v>
      </c>
      <c r="V1304" s="1">
        <v>4373</v>
      </c>
      <c r="W1304" s="1">
        <v>0</v>
      </c>
      <c r="X1304" s="1">
        <v>0</v>
      </c>
      <c r="Y1304" s="1">
        <v>7270</v>
      </c>
      <c r="Z1304" s="1">
        <v>0</v>
      </c>
      <c r="AA1304" s="1">
        <v>291</v>
      </c>
      <c r="AB1304" s="1">
        <v>7</v>
      </c>
    </row>
    <row r="1305" spans="1:28" x14ac:dyDescent="0.3">
      <c r="A1305" s="28">
        <v>1298</v>
      </c>
      <c r="B1305" s="1">
        <v>240</v>
      </c>
      <c r="C1305" s="1">
        <v>45</v>
      </c>
      <c r="D1305" s="1">
        <v>22714</v>
      </c>
      <c r="E1305" s="77">
        <v>5.5555555555555558E-3</v>
      </c>
      <c r="F1305" s="1">
        <v>1130</v>
      </c>
      <c r="G1305" s="1">
        <v>0</v>
      </c>
      <c r="H1305" s="1">
        <v>4008</v>
      </c>
      <c r="I1305" s="1">
        <v>1</v>
      </c>
      <c r="J1305" s="1">
        <v>0</v>
      </c>
      <c r="O1305" s="28">
        <v>1298</v>
      </c>
      <c r="P1305" s="1">
        <v>240</v>
      </c>
      <c r="Q1305" s="1">
        <v>45</v>
      </c>
      <c r="R1305" s="1">
        <v>22714</v>
      </c>
      <c r="S1305" s="77">
        <v>5.5555555555555558E-3</v>
      </c>
      <c r="T1305" s="1">
        <v>1130</v>
      </c>
      <c r="U1305" s="1">
        <v>0</v>
      </c>
      <c r="V1305" s="1">
        <v>4008</v>
      </c>
      <c r="W1305" s="1">
        <v>1</v>
      </c>
      <c r="X1305" s="1">
        <v>0</v>
      </c>
    </row>
    <row r="1306" spans="1:28" x14ac:dyDescent="0.3">
      <c r="A1306" s="28">
        <v>1299</v>
      </c>
      <c r="B1306" s="1">
        <v>240</v>
      </c>
      <c r="C1306" s="1">
        <v>46</v>
      </c>
      <c r="D1306" s="1">
        <v>21459</v>
      </c>
      <c r="E1306" s="77">
        <v>9.0909090909090905E-3</v>
      </c>
      <c r="F1306" s="1">
        <v>880</v>
      </c>
      <c r="G1306" s="1">
        <v>0</v>
      </c>
      <c r="H1306" s="1">
        <v>6027</v>
      </c>
      <c r="I1306" s="1">
        <v>0</v>
      </c>
      <c r="J1306" s="1">
        <v>0</v>
      </c>
      <c r="K1306" s="1">
        <v>6710</v>
      </c>
      <c r="O1306" s="28">
        <v>1299</v>
      </c>
      <c r="P1306" s="1">
        <v>240</v>
      </c>
      <c r="Q1306" s="1">
        <v>46</v>
      </c>
      <c r="R1306" s="1">
        <v>21459</v>
      </c>
      <c r="S1306" s="77">
        <v>9.0909090909090905E-3</v>
      </c>
      <c r="T1306" s="1">
        <v>880</v>
      </c>
      <c r="U1306" s="1">
        <v>0</v>
      </c>
      <c r="V1306" s="1">
        <v>6027</v>
      </c>
      <c r="W1306" s="1">
        <v>0</v>
      </c>
      <c r="X1306" s="1">
        <v>0</v>
      </c>
      <c r="Y1306" s="1">
        <v>6710</v>
      </c>
    </row>
    <row r="1307" spans="1:28" x14ac:dyDescent="0.3">
      <c r="A1307" s="28">
        <v>1300</v>
      </c>
      <c r="B1307" s="1">
        <v>238</v>
      </c>
      <c r="C1307" s="1">
        <v>49</v>
      </c>
      <c r="D1307" s="1">
        <v>31700</v>
      </c>
      <c r="E1307" s="77">
        <v>0.5</v>
      </c>
      <c r="F1307" s="1">
        <v>1170</v>
      </c>
      <c r="G1307" s="1">
        <v>0</v>
      </c>
      <c r="H1307" s="1">
        <v>7266</v>
      </c>
      <c r="I1307" s="1">
        <v>1</v>
      </c>
      <c r="J1307" s="1">
        <v>1</v>
      </c>
      <c r="L1307" s="1">
        <v>20</v>
      </c>
      <c r="M1307" s="1">
        <v>270</v>
      </c>
      <c r="N1307" s="1">
        <v>5</v>
      </c>
      <c r="O1307" s="28">
        <v>1300</v>
      </c>
      <c r="P1307" s="1">
        <v>238</v>
      </c>
      <c r="Q1307" s="1">
        <v>49</v>
      </c>
      <c r="R1307" s="1">
        <v>31700</v>
      </c>
      <c r="S1307" s="77">
        <v>0.5</v>
      </c>
      <c r="T1307" s="1">
        <v>1170</v>
      </c>
      <c r="U1307" s="1">
        <v>0</v>
      </c>
      <c r="V1307" s="1">
        <v>7266</v>
      </c>
      <c r="W1307" s="1">
        <v>1</v>
      </c>
      <c r="X1307" s="1">
        <v>1</v>
      </c>
      <c r="Z1307" s="1">
        <v>20</v>
      </c>
      <c r="AA1307" s="1">
        <v>270</v>
      </c>
      <c r="AB1307" s="1">
        <v>5</v>
      </c>
    </row>
    <row r="1308" spans="1:28" x14ac:dyDescent="0.3">
      <c r="A1308" s="28">
        <v>1301</v>
      </c>
      <c r="B1308" s="1">
        <v>237</v>
      </c>
      <c r="C1308" s="1">
        <v>45</v>
      </c>
      <c r="D1308" s="1">
        <v>22825</v>
      </c>
      <c r="E1308" s="77">
        <v>2.5000000000000001E-2</v>
      </c>
      <c r="F1308" s="1">
        <v>1120</v>
      </c>
      <c r="G1308" s="1">
        <v>0</v>
      </c>
      <c r="H1308" s="1">
        <v>2483</v>
      </c>
      <c r="I1308" s="1">
        <v>0</v>
      </c>
      <c r="J1308" s="1">
        <v>0</v>
      </c>
      <c r="K1308" s="1">
        <v>5850</v>
      </c>
      <c r="M1308" s="1">
        <v>199</v>
      </c>
      <c r="O1308" s="28">
        <v>1301</v>
      </c>
      <c r="P1308" s="1">
        <v>237</v>
      </c>
      <c r="Q1308" s="1">
        <v>45</v>
      </c>
      <c r="R1308" s="1">
        <v>22825</v>
      </c>
      <c r="S1308" s="77">
        <v>2.5000000000000001E-2</v>
      </c>
      <c r="T1308" s="1">
        <v>1120</v>
      </c>
      <c r="U1308" s="1">
        <v>0</v>
      </c>
      <c r="V1308" s="1">
        <v>2483</v>
      </c>
      <c r="W1308" s="1">
        <v>0</v>
      </c>
      <c r="X1308" s="1">
        <v>0</v>
      </c>
      <c r="Y1308" s="1">
        <v>5850</v>
      </c>
      <c r="AA1308" s="1">
        <v>199</v>
      </c>
    </row>
    <row r="1309" spans="1:28" x14ac:dyDescent="0.3">
      <c r="A1309" s="28">
        <v>1302</v>
      </c>
      <c r="B1309" s="1">
        <v>237</v>
      </c>
      <c r="C1309" s="1">
        <v>46</v>
      </c>
      <c r="D1309" s="1">
        <v>24132</v>
      </c>
      <c r="E1309" s="77">
        <v>0.14285714285714285</v>
      </c>
      <c r="F1309" s="1">
        <v>890</v>
      </c>
      <c r="G1309" s="1">
        <v>0</v>
      </c>
      <c r="H1309" s="1">
        <v>7598</v>
      </c>
      <c r="I1309" s="1">
        <v>9</v>
      </c>
      <c r="J1309" s="1">
        <v>3</v>
      </c>
      <c r="K1309" s="1">
        <v>7210</v>
      </c>
      <c r="L1309" s="1">
        <v>0</v>
      </c>
      <c r="M1309" s="1">
        <v>382</v>
      </c>
      <c r="N1309" s="1">
        <v>2</v>
      </c>
      <c r="O1309" s="28">
        <v>1302</v>
      </c>
      <c r="P1309" s="1">
        <v>237</v>
      </c>
      <c r="Q1309" s="1">
        <v>46</v>
      </c>
      <c r="R1309" s="1">
        <v>24132</v>
      </c>
      <c r="S1309" s="77">
        <v>0.14285714285714285</v>
      </c>
      <c r="T1309" s="1">
        <v>890</v>
      </c>
      <c r="U1309" s="1">
        <v>0</v>
      </c>
      <c r="V1309" s="1">
        <v>7598</v>
      </c>
      <c r="W1309" s="1">
        <v>9</v>
      </c>
      <c r="X1309" s="1">
        <v>3</v>
      </c>
      <c r="Y1309" s="1">
        <v>7210</v>
      </c>
      <c r="Z1309" s="1">
        <v>0</v>
      </c>
      <c r="AA1309" s="1">
        <v>382</v>
      </c>
      <c r="AB1309" s="1">
        <v>2</v>
      </c>
    </row>
    <row r="1310" spans="1:28" x14ac:dyDescent="0.3">
      <c r="A1310" s="28">
        <v>1303</v>
      </c>
      <c r="B1310" s="1">
        <v>236</v>
      </c>
      <c r="C1310" s="1">
        <v>43</v>
      </c>
      <c r="D1310" s="1">
        <v>19774</v>
      </c>
      <c r="E1310" s="77">
        <v>0.1</v>
      </c>
      <c r="F1310" s="1">
        <v>710</v>
      </c>
      <c r="G1310" s="1">
        <v>0</v>
      </c>
      <c r="H1310" s="1">
        <v>4437</v>
      </c>
      <c r="I1310" s="1">
        <v>1</v>
      </c>
      <c r="J1310" s="1">
        <v>0</v>
      </c>
      <c r="K1310" s="1">
        <v>6210</v>
      </c>
      <c r="L1310" s="1">
        <v>0</v>
      </c>
      <c r="M1310" s="1">
        <v>261</v>
      </c>
      <c r="N1310" s="1">
        <v>21</v>
      </c>
      <c r="O1310" s="28">
        <v>1303</v>
      </c>
      <c r="P1310" s="1">
        <v>236</v>
      </c>
      <c r="Q1310" s="1">
        <v>43</v>
      </c>
      <c r="R1310" s="1">
        <v>19774</v>
      </c>
      <c r="S1310" s="77">
        <v>0.1</v>
      </c>
      <c r="T1310" s="1">
        <v>710</v>
      </c>
      <c r="U1310" s="1">
        <v>0</v>
      </c>
      <c r="V1310" s="1">
        <v>4437</v>
      </c>
      <c r="W1310" s="1">
        <v>1</v>
      </c>
      <c r="X1310" s="1">
        <v>0</v>
      </c>
      <c r="Y1310" s="1">
        <v>6210</v>
      </c>
      <c r="Z1310" s="1">
        <v>0</v>
      </c>
      <c r="AA1310" s="1">
        <v>261</v>
      </c>
      <c r="AB1310" s="1">
        <v>21</v>
      </c>
    </row>
    <row r="1311" spans="1:28" x14ac:dyDescent="0.3">
      <c r="A1311" s="28">
        <v>1304</v>
      </c>
      <c r="B1311" s="1">
        <v>236</v>
      </c>
      <c r="C1311" s="1">
        <v>50</v>
      </c>
      <c r="D1311" s="1">
        <v>25606</v>
      </c>
      <c r="E1311" s="77">
        <v>0.33333333333333331</v>
      </c>
      <c r="F1311" s="1">
        <v>720</v>
      </c>
      <c r="G1311" s="1">
        <v>0</v>
      </c>
      <c r="H1311" s="1">
        <v>6782</v>
      </c>
      <c r="I1311" s="1">
        <v>3</v>
      </c>
      <c r="J1311" s="1">
        <v>2</v>
      </c>
      <c r="L1311" s="1">
        <v>18</v>
      </c>
      <c r="M1311" s="1">
        <v>405</v>
      </c>
      <c r="O1311" s="28">
        <v>1304</v>
      </c>
      <c r="P1311" s="1">
        <v>236</v>
      </c>
      <c r="Q1311" s="1">
        <v>50</v>
      </c>
      <c r="R1311" s="1">
        <v>25606</v>
      </c>
      <c r="S1311" s="77">
        <v>0.33333333333333331</v>
      </c>
      <c r="T1311" s="1">
        <v>720</v>
      </c>
      <c r="U1311" s="1">
        <v>0</v>
      </c>
      <c r="V1311" s="1">
        <v>6782</v>
      </c>
      <c r="W1311" s="1">
        <v>3</v>
      </c>
      <c r="X1311" s="1">
        <v>2</v>
      </c>
      <c r="Z1311" s="1">
        <v>18</v>
      </c>
      <c r="AA1311" s="1">
        <v>405</v>
      </c>
    </row>
    <row r="1312" spans="1:28" x14ac:dyDescent="0.3">
      <c r="A1312" s="28">
        <v>1305</v>
      </c>
      <c r="B1312" s="1">
        <v>234</v>
      </c>
      <c r="C1312" s="1">
        <v>0</v>
      </c>
      <c r="D1312" s="1">
        <v>15420</v>
      </c>
      <c r="E1312" s="77">
        <v>5.5555555555555556E-4</v>
      </c>
      <c r="F1312" s="1">
        <v>660</v>
      </c>
      <c r="G1312" s="1">
        <v>0</v>
      </c>
      <c r="H1312" s="1">
        <v>6797</v>
      </c>
      <c r="I1312" s="1">
        <v>0</v>
      </c>
      <c r="J1312" s="1">
        <v>0</v>
      </c>
      <c r="K1312" s="1">
        <v>4780</v>
      </c>
      <c r="L1312" s="1">
        <v>0</v>
      </c>
      <c r="M1312" s="1">
        <v>237</v>
      </c>
      <c r="N1312" s="1">
        <v>40</v>
      </c>
      <c r="O1312" s="28">
        <v>1305</v>
      </c>
      <c r="P1312" s="1">
        <v>234</v>
      </c>
      <c r="Q1312" s="1">
        <v>0</v>
      </c>
      <c r="R1312" s="1">
        <v>15420</v>
      </c>
      <c r="S1312" s="77">
        <v>5.5555555555555556E-4</v>
      </c>
      <c r="T1312" s="1">
        <v>660</v>
      </c>
      <c r="U1312" s="1">
        <v>0</v>
      </c>
      <c r="V1312" s="1">
        <v>6797</v>
      </c>
      <c r="W1312" s="1">
        <v>0</v>
      </c>
      <c r="X1312" s="1">
        <v>0</v>
      </c>
      <c r="Y1312" s="1">
        <v>4780</v>
      </c>
      <c r="Z1312" s="1">
        <v>0</v>
      </c>
      <c r="AA1312" s="1">
        <v>237</v>
      </c>
      <c r="AB1312" s="1">
        <v>40</v>
      </c>
    </row>
    <row r="1313" spans="1:28" x14ac:dyDescent="0.3">
      <c r="A1313" s="28">
        <v>1306</v>
      </c>
      <c r="B1313" s="1">
        <v>234</v>
      </c>
      <c r="C1313" s="1">
        <v>33</v>
      </c>
      <c r="D1313" s="1">
        <v>16320</v>
      </c>
      <c r="E1313" s="77">
        <v>5.5555555555555556E-4</v>
      </c>
      <c r="F1313" s="1">
        <v>480</v>
      </c>
      <c r="G1313" s="1">
        <v>0</v>
      </c>
      <c r="H1313" s="1">
        <v>2061</v>
      </c>
      <c r="I1313" s="1">
        <v>0</v>
      </c>
      <c r="J1313" s="1">
        <v>0</v>
      </c>
      <c r="L1313" s="1">
        <v>0</v>
      </c>
      <c r="N1313" s="1">
        <v>13</v>
      </c>
      <c r="O1313" s="28">
        <v>1306</v>
      </c>
      <c r="P1313" s="1">
        <v>234</v>
      </c>
      <c r="Q1313" s="1">
        <v>33</v>
      </c>
      <c r="R1313" s="1">
        <v>16320</v>
      </c>
      <c r="S1313" s="77">
        <v>5.5555555555555556E-4</v>
      </c>
      <c r="T1313" s="1">
        <v>480</v>
      </c>
      <c r="U1313" s="1">
        <v>0</v>
      </c>
      <c r="V1313" s="1">
        <v>2061</v>
      </c>
      <c r="W1313" s="1">
        <v>0</v>
      </c>
      <c r="X1313" s="1">
        <v>0</v>
      </c>
      <c r="Z1313" s="1">
        <v>0</v>
      </c>
      <c r="AB1313" s="1">
        <v>13</v>
      </c>
    </row>
    <row r="1314" spans="1:28" x14ac:dyDescent="0.3">
      <c r="A1314" s="28">
        <v>1307</v>
      </c>
      <c r="B1314" s="1">
        <v>234</v>
      </c>
      <c r="C1314" s="1">
        <v>45</v>
      </c>
      <c r="D1314" s="1">
        <v>19802</v>
      </c>
      <c r="E1314" s="77">
        <v>0.14285714285714285</v>
      </c>
      <c r="F1314" s="1">
        <v>580</v>
      </c>
      <c r="G1314" s="1">
        <v>0</v>
      </c>
      <c r="H1314" s="1">
        <v>3884</v>
      </c>
      <c r="I1314" s="1">
        <v>0</v>
      </c>
      <c r="J1314" s="1">
        <v>0</v>
      </c>
      <c r="M1314" s="1">
        <v>133</v>
      </c>
      <c r="N1314" s="1">
        <v>1</v>
      </c>
      <c r="O1314" s="28">
        <v>1307</v>
      </c>
      <c r="P1314" s="1">
        <v>234</v>
      </c>
      <c r="Q1314" s="1">
        <v>45</v>
      </c>
      <c r="R1314" s="1">
        <v>19802</v>
      </c>
      <c r="S1314" s="77">
        <v>0.14285714285714285</v>
      </c>
      <c r="T1314" s="1">
        <v>580</v>
      </c>
      <c r="U1314" s="1">
        <v>0</v>
      </c>
      <c r="V1314" s="1">
        <v>3884</v>
      </c>
      <c r="W1314" s="1">
        <v>0</v>
      </c>
      <c r="X1314" s="1">
        <v>0</v>
      </c>
      <c r="AA1314" s="1">
        <v>133</v>
      </c>
      <c r="AB1314" s="1">
        <v>1</v>
      </c>
    </row>
    <row r="1315" spans="1:28" x14ac:dyDescent="0.3">
      <c r="A1315" s="28">
        <v>1308</v>
      </c>
      <c r="B1315" s="1">
        <v>233</v>
      </c>
      <c r="C1315" s="1">
        <v>47</v>
      </c>
      <c r="D1315" s="1">
        <v>24252</v>
      </c>
      <c r="E1315" s="77">
        <v>0.14285714285714285</v>
      </c>
      <c r="F1315" s="1">
        <v>970</v>
      </c>
      <c r="G1315" s="1">
        <v>0</v>
      </c>
      <c r="H1315" s="1">
        <v>8134</v>
      </c>
      <c r="I1315" s="1">
        <v>2</v>
      </c>
      <c r="J1315" s="1">
        <v>1</v>
      </c>
      <c r="K1315" s="1">
        <v>9180</v>
      </c>
      <c r="L1315" s="1">
        <v>41</v>
      </c>
      <c r="M1315" s="1">
        <v>392</v>
      </c>
      <c r="N1315" s="1">
        <v>23</v>
      </c>
      <c r="O1315" s="28">
        <v>1308</v>
      </c>
      <c r="P1315" s="1">
        <v>233</v>
      </c>
      <c r="Q1315" s="1">
        <v>47</v>
      </c>
      <c r="R1315" s="1">
        <v>24252</v>
      </c>
      <c r="S1315" s="77">
        <v>0.14285714285714285</v>
      </c>
      <c r="T1315" s="1">
        <v>970</v>
      </c>
      <c r="U1315" s="1">
        <v>0</v>
      </c>
      <c r="V1315" s="1">
        <v>8134</v>
      </c>
      <c r="W1315" s="1">
        <v>2</v>
      </c>
      <c r="X1315" s="1">
        <v>1</v>
      </c>
      <c r="Y1315" s="1">
        <v>9180</v>
      </c>
      <c r="Z1315" s="1">
        <v>41</v>
      </c>
      <c r="AA1315" s="1">
        <v>392</v>
      </c>
      <c r="AB1315" s="1">
        <v>23</v>
      </c>
    </row>
    <row r="1316" spans="1:28" x14ac:dyDescent="0.3">
      <c r="A1316" s="28">
        <v>1309</v>
      </c>
      <c r="B1316" s="1">
        <v>232</v>
      </c>
      <c r="C1316" s="1">
        <v>47</v>
      </c>
      <c r="D1316" s="1">
        <v>27965</v>
      </c>
      <c r="E1316" s="77">
        <v>0.1</v>
      </c>
      <c r="F1316" s="1">
        <v>800</v>
      </c>
      <c r="G1316" s="1">
        <v>0</v>
      </c>
      <c r="H1316" s="1">
        <v>4011</v>
      </c>
      <c r="I1316" s="1">
        <v>0</v>
      </c>
      <c r="J1316" s="1">
        <v>0</v>
      </c>
      <c r="K1316" s="1">
        <v>6640</v>
      </c>
      <c r="L1316" s="1">
        <v>0</v>
      </c>
      <c r="M1316" s="1">
        <v>271</v>
      </c>
      <c r="N1316" s="1">
        <v>3</v>
      </c>
      <c r="O1316" s="28">
        <v>1309</v>
      </c>
      <c r="P1316" s="1">
        <v>232</v>
      </c>
      <c r="Q1316" s="1">
        <v>47</v>
      </c>
      <c r="R1316" s="1">
        <v>27965</v>
      </c>
      <c r="S1316" s="77">
        <v>0.1</v>
      </c>
      <c r="T1316" s="1">
        <v>800</v>
      </c>
      <c r="U1316" s="1">
        <v>0</v>
      </c>
      <c r="V1316" s="1">
        <v>4011</v>
      </c>
      <c r="W1316" s="1">
        <v>0</v>
      </c>
      <c r="X1316" s="1">
        <v>0</v>
      </c>
      <c r="Y1316" s="1">
        <v>6640</v>
      </c>
      <c r="Z1316" s="1">
        <v>0</v>
      </c>
      <c r="AA1316" s="1">
        <v>271</v>
      </c>
      <c r="AB1316" s="1">
        <v>3</v>
      </c>
    </row>
    <row r="1317" spans="1:28" x14ac:dyDescent="0.3">
      <c r="A1317" s="28">
        <v>1310</v>
      </c>
      <c r="B1317" s="1">
        <v>228</v>
      </c>
      <c r="C1317" s="1">
        <v>43</v>
      </c>
      <c r="D1317" s="1">
        <v>17600</v>
      </c>
      <c r="E1317" s="77">
        <v>8.3333333333333332E-3</v>
      </c>
      <c r="F1317" s="1">
        <v>500</v>
      </c>
      <c r="G1317" s="1">
        <v>0</v>
      </c>
      <c r="H1317" s="1">
        <v>6732</v>
      </c>
      <c r="I1317" s="1">
        <v>1</v>
      </c>
      <c r="J1317" s="1">
        <v>0</v>
      </c>
      <c r="K1317" s="1">
        <v>5810</v>
      </c>
      <c r="L1317" s="1">
        <v>0</v>
      </c>
      <c r="M1317" s="1">
        <v>281</v>
      </c>
      <c r="N1317" s="1">
        <v>6</v>
      </c>
      <c r="O1317" s="28">
        <v>1310</v>
      </c>
      <c r="P1317" s="1">
        <v>228</v>
      </c>
      <c r="Q1317" s="1">
        <v>43</v>
      </c>
      <c r="R1317" s="1">
        <v>17600</v>
      </c>
      <c r="S1317" s="77">
        <v>8.3333333333333332E-3</v>
      </c>
      <c r="T1317" s="1">
        <v>500</v>
      </c>
      <c r="U1317" s="1">
        <v>0</v>
      </c>
      <c r="V1317" s="1">
        <v>6732</v>
      </c>
      <c r="W1317" s="1">
        <v>1</v>
      </c>
      <c r="X1317" s="1">
        <v>0</v>
      </c>
      <c r="Y1317" s="1">
        <v>5810</v>
      </c>
      <c r="Z1317" s="1">
        <v>0</v>
      </c>
      <c r="AA1317" s="1">
        <v>281</v>
      </c>
      <c r="AB1317" s="1">
        <v>6</v>
      </c>
    </row>
    <row r="1318" spans="1:28" x14ac:dyDescent="0.3">
      <c r="A1318" s="28">
        <v>1311</v>
      </c>
      <c r="B1318" s="1">
        <v>225</v>
      </c>
      <c r="C1318" s="1">
        <v>0</v>
      </c>
      <c r="D1318" s="1">
        <v>13478</v>
      </c>
      <c r="E1318" s="77">
        <v>5.5555555555555556E-4</v>
      </c>
      <c r="F1318" s="1">
        <v>420</v>
      </c>
      <c r="G1318" s="1">
        <v>0</v>
      </c>
      <c r="H1318" s="1">
        <v>716</v>
      </c>
      <c r="I1318" s="1">
        <v>0</v>
      </c>
      <c r="J1318" s="1">
        <v>0</v>
      </c>
      <c r="K1318" s="1">
        <v>4180</v>
      </c>
      <c r="L1318" s="1">
        <v>0</v>
      </c>
      <c r="M1318" s="1">
        <v>128</v>
      </c>
      <c r="N1318" s="1">
        <v>7</v>
      </c>
      <c r="O1318" s="28">
        <v>1311</v>
      </c>
      <c r="P1318" s="1">
        <v>225</v>
      </c>
      <c r="Q1318" s="1">
        <v>0</v>
      </c>
      <c r="R1318" s="1">
        <v>13478</v>
      </c>
      <c r="S1318" s="77">
        <v>5.5555555555555556E-4</v>
      </c>
      <c r="T1318" s="1">
        <v>420</v>
      </c>
      <c r="U1318" s="1">
        <v>0</v>
      </c>
      <c r="V1318" s="1">
        <v>716</v>
      </c>
      <c r="W1318" s="1">
        <v>0</v>
      </c>
      <c r="X1318" s="1">
        <v>0</v>
      </c>
      <c r="Y1318" s="1">
        <v>4180</v>
      </c>
      <c r="Z1318" s="1">
        <v>0</v>
      </c>
      <c r="AA1318" s="1">
        <v>128</v>
      </c>
      <c r="AB1318" s="1">
        <v>7</v>
      </c>
    </row>
    <row r="1319" spans="1:28" x14ac:dyDescent="0.3">
      <c r="A1319" s="28">
        <v>1312</v>
      </c>
      <c r="B1319" s="1">
        <v>225</v>
      </c>
      <c r="C1319" s="1">
        <v>39</v>
      </c>
      <c r="D1319" s="1">
        <v>12458</v>
      </c>
      <c r="E1319" s="77">
        <v>5.5555555555555556E-4</v>
      </c>
      <c r="F1319" s="1">
        <v>400</v>
      </c>
      <c r="G1319" s="1">
        <v>0</v>
      </c>
      <c r="H1319" s="1">
        <v>3500</v>
      </c>
      <c r="I1319" s="1">
        <v>0</v>
      </c>
      <c r="J1319" s="1">
        <v>0</v>
      </c>
      <c r="K1319" s="1">
        <v>5100</v>
      </c>
      <c r="L1319" s="1">
        <v>23</v>
      </c>
      <c r="M1319" s="1">
        <v>210</v>
      </c>
      <c r="N1319" s="1">
        <v>12</v>
      </c>
      <c r="O1319" s="28">
        <v>1312</v>
      </c>
      <c r="P1319" s="1">
        <v>225</v>
      </c>
      <c r="Q1319" s="1">
        <v>39</v>
      </c>
      <c r="R1319" s="1">
        <v>12458</v>
      </c>
      <c r="S1319" s="77">
        <v>5.5555555555555556E-4</v>
      </c>
      <c r="T1319" s="1">
        <v>400</v>
      </c>
      <c r="U1319" s="1">
        <v>0</v>
      </c>
      <c r="V1319" s="1">
        <v>3500</v>
      </c>
      <c r="W1319" s="1">
        <v>0</v>
      </c>
      <c r="X1319" s="1">
        <v>0</v>
      </c>
      <c r="Y1319" s="1">
        <v>5100</v>
      </c>
      <c r="Z1319" s="1">
        <v>23</v>
      </c>
      <c r="AA1319" s="1">
        <v>210</v>
      </c>
      <c r="AB1319" s="1">
        <v>12</v>
      </c>
    </row>
    <row r="1320" spans="1:28" x14ac:dyDescent="0.3">
      <c r="A1320" s="28">
        <v>1313</v>
      </c>
      <c r="B1320" s="1">
        <v>224</v>
      </c>
      <c r="C1320" s="1">
        <v>0</v>
      </c>
      <c r="D1320" s="1">
        <v>14146</v>
      </c>
      <c r="E1320" s="77">
        <v>5.5555555555555556E-4</v>
      </c>
      <c r="F1320" s="1">
        <v>290</v>
      </c>
      <c r="G1320" s="1">
        <v>0</v>
      </c>
      <c r="H1320" s="1">
        <v>2000</v>
      </c>
      <c r="I1320" s="1">
        <v>0</v>
      </c>
      <c r="J1320" s="1">
        <v>0</v>
      </c>
      <c r="L1320" s="1">
        <v>20</v>
      </c>
      <c r="M1320" s="1">
        <v>130</v>
      </c>
      <c r="N1320" s="1">
        <v>8</v>
      </c>
      <c r="O1320" s="28">
        <v>1313</v>
      </c>
      <c r="P1320" s="1">
        <v>224</v>
      </c>
      <c r="Q1320" s="1">
        <v>0</v>
      </c>
      <c r="R1320" s="1">
        <v>14146</v>
      </c>
      <c r="S1320" s="77">
        <v>5.5555555555555556E-4</v>
      </c>
      <c r="T1320" s="1">
        <v>290</v>
      </c>
      <c r="U1320" s="1">
        <v>0</v>
      </c>
      <c r="V1320" s="1">
        <v>2000</v>
      </c>
      <c r="W1320" s="1">
        <v>0</v>
      </c>
      <c r="X1320" s="1">
        <v>0</v>
      </c>
      <c r="Z1320" s="1">
        <v>20</v>
      </c>
      <c r="AA1320" s="1">
        <v>130</v>
      </c>
      <c r="AB1320" s="1">
        <v>8</v>
      </c>
    </row>
    <row r="1321" spans="1:28" x14ac:dyDescent="0.3">
      <c r="A1321" s="28">
        <v>1314</v>
      </c>
      <c r="B1321" s="1">
        <v>223</v>
      </c>
      <c r="C1321" s="1">
        <v>0</v>
      </c>
      <c r="D1321" s="1">
        <v>12072</v>
      </c>
      <c r="E1321" s="77">
        <v>5.5555555555555556E-4</v>
      </c>
      <c r="F1321" s="1">
        <v>390</v>
      </c>
      <c r="G1321" s="1">
        <v>0</v>
      </c>
      <c r="H1321" s="1">
        <v>3252</v>
      </c>
      <c r="I1321" s="1">
        <v>0</v>
      </c>
      <c r="J1321" s="1">
        <v>0</v>
      </c>
      <c r="L1321" s="1">
        <v>0</v>
      </c>
      <c r="M1321" s="1">
        <v>195</v>
      </c>
      <c r="O1321" s="28">
        <v>1314</v>
      </c>
      <c r="P1321" s="1">
        <v>223</v>
      </c>
      <c r="Q1321" s="1">
        <v>0</v>
      </c>
      <c r="R1321" s="1">
        <v>12072</v>
      </c>
      <c r="S1321" s="77">
        <v>5.5555555555555556E-4</v>
      </c>
      <c r="T1321" s="1">
        <v>390</v>
      </c>
      <c r="U1321" s="1">
        <v>0</v>
      </c>
      <c r="V1321" s="1">
        <v>3252</v>
      </c>
      <c r="W1321" s="1">
        <v>0</v>
      </c>
      <c r="X1321" s="1">
        <v>0</v>
      </c>
      <c r="Z1321" s="1">
        <v>0</v>
      </c>
      <c r="AA1321" s="1">
        <v>195</v>
      </c>
    </row>
    <row r="1322" spans="1:28" x14ac:dyDescent="0.3">
      <c r="A1322" s="28">
        <v>1315</v>
      </c>
      <c r="B1322" s="1">
        <v>221</v>
      </c>
      <c r="C1322" s="1">
        <v>42</v>
      </c>
      <c r="D1322" s="1">
        <v>14157</v>
      </c>
      <c r="E1322" s="77">
        <v>4.1666666666666666E-3</v>
      </c>
      <c r="F1322" s="1">
        <v>330</v>
      </c>
      <c r="G1322" s="1">
        <v>0</v>
      </c>
      <c r="H1322" s="1">
        <v>5064</v>
      </c>
      <c r="I1322" s="1">
        <v>1</v>
      </c>
      <c r="J1322" s="1">
        <v>0</v>
      </c>
      <c r="K1322" s="1">
        <v>6700</v>
      </c>
      <c r="L1322" s="1">
        <v>0</v>
      </c>
      <c r="M1322" s="1">
        <v>260</v>
      </c>
      <c r="N1322" s="1">
        <v>13</v>
      </c>
      <c r="O1322" s="28">
        <v>1315</v>
      </c>
      <c r="P1322" s="1">
        <v>221</v>
      </c>
      <c r="Q1322" s="1">
        <v>42</v>
      </c>
      <c r="R1322" s="1">
        <v>14157</v>
      </c>
      <c r="S1322" s="77">
        <v>4.1666666666666666E-3</v>
      </c>
      <c r="T1322" s="1">
        <v>330</v>
      </c>
      <c r="U1322" s="1">
        <v>0</v>
      </c>
      <c r="V1322" s="1">
        <v>5064</v>
      </c>
      <c r="W1322" s="1">
        <v>1</v>
      </c>
      <c r="X1322" s="1">
        <v>0</v>
      </c>
      <c r="Y1322" s="1">
        <v>6700</v>
      </c>
      <c r="Z1322" s="1">
        <v>0</v>
      </c>
      <c r="AA1322" s="1">
        <v>260</v>
      </c>
      <c r="AB1322" s="1">
        <v>13</v>
      </c>
    </row>
    <row r="1323" spans="1:28" x14ac:dyDescent="0.3">
      <c r="A1323" s="28">
        <v>1316</v>
      </c>
      <c r="B1323" s="1">
        <v>217</v>
      </c>
      <c r="C1323" s="1">
        <v>33</v>
      </c>
      <c r="D1323" s="1">
        <v>10073</v>
      </c>
      <c r="E1323" s="77">
        <v>5.5555555555555556E-4</v>
      </c>
      <c r="F1323" s="1">
        <v>280</v>
      </c>
      <c r="G1323" s="1">
        <v>0</v>
      </c>
      <c r="H1323" s="1">
        <v>1392</v>
      </c>
      <c r="I1323" s="1">
        <v>0</v>
      </c>
      <c r="J1323" s="1">
        <v>0</v>
      </c>
      <c r="K1323" s="1">
        <v>3580</v>
      </c>
      <c r="L1323" s="1">
        <v>0</v>
      </c>
      <c r="M1323" s="1">
        <v>150</v>
      </c>
      <c r="O1323" s="28">
        <v>1316</v>
      </c>
      <c r="P1323" s="1">
        <v>217</v>
      </c>
      <c r="Q1323" s="1">
        <v>33</v>
      </c>
      <c r="R1323" s="1">
        <v>10073</v>
      </c>
      <c r="S1323" s="77">
        <v>5.5555555555555556E-4</v>
      </c>
      <c r="T1323" s="1">
        <v>280</v>
      </c>
      <c r="U1323" s="1">
        <v>0</v>
      </c>
      <c r="V1323" s="1">
        <v>1392</v>
      </c>
      <c r="W1323" s="1">
        <v>0</v>
      </c>
      <c r="X1323" s="1">
        <v>0</v>
      </c>
      <c r="Y1323" s="1">
        <v>3580</v>
      </c>
      <c r="Z1323" s="1">
        <v>0</v>
      </c>
      <c r="AA1323" s="1">
        <v>150</v>
      </c>
    </row>
    <row r="1324" spans="1:28" x14ac:dyDescent="0.3">
      <c r="A1324" s="28">
        <v>1317</v>
      </c>
      <c r="B1324" s="1">
        <v>273</v>
      </c>
      <c r="C1324" s="1">
        <v>54</v>
      </c>
      <c r="D1324" s="1">
        <v>44609</v>
      </c>
      <c r="E1324" s="77">
        <v>0.2</v>
      </c>
      <c r="F1324" s="1">
        <v>1320</v>
      </c>
      <c r="G1324" s="1">
        <v>70</v>
      </c>
      <c r="H1324" s="1">
        <v>6733</v>
      </c>
      <c r="I1324" s="1">
        <v>0</v>
      </c>
      <c r="J1324" s="1">
        <v>0</v>
      </c>
      <c r="K1324" s="1">
        <v>10220</v>
      </c>
      <c r="O1324" s="28">
        <v>1317</v>
      </c>
      <c r="P1324" s="1">
        <v>273</v>
      </c>
      <c r="Q1324" s="1">
        <v>54</v>
      </c>
      <c r="R1324" s="1">
        <v>44609</v>
      </c>
      <c r="S1324" s="77">
        <v>0.2</v>
      </c>
      <c r="T1324" s="1">
        <v>1320</v>
      </c>
      <c r="U1324" s="1">
        <v>70</v>
      </c>
      <c r="V1324" s="1">
        <v>6733</v>
      </c>
      <c r="W1324" s="1">
        <v>0</v>
      </c>
      <c r="X1324" s="1">
        <v>0</v>
      </c>
      <c r="Y1324" s="1">
        <v>10220</v>
      </c>
    </row>
    <row r="1325" spans="1:28" x14ac:dyDescent="0.3">
      <c r="A1325" s="28">
        <v>1318</v>
      </c>
      <c r="B1325" s="1">
        <v>271</v>
      </c>
      <c r="C1325" s="1">
        <v>50</v>
      </c>
      <c r="D1325" s="1">
        <v>36707</v>
      </c>
      <c r="E1325" s="77">
        <v>0.1</v>
      </c>
      <c r="F1325" s="1">
        <v>1000</v>
      </c>
      <c r="G1325" s="1">
        <v>70</v>
      </c>
      <c r="H1325" s="1">
        <v>4602</v>
      </c>
      <c r="I1325" s="1">
        <v>0</v>
      </c>
      <c r="J1325" s="1">
        <v>0</v>
      </c>
      <c r="K1325" s="1">
        <v>8410</v>
      </c>
      <c r="L1325" s="1">
        <v>0</v>
      </c>
      <c r="M1325" s="1">
        <v>362</v>
      </c>
      <c r="N1325" s="1">
        <v>36</v>
      </c>
      <c r="O1325" s="28">
        <v>1318</v>
      </c>
      <c r="P1325" s="1">
        <v>271</v>
      </c>
      <c r="Q1325" s="1">
        <v>50</v>
      </c>
      <c r="R1325" s="1">
        <v>36707</v>
      </c>
      <c r="S1325" s="77">
        <v>0.1</v>
      </c>
      <c r="T1325" s="1">
        <v>1000</v>
      </c>
      <c r="U1325" s="1">
        <v>70</v>
      </c>
      <c r="V1325" s="1">
        <v>4602</v>
      </c>
      <c r="W1325" s="1">
        <v>0</v>
      </c>
      <c r="X1325" s="1">
        <v>0</v>
      </c>
      <c r="Y1325" s="1">
        <v>8410</v>
      </c>
      <c r="Z1325" s="1">
        <v>0</v>
      </c>
      <c r="AA1325" s="1">
        <v>362</v>
      </c>
      <c r="AB1325" s="1">
        <v>36</v>
      </c>
    </row>
    <row r="1326" spans="1:28" x14ac:dyDescent="0.3">
      <c r="A1326" s="28">
        <v>1319</v>
      </c>
      <c r="B1326" s="1">
        <v>271</v>
      </c>
      <c r="C1326" s="1">
        <v>56</v>
      </c>
      <c r="D1326" s="1">
        <v>45000</v>
      </c>
      <c r="E1326" s="77">
        <v>1</v>
      </c>
      <c r="F1326" s="1">
        <v>1320</v>
      </c>
      <c r="G1326" s="1">
        <v>70</v>
      </c>
      <c r="H1326" s="1">
        <v>8077</v>
      </c>
      <c r="I1326" s="1">
        <v>5</v>
      </c>
      <c r="J1326" s="1">
        <v>1</v>
      </c>
      <c r="K1326" s="1">
        <v>11670</v>
      </c>
      <c r="L1326" s="1">
        <v>47</v>
      </c>
      <c r="M1326" s="1">
        <v>397</v>
      </c>
      <c r="N1326" s="1">
        <v>29</v>
      </c>
      <c r="O1326" s="28">
        <v>1319</v>
      </c>
      <c r="P1326" s="1">
        <v>271</v>
      </c>
      <c r="Q1326" s="1">
        <v>56</v>
      </c>
      <c r="R1326" s="1">
        <v>45000</v>
      </c>
      <c r="S1326" s="77">
        <v>1</v>
      </c>
      <c r="T1326" s="1">
        <v>1320</v>
      </c>
      <c r="U1326" s="1">
        <v>70</v>
      </c>
      <c r="V1326" s="1">
        <v>8077</v>
      </c>
      <c r="W1326" s="1">
        <v>5</v>
      </c>
      <c r="X1326" s="1">
        <v>1</v>
      </c>
      <c r="Y1326" s="1">
        <v>11670</v>
      </c>
      <c r="Z1326" s="1">
        <v>47</v>
      </c>
      <c r="AA1326" s="1">
        <v>397</v>
      </c>
      <c r="AB1326" s="1">
        <v>29</v>
      </c>
    </row>
    <row r="1327" spans="1:28" x14ac:dyDescent="0.3">
      <c r="A1327" s="28">
        <v>1320</v>
      </c>
      <c r="B1327" s="1">
        <v>265</v>
      </c>
      <c r="C1327" s="1">
        <v>50</v>
      </c>
      <c r="D1327" s="1">
        <v>28500</v>
      </c>
      <c r="E1327" s="77">
        <v>0.1</v>
      </c>
      <c r="F1327" s="1">
        <v>1320</v>
      </c>
      <c r="G1327" s="1">
        <v>40</v>
      </c>
      <c r="H1327" s="1">
        <v>7432</v>
      </c>
      <c r="I1327" s="1">
        <v>4</v>
      </c>
      <c r="J1327" s="1">
        <v>1</v>
      </c>
      <c r="K1327" s="1">
        <v>10400</v>
      </c>
      <c r="L1327" s="1">
        <v>50</v>
      </c>
      <c r="M1327" s="1">
        <v>602</v>
      </c>
      <c r="N1327" s="1">
        <v>26</v>
      </c>
      <c r="O1327" s="28">
        <v>1320</v>
      </c>
      <c r="P1327" s="1">
        <v>265</v>
      </c>
      <c r="Q1327" s="1">
        <v>50</v>
      </c>
      <c r="R1327" s="1">
        <v>28500</v>
      </c>
      <c r="S1327" s="77">
        <v>0.1</v>
      </c>
      <c r="T1327" s="1">
        <v>1320</v>
      </c>
      <c r="U1327" s="1">
        <v>40</v>
      </c>
      <c r="V1327" s="1">
        <v>7432</v>
      </c>
      <c r="W1327" s="1">
        <v>4</v>
      </c>
      <c r="X1327" s="1">
        <v>1</v>
      </c>
      <c r="Y1327" s="1">
        <v>10400</v>
      </c>
      <c r="Z1327" s="1">
        <v>50</v>
      </c>
      <c r="AA1327" s="1">
        <v>602</v>
      </c>
      <c r="AB1327" s="1">
        <v>26</v>
      </c>
    </row>
    <row r="1328" spans="1:28" x14ac:dyDescent="0.3">
      <c r="A1328" s="28">
        <v>1321</v>
      </c>
      <c r="B1328" s="1">
        <v>265</v>
      </c>
      <c r="C1328" s="1">
        <v>55</v>
      </c>
      <c r="D1328" s="1">
        <v>39000</v>
      </c>
      <c r="E1328" s="77">
        <v>0.1</v>
      </c>
      <c r="F1328" s="1">
        <v>1320</v>
      </c>
      <c r="G1328" s="1">
        <v>40</v>
      </c>
      <c r="H1328" s="1">
        <v>8170</v>
      </c>
      <c r="I1328" s="1">
        <v>3</v>
      </c>
      <c r="J1328" s="1">
        <v>1</v>
      </c>
      <c r="K1328" s="1">
        <v>11500</v>
      </c>
      <c r="L1328" s="1">
        <v>42</v>
      </c>
      <c r="M1328" s="1">
        <v>622</v>
      </c>
      <c r="N1328" s="1">
        <v>31</v>
      </c>
      <c r="O1328" s="28">
        <v>1321</v>
      </c>
      <c r="P1328" s="1">
        <v>265</v>
      </c>
      <c r="Q1328" s="1">
        <v>55</v>
      </c>
      <c r="R1328" s="1">
        <v>39000</v>
      </c>
      <c r="S1328" s="77">
        <v>0.1</v>
      </c>
      <c r="T1328" s="1">
        <v>1320</v>
      </c>
      <c r="U1328" s="1">
        <v>40</v>
      </c>
      <c r="V1328" s="1">
        <v>8170</v>
      </c>
      <c r="W1328" s="1">
        <v>3</v>
      </c>
      <c r="X1328" s="1">
        <v>1</v>
      </c>
      <c r="Y1328" s="1">
        <v>11500</v>
      </c>
      <c r="Z1328" s="1">
        <v>42</v>
      </c>
      <c r="AA1328" s="1">
        <v>622</v>
      </c>
      <c r="AB1328" s="1">
        <v>31</v>
      </c>
    </row>
    <row r="1329" spans="1:28" x14ac:dyDescent="0.3">
      <c r="A1329" s="28">
        <v>1322</v>
      </c>
      <c r="B1329" s="1">
        <v>262</v>
      </c>
      <c r="C1329" s="1">
        <v>55</v>
      </c>
      <c r="D1329" s="1">
        <v>39500</v>
      </c>
      <c r="E1329" s="77">
        <v>1</v>
      </c>
      <c r="F1329" s="1">
        <v>1320</v>
      </c>
      <c r="G1329" s="1">
        <v>40</v>
      </c>
      <c r="H1329" s="1">
        <v>8031</v>
      </c>
      <c r="I1329" s="1">
        <v>3</v>
      </c>
      <c r="J1329" s="1">
        <v>3</v>
      </c>
      <c r="K1329" s="1">
        <v>11320</v>
      </c>
      <c r="L1329" s="1">
        <v>0</v>
      </c>
      <c r="M1329" s="1">
        <v>411</v>
      </c>
      <c r="N1329" s="1">
        <v>34</v>
      </c>
      <c r="O1329" s="28">
        <v>1322</v>
      </c>
      <c r="P1329" s="1">
        <v>262</v>
      </c>
      <c r="Q1329" s="1">
        <v>55</v>
      </c>
      <c r="R1329" s="1">
        <v>39500</v>
      </c>
      <c r="S1329" s="77">
        <v>1</v>
      </c>
      <c r="T1329" s="1">
        <v>1320</v>
      </c>
      <c r="U1329" s="1">
        <v>40</v>
      </c>
      <c r="V1329" s="1">
        <v>8031</v>
      </c>
      <c r="W1329" s="1">
        <v>3</v>
      </c>
      <c r="X1329" s="1">
        <v>3</v>
      </c>
      <c r="Y1329" s="1">
        <v>11320</v>
      </c>
      <c r="Z1329" s="1">
        <v>0</v>
      </c>
      <c r="AA1329" s="1">
        <v>411</v>
      </c>
      <c r="AB1329" s="1">
        <v>34</v>
      </c>
    </row>
    <row r="1330" spans="1:28" x14ac:dyDescent="0.3">
      <c r="A1330" s="28">
        <v>1323</v>
      </c>
      <c r="B1330" s="1">
        <v>260</v>
      </c>
      <c r="C1330" s="1">
        <v>51</v>
      </c>
      <c r="D1330" s="1">
        <v>37199</v>
      </c>
      <c r="E1330" s="77">
        <v>0.14285714285714285</v>
      </c>
      <c r="F1330" s="1">
        <v>1320</v>
      </c>
      <c r="G1330" s="1">
        <v>40</v>
      </c>
      <c r="H1330" s="1">
        <v>8110</v>
      </c>
      <c r="I1330" s="1">
        <v>0</v>
      </c>
      <c r="J1330" s="1">
        <v>0</v>
      </c>
      <c r="K1330" s="1">
        <v>9980</v>
      </c>
      <c r="M1330" s="1">
        <v>390</v>
      </c>
      <c r="N1330" s="1">
        <v>26</v>
      </c>
      <c r="O1330" s="28">
        <v>1323</v>
      </c>
      <c r="P1330" s="1">
        <v>260</v>
      </c>
      <c r="Q1330" s="1">
        <v>51</v>
      </c>
      <c r="R1330" s="1">
        <v>37199</v>
      </c>
      <c r="S1330" s="77">
        <v>0.14285714285714285</v>
      </c>
      <c r="T1330" s="1">
        <v>1320</v>
      </c>
      <c r="U1330" s="1">
        <v>40</v>
      </c>
      <c r="V1330" s="1">
        <v>8110</v>
      </c>
      <c r="W1330" s="1">
        <v>0</v>
      </c>
      <c r="X1330" s="1">
        <v>0</v>
      </c>
      <c r="Y1330" s="1">
        <v>9980</v>
      </c>
      <c r="AA1330" s="1">
        <v>390</v>
      </c>
      <c r="AB1330" s="1">
        <v>26</v>
      </c>
    </row>
    <row r="1331" spans="1:28" x14ac:dyDescent="0.3">
      <c r="A1331" s="28">
        <v>1324</v>
      </c>
      <c r="B1331" s="1">
        <v>260</v>
      </c>
      <c r="C1331" s="1">
        <v>56</v>
      </c>
      <c r="D1331" s="1">
        <v>47000</v>
      </c>
      <c r="E1331" s="77">
        <v>0.33333333333333331</v>
      </c>
      <c r="F1331" s="1">
        <v>1320</v>
      </c>
      <c r="G1331" s="1">
        <v>30</v>
      </c>
      <c r="H1331" s="1">
        <v>8178</v>
      </c>
      <c r="I1331" s="1">
        <v>3</v>
      </c>
      <c r="J1331" s="1">
        <v>2</v>
      </c>
      <c r="K1331" s="1">
        <v>8800</v>
      </c>
      <c r="L1331" s="1">
        <v>47</v>
      </c>
      <c r="M1331" s="1">
        <v>320</v>
      </c>
      <c r="N1331" s="1">
        <v>19</v>
      </c>
      <c r="O1331" s="28">
        <v>1324</v>
      </c>
      <c r="P1331" s="1">
        <v>260</v>
      </c>
      <c r="Q1331" s="1">
        <v>56</v>
      </c>
      <c r="R1331" s="1">
        <v>47000</v>
      </c>
      <c r="S1331" s="77">
        <v>0.33333333333333331</v>
      </c>
      <c r="T1331" s="1">
        <v>1320</v>
      </c>
      <c r="U1331" s="1">
        <v>30</v>
      </c>
      <c r="V1331" s="1">
        <v>8178</v>
      </c>
      <c r="W1331" s="1">
        <v>3</v>
      </c>
      <c r="X1331" s="1">
        <v>2</v>
      </c>
      <c r="Y1331" s="1">
        <v>8800</v>
      </c>
      <c r="Z1331" s="1">
        <v>47</v>
      </c>
      <c r="AA1331" s="1">
        <v>320</v>
      </c>
      <c r="AB1331" s="1">
        <v>19</v>
      </c>
    </row>
    <row r="1332" spans="1:28" x14ac:dyDescent="0.3">
      <c r="A1332" s="28">
        <v>1325</v>
      </c>
      <c r="B1332" s="1">
        <v>260</v>
      </c>
      <c r="C1332" s="1">
        <v>49</v>
      </c>
      <c r="D1332" s="1">
        <v>34380</v>
      </c>
      <c r="E1332" s="77">
        <v>3.3333333333333333E-2</v>
      </c>
      <c r="F1332" s="1">
        <v>1320</v>
      </c>
      <c r="G1332" s="1">
        <v>20</v>
      </c>
      <c r="H1332" s="1">
        <v>7119</v>
      </c>
      <c r="I1332" s="1">
        <v>0</v>
      </c>
      <c r="J1332" s="1">
        <v>0</v>
      </c>
      <c r="K1332" s="1">
        <v>8400</v>
      </c>
      <c r="L1332" s="1">
        <v>0</v>
      </c>
      <c r="M1332" s="1">
        <v>606</v>
      </c>
      <c r="N1332" s="1">
        <v>7</v>
      </c>
      <c r="O1332" s="28">
        <v>1325</v>
      </c>
      <c r="P1332" s="1">
        <v>260</v>
      </c>
      <c r="Q1332" s="1">
        <v>49</v>
      </c>
      <c r="R1332" s="1">
        <v>34380</v>
      </c>
      <c r="S1332" s="77">
        <v>3.3333333333333333E-2</v>
      </c>
      <c r="T1332" s="1">
        <v>1320</v>
      </c>
      <c r="U1332" s="1">
        <v>20</v>
      </c>
      <c r="V1332" s="1">
        <v>7119</v>
      </c>
      <c r="W1332" s="1">
        <v>0</v>
      </c>
      <c r="X1332" s="1">
        <v>0</v>
      </c>
      <c r="Y1332" s="1">
        <v>8400</v>
      </c>
      <c r="Z1332" s="1">
        <v>0</v>
      </c>
      <c r="AA1332" s="1">
        <v>606</v>
      </c>
      <c r="AB1332" s="1">
        <v>7</v>
      </c>
    </row>
    <row r="1333" spans="1:28" x14ac:dyDescent="0.3">
      <c r="A1333" s="28">
        <v>1326</v>
      </c>
      <c r="B1333" s="1">
        <v>255</v>
      </c>
      <c r="C1333" s="1">
        <v>51</v>
      </c>
      <c r="D1333" s="1">
        <v>36640</v>
      </c>
      <c r="E1333" s="77">
        <v>0.2</v>
      </c>
      <c r="F1333" s="1">
        <v>1270</v>
      </c>
      <c r="G1333" s="1">
        <v>0</v>
      </c>
      <c r="H1333" s="1">
        <v>8099</v>
      </c>
      <c r="I1333" s="1">
        <v>0</v>
      </c>
      <c r="J1333" s="1">
        <v>0</v>
      </c>
      <c r="K1333" s="1">
        <v>8040</v>
      </c>
      <c r="L1333" s="1">
        <v>0</v>
      </c>
      <c r="M1333" s="1">
        <v>0</v>
      </c>
      <c r="N1333" s="1">
        <v>17</v>
      </c>
      <c r="O1333" s="28">
        <v>1326</v>
      </c>
      <c r="P1333" s="1">
        <v>255</v>
      </c>
      <c r="Q1333" s="1">
        <v>51</v>
      </c>
      <c r="R1333" s="1">
        <v>36640</v>
      </c>
      <c r="S1333" s="77">
        <v>0.2</v>
      </c>
      <c r="T1333" s="1">
        <v>1270</v>
      </c>
      <c r="U1333" s="1">
        <v>0</v>
      </c>
      <c r="V1333" s="1">
        <v>8099</v>
      </c>
      <c r="W1333" s="1">
        <v>0</v>
      </c>
      <c r="X1333" s="1">
        <v>0</v>
      </c>
      <c r="Y1333" s="1">
        <v>8040</v>
      </c>
      <c r="Z1333" s="1">
        <v>0</v>
      </c>
      <c r="AA1333" s="1">
        <v>0</v>
      </c>
      <c r="AB1333" s="1">
        <v>17</v>
      </c>
    </row>
    <row r="1334" spans="1:28" x14ac:dyDescent="0.3">
      <c r="A1334" s="28">
        <v>1327</v>
      </c>
      <c r="B1334" s="1">
        <v>253</v>
      </c>
      <c r="C1334" s="1">
        <v>48</v>
      </c>
      <c r="D1334" s="1">
        <v>29031</v>
      </c>
      <c r="E1334" s="77">
        <v>0.14285714285714285</v>
      </c>
      <c r="F1334" s="1">
        <v>1190</v>
      </c>
      <c r="G1334" s="1">
        <v>0</v>
      </c>
      <c r="H1334" s="1">
        <v>5366</v>
      </c>
      <c r="I1334" s="1">
        <v>1</v>
      </c>
      <c r="J1334" s="1">
        <v>0</v>
      </c>
      <c r="K1334" s="1">
        <v>11270</v>
      </c>
      <c r="L1334" s="1">
        <v>0</v>
      </c>
      <c r="M1334" s="1">
        <v>432</v>
      </c>
      <c r="O1334" s="28">
        <v>1327</v>
      </c>
      <c r="P1334" s="1">
        <v>253</v>
      </c>
      <c r="Q1334" s="1">
        <v>48</v>
      </c>
      <c r="R1334" s="1">
        <v>29031</v>
      </c>
      <c r="S1334" s="77">
        <v>0.14285714285714285</v>
      </c>
      <c r="T1334" s="1">
        <v>1190</v>
      </c>
      <c r="U1334" s="1">
        <v>0</v>
      </c>
      <c r="V1334" s="1">
        <v>5366</v>
      </c>
      <c r="W1334" s="1">
        <v>1</v>
      </c>
      <c r="X1334" s="1">
        <v>0</v>
      </c>
      <c r="Y1334" s="1">
        <v>11270</v>
      </c>
      <c r="Z1334" s="1">
        <v>0</v>
      </c>
      <c r="AA1334" s="1">
        <v>432</v>
      </c>
    </row>
    <row r="1335" spans="1:28" x14ac:dyDescent="0.3">
      <c r="A1335" s="28">
        <v>1328</v>
      </c>
      <c r="B1335" s="1">
        <v>253</v>
      </c>
      <c r="C1335" s="1">
        <v>50</v>
      </c>
      <c r="D1335" s="1">
        <v>32481</v>
      </c>
      <c r="E1335" s="77">
        <v>0.2</v>
      </c>
      <c r="F1335" s="1">
        <v>1320</v>
      </c>
      <c r="G1335" s="1">
        <v>0</v>
      </c>
      <c r="H1335" s="1">
        <v>7375</v>
      </c>
      <c r="I1335" s="1">
        <v>1</v>
      </c>
      <c r="J1335" s="1">
        <v>0</v>
      </c>
      <c r="N1335" s="1">
        <v>34</v>
      </c>
      <c r="O1335" s="28">
        <v>1328</v>
      </c>
      <c r="P1335" s="1">
        <v>253</v>
      </c>
      <c r="Q1335" s="1">
        <v>50</v>
      </c>
      <c r="R1335" s="1">
        <v>32481</v>
      </c>
      <c r="S1335" s="77">
        <v>0.2</v>
      </c>
      <c r="T1335" s="1">
        <v>1320</v>
      </c>
      <c r="U1335" s="1">
        <v>0</v>
      </c>
      <c r="V1335" s="1">
        <v>7375</v>
      </c>
      <c r="W1335" s="1">
        <v>1</v>
      </c>
      <c r="X1335" s="1">
        <v>0</v>
      </c>
      <c r="AB1335" s="1">
        <v>34</v>
      </c>
    </row>
    <row r="1336" spans="1:28" x14ac:dyDescent="0.3">
      <c r="A1336" s="28">
        <v>1329</v>
      </c>
      <c r="B1336" s="1">
        <v>252</v>
      </c>
      <c r="C1336" s="1">
        <v>52</v>
      </c>
      <c r="D1336" s="1">
        <v>34496</v>
      </c>
      <c r="E1336" s="77">
        <v>0.25</v>
      </c>
      <c r="F1336" s="1">
        <v>1320</v>
      </c>
      <c r="G1336" s="1">
        <v>0</v>
      </c>
      <c r="H1336" s="1">
        <v>7649</v>
      </c>
      <c r="I1336" s="1">
        <v>1</v>
      </c>
      <c r="J1336" s="1">
        <v>0</v>
      </c>
      <c r="K1336" s="1">
        <v>9620</v>
      </c>
      <c r="L1336" s="1">
        <v>0</v>
      </c>
      <c r="M1336" s="1">
        <v>453</v>
      </c>
      <c r="N1336" s="1">
        <v>26</v>
      </c>
      <c r="O1336" s="28">
        <v>1329</v>
      </c>
      <c r="P1336" s="1">
        <v>252</v>
      </c>
      <c r="Q1336" s="1">
        <v>52</v>
      </c>
      <c r="R1336" s="1">
        <v>34496</v>
      </c>
      <c r="S1336" s="77">
        <v>0.25</v>
      </c>
      <c r="T1336" s="1">
        <v>1320</v>
      </c>
      <c r="U1336" s="1">
        <v>0</v>
      </c>
      <c r="V1336" s="1">
        <v>7649</v>
      </c>
      <c r="W1336" s="1">
        <v>1</v>
      </c>
      <c r="X1336" s="1">
        <v>0</v>
      </c>
      <c r="Y1336" s="1">
        <v>9620</v>
      </c>
      <c r="Z1336" s="1">
        <v>0</v>
      </c>
      <c r="AA1336" s="1">
        <v>453</v>
      </c>
      <c r="AB1336" s="1">
        <v>26</v>
      </c>
    </row>
    <row r="1337" spans="1:28" x14ac:dyDescent="0.3">
      <c r="A1337" s="28">
        <v>1330</v>
      </c>
      <c r="B1337" s="1">
        <v>252</v>
      </c>
      <c r="C1337" s="1">
        <v>52</v>
      </c>
      <c r="D1337" s="1">
        <v>37094</v>
      </c>
      <c r="E1337" s="77">
        <v>1</v>
      </c>
      <c r="F1337" s="1">
        <v>1310</v>
      </c>
      <c r="G1337" s="1">
        <v>0</v>
      </c>
      <c r="H1337" s="1">
        <v>7723</v>
      </c>
      <c r="I1337" s="1">
        <v>0</v>
      </c>
      <c r="J1337" s="1">
        <v>0</v>
      </c>
      <c r="K1337" s="1">
        <v>7200</v>
      </c>
      <c r="L1337" s="1">
        <v>13</v>
      </c>
      <c r="M1337" s="1">
        <v>350</v>
      </c>
      <c r="N1337" s="1">
        <v>28</v>
      </c>
      <c r="O1337" s="28">
        <v>1330</v>
      </c>
      <c r="P1337" s="1">
        <v>252</v>
      </c>
      <c r="Q1337" s="1">
        <v>52</v>
      </c>
      <c r="R1337" s="1">
        <v>37094</v>
      </c>
      <c r="S1337" s="77">
        <v>1</v>
      </c>
      <c r="T1337" s="1">
        <v>1310</v>
      </c>
      <c r="U1337" s="1">
        <v>0</v>
      </c>
      <c r="V1337" s="1">
        <v>7723</v>
      </c>
      <c r="W1337" s="1">
        <v>0</v>
      </c>
      <c r="X1337" s="1">
        <v>0</v>
      </c>
      <c r="Y1337" s="1">
        <v>7200</v>
      </c>
      <c r="Z1337" s="1">
        <v>13</v>
      </c>
      <c r="AA1337" s="1">
        <v>350</v>
      </c>
      <c r="AB1337" s="1">
        <v>28</v>
      </c>
    </row>
    <row r="1338" spans="1:28" x14ac:dyDescent="0.3">
      <c r="A1338" s="28">
        <v>1331</v>
      </c>
      <c r="B1338" s="1">
        <v>252</v>
      </c>
      <c r="C1338" s="1">
        <v>53</v>
      </c>
      <c r="D1338" s="1">
        <v>40244</v>
      </c>
      <c r="E1338" s="77">
        <v>1</v>
      </c>
      <c r="F1338" s="1">
        <v>1320</v>
      </c>
      <c r="G1338" s="1">
        <v>0</v>
      </c>
      <c r="H1338" s="1">
        <v>8145</v>
      </c>
      <c r="I1338" s="1">
        <v>2</v>
      </c>
      <c r="J1338" s="1">
        <v>2</v>
      </c>
      <c r="L1338" s="1">
        <v>41</v>
      </c>
      <c r="M1338" s="1">
        <v>608</v>
      </c>
      <c r="N1338" s="1">
        <v>24</v>
      </c>
      <c r="O1338" s="28">
        <v>1331</v>
      </c>
      <c r="P1338" s="1">
        <v>252</v>
      </c>
      <c r="Q1338" s="1">
        <v>53</v>
      </c>
      <c r="R1338" s="1">
        <v>40244</v>
      </c>
      <c r="S1338" s="77">
        <v>1</v>
      </c>
      <c r="T1338" s="1">
        <v>1320</v>
      </c>
      <c r="U1338" s="1">
        <v>0</v>
      </c>
      <c r="V1338" s="1">
        <v>8145</v>
      </c>
      <c r="W1338" s="1">
        <v>2</v>
      </c>
      <c r="X1338" s="1">
        <v>2</v>
      </c>
      <c r="Z1338" s="1">
        <v>41</v>
      </c>
      <c r="AA1338" s="1">
        <v>608</v>
      </c>
      <c r="AB1338" s="1">
        <v>24</v>
      </c>
    </row>
    <row r="1339" spans="1:28" x14ac:dyDescent="0.3">
      <c r="A1339" s="28">
        <v>1332</v>
      </c>
      <c r="B1339" s="1">
        <v>252</v>
      </c>
      <c r="C1339" s="1">
        <v>54</v>
      </c>
      <c r="D1339" s="1">
        <v>37620</v>
      </c>
      <c r="E1339" s="77">
        <v>0.5</v>
      </c>
      <c r="F1339" s="1">
        <v>1290</v>
      </c>
      <c r="G1339" s="1">
        <v>0</v>
      </c>
      <c r="H1339" s="1">
        <v>8003</v>
      </c>
      <c r="I1339" s="1">
        <v>1</v>
      </c>
      <c r="J1339" s="1">
        <v>1</v>
      </c>
      <c r="K1339" s="1">
        <v>10080</v>
      </c>
      <c r="L1339" s="1">
        <v>0</v>
      </c>
      <c r="O1339" s="28">
        <v>1332</v>
      </c>
      <c r="P1339" s="1">
        <v>252</v>
      </c>
      <c r="Q1339" s="1">
        <v>54</v>
      </c>
      <c r="R1339" s="1">
        <v>37620</v>
      </c>
      <c r="S1339" s="77">
        <v>0.5</v>
      </c>
      <c r="T1339" s="1">
        <v>1290</v>
      </c>
      <c r="U1339" s="1">
        <v>0</v>
      </c>
      <c r="V1339" s="1">
        <v>8003</v>
      </c>
      <c r="W1339" s="1">
        <v>1</v>
      </c>
      <c r="X1339" s="1">
        <v>1</v>
      </c>
      <c r="Y1339" s="1">
        <v>10080</v>
      </c>
      <c r="Z1339" s="1">
        <v>0</v>
      </c>
    </row>
    <row r="1340" spans="1:28" x14ac:dyDescent="0.3">
      <c r="A1340" s="28">
        <v>1333</v>
      </c>
      <c r="B1340" s="1">
        <v>251</v>
      </c>
      <c r="C1340" s="1">
        <v>48</v>
      </c>
      <c r="D1340" s="1">
        <v>29036</v>
      </c>
      <c r="E1340" s="77">
        <v>0.1</v>
      </c>
      <c r="F1340" s="1">
        <v>1300</v>
      </c>
      <c r="G1340" s="1">
        <v>0</v>
      </c>
      <c r="H1340" s="1">
        <v>5070</v>
      </c>
      <c r="I1340" s="1">
        <v>0</v>
      </c>
      <c r="J1340" s="1">
        <v>0</v>
      </c>
      <c r="K1340" s="1">
        <v>7390</v>
      </c>
      <c r="L1340" s="1">
        <v>0</v>
      </c>
      <c r="M1340" s="1">
        <v>285</v>
      </c>
      <c r="N1340" s="1">
        <v>17</v>
      </c>
      <c r="O1340" s="28">
        <v>1333</v>
      </c>
      <c r="P1340" s="1">
        <v>251</v>
      </c>
      <c r="Q1340" s="1">
        <v>48</v>
      </c>
      <c r="R1340" s="1">
        <v>29036</v>
      </c>
      <c r="S1340" s="77">
        <v>0.1</v>
      </c>
      <c r="T1340" s="1">
        <v>1300</v>
      </c>
      <c r="U1340" s="1">
        <v>0</v>
      </c>
      <c r="V1340" s="1">
        <v>5070</v>
      </c>
      <c r="W1340" s="1">
        <v>0</v>
      </c>
      <c r="X1340" s="1">
        <v>0</v>
      </c>
      <c r="Y1340" s="1">
        <v>7390</v>
      </c>
      <c r="Z1340" s="1">
        <v>0</v>
      </c>
      <c r="AA1340" s="1">
        <v>285</v>
      </c>
      <c r="AB1340" s="1">
        <v>17</v>
      </c>
    </row>
    <row r="1341" spans="1:28" x14ac:dyDescent="0.3">
      <c r="A1341" s="28">
        <v>1334</v>
      </c>
      <c r="B1341" s="1">
        <v>251</v>
      </c>
      <c r="C1341" s="1">
        <v>49</v>
      </c>
      <c r="D1341" s="1">
        <v>30000</v>
      </c>
      <c r="E1341" s="77">
        <v>0.2</v>
      </c>
      <c r="F1341" s="1">
        <v>1300</v>
      </c>
      <c r="G1341" s="1">
        <v>0</v>
      </c>
      <c r="H1341" s="1">
        <v>6500</v>
      </c>
      <c r="I1341" s="1">
        <v>0</v>
      </c>
      <c r="J1341" s="1">
        <v>0</v>
      </c>
      <c r="K1341" s="1">
        <v>8000</v>
      </c>
      <c r="L1341" s="1">
        <v>40</v>
      </c>
      <c r="M1341" s="1">
        <v>350</v>
      </c>
      <c r="N1341" s="1">
        <v>19</v>
      </c>
      <c r="O1341" s="28">
        <v>1334</v>
      </c>
      <c r="P1341" s="1">
        <v>251</v>
      </c>
      <c r="Q1341" s="1">
        <v>49</v>
      </c>
      <c r="R1341" s="1">
        <v>30000</v>
      </c>
      <c r="S1341" s="77">
        <v>0.2</v>
      </c>
      <c r="T1341" s="1">
        <v>1300</v>
      </c>
      <c r="U1341" s="1">
        <v>0</v>
      </c>
      <c r="V1341" s="1">
        <v>6500</v>
      </c>
      <c r="W1341" s="1">
        <v>0</v>
      </c>
      <c r="X1341" s="1">
        <v>0</v>
      </c>
      <c r="Y1341" s="1">
        <v>8000</v>
      </c>
      <c r="Z1341" s="1">
        <v>40</v>
      </c>
      <c r="AA1341" s="1">
        <v>350</v>
      </c>
      <c r="AB1341" s="1">
        <v>19</v>
      </c>
    </row>
    <row r="1342" spans="1:28" x14ac:dyDescent="0.3">
      <c r="A1342" s="28">
        <v>1335</v>
      </c>
      <c r="B1342" s="1">
        <v>250</v>
      </c>
      <c r="C1342" s="1">
        <v>47</v>
      </c>
      <c r="D1342" s="1">
        <v>26470</v>
      </c>
      <c r="E1342" s="77">
        <v>1.1111111111111112E-2</v>
      </c>
      <c r="F1342" s="1">
        <v>1320</v>
      </c>
      <c r="G1342" s="1">
        <v>0</v>
      </c>
      <c r="H1342" s="1">
        <v>6947</v>
      </c>
      <c r="I1342" s="1">
        <v>6697</v>
      </c>
      <c r="J1342" s="1">
        <v>1</v>
      </c>
      <c r="K1342" s="1">
        <v>7450</v>
      </c>
      <c r="O1342" s="28">
        <v>1335</v>
      </c>
      <c r="P1342" s="1">
        <v>250</v>
      </c>
      <c r="Q1342" s="1">
        <v>47</v>
      </c>
      <c r="R1342" s="1">
        <v>26470</v>
      </c>
      <c r="S1342" s="77">
        <v>1.1111111111111112E-2</v>
      </c>
      <c r="T1342" s="1">
        <v>1320</v>
      </c>
      <c r="U1342" s="1">
        <v>0</v>
      </c>
      <c r="V1342" s="1">
        <v>6947</v>
      </c>
      <c r="W1342" s="1">
        <v>6697</v>
      </c>
      <c r="X1342" s="1">
        <v>1</v>
      </c>
      <c r="Y1342" s="1">
        <v>7450</v>
      </c>
    </row>
    <row r="1343" spans="1:28" x14ac:dyDescent="0.3">
      <c r="A1343" s="28">
        <v>1336</v>
      </c>
      <c r="B1343" s="1">
        <v>250</v>
      </c>
      <c r="C1343" s="1">
        <v>48</v>
      </c>
      <c r="D1343" s="1">
        <v>27000</v>
      </c>
      <c r="E1343" s="77">
        <v>0.1</v>
      </c>
      <c r="F1343" s="1">
        <v>1140</v>
      </c>
      <c r="G1343" s="1">
        <v>0</v>
      </c>
      <c r="H1343" s="1">
        <v>5137</v>
      </c>
      <c r="I1343" s="1">
        <v>1</v>
      </c>
      <c r="J1343" s="1">
        <v>0</v>
      </c>
      <c r="K1343" s="1">
        <v>6930</v>
      </c>
      <c r="L1343" s="1">
        <v>0</v>
      </c>
      <c r="M1343" s="1">
        <v>254</v>
      </c>
      <c r="N1343" s="1">
        <v>15</v>
      </c>
      <c r="O1343" s="28">
        <v>1336</v>
      </c>
      <c r="P1343" s="1">
        <v>250</v>
      </c>
      <c r="Q1343" s="1">
        <v>48</v>
      </c>
      <c r="R1343" s="1">
        <v>27000</v>
      </c>
      <c r="S1343" s="77">
        <v>0.1</v>
      </c>
      <c r="T1343" s="1">
        <v>1140</v>
      </c>
      <c r="U1343" s="1">
        <v>0</v>
      </c>
      <c r="V1343" s="1">
        <v>5137</v>
      </c>
      <c r="W1343" s="1">
        <v>1</v>
      </c>
      <c r="X1343" s="1">
        <v>0</v>
      </c>
      <c r="Y1343" s="1">
        <v>6930</v>
      </c>
      <c r="Z1343" s="1">
        <v>0</v>
      </c>
      <c r="AA1343" s="1">
        <v>254</v>
      </c>
      <c r="AB1343" s="1">
        <v>15</v>
      </c>
    </row>
    <row r="1344" spans="1:28" x14ac:dyDescent="0.3">
      <c r="A1344" s="28">
        <v>1337</v>
      </c>
      <c r="B1344" s="1">
        <v>250</v>
      </c>
      <c r="C1344" s="1">
        <v>49</v>
      </c>
      <c r="D1344" s="1">
        <v>27192</v>
      </c>
      <c r="E1344" s="77">
        <v>1</v>
      </c>
      <c r="F1344" s="1">
        <v>1110</v>
      </c>
      <c r="G1344" s="1">
        <v>0</v>
      </c>
      <c r="H1344" s="1">
        <v>6400</v>
      </c>
      <c r="I1344" s="1">
        <v>2</v>
      </c>
      <c r="J1344" s="1">
        <v>1</v>
      </c>
      <c r="K1344" s="1">
        <v>7640</v>
      </c>
      <c r="L1344" s="1">
        <v>21</v>
      </c>
      <c r="M1344" s="1">
        <v>300</v>
      </c>
      <c r="N1344" s="1">
        <v>9</v>
      </c>
      <c r="O1344" s="28">
        <v>1337</v>
      </c>
      <c r="P1344" s="1">
        <v>250</v>
      </c>
      <c r="Q1344" s="1">
        <v>49</v>
      </c>
      <c r="R1344" s="1">
        <v>27192</v>
      </c>
      <c r="S1344" s="77">
        <v>1</v>
      </c>
      <c r="T1344" s="1">
        <v>1110</v>
      </c>
      <c r="U1344" s="1">
        <v>0</v>
      </c>
      <c r="V1344" s="1">
        <v>6400</v>
      </c>
      <c r="W1344" s="1">
        <v>2</v>
      </c>
      <c r="X1344" s="1">
        <v>1</v>
      </c>
      <c r="Y1344" s="1">
        <v>7640</v>
      </c>
      <c r="Z1344" s="1">
        <v>21</v>
      </c>
      <c r="AA1344" s="1">
        <v>300</v>
      </c>
      <c r="AB1344" s="1">
        <v>9</v>
      </c>
    </row>
    <row r="1345" spans="1:28" x14ac:dyDescent="0.3">
      <c r="A1345" s="28">
        <v>1338</v>
      </c>
      <c r="B1345" s="1">
        <v>250</v>
      </c>
      <c r="C1345" s="1">
        <v>52</v>
      </c>
      <c r="D1345" s="1">
        <v>35439</v>
      </c>
      <c r="E1345" s="77">
        <v>0.2</v>
      </c>
      <c r="F1345" s="1">
        <v>1320</v>
      </c>
      <c r="G1345" s="1">
        <v>0</v>
      </c>
      <c r="H1345" s="1">
        <v>8172</v>
      </c>
      <c r="I1345" s="1">
        <v>5</v>
      </c>
      <c r="J1345" s="1">
        <v>2</v>
      </c>
      <c r="O1345" s="28">
        <v>1338</v>
      </c>
      <c r="P1345" s="1">
        <v>250</v>
      </c>
      <c r="Q1345" s="1">
        <v>52</v>
      </c>
      <c r="R1345" s="1">
        <v>35439</v>
      </c>
      <c r="S1345" s="77">
        <v>0.2</v>
      </c>
      <c r="T1345" s="1">
        <v>1320</v>
      </c>
      <c r="U1345" s="1">
        <v>0</v>
      </c>
      <c r="V1345" s="1">
        <v>8172</v>
      </c>
      <c r="W1345" s="1">
        <v>5</v>
      </c>
      <c r="X1345" s="1">
        <v>2</v>
      </c>
    </row>
    <row r="1346" spans="1:28" x14ac:dyDescent="0.3">
      <c r="A1346" s="28">
        <v>1339</v>
      </c>
      <c r="B1346" s="1">
        <v>250</v>
      </c>
      <c r="C1346" s="1">
        <v>52</v>
      </c>
      <c r="D1346" s="1">
        <v>34521</v>
      </c>
      <c r="E1346" s="77">
        <v>0.2</v>
      </c>
      <c r="F1346" s="1">
        <v>1230</v>
      </c>
      <c r="G1346" s="1">
        <v>0</v>
      </c>
      <c r="H1346" s="1">
        <v>7657</v>
      </c>
      <c r="I1346" s="1">
        <v>9</v>
      </c>
      <c r="J1346" s="1">
        <v>1</v>
      </c>
      <c r="K1346" s="1">
        <v>8760</v>
      </c>
      <c r="L1346" s="1">
        <v>22</v>
      </c>
      <c r="M1346" s="1">
        <v>337</v>
      </c>
      <c r="N1346" s="1">
        <v>24</v>
      </c>
      <c r="O1346" s="28">
        <v>1339</v>
      </c>
      <c r="P1346" s="1">
        <v>250</v>
      </c>
      <c r="Q1346" s="1">
        <v>52</v>
      </c>
      <c r="R1346" s="1">
        <v>34521</v>
      </c>
      <c r="S1346" s="77">
        <v>0.2</v>
      </c>
      <c r="T1346" s="1">
        <v>1230</v>
      </c>
      <c r="U1346" s="1">
        <v>0</v>
      </c>
      <c r="V1346" s="1">
        <v>7657</v>
      </c>
      <c r="W1346" s="1">
        <v>9</v>
      </c>
      <c r="X1346" s="1">
        <v>1</v>
      </c>
      <c r="Y1346" s="1">
        <v>8760</v>
      </c>
      <c r="Z1346" s="1">
        <v>22</v>
      </c>
      <c r="AA1346" s="1">
        <v>337</v>
      </c>
      <c r="AB1346" s="1">
        <v>24</v>
      </c>
    </row>
    <row r="1347" spans="1:28" x14ac:dyDescent="0.3">
      <c r="A1347" s="28">
        <v>1340</v>
      </c>
      <c r="B1347" s="1">
        <v>250</v>
      </c>
      <c r="C1347" s="1">
        <v>52</v>
      </c>
      <c r="D1347" s="1">
        <v>44543</v>
      </c>
      <c r="E1347" s="77">
        <v>1</v>
      </c>
      <c r="F1347" s="1">
        <v>1320</v>
      </c>
      <c r="G1347" s="1">
        <v>0</v>
      </c>
      <c r="H1347" s="1">
        <v>8241</v>
      </c>
      <c r="I1347" s="1">
        <v>2</v>
      </c>
      <c r="J1347" s="1">
        <v>1</v>
      </c>
      <c r="K1347" s="1">
        <v>10400</v>
      </c>
      <c r="N1347" s="1">
        <v>19</v>
      </c>
      <c r="O1347" s="28">
        <v>1340</v>
      </c>
      <c r="P1347" s="1">
        <v>250</v>
      </c>
      <c r="Q1347" s="1">
        <v>52</v>
      </c>
      <c r="R1347" s="1">
        <v>44543</v>
      </c>
      <c r="S1347" s="77">
        <v>1</v>
      </c>
      <c r="T1347" s="1">
        <v>1320</v>
      </c>
      <c r="U1347" s="1">
        <v>0</v>
      </c>
      <c r="V1347" s="1">
        <v>8241</v>
      </c>
      <c r="W1347" s="1">
        <v>2</v>
      </c>
      <c r="X1347" s="1">
        <v>1</v>
      </c>
      <c r="Y1347" s="1">
        <v>10400</v>
      </c>
      <c r="AB1347" s="1">
        <v>19</v>
      </c>
    </row>
    <row r="1348" spans="1:28" x14ac:dyDescent="0.3">
      <c r="A1348" s="28">
        <v>1341</v>
      </c>
      <c r="B1348" s="1">
        <v>247</v>
      </c>
      <c r="C1348" s="1">
        <v>46</v>
      </c>
      <c r="D1348" s="1">
        <v>23699</v>
      </c>
      <c r="E1348" s="77">
        <v>8.3333333333333332E-3</v>
      </c>
      <c r="F1348" s="1">
        <v>1070</v>
      </c>
      <c r="G1348" s="1">
        <v>0</v>
      </c>
      <c r="H1348" s="1">
        <v>4390</v>
      </c>
      <c r="I1348" s="1">
        <v>0</v>
      </c>
      <c r="J1348" s="1">
        <v>0</v>
      </c>
      <c r="K1348" s="1">
        <v>7040</v>
      </c>
      <c r="O1348" s="28">
        <v>1341</v>
      </c>
      <c r="P1348" s="1">
        <v>247</v>
      </c>
      <c r="Q1348" s="1">
        <v>46</v>
      </c>
      <c r="R1348" s="1">
        <v>23699</v>
      </c>
      <c r="S1348" s="77">
        <v>8.3333333333333332E-3</v>
      </c>
      <c r="T1348" s="1">
        <v>1070</v>
      </c>
      <c r="U1348" s="1">
        <v>0</v>
      </c>
      <c r="V1348" s="1">
        <v>4390</v>
      </c>
      <c r="W1348" s="1">
        <v>0</v>
      </c>
      <c r="X1348" s="1">
        <v>0</v>
      </c>
      <c r="Y1348" s="1">
        <v>7040</v>
      </c>
    </row>
    <row r="1349" spans="1:28" x14ac:dyDescent="0.3">
      <c r="A1349" s="28">
        <v>1342</v>
      </c>
      <c r="B1349" s="1">
        <v>247</v>
      </c>
      <c r="C1349" s="1">
        <v>47</v>
      </c>
      <c r="D1349" s="1">
        <v>28257</v>
      </c>
      <c r="E1349" s="77">
        <v>0.2</v>
      </c>
      <c r="F1349" s="1">
        <v>1240</v>
      </c>
      <c r="G1349" s="1">
        <v>0</v>
      </c>
      <c r="H1349" s="1">
        <v>5786</v>
      </c>
      <c r="I1349" s="1">
        <v>0</v>
      </c>
      <c r="J1349" s="1">
        <v>0</v>
      </c>
      <c r="K1349" s="1">
        <v>8510</v>
      </c>
      <c r="L1349" s="1">
        <v>11</v>
      </c>
      <c r="M1349" s="1">
        <v>419</v>
      </c>
      <c r="O1349" s="28">
        <v>1342</v>
      </c>
      <c r="P1349" s="1">
        <v>247</v>
      </c>
      <c r="Q1349" s="1">
        <v>47</v>
      </c>
      <c r="R1349" s="1">
        <v>28257</v>
      </c>
      <c r="S1349" s="77">
        <v>0.2</v>
      </c>
      <c r="T1349" s="1">
        <v>1240</v>
      </c>
      <c r="U1349" s="1">
        <v>0</v>
      </c>
      <c r="V1349" s="1">
        <v>5786</v>
      </c>
      <c r="W1349" s="1">
        <v>0</v>
      </c>
      <c r="X1349" s="1">
        <v>0</v>
      </c>
      <c r="Y1349" s="1">
        <v>8510</v>
      </c>
      <c r="Z1349" s="1">
        <v>11</v>
      </c>
      <c r="AA1349" s="1">
        <v>419</v>
      </c>
    </row>
    <row r="1350" spans="1:28" x14ac:dyDescent="0.3">
      <c r="A1350" s="28">
        <v>1343</v>
      </c>
      <c r="B1350" s="1">
        <v>245</v>
      </c>
      <c r="C1350" s="1">
        <v>44</v>
      </c>
      <c r="D1350" s="1">
        <v>21230</v>
      </c>
      <c r="E1350" s="77">
        <v>0.01</v>
      </c>
      <c r="F1350" s="1">
        <v>1080</v>
      </c>
      <c r="G1350" s="1">
        <v>0</v>
      </c>
      <c r="H1350" s="1">
        <v>8115</v>
      </c>
      <c r="I1350" s="1">
        <v>5</v>
      </c>
      <c r="J1350" s="1">
        <v>0</v>
      </c>
      <c r="K1350" s="1">
        <v>9730</v>
      </c>
      <c r="O1350" s="28">
        <v>1343</v>
      </c>
      <c r="P1350" s="1">
        <v>245</v>
      </c>
      <c r="Q1350" s="1">
        <v>44</v>
      </c>
      <c r="R1350" s="1">
        <v>21230</v>
      </c>
      <c r="S1350" s="77">
        <v>0.01</v>
      </c>
      <c r="T1350" s="1">
        <v>1080</v>
      </c>
      <c r="U1350" s="1">
        <v>0</v>
      </c>
      <c r="V1350" s="1">
        <v>8115</v>
      </c>
      <c r="W1350" s="1">
        <v>5</v>
      </c>
      <c r="X1350" s="1">
        <v>0</v>
      </c>
      <c r="Y1350" s="1">
        <v>9730</v>
      </c>
    </row>
    <row r="1351" spans="1:28" x14ac:dyDescent="0.3">
      <c r="A1351" s="28">
        <v>1344</v>
      </c>
      <c r="B1351" s="1">
        <v>244</v>
      </c>
      <c r="C1351" s="1">
        <v>45</v>
      </c>
      <c r="D1351" s="1">
        <v>29644</v>
      </c>
      <c r="E1351" s="77">
        <v>1.6666666666666666E-2</v>
      </c>
      <c r="F1351" s="1">
        <v>1210</v>
      </c>
      <c r="G1351" s="1">
        <v>0</v>
      </c>
      <c r="H1351" s="1">
        <v>4532</v>
      </c>
      <c r="I1351" s="1">
        <v>0</v>
      </c>
      <c r="J1351" s="1">
        <v>0</v>
      </c>
      <c r="K1351" s="1">
        <v>7350</v>
      </c>
      <c r="L1351" s="1">
        <v>41</v>
      </c>
      <c r="M1351" s="1">
        <v>274</v>
      </c>
      <c r="N1351" s="1">
        <v>21</v>
      </c>
      <c r="O1351" s="28">
        <v>1344</v>
      </c>
      <c r="P1351" s="1">
        <v>244</v>
      </c>
      <c r="Q1351" s="1">
        <v>45</v>
      </c>
      <c r="R1351" s="1">
        <v>29644</v>
      </c>
      <c r="S1351" s="77">
        <v>1.6666666666666666E-2</v>
      </c>
      <c r="T1351" s="1">
        <v>1210</v>
      </c>
      <c r="U1351" s="1">
        <v>0</v>
      </c>
      <c r="V1351" s="1">
        <v>4532</v>
      </c>
      <c r="W1351" s="1">
        <v>0</v>
      </c>
      <c r="X1351" s="1">
        <v>0</v>
      </c>
      <c r="Y1351" s="1">
        <v>7350</v>
      </c>
      <c r="Z1351" s="1">
        <v>41</v>
      </c>
      <c r="AA1351" s="1">
        <v>274</v>
      </c>
      <c r="AB1351" s="1">
        <v>21</v>
      </c>
    </row>
    <row r="1352" spans="1:28" x14ac:dyDescent="0.3">
      <c r="A1352" s="28">
        <v>1345</v>
      </c>
      <c r="B1352" s="1">
        <v>244</v>
      </c>
      <c r="C1352" s="1">
        <v>47</v>
      </c>
      <c r="D1352" s="1">
        <v>30150</v>
      </c>
      <c r="E1352" s="77">
        <v>0.05</v>
      </c>
      <c r="F1352" s="1">
        <v>1180</v>
      </c>
      <c r="G1352" s="1">
        <v>0</v>
      </c>
      <c r="H1352" s="1">
        <v>6940</v>
      </c>
      <c r="I1352" s="1">
        <v>1</v>
      </c>
      <c r="J1352" s="1">
        <v>1</v>
      </c>
      <c r="N1352" s="1">
        <v>16</v>
      </c>
      <c r="O1352" s="28">
        <v>1345</v>
      </c>
      <c r="P1352" s="1">
        <v>244</v>
      </c>
      <c r="Q1352" s="1">
        <v>47</v>
      </c>
      <c r="R1352" s="1">
        <v>30150</v>
      </c>
      <c r="S1352" s="77">
        <v>0.05</v>
      </c>
      <c r="T1352" s="1">
        <v>1180</v>
      </c>
      <c r="U1352" s="1">
        <v>0</v>
      </c>
      <c r="V1352" s="1">
        <v>6940</v>
      </c>
      <c r="W1352" s="1">
        <v>1</v>
      </c>
      <c r="X1352" s="1">
        <v>1</v>
      </c>
      <c r="AB1352" s="1">
        <v>16</v>
      </c>
    </row>
    <row r="1353" spans="1:28" x14ac:dyDescent="0.3">
      <c r="A1353" s="28">
        <v>1346</v>
      </c>
      <c r="B1353" s="1">
        <v>244</v>
      </c>
      <c r="C1353" s="1">
        <v>49</v>
      </c>
      <c r="D1353" s="1">
        <v>28400</v>
      </c>
      <c r="E1353" s="77">
        <v>0.1</v>
      </c>
      <c r="F1353" s="1">
        <v>990</v>
      </c>
      <c r="G1353" s="1">
        <v>0</v>
      </c>
      <c r="H1353" s="1">
        <v>5050</v>
      </c>
      <c r="I1353" s="1">
        <v>0</v>
      </c>
      <c r="J1353" s="1">
        <v>0</v>
      </c>
      <c r="K1353" s="1">
        <v>1000</v>
      </c>
      <c r="L1353" s="1">
        <v>0</v>
      </c>
      <c r="M1353" s="1">
        <v>250</v>
      </c>
      <c r="N1353" s="1">
        <v>0</v>
      </c>
      <c r="O1353" s="28">
        <v>1346</v>
      </c>
      <c r="P1353" s="1">
        <v>244</v>
      </c>
      <c r="Q1353" s="1">
        <v>49</v>
      </c>
      <c r="R1353" s="1">
        <v>28400</v>
      </c>
      <c r="S1353" s="77">
        <v>0.1</v>
      </c>
      <c r="T1353" s="1">
        <v>990</v>
      </c>
      <c r="U1353" s="1">
        <v>0</v>
      </c>
      <c r="V1353" s="1">
        <v>5050</v>
      </c>
      <c r="W1353" s="1">
        <v>0</v>
      </c>
      <c r="X1353" s="1">
        <v>0</v>
      </c>
      <c r="Y1353" s="1">
        <v>1000</v>
      </c>
      <c r="Z1353" s="1">
        <v>0</v>
      </c>
      <c r="AA1353" s="1">
        <v>250</v>
      </c>
      <c r="AB1353" s="1">
        <v>0</v>
      </c>
    </row>
    <row r="1354" spans="1:28" x14ac:dyDescent="0.3">
      <c r="A1354" s="28">
        <v>1347</v>
      </c>
      <c r="B1354" s="1">
        <v>243</v>
      </c>
      <c r="C1354" s="1">
        <v>46</v>
      </c>
      <c r="D1354" s="1">
        <v>28999</v>
      </c>
      <c r="E1354" s="77">
        <v>1.6666666666666666E-2</v>
      </c>
      <c r="F1354" s="1">
        <v>1020</v>
      </c>
      <c r="G1354" s="1">
        <v>0</v>
      </c>
      <c r="H1354" s="1">
        <v>6533</v>
      </c>
      <c r="I1354" s="1">
        <v>1</v>
      </c>
      <c r="J1354" s="1">
        <v>1</v>
      </c>
      <c r="O1354" s="28">
        <v>1347</v>
      </c>
      <c r="P1354" s="1">
        <v>243</v>
      </c>
      <c r="Q1354" s="1">
        <v>46</v>
      </c>
      <c r="R1354" s="1">
        <v>28999</v>
      </c>
      <c r="S1354" s="77">
        <v>1.6666666666666666E-2</v>
      </c>
      <c r="T1354" s="1">
        <v>1020</v>
      </c>
      <c r="U1354" s="1">
        <v>0</v>
      </c>
      <c r="V1354" s="1">
        <v>6533</v>
      </c>
      <c r="W1354" s="1">
        <v>1</v>
      </c>
      <c r="X1354" s="1">
        <v>1</v>
      </c>
    </row>
    <row r="1355" spans="1:28" x14ac:dyDescent="0.3">
      <c r="A1355" s="28">
        <v>1348</v>
      </c>
      <c r="B1355" s="1">
        <v>242</v>
      </c>
      <c r="C1355" s="1">
        <v>45</v>
      </c>
      <c r="D1355" s="1">
        <v>25000</v>
      </c>
      <c r="E1355" s="77">
        <v>8.3333333333333332E-3</v>
      </c>
      <c r="F1355" s="1">
        <v>1010</v>
      </c>
      <c r="G1355" s="1">
        <v>0</v>
      </c>
      <c r="H1355" s="1">
        <v>6332</v>
      </c>
      <c r="I1355" s="1">
        <v>1</v>
      </c>
      <c r="J1355" s="1">
        <v>1</v>
      </c>
      <c r="L1355" s="1">
        <v>22</v>
      </c>
      <c r="M1355" s="1">
        <v>280</v>
      </c>
      <c r="N1355" s="1">
        <v>5</v>
      </c>
      <c r="O1355" s="28">
        <v>1348</v>
      </c>
      <c r="P1355" s="1">
        <v>242</v>
      </c>
      <c r="Q1355" s="1">
        <v>45</v>
      </c>
      <c r="R1355" s="1">
        <v>25000</v>
      </c>
      <c r="S1355" s="77">
        <v>8.3333333333333332E-3</v>
      </c>
      <c r="T1355" s="1">
        <v>1010</v>
      </c>
      <c r="U1355" s="1">
        <v>0</v>
      </c>
      <c r="V1355" s="1">
        <v>6332</v>
      </c>
      <c r="W1355" s="1">
        <v>1</v>
      </c>
      <c r="X1355" s="1">
        <v>1</v>
      </c>
      <c r="Z1355" s="1">
        <v>22</v>
      </c>
      <c r="AA1355" s="1">
        <v>280</v>
      </c>
      <c r="AB1355" s="1">
        <v>5</v>
      </c>
    </row>
    <row r="1356" spans="1:28" x14ac:dyDescent="0.3">
      <c r="A1356" s="28">
        <v>1349</v>
      </c>
      <c r="B1356" s="1">
        <v>241</v>
      </c>
      <c r="C1356" s="1">
        <v>0</v>
      </c>
      <c r="D1356" s="1">
        <v>24568</v>
      </c>
      <c r="E1356" s="77">
        <v>0.1</v>
      </c>
      <c r="F1356" s="1">
        <v>760</v>
      </c>
      <c r="G1356" s="1">
        <v>0</v>
      </c>
      <c r="H1356" s="1">
        <v>3911</v>
      </c>
      <c r="I1356" s="1">
        <v>0</v>
      </c>
      <c r="J1356" s="1">
        <v>0</v>
      </c>
      <c r="K1356" s="1">
        <v>4880</v>
      </c>
      <c r="L1356" s="1">
        <v>0</v>
      </c>
      <c r="M1356" s="1">
        <v>241</v>
      </c>
      <c r="N1356" s="1">
        <v>7</v>
      </c>
      <c r="O1356" s="28">
        <v>1349</v>
      </c>
      <c r="P1356" s="1">
        <v>241</v>
      </c>
      <c r="Q1356" s="1">
        <v>0</v>
      </c>
      <c r="R1356" s="1">
        <v>24568</v>
      </c>
      <c r="S1356" s="77">
        <v>0.1</v>
      </c>
      <c r="T1356" s="1">
        <v>760</v>
      </c>
      <c r="U1356" s="1">
        <v>0</v>
      </c>
      <c r="V1356" s="1">
        <v>3911</v>
      </c>
      <c r="W1356" s="1">
        <v>0</v>
      </c>
      <c r="X1356" s="1">
        <v>0</v>
      </c>
      <c r="Y1356" s="1">
        <v>4880</v>
      </c>
      <c r="Z1356" s="1">
        <v>0</v>
      </c>
      <c r="AA1356" s="1">
        <v>241</v>
      </c>
      <c r="AB1356" s="1">
        <v>7</v>
      </c>
    </row>
    <row r="1357" spans="1:28" x14ac:dyDescent="0.3">
      <c r="A1357" s="28">
        <v>1350</v>
      </c>
      <c r="B1357" s="1">
        <v>241</v>
      </c>
      <c r="C1357" s="1">
        <v>46</v>
      </c>
      <c r="D1357" s="1">
        <v>23732</v>
      </c>
      <c r="E1357" s="77">
        <v>1.1111111111111112E-2</v>
      </c>
      <c r="F1357" s="1">
        <v>920</v>
      </c>
      <c r="G1357" s="1">
        <v>0</v>
      </c>
      <c r="H1357" s="1">
        <v>4200</v>
      </c>
      <c r="I1357" s="1">
        <v>0</v>
      </c>
      <c r="J1357" s="1">
        <v>0</v>
      </c>
      <c r="K1357" s="1">
        <v>6720</v>
      </c>
      <c r="L1357" s="1">
        <v>16</v>
      </c>
      <c r="M1357" s="1">
        <v>200</v>
      </c>
      <c r="N1357" s="1">
        <v>6</v>
      </c>
      <c r="O1357" s="28">
        <v>1350</v>
      </c>
      <c r="P1357" s="1">
        <v>241</v>
      </c>
      <c r="Q1357" s="1">
        <v>46</v>
      </c>
      <c r="R1357" s="1">
        <v>23732</v>
      </c>
      <c r="S1357" s="77">
        <v>1.1111111111111112E-2</v>
      </c>
      <c r="T1357" s="1">
        <v>920</v>
      </c>
      <c r="U1357" s="1">
        <v>0</v>
      </c>
      <c r="V1357" s="1">
        <v>4200</v>
      </c>
      <c r="W1357" s="1">
        <v>0</v>
      </c>
      <c r="X1357" s="1">
        <v>0</v>
      </c>
      <c r="Y1357" s="1">
        <v>6720</v>
      </c>
      <c r="Z1357" s="1">
        <v>16</v>
      </c>
      <c r="AA1357" s="1">
        <v>200</v>
      </c>
      <c r="AB1357" s="1">
        <v>6</v>
      </c>
    </row>
    <row r="1358" spans="1:28" x14ac:dyDescent="0.3">
      <c r="A1358" s="28">
        <v>1351</v>
      </c>
      <c r="B1358" s="1">
        <v>241</v>
      </c>
      <c r="C1358" s="1">
        <v>46</v>
      </c>
      <c r="D1358" s="1">
        <v>25362</v>
      </c>
      <c r="E1358" s="77">
        <v>0.2</v>
      </c>
      <c r="F1358" s="1">
        <v>950</v>
      </c>
      <c r="G1358" s="1">
        <v>0</v>
      </c>
      <c r="H1358" s="1">
        <v>7960</v>
      </c>
      <c r="I1358" s="1">
        <v>1</v>
      </c>
      <c r="J1358" s="1">
        <v>1</v>
      </c>
      <c r="L1358" s="1">
        <v>0</v>
      </c>
      <c r="M1358" s="1">
        <v>360</v>
      </c>
      <c r="N1358" s="1">
        <v>23</v>
      </c>
      <c r="O1358" s="28">
        <v>1351</v>
      </c>
      <c r="P1358" s="1">
        <v>241</v>
      </c>
      <c r="Q1358" s="1">
        <v>46</v>
      </c>
      <c r="R1358" s="1">
        <v>25362</v>
      </c>
      <c r="S1358" s="77">
        <v>0.2</v>
      </c>
      <c r="T1358" s="1">
        <v>950</v>
      </c>
      <c r="U1358" s="1">
        <v>0</v>
      </c>
      <c r="V1358" s="1">
        <v>7960</v>
      </c>
      <c r="W1358" s="1">
        <v>1</v>
      </c>
      <c r="X1358" s="1">
        <v>1</v>
      </c>
      <c r="Z1358" s="1">
        <v>0</v>
      </c>
      <c r="AA1358" s="1">
        <v>360</v>
      </c>
      <c r="AB1358" s="1">
        <v>23</v>
      </c>
    </row>
    <row r="1359" spans="1:28" x14ac:dyDescent="0.3">
      <c r="A1359" s="28">
        <v>1352</v>
      </c>
      <c r="B1359" s="1">
        <v>240</v>
      </c>
      <c r="C1359" s="1">
        <v>43</v>
      </c>
      <c r="D1359" s="1">
        <v>24589</v>
      </c>
      <c r="E1359" s="77">
        <v>3.3333333333333335E-3</v>
      </c>
      <c r="F1359" s="1">
        <v>1320</v>
      </c>
      <c r="G1359" s="1">
        <v>0</v>
      </c>
      <c r="H1359" s="1">
        <v>2516</v>
      </c>
      <c r="I1359" s="1">
        <v>0</v>
      </c>
      <c r="J1359" s="1">
        <v>0</v>
      </c>
      <c r="K1359" s="1">
        <v>7920</v>
      </c>
      <c r="L1359" s="1">
        <v>12</v>
      </c>
      <c r="M1359" s="1">
        <v>554</v>
      </c>
      <c r="N1359" s="1">
        <v>3</v>
      </c>
      <c r="O1359" s="28">
        <v>1352</v>
      </c>
      <c r="P1359" s="1">
        <v>240</v>
      </c>
      <c r="Q1359" s="1">
        <v>43</v>
      </c>
      <c r="R1359" s="1">
        <v>24589</v>
      </c>
      <c r="S1359" s="77">
        <v>3.3333333333333335E-3</v>
      </c>
      <c r="T1359" s="1">
        <v>1320</v>
      </c>
      <c r="U1359" s="1">
        <v>0</v>
      </c>
      <c r="V1359" s="1">
        <v>2516</v>
      </c>
      <c r="W1359" s="1">
        <v>0</v>
      </c>
      <c r="X1359" s="1">
        <v>0</v>
      </c>
      <c r="Y1359" s="1">
        <v>7920</v>
      </c>
      <c r="Z1359" s="1">
        <v>12</v>
      </c>
      <c r="AA1359" s="1">
        <v>554</v>
      </c>
      <c r="AB1359" s="1">
        <v>3</v>
      </c>
    </row>
    <row r="1360" spans="1:28" x14ac:dyDescent="0.3">
      <c r="A1360" s="28">
        <v>1353</v>
      </c>
      <c r="B1360" s="1">
        <v>240</v>
      </c>
      <c r="C1360" s="1">
        <v>46</v>
      </c>
      <c r="D1360" s="1">
        <v>25000</v>
      </c>
      <c r="E1360" s="77">
        <v>9.0909090909090912E-2</v>
      </c>
      <c r="F1360" s="1">
        <v>1150</v>
      </c>
      <c r="G1360" s="1">
        <v>0</v>
      </c>
      <c r="H1360" s="1">
        <v>3500</v>
      </c>
      <c r="I1360" s="1">
        <v>0</v>
      </c>
      <c r="J1360" s="1">
        <v>0</v>
      </c>
      <c r="L1360" s="1">
        <v>26</v>
      </c>
      <c r="M1360" s="1">
        <v>280</v>
      </c>
      <c r="O1360" s="28">
        <v>1353</v>
      </c>
      <c r="P1360" s="1">
        <v>240</v>
      </c>
      <c r="Q1360" s="1">
        <v>46</v>
      </c>
      <c r="R1360" s="1">
        <v>25000</v>
      </c>
      <c r="S1360" s="77">
        <v>9.0909090909090912E-2</v>
      </c>
      <c r="T1360" s="1">
        <v>1150</v>
      </c>
      <c r="U1360" s="1">
        <v>0</v>
      </c>
      <c r="V1360" s="1">
        <v>3500</v>
      </c>
      <c r="W1360" s="1">
        <v>0</v>
      </c>
      <c r="X1360" s="1">
        <v>0</v>
      </c>
      <c r="Z1360" s="1">
        <v>26</v>
      </c>
      <c r="AA1360" s="1">
        <v>280</v>
      </c>
    </row>
    <row r="1361" spans="1:28" x14ac:dyDescent="0.3">
      <c r="A1361" s="28">
        <v>1354</v>
      </c>
      <c r="B1361" s="1">
        <v>240</v>
      </c>
      <c r="C1361" s="1">
        <v>48</v>
      </c>
      <c r="D1361" s="1">
        <v>21000</v>
      </c>
      <c r="E1361" s="77">
        <v>0.1</v>
      </c>
      <c r="F1361" s="1">
        <v>960</v>
      </c>
      <c r="G1361" s="1">
        <v>0</v>
      </c>
      <c r="H1361" s="1">
        <v>7350</v>
      </c>
      <c r="I1361" s="1">
        <v>0</v>
      </c>
      <c r="J1361" s="1">
        <v>0</v>
      </c>
      <c r="N1361" s="1">
        <v>34</v>
      </c>
      <c r="O1361" s="28">
        <v>1354</v>
      </c>
      <c r="P1361" s="1">
        <v>240</v>
      </c>
      <c r="Q1361" s="1">
        <v>48</v>
      </c>
      <c r="R1361" s="1">
        <v>21000</v>
      </c>
      <c r="S1361" s="77">
        <v>0.1</v>
      </c>
      <c r="T1361" s="1">
        <v>960</v>
      </c>
      <c r="U1361" s="1">
        <v>0</v>
      </c>
      <c r="V1361" s="1">
        <v>7350</v>
      </c>
      <c r="W1361" s="1">
        <v>0</v>
      </c>
      <c r="X1361" s="1">
        <v>0</v>
      </c>
      <c r="AB1361" s="1">
        <v>34</v>
      </c>
    </row>
    <row r="1362" spans="1:28" x14ac:dyDescent="0.3">
      <c r="A1362" s="28">
        <v>1355</v>
      </c>
      <c r="B1362" s="1">
        <v>240</v>
      </c>
      <c r="C1362" s="1">
        <v>48</v>
      </c>
      <c r="D1362" s="1">
        <v>28302</v>
      </c>
      <c r="E1362" s="77">
        <v>0.125</v>
      </c>
      <c r="F1362" s="1">
        <v>990</v>
      </c>
      <c r="G1362" s="1">
        <v>0</v>
      </c>
      <c r="H1362" s="1">
        <v>6266</v>
      </c>
      <c r="I1362" s="1">
        <v>1</v>
      </c>
      <c r="J1362" s="1">
        <v>0</v>
      </c>
      <c r="L1362" s="1">
        <v>21</v>
      </c>
      <c r="M1362" s="1">
        <v>302</v>
      </c>
      <c r="N1362" s="1">
        <v>22</v>
      </c>
      <c r="O1362" s="28">
        <v>1355</v>
      </c>
      <c r="P1362" s="1">
        <v>240</v>
      </c>
      <c r="Q1362" s="1">
        <v>48</v>
      </c>
      <c r="R1362" s="1">
        <v>28302</v>
      </c>
      <c r="S1362" s="77">
        <v>0.125</v>
      </c>
      <c r="T1362" s="1">
        <v>990</v>
      </c>
      <c r="U1362" s="1">
        <v>0</v>
      </c>
      <c r="V1362" s="1">
        <v>6266</v>
      </c>
      <c r="W1362" s="1">
        <v>1</v>
      </c>
      <c r="X1362" s="1">
        <v>0</v>
      </c>
      <c r="Z1362" s="1">
        <v>21</v>
      </c>
      <c r="AA1362" s="1">
        <v>302</v>
      </c>
      <c r="AB1362" s="1">
        <v>22</v>
      </c>
    </row>
    <row r="1363" spans="1:28" x14ac:dyDescent="0.3">
      <c r="A1363" s="28">
        <v>1356</v>
      </c>
      <c r="B1363" s="1">
        <v>240</v>
      </c>
      <c r="C1363" s="1">
        <v>48</v>
      </c>
      <c r="D1363" s="1">
        <v>26321</v>
      </c>
      <c r="E1363" s="77">
        <v>0.125</v>
      </c>
      <c r="F1363" s="1">
        <v>1140</v>
      </c>
      <c r="G1363" s="1">
        <v>0</v>
      </c>
      <c r="H1363" s="1">
        <v>6226</v>
      </c>
      <c r="I1363" s="1">
        <v>0</v>
      </c>
      <c r="J1363" s="1">
        <v>0</v>
      </c>
      <c r="K1363" s="1">
        <v>5950</v>
      </c>
      <c r="L1363" s="1">
        <v>41</v>
      </c>
      <c r="O1363" s="28">
        <v>1356</v>
      </c>
      <c r="P1363" s="1">
        <v>240</v>
      </c>
      <c r="Q1363" s="1">
        <v>48</v>
      </c>
      <c r="R1363" s="1">
        <v>26321</v>
      </c>
      <c r="S1363" s="77">
        <v>0.125</v>
      </c>
      <c r="T1363" s="1">
        <v>1140</v>
      </c>
      <c r="U1363" s="1">
        <v>0</v>
      </c>
      <c r="V1363" s="1">
        <v>6226</v>
      </c>
      <c r="W1363" s="1">
        <v>0</v>
      </c>
      <c r="X1363" s="1">
        <v>0</v>
      </c>
      <c r="Y1363" s="1">
        <v>5950</v>
      </c>
      <c r="Z1363" s="1">
        <v>41</v>
      </c>
    </row>
    <row r="1364" spans="1:28" x14ac:dyDescent="0.3">
      <c r="A1364" s="28">
        <v>1357</v>
      </c>
      <c r="B1364" s="1">
        <v>238</v>
      </c>
      <c r="C1364" s="1">
        <v>41</v>
      </c>
      <c r="D1364" s="1">
        <v>19000</v>
      </c>
      <c r="E1364" s="77">
        <v>4.1666666666666666E-3</v>
      </c>
      <c r="F1364" s="1">
        <v>810</v>
      </c>
      <c r="G1364" s="1">
        <v>0</v>
      </c>
      <c r="H1364" s="1">
        <v>2500</v>
      </c>
      <c r="I1364" s="1">
        <v>0</v>
      </c>
      <c r="J1364" s="1">
        <v>0</v>
      </c>
      <c r="K1364" s="1">
        <v>0</v>
      </c>
      <c r="L1364" s="1">
        <v>0</v>
      </c>
      <c r="M1364" s="1">
        <v>50</v>
      </c>
      <c r="N1364" s="1">
        <v>0</v>
      </c>
      <c r="O1364" s="28">
        <v>1357</v>
      </c>
      <c r="P1364" s="1">
        <v>238</v>
      </c>
      <c r="Q1364" s="1">
        <v>41</v>
      </c>
      <c r="R1364" s="1">
        <v>19000</v>
      </c>
      <c r="S1364" s="77">
        <v>4.1666666666666666E-3</v>
      </c>
      <c r="T1364" s="1">
        <v>810</v>
      </c>
      <c r="U1364" s="1">
        <v>0</v>
      </c>
      <c r="V1364" s="1">
        <v>2500</v>
      </c>
      <c r="W1364" s="1">
        <v>0</v>
      </c>
      <c r="X1364" s="1">
        <v>0</v>
      </c>
      <c r="Y1364" s="1">
        <v>0</v>
      </c>
      <c r="Z1364" s="1">
        <v>0</v>
      </c>
      <c r="AA1364" s="1">
        <v>50</v>
      </c>
      <c r="AB1364" s="1">
        <v>0</v>
      </c>
    </row>
    <row r="1365" spans="1:28" x14ac:dyDescent="0.3">
      <c r="A1365" s="28">
        <v>1358</v>
      </c>
      <c r="B1365" s="1">
        <v>237</v>
      </c>
      <c r="C1365" s="1">
        <v>37</v>
      </c>
      <c r="D1365" s="1">
        <v>19577</v>
      </c>
      <c r="E1365" s="77">
        <v>3.3333333333333335E-3</v>
      </c>
      <c r="F1365" s="1">
        <v>1040</v>
      </c>
      <c r="G1365" s="1">
        <v>0</v>
      </c>
      <c r="H1365" s="1">
        <v>6916</v>
      </c>
      <c r="I1365" s="1">
        <v>0</v>
      </c>
      <c r="J1365" s="1">
        <v>0</v>
      </c>
      <c r="K1365" s="1">
        <v>7050</v>
      </c>
      <c r="L1365" s="1">
        <v>0</v>
      </c>
      <c r="M1365" s="1">
        <v>367</v>
      </c>
      <c r="N1365" s="1">
        <v>4</v>
      </c>
      <c r="O1365" s="28">
        <v>1358</v>
      </c>
      <c r="P1365" s="1">
        <v>237</v>
      </c>
      <c r="Q1365" s="1">
        <v>37</v>
      </c>
      <c r="R1365" s="1">
        <v>19577</v>
      </c>
      <c r="S1365" s="77">
        <v>3.3333333333333335E-3</v>
      </c>
      <c r="T1365" s="1">
        <v>1040</v>
      </c>
      <c r="U1365" s="1">
        <v>0</v>
      </c>
      <c r="V1365" s="1">
        <v>6916</v>
      </c>
      <c r="W1365" s="1">
        <v>0</v>
      </c>
      <c r="X1365" s="1">
        <v>0</v>
      </c>
      <c r="Y1365" s="1">
        <v>7050</v>
      </c>
      <c r="Z1365" s="1">
        <v>0</v>
      </c>
      <c r="AA1365" s="1">
        <v>367</v>
      </c>
      <c r="AB1365" s="1">
        <v>4</v>
      </c>
    </row>
    <row r="1366" spans="1:28" x14ac:dyDescent="0.3">
      <c r="A1366" s="28">
        <v>1359</v>
      </c>
      <c r="B1366" s="1">
        <v>237</v>
      </c>
      <c r="C1366" s="1">
        <v>45</v>
      </c>
      <c r="D1366" s="1">
        <v>20521</v>
      </c>
      <c r="E1366" s="77">
        <v>5.5555555555555558E-3</v>
      </c>
      <c r="F1366" s="1">
        <v>790</v>
      </c>
      <c r="G1366" s="1">
        <v>0</v>
      </c>
      <c r="H1366" s="1">
        <v>5837</v>
      </c>
      <c r="I1366" s="1">
        <v>0</v>
      </c>
      <c r="J1366" s="1">
        <v>0</v>
      </c>
      <c r="K1366" s="1">
        <v>1100</v>
      </c>
      <c r="L1366" s="1">
        <v>0</v>
      </c>
      <c r="M1366" s="1">
        <v>56</v>
      </c>
      <c r="N1366" s="1">
        <v>17</v>
      </c>
      <c r="O1366" s="28">
        <v>1359</v>
      </c>
      <c r="P1366" s="1">
        <v>237</v>
      </c>
      <c r="Q1366" s="1">
        <v>45</v>
      </c>
      <c r="R1366" s="1">
        <v>20521</v>
      </c>
      <c r="S1366" s="77">
        <v>5.5555555555555558E-3</v>
      </c>
      <c r="T1366" s="1">
        <v>790</v>
      </c>
      <c r="U1366" s="1">
        <v>0</v>
      </c>
      <c r="V1366" s="1">
        <v>5837</v>
      </c>
      <c r="W1366" s="1">
        <v>0</v>
      </c>
      <c r="X1366" s="1">
        <v>0</v>
      </c>
      <c r="Y1366" s="1">
        <v>1100</v>
      </c>
      <c r="Z1366" s="1">
        <v>0</v>
      </c>
      <c r="AA1366" s="1">
        <v>56</v>
      </c>
      <c r="AB1366" s="1">
        <v>17</v>
      </c>
    </row>
    <row r="1367" spans="1:28" x14ac:dyDescent="0.3">
      <c r="A1367" s="28">
        <v>1360</v>
      </c>
      <c r="B1367" s="1">
        <v>237</v>
      </c>
      <c r="C1367" s="1">
        <v>46</v>
      </c>
      <c r="D1367" s="1">
        <v>22031</v>
      </c>
      <c r="E1367" s="77">
        <v>0.1</v>
      </c>
      <c r="F1367" s="1">
        <v>890</v>
      </c>
      <c r="G1367" s="1">
        <v>0</v>
      </c>
      <c r="H1367" s="1">
        <v>4306</v>
      </c>
      <c r="I1367" s="1">
        <v>0</v>
      </c>
      <c r="J1367" s="1">
        <v>0</v>
      </c>
      <c r="K1367" s="1">
        <v>5620</v>
      </c>
      <c r="L1367" s="1">
        <v>28</v>
      </c>
      <c r="M1367" s="1">
        <v>310</v>
      </c>
      <c r="N1367" s="1">
        <v>0</v>
      </c>
      <c r="O1367" s="28">
        <v>1360</v>
      </c>
      <c r="P1367" s="1">
        <v>237</v>
      </c>
      <c r="Q1367" s="1">
        <v>46</v>
      </c>
      <c r="R1367" s="1">
        <v>22031</v>
      </c>
      <c r="S1367" s="77">
        <v>0.1</v>
      </c>
      <c r="T1367" s="1">
        <v>890</v>
      </c>
      <c r="U1367" s="1">
        <v>0</v>
      </c>
      <c r="V1367" s="1">
        <v>4306</v>
      </c>
      <c r="W1367" s="1">
        <v>0</v>
      </c>
      <c r="X1367" s="1">
        <v>0</v>
      </c>
      <c r="Y1367" s="1">
        <v>5620</v>
      </c>
      <c r="Z1367" s="1">
        <v>28</v>
      </c>
      <c r="AA1367" s="1">
        <v>310</v>
      </c>
      <c r="AB1367" s="1">
        <v>0</v>
      </c>
    </row>
    <row r="1368" spans="1:28" x14ac:dyDescent="0.3">
      <c r="A1368" s="28">
        <v>1361</v>
      </c>
      <c r="B1368" s="1">
        <v>236</v>
      </c>
      <c r="C1368" s="1">
        <v>43</v>
      </c>
      <c r="D1368" s="1">
        <v>21374</v>
      </c>
      <c r="E1368" s="77">
        <v>5.5555555555555558E-3</v>
      </c>
      <c r="F1368" s="1">
        <v>920</v>
      </c>
      <c r="G1368" s="1">
        <v>0</v>
      </c>
      <c r="H1368" s="1">
        <v>2778</v>
      </c>
      <c r="I1368" s="1">
        <v>0</v>
      </c>
      <c r="J1368" s="1">
        <v>0</v>
      </c>
      <c r="K1368" s="1">
        <v>6810</v>
      </c>
      <c r="L1368" s="1">
        <v>0</v>
      </c>
      <c r="M1368" s="1">
        <v>225</v>
      </c>
      <c r="N1368" s="1">
        <v>15</v>
      </c>
      <c r="O1368" s="28">
        <v>1361</v>
      </c>
      <c r="P1368" s="1">
        <v>236</v>
      </c>
      <c r="Q1368" s="1">
        <v>43</v>
      </c>
      <c r="R1368" s="1">
        <v>21374</v>
      </c>
      <c r="S1368" s="77">
        <v>5.5555555555555558E-3</v>
      </c>
      <c r="T1368" s="1">
        <v>920</v>
      </c>
      <c r="U1368" s="1">
        <v>0</v>
      </c>
      <c r="V1368" s="1">
        <v>2778</v>
      </c>
      <c r="W1368" s="1">
        <v>0</v>
      </c>
      <c r="X1368" s="1">
        <v>0</v>
      </c>
      <c r="Y1368" s="1">
        <v>6810</v>
      </c>
      <c r="Z1368" s="1">
        <v>0</v>
      </c>
      <c r="AA1368" s="1">
        <v>225</v>
      </c>
      <c r="AB1368" s="1">
        <v>15</v>
      </c>
    </row>
    <row r="1369" spans="1:28" x14ac:dyDescent="0.3">
      <c r="A1369" s="28">
        <v>1362</v>
      </c>
      <c r="B1369" s="1">
        <v>235</v>
      </c>
      <c r="C1369" s="1">
        <v>42</v>
      </c>
      <c r="D1369" s="1">
        <v>19110</v>
      </c>
      <c r="E1369" s="77">
        <v>5.5555555555555558E-3</v>
      </c>
      <c r="F1369" s="1">
        <v>840</v>
      </c>
      <c r="G1369" s="1">
        <v>0</v>
      </c>
      <c r="H1369" s="1">
        <v>6000</v>
      </c>
      <c r="I1369" s="1">
        <v>0</v>
      </c>
      <c r="J1369" s="1">
        <v>0</v>
      </c>
      <c r="K1369" s="1">
        <v>6220</v>
      </c>
      <c r="M1369" s="1">
        <v>285</v>
      </c>
      <c r="O1369" s="28">
        <v>1362</v>
      </c>
      <c r="P1369" s="1">
        <v>235</v>
      </c>
      <c r="Q1369" s="1">
        <v>42</v>
      </c>
      <c r="R1369" s="1">
        <v>19110</v>
      </c>
      <c r="S1369" s="77">
        <v>5.5555555555555558E-3</v>
      </c>
      <c r="T1369" s="1">
        <v>840</v>
      </c>
      <c r="U1369" s="1">
        <v>0</v>
      </c>
      <c r="V1369" s="1">
        <v>6000</v>
      </c>
      <c r="W1369" s="1">
        <v>0</v>
      </c>
      <c r="X1369" s="1">
        <v>0</v>
      </c>
      <c r="Y1369" s="1">
        <v>6220</v>
      </c>
      <c r="AA1369" s="1">
        <v>285</v>
      </c>
    </row>
    <row r="1370" spans="1:28" x14ac:dyDescent="0.3">
      <c r="A1370" s="28">
        <v>1363</v>
      </c>
      <c r="B1370" s="1">
        <v>235</v>
      </c>
      <c r="C1370" s="1">
        <v>44</v>
      </c>
      <c r="D1370" s="1">
        <v>17064</v>
      </c>
      <c r="E1370" s="77">
        <v>6.6666666666666671E-3</v>
      </c>
      <c r="F1370" s="1">
        <v>620</v>
      </c>
      <c r="G1370" s="1">
        <v>0</v>
      </c>
      <c r="H1370" s="1">
        <v>7339</v>
      </c>
      <c r="I1370" s="1">
        <v>0</v>
      </c>
      <c r="J1370" s="1">
        <v>0</v>
      </c>
      <c r="K1370" s="1">
        <v>6630</v>
      </c>
      <c r="L1370" s="1">
        <v>21</v>
      </c>
      <c r="M1370" s="1">
        <v>245</v>
      </c>
      <c r="N1370" s="1">
        <v>5</v>
      </c>
      <c r="O1370" s="28">
        <v>1363</v>
      </c>
      <c r="P1370" s="1">
        <v>235</v>
      </c>
      <c r="Q1370" s="1">
        <v>44</v>
      </c>
      <c r="R1370" s="1">
        <v>17064</v>
      </c>
      <c r="S1370" s="77">
        <v>6.6666666666666671E-3</v>
      </c>
      <c r="T1370" s="1">
        <v>620</v>
      </c>
      <c r="U1370" s="1">
        <v>0</v>
      </c>
      <c r="V1370" s="1">
        <v>7339</v>
      </c>
      <c r="W1370" s="1">
        <v>0</v>
      </c>
      <c r="X1370" s="1">
        <v>0</v>
      </c>
      <c r="Y1370" s="1">
        <v>6630</v>
      </c>
      <c r="Z1370" s="1">
        <v>21</v>
      </c>
      <c r="AA1370" s="1">
        <v>245</v>
      </c>
      <c r="AB1370" s="1">
        <v>5</v>
      </c>
    </row>
    <row r="1371" spans="1:28" x14ac:dyDescent="0.3">
      <c r="A1371" s="28">
        <v>1364</v>
      </c>
      <c r="B1371" s="1">
        <v>234</v>
      </c>
      <c r="C1371" s="1">
        <v>42</v>
      </c>
      <c r="D1371" s="1">
        <v>18770</v>
      </c>
      <c r="E1371" s="77">
        <v>2.3809523809523812E-3</v>
      </c>
      <c r="F1371" s="1">
        <v>730</v>
      </c>
      <c r="G1371" s="1">
        <v>0</v>
      </c>
      <c r="H1371" s="1">
        <v>4244</v>
      </c>
      <c r="I1371" s="1">
        <v>0</v>
      </c>
      <c r="J1371" s="1">
        <v>0</v>
      </c>
      <c r="K1371" s="1">
        <v>6890</v>
      </c>
      <c r="L1371" s="1">
        <v>11</v>
      </c>
      <c r="M1371" s="1">
        <v>247</v>
      </c>
      <c r="N1371" s="1">
        <v>6</v>
      </c>
      <c r="O1371" s="28">
        <v>1364</v>
      </c>
      <c r="P1371" s="1">
        <v>234</v>
      </c>
      <c r="Q1371" s="1">
        <v>42</v>
      </c>
      <c r="R1371" s="1">
        <v>18770</v>
      </c>
      <c r="S1371" s="77">
        <v>2.3809523809523812E-3</v>
      </c>
      <c r="T1371" s="1">
        <v>730</v>
      </c>
      <c r="U1371" s="1">
        <v>0</v>
      </c>
      <c r="V1371" s="1">
        <v>4244</v>
      </c>
      <c r="W1371" s="1">
        <v>0</v>
      </c>
      <c r="X1371" s="1">
        <v>0</v>
      </c>
      <c r="Y1371" s="1">
        <v>6890</v>
      </c>
      <c r="Z1371" s="1">
        <v>11</v>
      </c>
      <c r="AA1371" s="1">
        <v>247</v>
      </c>
      <c r="AB1371" s="1">
        <v>6</v>
      </c>
    </row>
    <row r="1372" spans="1:28" x14ac:dyDescent="0.3">
      <c r="A1372" s="28">
        <v>1365</v>
      </c>
      <c r="B1372" s="1">
        <v>233</v>
      </c>
      <c r="C1372" s="1">
        <v>39</v>
      </c>
      <c r="D1372" s="1">
        <v>16700</v>
      </c>
      <c r="E1372" s="77">
        <v>2.0833333333333333E-3</v>
      </c>
      <c r="F1372" s="1">
        <v>720</v>
      </c>
      <c r="G1372" s="1">
        <v>0</v>
      </c>
      <c r="H1372" s="1">
        <v>1720</v>
      </c>
      <c r="I1372" s="1">
        <v>0</v>
      </c>
      <c r="J1372" s="1">
        <v>0</v>
      </c>
      <c r="L1372" s="1">
        <v>0</v>
      </c>
      <c r="M1372" s="1">
        <v>160</v>
      </c>
      <c r="N1372" s="1">
        <v>9</v>
      </c>
      <c r="O1372" s="28">
        <v>1365</v>
      </c>
      <c r="P1372" s="1">
        <v>233</v>
      </c>
      <c r="Q1372" s="1">
        <v>39</v>
      </c>
      <c r="R1372" s="1">
        <v>16700</v>
      </c>
      <c r="S1372" s="77">
        <v>2.0833333333333333E-3</v>
      </c>
      <c r="T1372" s="1">
        <v>720</v>
      </c>
      <c r="U1372" s="1">
        <v>0</v>
      </c>
      <c r="V1372" s="1">
        <v>1720</v>
      </c>
      <c r="W1372" s="1">
        <v>0</v>
      </c>
      <c r="X1372" s="1">
        <v>0</v>
      </c>
      <c r="Z1372" s="1">
        <v>0</v>
      </c>
      <c r="AA1372" s="1">
        <v>160</v>
      </c>
      <c r="AB1372" s="1">
        <v>9</v>
      </c>
    </row>
    <row r="1373" spans="1:28" x14ac:dyDescent="0.3">
      <c r="A1373" s="28">
        <v>1366</v>
      </c>
      <c r="B1373" s="1">
        <v>230</v>
      </c>
      <c r="C1373" s="1">
        <v>42</v>
      </c>
      <c r="D1373" s="1">
        <v>15600</v>
      </c>
      <c r="E1373" s="77">
        <v>3.3333333333333335E-3</v>
      </c>
      <c r="F1373" s="1">
        <v>550</v>
      </c>
      <c r="G1373" s="1">
        <v>0</v>
      </c>
      <c r="H1373" s="1">
        <v>4200</v>
      </c>
      <c r="I1373" s="1">
        <v>0</v>
      </c>
      <c r="J1373" s="1">
        <v>0</v>
      </c>
      <c r="O1373" s="28">
        <v>1366</v>
      </c>
      <c r="P1373" s="1">
        <v>230</v>
      </c>
      <c r="Q1373" s="1">
        <v>42</v>
      </c>
      <c r="R1373" s="1">
        <v>15600</v>
      </c>
      <c r="S1373" s="77">
        <v>3.3333333333333335E-3</v>
      </c>
      <c r="T1373" s="1">
        <v>550</v>
      </c>
      <c r="U1373" s="1">
        <v>0</v>
      </c>
      <c r="V1373" s="1">
        <v>4200</v>
      </c>
      <c r="W1373" s="1">
        <v>0</v>
      </c>
      <c r="X1373" s="1">
        <v>0</v>
      </c>
    </row>
    <row r="1374" spans="1:28" x14ac:dyDescent="0.3">
      <c r="A1374" s="28">
        <v>1367</v>
      </c>
      <c r="B1374" s="1">
        <v>230</v>
      </c>
      <c r="C1374" s="1">
        <v>45</v>
      </c>
      <c r="D1374" s="1">
        <v>22000</v>
      </c>
      <c r="E1374" s="77">
        <v>8.3333333333333332E-3</v>
      </c>
      <c r="F1374" s="1">
        <v>840</v>
      </c>
      <c r="G1374" s="1">
        <v>0</v>
      </c>
      <c r="H1374" s="1">
        <v>3352</v>
      </c>
      <c r="I1374" s="1">
        <v>0</v>
      </c>
      <c r="J1374" s="1">
        <v>0</v>
      </c>
      <c r="L1374" s="1">
        <v>0</v>
      </c>
      <c r="M1374" s="1">
        <v>187</v>
      </c>
      <c r="N1374" s="1">
        <v>3</v>
      </c>
      <c r="O1374" s="28">
        <v>1367</v>
      </c>
      <c r="P1374" s="1">
        <v>230</v>
      </c>
      <c r="Q1374" s="1">
        <v>45</v>
      </c>
      <c r="R1374" s="1">
        <v>22000</v>
      </c>
      <c r="S1374" s="77">
        <v>8.3333333333333332E-3</v>
      </c>
      <c r="T1374" s="1">
        <v>840</v>
      </c>
      <c r="U1374" s="1">
        <v>0</v>
      </c>
      <c r="V1374" s="1">
        <v>3352</v>
      </c>
      <c r="W1374" s="1">
        <v>0</v>
      </c>
      <c r="X1374" s="1">
        <v>0</v>
      </c>
      <c r="Z1374" s="1">
        <v>0</v>
      </c>
      <c r="AA1374" s="1">
        <v>187</v>
      </c>
      <c r="AB1374" s="1">
        <v>3</v>
      </c>
    </row>
    <row r="1375" spans="1:28" x14ac:dyDescent="0.3">
      <c r="A1375" s="28">
        <v>1368</v>
      </c>
      <c r="B1375" s="1">
        <v>225</v>
      </c>
      <c r="C1375" s="1">
        <v>41</v>
      </c>
      <c r="D1375" s="1">
        <v>13645</v>
      </c>
      <c r="E1375" s="77">
        <v>4.7619047619047623E-3</v>
      </c>
      <c r="F1375" s="1">
        <v>420</v>
      </c>
      <c r="G1375" s="1">
        <v>0</v>
      </c>
      <c r="H1375" s="1">
        <v>6430</v>
      </c>
      <c r="I1375" s="1">
        <v>0</v>
      </c>
      <c r="J1375" s="1">
        <v>0</v>
      </c>
      <c r="O1375" s="28">
        <v>1368</v>
      </c>
      <c r="P1375" s="1">
        <v>225</v>
      </c>
      <c r="Q1375" s="1">
        <v>41</v>
      </c>
      <c r="R1375" s="1">
        <v>13645</v>
      </c>
      <c r="S1375" s="77">
        <v>4.7619047619047623E-3</v>
      </c>
      <c r="T1375" s="1">
        <v>420</v>
      </c>
      <c r="U1375" s="1">
        <v>0</v>
      </c>
      <c r="V1375" s="1">
        <v>6430</v>
      </c>
      <c r="W1375" s="1">
        <v>0</v>
      </c>
      <c r="X1375" s="1">
        <v>0</v>
      </c>
    </row>
    <row r="1376" spans="1:28" x14ac:dyDescent="0.3">
      <c r="A1376" s="28">
        <v>1369</v>
      </c>
      <c r="B1376" s="1">
        <v>221</v>
      </c>
      <c r="C1376" s="1">
        <v>0</v>
      </c>
      <c r="D1376" s="1">
        <v>9800</v>
      </c>
      <c r="E1376" s="77">
        <v>5.5555555555555556E-4</v>
      </c>
      <c r="F1376" s="1">
        <v>300</v>
      </c>
      <c r="G1376" s="1">
        <v>0</v>
      </c>
      <c r="H1376" s="1">
        <v>1600</v>
      </c>
      <c r="I1376" s="1">
        <v>0</v>
      </c>
      <c r="J1376" s="1">
        <v>0</v>
      </c>
      <c r="O1376" s="28">
        <v>1369</v>
      </c>
      <c r="P1376" s="1">
        <v>221</v>
      </c>
      <c r="Q1376" s="1">
        <v>0</v>
      </c>
      <c r="R1376" s="1">
        <v>9800</v>
      </c>
      <c r="S1376" s="77">
        <v>5.5555555555555556E-4</v>
      </c>
      <c r="T1376" s="1">
        <v>300</v>
      </c>
      <c r="U1376" s="1">
        <v>0</v>
      </c>
      <c r="V1376" s="1">
        <v>1600</v>
      </c>
      <c r="W1376" s="1">
        <v>0</v>
      </c>
      <c r="X1376" s="1">
        <v>0</v>
      </c>
    </row>
    <row r="1377" spans="1:28" x14ac:dyDescent="0.3">
      <c r="A1377" s="28">
        <v>1370</v>
      </c>
      <c r="B1377" s="1">
        <v>220</v>
      </c>
      <c r="C1377" s="1">
        <v>0</v>
      </c>
      <c r="D1377" s="1">
        <v>9453</v>
      </c>
      <c r="E1377" s="77">
        <v>5.5555555555555556E-4</v>
      </c>
      <c r="F1377" s="1">
        <v>260</v>
      </c>
      <c r="G1377" s="1">
        <v>0</v>
      </c>
      <c r="H1377" s="1">
        <v>395</v>
      </c>
      <c r="I1377" s="1">
        <v>0</v>
      </c>
      <c r="J1377" s="1">
        <v>0</v>
      </c>
      <c r="O1377" s="28">
        <v>1370</v>
      </c>
      <c r="P1377" s="1">
        <v>220</v>
      </c>
      <c r="Q1377" s="1">
        <v>0</v>
      </c>
      <c r="R1377" s="1">
        <v>9453</v>
      </c>
      <c r="S1377" s="77">
        <v>5.5555555555555556E-4</v>
      </c>
      <c r="T1377" s="1">
        <v>260</v>
      </c>
      <c r="U1377" s="1">
        <v>0</v>
      </c>
      <c r="V1377" s="1">
        <v>395</v>
      </c>
      <c r="W1377" s="1">
        <v>0</v>
      </c>
      <c r="X1377" s="1">
        <v>0</v>
      </c>
    </row>
    <row r="1378" spans="1:28" x14ac:dyDescent="0.3">
      <c r="A1378" s="28">
        <v>1371</v>
      </c>
      <c r="B1378" s="1">
        <v>220</v>
      </c>
      <c r="C1378" s="1">
        <v>38</v>
      </c>
      <c r="D1378" s="1">
        <v>12458</v>
      </c>
      <c r="E1378" s="77">
        <v>1.1111111111111111E-3</v>
      </c>
      <c r="F1378" s="1">
        <v>270</v>
      </c>
      <c r="G1378" s="1">
        <v>0</v>
      </c>
      <c r="H1378" s="1">
        <v>3198</v>
      </c>
      <c r="I1378" s="1">
        <v>0</v>
      </c>
      <c r="J1378" s="1">
        <v>0</v>
      </c>
      <c r="K1378" s="1">
        <v>4600</v>
      </c>
      <c r="L1378" s="1">
        <v>0</v>
      </c>
      <c r="M1378" s="1">
        <v>85</v>
      </c>
      <c r="N1378" s="1">
        <v>0</v>
      </c>
      <c r="O1378" s="28">
        <v>1371</v>
      </c>
      <c r="P1378" s="1">
        <v>220</v>
      </c>
      <c r="Q1378" s="1">
        <v>38</v>
      </c>
      <c r="R1378" s="1">
        <v>12458</v>
      </c>
      <c r="S1378" s="77">
        <v>1.1111111111111111E-3</v>
      </c>
      <c r="T1378" s="1">
        <v>270</v>
      </c>
      <c r="U1378" s="1">
        <v>0</v>
      </c>
      <c r="V1378" s="1">
        <v>3198</v>
      </c>
      <c r="W1378" s="1">
        <v>0</v>
      </c>
      <c r="X1378" s="1">
        <v>0</v>
      </c>
      <c r="Y1378" s="1">
        <v>4600</v>
      </c>
      <c r="Z1378" s="1">
        <v>0</v>
      </c>
      <c r="AA1378" s="1">
        <v>85</v>
      </c>
      <c r="AB1378" s="1">
        <v>0</v>
      </c>
    </row>
    <row r="1379" spans="1:28" x14ac:dyDescent="0.3">
      <c r="A1379" s="28">
        <v>1372</v>
      </c>
      <c r="B1379" s="1">
        <v>218</v>
      </c>
      <c r="C1379" s="1">
        <v>0</v>
      </c>
      <c r="D1379" s="1">
        <v>10506</v>
      </c>
      <c r="E1379" s="77">
        <v>5.5555555555555556E-4</v>
      </c>
      <c r="F1379" s="1">
        <v>210</v>
      </c>
      <c r="G1379" s="1">
        <v>0</v>
      </c>
      <c r="H1379" s="1">
        <v>2184</v>
      </c>
      <c r="I1379" s="1">
        <v>0</v>
      </c>
      <c r="J1379" s="1">
        <v>0</v>
      </c>
      <c r="K1379" s="1">
        <v>2930</v>
      </c>
      <c r="L1379" s="1">
        <v>0</v>
      </c>
      <c r="M1379" s="1">
        <v>113</v>
      </c>
      <c r="N1379" s="1">
        <v>5</v>
      </c>
      <c r="O1379" s="28">
        <v>1372</v>
      </c>
      <c r="P1379" s="1">
        <v>218</v>
      </c>
      <c r="Q1379" s="1">
        <v>0</v>
      </c>
      <c r="R1379" s="1">
        <v>10506</v>
      </c>
      <c r="S1379" s="77">
        <v>5.5555555555555556E-4</v>
      </c>
      <c r="T1379" s="1">
        <v>210</v>
      </c>
      <c r="U1379" s="1">
        <v>0</v>
      </c>
      <c r="V1379" s="1">
        <v>2184</v>
      </c>
      <c r="W1379" s="1">
        <v>0</v>
      </c>
      <c r="X1379" s="1">
        <v>0</v>
      </c>
      <c r="Y1379" s="1">
        <v>2930</v>
      </c>
      <c r="Z1379" s="1">
        <v>0</v>
      </c>
      <c r="AA1379" s="1">
        <v>113</v>
      </c>
      <c r="AB1379" s="1">
        <v>5</v>
      </c>
    </row>
    <row r="1380" spans="1:28" x14ac:dyDescent="0.3">
      <c r="A1380" s="28">
        <v>1373</v>
      </c>
      <c r="B1380" s="1">
        <v>272</v>
      </c>
      <c r="C1380" s="1">
        <v>58</v>
      </c>
      <c r="D1380" s="1">
        <v>59162</v>
      </c>
      <c r="E1380" s="77">
        <v>1</v>
      </c>
      <c r="F1380" s="1">
        <v>1320</v>
      </c>
      <c r="G1380" s="1">
        <v>70</v>
      </c>
      <c r="H1380" s="1">
        <v>7797</v>
      </c>
      <c r="I1380" s="1">
        <v>1</v>
      </c>
      <c r="J1380" s="1">
        <v>0</v>
      </c>
      <c r="K1380" s="1">
        <v>9530</v>
      </c>
      <c r="L1380" s="1">
        <v>21</v>
      </c>
      <c r="M1380" s="1">
        <v>302</v>
      </c>
      <c r="N1380" s="1">
        <v>25</v>
      </c>
      <c r="O1380" s="28">
        <v>1373</v>
      </c>
      <c r="P1380" s="1">
        <v>272</v>
      </c>
      <c r="Q1380" s="1">
        <v>58</v>
      </c>
      <c r="R1380" s="1">
        <v>59162</v>
      </c>
      <c r="S1380" s="77">
        <v>1</v>
      </c>
      <c r="T1380" s="1">
        <v>1320</v>
      </c>
      <c r="U1380" s="1">
        <v>70</v>
      </c>
      <c r="V1380" s="1">
        <v>7797</v>
      </c>
      <c r="W1380" s="1">
        <v>1</v>
      </c>
      <c r="X1380" s="1">
        <v>0</v>
      </c>
      <c r="Y1380" s="1">
        <v>9530</v>
      </c>
      <c r="Z1380" s="1">
        <v>21</v>
      </c>
      <c r="AA1380" s="1">
        <v>302</v>
      </c>
      <c r="AB1380" s="1">
        <v>25</v>
      </c>
    </row>
    <row r="1381" spans="1:28" x14ac:dyDescent="0.3">
      <c r="A1381" s="28">
        <v>1374</v>
      </c>
      <c r="B1381" s="1">
        <v>270</v>
      </c>
      <c r="C1381" s="1">
        <v>59</v>
      </c>
      <c r="D1381" s="1">
        <v>51735</v>
      </c>
      <c r="E1381" s="77">
        <v>0.2</v>
      </c>
      <c r="F1381" s="1">
        <v>1260</v>
      </c>
      <c r="G1381" s="1">
        <v>70</v>
      </c>
      <c r="H1381" s="1">
        <v>8160</v>
      </c>
      <c r="I1381" s="1">
        <v>3</v>
      </c>
      <c r="J1381" s="1">
        <v>1</v>
      </c>
      <c r="O1381" s="28">
        <v>1374</v>
      </c>
      <c r="P1381" s="1">
        <v>270</v>
      </c>
      <c r="Q1381" s="1">
        <v>59</v>
      </c>
      <c r="R1381" s="1">
        <v>51735</v>
      </c>
      <c r="S1381" s="77">
        <v>0.2</v>
      </c>
      <c r="T1381" s="1">
        <v>1260</v>
      </c>
      <c r="U1381" s="1">
        <v>70</v>
      </c>
      <c r="V1381" s="1">
        <v>8160</v>
      </c>
      <c r="W1381" s="1">
        <v>3</v>
      </c>
      <c r="X1381" s="1">
        <v>1</v>
      </c>
    </row>
    <row r="1382" spans="1:28" x14ac:dyDescent="0.3">
      <c r="A1382" s="28">
        <v>1375</v>
      </c>
      <c r="B1382" s="1">
        <v>265</v>
      </c>
      <c r="C1382" s="1">
        <v>59</v>
      </c>
      <c r="D1382" s="1">
        <v>55001</v>
      </c>
      <c r="E1382" s="77">
        <v>1</v>
      </c>
      <c r="F1382" s="1">
        <v>1320</v>
      </c>
      <c r="G1382" s="1">
        <v>40</v>
      </c>
      <c r="H1382" s="1">
        <v>8183</v>
      </c>
      <c r="I1382" s="1">
        <v>5</v>
      </c>
      <c r="J1382" s="1">
        <v>3</v>
      </c>
      <c r="L1382" s="1">
        <v>50</v>
      </c>
      <c r="N1382" s="1">
        <v>40</v>
      </c>
      <c r="O1382" s="28">
        <v>1375</v>
      </c>
      <c r="P1382" s="1">
        <v>265</v>
      </c>
      <c r="Q1382" s="1">
        <v>59</v>
      </c>
      <c r="R1382" s="1">
        <v>55001</v>
      </c>
      <c r="S1382" s="77">
        <v>1</v>
      </c>
      <c r="T1382" s="1">
        <v>1320</v>
      </c>
      <c r="U1382" s="1">
        <v>40</v>
      </c>
      <c r="V1382" s="1">
        <v>8183</v>
      </c>
      <c r="W1382" s="1">
        <v>5</v>
      </c>
      <c r="X1382" s="1">
        <v>3</v>
      </c>
      <c r="Z1382" s="1">
        <v>50</v>
      </c>
      <c r="AB1382" s="1">
        <v>40</v>
      </c>
    </row>
    <row r="1383" spans="1:28" x14ac:dyDescent="0.3">
      <c r="A1383" s="28">
        <v>1376</v>
      </c>
      <c r="B1383" s="1">
        <v>261</v>
      </c>
      <c r="C1383" s="1">
        <v>50</v>
      </c>
      <c r="D1383" s="1">
        <v>36770</v>
      </c>
      <c r="E1383" s="77">
        <v>0.125</v>
      </c>
      <c r="F1383" s="1">
        <v>1320</v>
      </c>
      <c r="G1383" s="1">
        <v>40</v>
      </c>
      <c r="H1383" s="1">
        <v>8064</v>
      </c>
      <c r="I1383" s="1">
        <v>2</v>
      </c>
      <c r="J1383" s="1">
        <v>0</v>
      </c>
      <c r="K1383" s="1">
        <v>10650</v>
      </c>
      <c r="L1383" s="1">
        <v>0</v>
      </c>
      <c r="M1383" s="1">
        <v>628</v>
      </c>
      <c r="N1383" s="1">
        <v>36</v>
      </c>
      <c r="O1383" s="28">
        <v>1376</v>
      </c>
      <c r="P1383" s="1">
        <v>261</v>
      </c>
      <c r="Q1383" s="1">
        <v>50</v>
      </c>
      <c r="R1383" s="1">
        <v>36770</v>
      </c>
      <c r="S1383" s="77">
        <v>0.125</v>
      </c>
      <c r="T1383" s="1">
        <v>1320</v>
      </c>
      <c r="U1383" s="1">
        <v>40</v>
      </c>
      <c r="V1383" s="1">
        <v>8064</v>
      </c>
      <c r="W1383" s="1">
        <v>2</v>
      </c>
      <c r="X1383" s="1">
        <v>0</v>
      </c>
      <c r="Y1383" s="1">
        <v>10650</v>
      </c>
      <c r="Z1383" s="1">
        <v>0</v>
      </c>
      <c r="AA1383" s="1">
        <v>628</v>
      </c>
      <c r="AB1383" s="1">
        <v>36</v>
      </c>
    </row>
    <row r="1384" spans="1:28" x14ac:dyDescent="0.3">
      <c r="A1384" s="28">
        <v>1377</v>
      </c>
      <c r="B1384" s="1">
        <v>261</v>
      </c>
      <c r="C1384" s="1">
        <v>54</v>
      </c>
      <c r="D1384" s="1">
        <v>43287</v>
      </c>
      <c r="E1384" s="77">
        <v>0.33333333333333331</v>
      </c>
      <c r="F1384" s="1">
        <v>1320</v>
      </c>
      <c r="G1384" s="1">
        <v>40</v>
      </c>
      <c r="H1384" s="1">
        <v>8091</v>
      </c>
      <c r="I1384" s="1">
        <v>3</v>
      </c>
      <c r="J1384" s="1">
        <v>1</v>
      </c>
      <c r="K1384" s="1">
        <v>8290</v>
      </c>
      <c r="N1384" s="1">
        <v>37</v>
      </c>
      <c r="O1384" s="28">
        <v>1377</v>
      </c>
      <c r="P1384" s="1">
        <v>261</v>
      </c>
      <c r="Q1384" s="1">
        <v>54</v>
      </c>
      <c r="R1384" s="1">
        <v>43287</v>
      </c>
      <c r="S1384" s="77">
        <v>0.33333333333333331</v>
      </c>
      <c r="T1384" s="1">
        <v>1320</v>
      </c>
      <c r="U1384" s="1">
        <v>40</v>
      </c>
      <c r="V1384" s="1">
        <v>8091</v>
      </c>
      <c r="W1384" s="1">
        <v>3</v>
      </c>
      <c r="X1384" s="1">
        <v>1</v>
      </c>
      <c r="Y1384" s="1">
        <v>8290</v>
      </c>
      <c r="AB1384" s="1">
        <v>37</v>
      </c>
    </row>
    <row r="1385" spans="1:28" x14ac:dyDescent="0.3">
      <c r="A1385" s="28">
        <v>1378</v>
      </c>
      <c r="B1385" s="1">
        <v>262</v>
      </c>
      <c r="C1385" s="1">
        <v>50</v>
      </c>
      <c r="D1385" s="1">
        <v>32968</v>
      </c>
      <c r="E1385" s="77">
        <v>0.2</v>
      </c>
      <c r="F1385" s="1">
        <v>1320</v>
      </c>
      <c r="G1385" s="1">
        <v>30</v>
      </c>
      <c r="H1385" s="1">
        <v>8180</v>
      </c>
      <c r="I1385" s="1">
        <v>2</v>
      </c>
      <c r="J1385" s="1">
        <v>0</v>
      </c>
      <c r="O1385" s="28">
        <v>1378</v>
      </c>
      <c r="P1385" s="1">
        <v>262</v>
      </c>
      <c r="Q1385" s="1">
        <v>50</v>
      </c>
      <c r="R1385" s="1">
        <v>32968</v>
      </c>
      <c r="S1385" s="77">
        <v>0.2</v>
      </c>
      <c r="T1385" s="1">
        <v>1320</v>
      </c>
      <c r="U1385" s="1">
        <v>30</v>
      </c>
      <c r="V1385" s="1">
        <v>8180</v>
      </c>
      <c r="W1385" s="1">
        <v>2</v>
      </c>
      <c r="X1385" s="1">
        <v>0</v>
      </c>
    </row>
    <row r="1386" spans="1:28" x14ac:dyDescent="0.3">
      <c r="A1386" s="28">
        <v>1379</v>
      </c>
      <c r="B1386" s="1">
        <v>260</v>
      </c>
      <c r="C1386" s="1">
        <v>55</v>
      </c>
      <c r="D1386" s="1">
        <v>38110</v>
      </c>
      <c r="E1386" s="77">
        <v>0.33333333333333331</v>
      </c>
      <c r="F1386" s="1">
        <v>1320</v>
      </c>
      <c r="G1386" s="1">
        <v>20</v>
      </c>
      <c r="H1386" s="1">
        <v>6912</v>
      </c>
      <c r="I1386" s="1">
        <v>0</v>
      </c>
      <c r="J1386" s="1">
        <v>0</v>
      </c>
      <c r="K1386" s="1">
        <v>10240</v>
      </c>
      <c r="N1386" s="1">
        <v>20</v>
      </c>
      <c r="O1386" s="28">
        <v>1379</v>
      </c>
      <c r="P1386" s="1">
        <v>260</v>
      </c>
      <c r="Q1386" s="1">
        <v>55</v>
      </c>
      <c r="R1386" s="1">
        <v>38110</v>
      </c>
      <c r="S1386" s="77">
        <v>0.33333333333333331</v>
      </c>
      <c r="T1386" s="1">
        <v>1320</v>
      </c>
      <c r="U1386" s="1">
        <v>20</v>
      </c>
      <c r="V1386" s="1">
        <v>6912</v>
      </c>
      <c r="W1386" s="1">
        <v>0</v>
      </c>
      <c r="X1386" s="1">
        <v>0</v>
      </c>
      <c r="Y1386" s="1">
        <v>10240</v>
      </c>
      <c r="AB1386" s="1">
        <v>20</v>
      </c>
    </row>
    <row r="1387" spans="1:28" x14ac:dyDescent="0.3">
      <c r="A1387" s="28">
        <v>1380</v>
      </c>
      <c r="B1387" s="1">
        <v>259</v>
      </c>
      <c r="C1387" s="1">
        <v>56</v>
      </c>
      <c r="D1387" s="1">
        <v>39992</v>
      </c>
      <c r="E1387" s="77">
        <v>1</v>
      </c>
      <c r="F1387" s="1">
        <v>1320</v>
      </c>
      <c r="G1387" s="1">
        <v>0</v>
      </c>
      <c r="H1387" s="1">
        <v>8028</v>
      </c>
      <c r="I1387" s="1">
        <v>1</v>
      </c>
      <c r="J1387" s="1">
        <v>0</v>
      </c>
      <c r="K1387" s="1">
        <v>4920</v>
      </c>
      <c r="N1387" s="1">
        <v>26</v>
      </c>
      <c r="O1387" s="28">
        <v>1380</v>
      </c>
      <c r="P1387" s="1">
        <v>259</v>
      </c>
      <c r="Q1387" s="1">
        <v>56</v>
      </c>
      <c r="R1387" s="1">
        <v>39992</v>
      </c>
      <c r="S1387" s="77">
        <v>1</v>
      </c>
      <c r="T1387" s="1">
        <v>1320</v>
      </c>
      <c r="U1387" s="1">
        <v>0</v>
      </c>
      <c r="V1387" s="1">
        <v>8028</v>
      </c>
      <c r="W1387" s="1">
        <v>1</v>
      </c>
      <c r="X1387" s="1">
        <v>0</v>
      </c>
      <c r="Y1387" s="1">
        <v>4920</v>
      </c>
      <c r="AB1387" s="1">
        <v>26</v>
      </c>
    </row>
    <row r="1388" spans="1:28" x14ac:dyDescent="0.3">
      <c r="A1388" s="28">
        <v>1381</v>
      </c>
      <c r="B1388" s="1">
        <v>257</v>
      </c>
      <c r="C1388" s="1">
        <v>51</v>
      </c>
      <c r="D1388" s="1">
        <v>29297</v>
      </c>
      <c r="E1388" s="77">
        <v>0.125</v>
      </c>
      <c r="F1388" s="1">
        <v>1090</v>
      </c>
      <c r="G1388" s="1">
        <v>0</v>
      </c>
      <c r="H1388" s="1">
        <v>8319</v>
      </c>
      <c r="I1388" s="1">
        <v>6</v>
      </c>
      <c r="J1388" s="1">
        <v>3</v>
      </c>
      <c r="K1388" s="1">
        <v>9250</v>
      </c>
      <c r="L1388" s="1">
        <v>21</v>
      </c>
      <c r="M1388" s="1">
        <v>331</v>
      </c>
      <c r="N1388" s="1">
        <v>20</v>
      </c>
      <c r="O1388" s="28">
        <v>1381</v>
      </c>
      <c r="P1388" s="1">
        <v>257</v>
      </c>
      <c r="Q1388" s="1">
        <v>51</v>
      </c>
      <c r="R1388" s="1">
        <v>29297</v>
      </c>
      <c r="S1388" s="77">
        <v>0.125</v>
      </c>
      <c r="T1388" s="1">
        <v>1090</v>
      </c>
      <c r="U1388" s="1">
        <v>0</v>
      </c>
      <c r="V1388" s="1">
        <v>8319</v>
      </c>
      <c r="W1388" s="1">
        <v>6</v>
      </c>
      <c r="X1388" s="1">
        <v>3</v>
      </c>
      <c r="Y1388" s="1">
        <v>9250</v>
      </c>
      <c r="Z1388" s="1">
        <v>21</v>
      </c>
      <c r="AA1388" s="1">
        <v>331</v>
      </c>
      <c r="AB1388" s="1">
        <v>20</v>
      </c>
    </row>
    <row r="1389" spans="1:28" x14ac:dyDescent="0.3">
      <c r="A1389" s="28">
        <v>1382</v>
      </c>
      <c r="B1389" s="1">
        <v>256</v>
      </c>
      <c r="C1389" s="1">
        <v>0</v>
      </c>
      <c r="D1389" s="1">
        <v>47026</v>
      </c>
      <c r="E1389" s="77">
        <v>0.25</v>
      </c>
      <c r="F1389" s="1">
        <v>1320</v>
      </c>
      <c r="G1389" s="1">
        <v>0</v>
      </c>
      <c r="H1389" s="1">
        <v>5004</v>
      </c>
      <c r="I1389" s="1">
        <v>0</v>
      </c>
      <c r="J1389" s="1">
        <v>0</v>
      </c>
      <c r="L1389" s="1">
        <v>41</v>
      </c>
      <c r="O1389" s="28">
        <v>1382</v>
      </c>
      <c r="P1389" s="1">
        <v>256</v>
      </c>
      <c r="Q1389" s="1">
        <v>0</v>
      </c>
      <c r="R1389" s="1">
        <v>47026</v>
      </c>
      <c r="S1389" s="77">
        <v>0.25</v>
      </c>
      <c r="T1389" s="1">
        <v>1320</v>
      </c>
      <c r="U1389" s="1">
        <v>0</v>
      </c>
      <c r="V1389" s="1">
        <v>5004</v>
      </c>
      <c r="W1389" s="1">
        <v>0</v>
      </c>
      <c r="X1389" s="1">
        <v>0</v>
      </c>
      <c r="Z1389" s="1">
        <v>41</v>
      </c>
    </row>
    <row r="1390" spans="1:28" x14ac:dyDescent="0.3">
      <c r="A1390" s="28">
        <v>1383</v>
      </c>
      <c r="B1390" s="1">
        <v>255</v>
      </c>
      <c r="C1390" s="1">
        <v>55</v>
      </c>
      <c r="D1390" s="1">
        <v>45277</v>
      </c>
      <c r="E1390" s="77">
        <v>0.5</v>
      </c>
      <c r="F1390" s="1">
        <v>1320</v>
      </c>
      <c r="G1390" s="1">
        <v>0</v>
      </c>
      <c r="H1390" s="1">
        <v>8150</v>
      </c>
      <c r="I1390" s="1">
        <v>4</v>
      </c>
      <c r="J1390" s="1">
        <v>2</v>
      </c>
      <c r="K1390" s="1">
        <v>10070</v>
      </c>
      <c r="L1390" s="1">
        <v>47</v>
      </c>
      <c r="M1390" s="1">
        <v>328</v>
      </c>
      <c r="N1390" s="1">
        <v>34</v>
      </c>
      <c r="O1390" s="28">
        <v>1383</v>
      </c>
      <c r="P1390" s="1">
        <v>255</v>
      </c>
      <c r="Q1390" s="1">
        <v>55</v>
      </c>
      <c r="R1390" s="1">
        <v>45277</v>
      </c>
      <c r="S1390" s="77">
        <v>0.5</v>
      </c>
      <c r="T1390" s="1">
        <v>1320</v>
      </c>
      <c r="U1390" s="1">
        <v>0</v>
      </c>
      <c r="V1390" s="1">
        <v>8150</v>
      </c>
      <c r="W1390" s="1">
        <v>4</v>
      </c>
      <c r="X1390" s="1">
        <v>2</v>
      </c>
      <c r="Y1390" s="1">
        <v>10070</v>
      </c>
      <c r="Z1390" s="1">
        <v>47</v>
      </c>
      <c r="AA1390" s="1">
        <v>328</v>
      </c>
      <c r="AB1390" s="1">
        <v>34</v>
      </c>
    </row>
    <row r="1391" spans="1:28" x14ac:dyDescent="0.3">
      <c r="A1391" s="28">
        <v>1384</v>
      </c>
      <c r="B1391" s="1">
        <v>254</v>
      </c>
      <c r="C1391" s="1">
        <v>59</v>
      </c>
      <c r="D1391" s="1">
        <v>42587</v>
      </c>
      <c r="E1391" s="77">
        <v>0.5</v>
      </c>
      <c r="F1391" s="1">
        <v>1250</v>
      </c>
      <c r="G1391" s="1">
        <v>0</v>
      </c>
      <c r="H1391" s="1">
        <v>7750</v>
      </c>
      <c r="I1391" s="1">
        <v>1</v>
      </c>
      <c r="J1391" s="1">
        <v>1</v>
      </c>
      <c r="L1391" s="1">
        <v>21</v>
      </c>
      <c r="M1391" s="1">
        <v>360</v>
      </c>
      <c r="N1391" s="1">
        <v>22</v>
      </c>
      <c r="O1391" s="28">
        <v>1384</v>
      </c>
      <c r="P1391" s="1">
        <v>254</v>
      </c>
      <c r="Q1391" s="1">
        <v>59</v>
      </c>
      <c r="R1391" s="1">
        <v>42587</v>
      </c>
      <c r="S1391" s="77">
        <v>0.5</v>
      </c>
      <c r="T1391" s="1">
        <v>1250</v>
      </c>
      <c r="U1391" s="1">
        <v>0</v>
      </c>
      <c r="V1391" s="1">
        <v>7750</v>
      </c>
      <c r="W1391" s="1">
        <v>1</v>
      </c>
      <c r="X1391" s="1">
        <v>1</v>
      </c>
      <c r="Z1391" s="1">
        <v>21</v>
      </c>
      <c r="AA1391" s="1">
        <v>360</v>
      </c>
      <c r="AB1391" s="1">
        <v>22</v>
      </c>
    </row>
    <row r="1392" spans="1:28" x14ac:dyDescent="0.3">
      <c r="A1392" s="28">
        <v>1385</v>
      </c>
      <c r="B1392" s="1">
        <v>252</v>
      </c>
      <c r="C1392" s="1">
        <v>48</v>
      </c>
      <c r="D1392" s="1">
        <v>29000</v>
      </c>
      <c r="E1392" s="77">
        <v>6.6666666666666666E-2</v>
      </c>
      <c r="F1392" s="1">
        <v>1300</v>
      </c>
      <c r="G1392" s="1">
        <v>0</v>
      </c>
      <c r="H1392" s="1">
        <v>8019</v>
      </c>
      <c r="I1392" s="1">
        <v>3</v>
      </c>
      <c r="J1392" s="1">
        <v>1</v>
      </c>
      <c r="K1392" s="1">
        <v>8630</v>
      </c>
      <c r="L1392" s="1">
        <v>0</v>
      </c>
      <c r="M1392" s="1">
        <v>420</v>
      </c>
      <c r="N1392" s="1">
        <v>32</v>
      </c>
      <c r="O1392" s="28">
        <v>1385</v>
      </c>
      <c r="P1392" s="1">
        <v>252</v>
      </c>
      <c r="Q1392" s="1">
        <v>48</v>
      </c>
      <c r="R1392" s="1">
        <v>29000</v>
      </c>
      <c r="S1392" s="77">
        <v>6.6666666666666666E-2</v>
      </c>
      <c r="T1392" s="1">
        <v>1300</v>
      </c>
      <c r="U1392" s="1">
        <v>0</v>
      </c>
      <c r="V1392" s="1">
        <v>8019</v>
      </c>
      <c r="W1392" s="1">
        <v>3</v>
      </c>
      <c r="X1392" s="1">
        <v>1</v>
      </c>
      <c r="Y1392" s="1">
        <v>8630</v>
      </c>
      <c r="Z1392" s="1">
        <v>0</v>
      </c>
      <c r="AA1392" s="1">
        <v>420</v>
      </c>
      <c r="AB1392" s="1">
        <v>32</v>
      </c>
    </row>
    <row r="1393" spans="1:28" x14ac:dyDescent="0.3">
      <c r="A1393" s="28">
        <v>1386</v>
      </c>
      <c r="B1393" s="1">
        <v>252</v>
      </c>
      <c r="C1393" s="1">
        <v>50</v>
      </c>
      <c r="D1393" s="1">
        <v>26578</v>
      </c>
      <c r="E1393" s="77">
        <v>0.5</v>
      </c>
      <c r="F1393" s="1">
        <v>1150</v>
      </c>
      <c r="G1393" s="1">
        <v>0</v>
      </c>
      <c r="H1393" s="1">
        <v>3522</v>
      </c>
      <c r="I1393" s="1">
        <v>0</v>
      </c>
      <c r="J1393" s="1">
        <v>0</v>
      </c>
      <c r="K1393" s="1">
        <v>7564</v>
      </c>
      <c r="L1393" s="1">
        <v>10</v>
      </c>
      <c r="M1393" s="1">
        <v>352</v>
      </c>
      <c r="N1393" s="1">
        <v>22</v>
      </c>
      <c r="O1393" s="28">
        <v>1386</v>
      </c>
      <c r="P1393" s="1">
        <v>252</v>
      </c>
      <c r="Q1393" s="1">
        <v>50</v>
      </c>
      <c r="R1393" s="1">
        <v>26578</v>
      </c>
      <c r="S1393" s="77">
        <v>0.5</v>
      </c>
      <c r="T1393" s="1">
        <v>1150</v>
      </c>
      <c r="U1393" s="1">
        <v>0</v>
      </c>
      <c r="V1393" s="1">
        <v>3522</v>
      </c>
      <c r="W1393" s="1">
        <v>0</v>
      </c>
      <c r="X1393" s="1">
        <v>0</v>
      </c>
      <c r="Y1393" s="1">
        <v>7564</v>
      </c>
      <c r="Z1393" s="1">
        <v>10</v>
      </c>
      <c r="AA1393" s="1">
        <v>352</v>
      </c>
      <c r="AB1393" s="1">
        <v>22</v>
      </c>
    </row>
    <row r="1394" spans="1:28" x14ac:dyDescent="0.3">
      <c r="A1394" s="28">
        <v>1387</v>
      </c>
      <c r="B1394" s="1">
        <v>252</v>
      </c>
      <c r="C1394" s="1">
        <v>51</v>
      </c>
      <c r="D1394" s="1">
        <v>39000</v>
      </c>
      <c r="E1394" s="77">
        <v>0.2</v>
      </c>
      <c r="F1394" s="1">
        <v>1310</v>
      </c>
      <c r="G1394" s="1">
        <v>0</v>
      </c>
      <c r="H1394" s="1">
        <v>7750</v>
      </c>
      <c r="I1394" s="1">
        <v>3</v>
      </c>
      <c r="J1394" s="1">
        <v>0</v>
      </c>
      <c r="L1394" s="1">
        <v>12</v>
      </c>
      <c r="M1394" s="1">
        <v>350</v>
      </c>
      <c r="N1394" s="1">
        <v>22</v>
      </c>
      <c r="O1394" s="28">
        <v>1387</v>
      </c>
      <c r="P1394" s="1">
        <v>252</v>
      </c>
      <c r="Q1394" s="1">
        <v>51</v>
      </c>
      <c r="R1394" s="1">
        <v>39000</v>
      </c>
      <c r="S1394" s="77">
        <v>0.2</v>
      </c>
      <c r="T1394" s="1">
        <v>1310</v>
      </c>
      <c r="U1394" s="1">
        <v>0</v>
      </c>
      <c r="V1394" s="1">
        <v>7750</v>
      </c>
      <c r="W1394" s="1">
        <v>3</v>
      </c>
      <c r="X1394" s="1">
        <v>0</v>
      </c>
      <c r="Z1394" s="1">
        <v>12</v>
      </c>
      <c r="AA1394" s="1">
        <v>350</v>
      </c>
      <c r="AB1394" s="1">
        <v>22</v>
      </c>
    </row>
    <row r="1395" spans="1:28" x14ac:dyDescent="0.3">
      <c r="A1395" s="28">
        <v>1388</v>
      </c>
      <c r="B1395" s="1">
        <v>251</v>
      </c>
      <c r="C1395" s="1">
        <v>49</v>
      </c>
      <c r="D1395" s="1">
        <v>37022</v>
      </c>
      <c r="E1395" s="77">
        <v>0.1</v>
      </c>
      <c r="F1395" s="1">
        <v>1140</v>
      </c>
      <c r="G1395" s="1">
        <v>0</v>
      </c>
      <c r="H1395" s="1">
        <v>6688</v>
      </c>
      <c r="I1395" s="1">
        <v>1</v>
      </c>
      <c r="J1395" s="1">
        <v>0</v>
      </c>
      <c r="K1395" s="1">
        <v>5580</v>
      </c>
      <c r="L1395" s="1">
        <v>0</v>
      </c>
      <c r="M1395" s="1">
        <v>368</v>
      </c>
      <c r="N1395" s="1">
        <v>23</v>
      </c>
      <c r="O1395" s="28">
        <v>1388</v>
      </c>
      <c r="P1395" s="1">
        <v>251</v>
      </c>
      <c r="Q1395" s="1">
        <v>49</v>
      </c>
      <c r="R1395" s="1">
        <v>37022</v>
      </c>
      <c r="S1395" s="77">
        <v>0.1</v>
      </c>
      <c r="T1395" s="1">
        <v>1140</v>
      </c>
      <c r="U1395" s="1">
        <v>0</v>
      </c>
      <c r="V1395" s="1">
        <v>6688</v>
      </c>
      <c r="W1395" s="1">
        <v>1</v>
      </c>
      <c r="X1395" s="1">
        <v>0</v>
      </c>
      <c r="Y1395" s="1">
        <v>5580</v>
      </c>
      <c r="Z1395" s="1">
        <v>0</v>
      </c>
      <c r="AA1395" s="1">
        <v>368</v>
      </c>
      <c r="AB1395" s="1">
        <v>23</v>
      </c>
    </row>
    <row r="1396" spans="1:28" x14ac:dyDescent="0.3">
      <c r="A1396" s="28">
        <v>1389</v>
      </c>
      <c r="B1396" s="1">
        <v>250</v>
      </c>
      <c r="C1396" s="1">
        <v>47</v>
      </c>
      <c r="D1396" s="1">
        <v>24266</v>
      </c>
      <c r="E1396" s="77">
        <v>0.1</v>
      </c>
      <c r="F1396" s="1">
        <v>1220</v>
      </c>
      <c r="G1396" s="1">
        <v>0</v>
      </c>
      <c r="H1396" s="1">
        <v>5627</v>
      </c>
      <c r="I1396" s="1">
        <v>0</v>
      </c>
      <c r="J1396" s="1">
        <v>0</v>
      </c>
      <c r="K1396" s="1">
        <v>7440</v>
      </c>
      <c r="L1396" s="1">
        <v>0</v>
      </c>
      <c r="M1396" s="1">
        <v>269</v>
      </c>
      <c r="N1396" s="1">
        <v>15</v>
      </c>
      <c r="O1396" s="28">
        <v>1389</v>
      </c>
      <c r="P1396" s="1">
        <v>250</v>
      </c>
      <c r="Q1396" s="1">
        <v>47</v>
      </c>
      <c r="R1396" s="1">
        <v>24266</v>
      </c>
      <c r="S1396" s="77">
        <v>0.1</v>
      </c>
      <c r="T1396" s="1">
        <v>1220</v>
      </c>
      <c r="U1396" s="1">
        <v>0</v>
      </c>
      <c r="V1396" s="1">
        <v>5627</v>
      </c>
      <c r="W1396" s="1">
        <v>0</v>
      </c>
      <c r="X1396" s="1">
        <v>0</v>
      </c>
      <c r="Y1396" s="1">
        <v>7440</v>
      </c>
      <c r="Z1396" s="1">
        <v>0</v>
      </c>
      <c r="AA1396" s="1">
        <v>269</v>
      </c>
      <c r="AB1396" s="1">
        <v>15</v>
      </c>
    </row>
    <row r="1397" spans="1:28" x14ac:dyDescent="0.3">
      <c r="A1397" s="28">
        <v>1390</v>
      </c>
      <c r="B1397" s="1">
        <v>250</v>
      </c>
      <c r="C1397" s="1">
        <v>48</v>
      </c>
      <c r="D1397" s="1">
        <v>30138</v>
      </c>
      <c r="E1397" s="77">
        <v>0.2</v>
      </c>
      <c r="F1397" s="1">
        <v>1230</v>
      </c>
      <c r="G1397" s="1">
        <v>0</v>
      </c>
      <c r="H1397" s="1">
        <v>3253</v>
      </c>
      <c r="I1397" s="1">
        <v>2</v>
      </c>
      <c r="J1397" s="1">
        <v>0</v>
      </c>
      <c r="K1397" s="1">
        <v>5810</v>
      </c>
      <c r="L1397" s="1">
        <v>0</v>
      </c>
      <c r="M1397" s="1">
        <v>171</v>
      </c>
      <c r="N1397" s="1">
        <v>1</v>
      </c>
      <c r="O1397" s="28">
        <v>1390</v>
      </c>
      <c r="P1397" s="1">
        <v>250</v>
      </c>
      <c r="Q1397" s="1">
        <v>48</v>
      </c>
      <c r="R1397" s="1">
        <v>30138</v>
      </c>
      <c r="S1397" s="77">
        <v>0.2</v>
      </c>
      <c r="T1397" s="1">
        <v>1230</v>
      </c>
      <c r="U1397" s="1">
        <v>0</v>
      </c>
      <c r="V1397" s="1">
        <v>3253</v>
      </c>
      <c r="W1397" s="1">
        <v>2</v>
      </c>
      <c r="X1397" s="1">
        <v>0</v>
      </c>
      <c r="Y1397" s="1">
        <v>5810</v>
      </c>
      <c r="Z1397" s="1">
        <v>0</v>
      </c>
      <c r="AA1397" s="1">
        <v>171</v>
      </c>
      <c r="AB1397" s="1">
        <v>1</v>
      </c>
    </row>
    <row r="1398" spans="1:28" x14ac:dyDescent="0.3">
      <c r="A1398" s="28">
        <v>1391</v>
      </c>
      <c r="B1398" s="1">
        <v>250</v>
      </c>
      <c r="C1398" s="1">
        <v>50</v>
      </c>
      <c r="D1398" s="1">
        <v>27000</v>
      </c>
      <c r="E1398" s="77">
        <v>0.2</v>
      </c>
      <c r="F1398" s="1">
        <v>1240</v>
      </c>
      <c r="G1398" s="1">
        <v>0</v>
      </c>
      <c r="H1398" s="1">
        <v>8050</v>
      </c>
      <c r="I1398" s="1">
        <v>0</v>
      </c>
      <c r="J1398" s="1">
        <v>0</v>
      </c>
      <c r="O1398" s="28">
        <v>1391</v>
      </c>
      <c r="P1398" s="1">
        <v>250</v>
      </c>
      <c r="Q1398" s="1">
        <v>50</v>
      </c>
      <c r="R1398" s="1">
        <v>27000</v>
      </c>
      <c r="S1398" s="77">
        <v>0.2</v>
      </c>
      <c r="T1398" s="1">
        <v>1240</v>
      </c>
      <c r="U1398" s="1">
        <v>0</v>
      </c>
      <c r="V1398" s="1">
        <v>8050</v>
      </c>
      <c r="W1398" s="1">
        <v>0</v>
      </c>
      <c r="X1398" s="1">
        <v>0</v>
      </c>
    </row>
    <row r="1399" spans="1:28" x14ac:dyDescent="0.3">
      <c r="A1399" s="28">
        <v>1392</v>
      </c>
      <c r="B1399" s="1">
        <v>250</v>
      </c>
      <c r="C1399" s="1">
        <v>54</v>
      </c>
      <c r="D1399" s="1">
        <v>33953</v>
      </c>
      <c r="E1399" s="77">
        <v>0.33333333333333331</v>
      </c>
      <c r="F1399" s="1">
        <v>1240</v>
      </c>
      <c r="G1399" s="1">
        <v>0</v>
      </c>
      <c r="H1399" s="1">
        <v>7320</v>
      </c>
      <c r="I1399" s="1">
        <v>3</v>
      </c>
      <c r="J1399" s="1">
        <v>1</v>
      </c>
      <c r="K1399" s="1">
        <v>9390</v>
      </c>
      <c r="M1399" s="1">
        <v>624</v>
      </c>
      <c r="O1399" s="28">
        <v>1392</v>
      </c>
      <c r="P1399" s="1">
        <v>250</v>
      </c>
      <c r="Q1399" s="1">
        <v>54</v>
      </c>
      <c r="R1399" s="1">
        <v>33953</v>
      </c>
      <c r="S1399" s="77">
        <v>0.33333333333333331</v>
      </c>
      <c r="T1399" s="1">
        <v>1240</v>
      </c>
      <c r="U1399" s="1">
        <v>0</v>
      </c>
      <c r="V1399" s="1">
        <v>7320</v>
      </c>
      <c r="W1399" s="1">
        <v>3</v>
      </c>
      <c r="X1399" s="1">
        <v>1</v>
      </c>
      <c r="Y1399" s="1">
        <v>9390</v>
      </c>
      <c r="AA1399" s="1">
        <v>624</v>
      </c>
    </row>
    <row r="1400" spans="1:28" x14ac:dyDescent="0.3">
      <c r="A1400" s="28">
        <v>1393</v>
      </c>
      <c r="B1400" s="1">
        <v>249</v>
      </c>
      <c r="C1400" s="1">
        <v>42</v>
      </c>
      <c r="D1400" s="1">
        <v>23820</v>
      </c>
      <c r="E1400" s="77">
        <v>0.04</v>
      </c>
      <c r="F1400" s="1">
        <v>1020</v>
      </c>
      <c r="G1400" s="1">
        <v>0</v>
      </c>
      <c r="H1400" s="1">
        <v>3500</v>
      </c>
      <c r="I1400" s="1">
        <v>0</v>
      </c>
      <c r="J1400" s="1">
        <v>0</v>
      </c>
      <c r="K1400" s="1">
        <v>6530</v>
      </c>
      <c r="L1400" s="1">
        <v>11</v>
      </c>
      <c r="M1400" s="1">
        <v>230</v>
      </c>
      <c r="N1400" s="1">
        <v>18</v>
      </c>
      <c r="O1400" s="28">
        <v>1393</v>
      </c>
      <c r="P1400" s="1">
        <v>249</v>
      </c>
      <c r="Q1400" s="1">
        <v>42</v>
      </c>
      <c r="R1400" s="1">
        <v>23820</v>
      </c>
      <c r="S1400" s="77">
        <v>0.04</v>
      </c>
      <c r="T1400" s="1">
        <v>1020</v>
      </c>
      <c r="U1400" s="1">
        <v>0</v>
      </c>
      <c r="V1400" s="1">
        <v>3500</v>
      </c>
      <c r="W1400" s="1">
        <v>0</v>
      </c>
      <c r="X1400" s="1">
        <v>0</v>
      </c>
      <c r="Y1400" s="1">
        <v>6530</v>
      </c>
      <c r="Z1400" s="1">
        <v>11</v>
      </c>
      <c r="AA1400" s="1">
        <v>230</v>
      </c>
      <c r="AB1400" s="1">
        <v>18</v>
      </c>
    </row>
    <row r="1401" spans="1:28" x14ac:dyDescent="0.3">
      <c r="A1401" s="28">
        <v>1394</v>
      </c>
      <c r="B1401" s="1">
        <v>247</v>
      </c>
      <c r="C1401" s="1">
        <v>48</v>
      </c>
      <c r="D1401" s="1">
        <v>30578</v>
      </c>
      <c r="E1401" s="77">
        <v>0.2</v>
      </c>
      <c r="F1401" s="1">
        <v>1220</v>
      </c>
      <c r="G1401" s="1">
        <v>0</v>
      </c>
      <c r="H1401" s="1">
        <v>6958</v>
      </c>
      <c r="I1401" s="1">
        <v>2</v>
      </c>
      <c r="J1401" s="1">
        <v>2</v>
      </c>
      <c r="K1401" s="1">
        <v>8400</v>
      </c>
      <c r="L1401" s="1">
        <v>0</v>
      </c>
      <c r="M1401" s="1">
        <v>300</v>
      </c>
      <c r="O1401" s="28">
        <v>1394</v>
      </c>
      <c r="P1401" s="1">
        <v>247</v>
      </c>
      <c r="Q1401" s="1">
        <v>48</v>
      </c>
      <c r="R1401" s="1">
        <v>30578</v>
      </c>
      <c r="S1401" s="77">
        <v>0.2</v>
      </c>
      <c r="T1401" s="1">
        <v>1220</v>
      </c>
      <c r="U1401" s="1">
        <v>0</v>
      </c>
      <c r="V1401" s="1">
        <v>6958</v>
      </c>
      <c r="W1401" s="1">
        <v>2</v>
      </c>
      <c r="X1401" s="1">
        <v>2</v>
      </c>
      <c r="Y1401" s="1">
        <v>8400</v>
      </c>
      <c r="Z1401" s="1">
        <v>0</v>
      </c>
      <c r="AA1401" s="1">
        <v>300</v>
      </c>
    </row>
    <row r="1402" spans="1:28" x14ac:dyDescent="0.3">
      <c r="A1402" s="28">
        <v>1395</v>
      </c>
      <c r="B1402" s="1">
        <v>244</v>
      </c>
      <c r="C1402" s="1">
        <v>48</v>
      </c>
      <c r="D1402" s="1">
        <v>23000</v>
      </c>
      <c r="E1402" s="77">
        <v>0.1111111111111111</v>
      </c>
      <c r="F1402" s="1">
        <v>900</v>
      </c>
      <c r="G1402" s="1">
        <v>0</v>
      </c>
      <c r="H1402" s="1">
        <v>6200</v>
      </c>
      <c r="I1402" s="1">
        <v>3</v>
      </c>
      <c r="J1402" s="1">
        <v>0</v>
      </c>
      <c r="O1402" s="28">
        <v>1395</v>
      </c>
      <c r="P1402" s="1">
        <v>244</v>
      </c>
      <c r="Q1402" s="1">
        <v>48</v>
      </c>
      <c r="R1402" s="1">
        <v>23000</v>
      </c>
      <c r="S1402" s="77">
        <v>0.1111111111111111</v>
      </c>
      <c r="T1402" s="1">
        <v>900</v>
      </c>
      <c r="U1402" s="1">
        <v>0</v>
      </c>
      <c r="V1402" s="1">
        <v>6200</v>
      </c>
      <c r="W1402" s="1">
        <v>3</v>
      </c>
      <c r="X1402" s="1">
        <v>0</v>
      </c>
    </row>
    <row r="1403" spans="1:28" x14ac:dyDescent="0.3">
      <c r="A1403" s="28">
        <v>1396</v>
      </c>
      <c r="B1403" s="1">
        <v>243</v>
      </c>
      <c r="C1403" s="1">
        <v>49</v>
      </c>
      <c r="D1403" s="1">
        <v>28250</v>
      </c>
      <c r="E1403" s="77">
        <v>0.1</v>
      </c>
      <c r="F1403" s="1">
        <v>1270</v>
      </c>
      <c r="G1403" s="1">
        <v>0</v>
      </c>
      <c r="H1403" s="1">
        <v>8186</v>
      </c>
      <c r="I1403" s="1">
        <v>4</v>
      </c>
      <c r="J1403" s="1">
        <v>0</v>
      </c>
      <c r="K1403" s="1">
        <v>10920</v>
      </c>
      <c r="L1403" s="1">
        <v>21</v>
      </c>
      <c r="M1403" s="1">
        <v>500</v>
      </c>
      <c r="N1403" s="1">
        <v>31</v>
      </c>
      <c r="O1403" s="28">
        <v>1396</v>
      </c>
      <c r="P1403" s="1">
        <v>243</v>
      </c>
      <c r="Q1403" s="1">
        <v>49</v>
      </c>
      <c r="R1403" s="1">
        <v>28250</v>
      </c>
      <c r="S1403" s="77">
        <v>0.1</v>
      </c>
      <c r="T1403" s="1">
        <v>1270</v>
      </c>
      <c r="U1403" s="1">
        <v>0</v>
      </c>
      <c r="V1403" s="1">
        <v>8186</v>
      </c>
      <c r="W1403" s="1">
        <v>4</v>
      </c>
      <c r="X1403" s="1">
        <v>0</v>
      </c>
      <c r="Y1403" s="1">
        <v>10920</v>
      </c>
      <c r="Z1403" s="1">
        <v>21</v>
      </c>
      <c r="AA1403" s="1">
        <v>500</v>
      </c>
      <c r="AB1403" s="1">
        <v>31</v>
      </c>
    </row>
    <row r="1404" spans="1:28" x14ac:dyDescent="0.3">
      <c r="A1404" s="28">
        <v>1397</v>
      </c>
      <c r="B1404" s="1">
        <v>242</v>
      </c>
      <c r="C1404" s="1">
        <v>0</v>
      </c>
      <c r="D1404" s="1">
        <v>30000</v>
      </c>
      <c r="E1404" s="77">
        <v>0.1</v>
      </c>
      <c r="F1404" s="1">
        <v>1320</v>
      </c>
      <c r="G1404" s="1">
        <v>0</v>
      </c>
      <c r="H1404" s="1">
        <v>7864</v>
      </c>
      <c r="I1404" s="1">
        <v>4</v>
      </c>
      <c r="J1404" s="1">
        <v>0</v>
      </c>
      <c r="L1404" s="1">
        <v>0</v>
      </c>
      <c r="M1404" s="1">
        <v>220</v>
      </c>
      <c r="N1404" s="1">
        <v>0</v>
      </c>
      <c r="O1404" s="28">
        <v>1397</v>
      </c>
      <c r="P1404" s="1">
        <v>242</v>
      </c>
      <c r="Q1404" s="1">
        <v>0</v>
      </c>
      <c r="R1404" s="1">
        <v>30000</v>
      </c>
      <c r="S1404" s="77">
        <v>0.1</v>
      </c>
      <c r="T1404" s="1">
        <v>1320</v>
      </c>
      <c r="U1404" s="1">
        <v>0</v>
      </c>
      <c r="V1404" s="1">
        <v>7864</v>
      </c>
      <c r="W1404" s="1">
        <v>4</v>
      </c>
      <c r="X1404" s="1">
        <v>0</v>
      </c>
      <c r="Z1404" s="1">
        <v>0</v>
      </c>
      <c r="AA1404" s="1">
        <v>220</v>
      </c>
      <c r="AB1404" s="1">
        <v>0</v>
      </c>
    </row>
    <row r="1405" spans="1:28" x14ac:dyDescent="0.3">
      <c r="A1405" s="28">
        <v>1398</v>
      </c>
      <c r="B1405" s="1">
        <v>242</v>
      </c>
      <c r="C1405" s="1">
        <v>47</v>
      </c>
      <c r="D1405" s="1">
        <v>27000</v>
      </c>
      <c r="E1405" s="77">
        <v>6.6666666666666666E-2</v>
      </c>
      <c r="F1405" s="1">
        <v>1200</v>
      </c>
      <c r="G1405" s="1">
        <v>0</v>
      </c>
      <c r="H1405" s="1">
        <v>5500</v>
      </c>
      <c r="I1405" s="1">
        <v>0</v>
      </c>
      <c r="J1405" s="1">
        <v>0</v>
      </c>
      <c r="O1405" s="28">
        <v>1398</v>
      </c>
      <c r="P1405" s="1">
        <v>242</v>
      </c>
      <c r="Q1405" s="1">
        <v>47</v>
      </c>
      <c r="R1405" s="1">
        <v>27000</v>
      </c>
      <c r="S1405" s="77">
        <v>6.6666666666666666E-2</v>
      </c>
      <c r="T1405" s="1">
        <v>1200</v>
      </c>
      <c r="U1405" s="1">
        <v>0</v>
      </c>
      <c r="V1405" s="1">
        <v>5500</v>
      </c>
      <c r="W1405" s="1">
        <v>0</v>
      </c>
      <c r="X1405" s="1">
        <v>0</v>
      </c>
    </row>
    <row r="1406" spans="1:28" x14ac:dyDescent="0.3">
      <c r="A1406" s="28">
        <v>1399</v>
      </c>
      <c r="B1406" s="1">
        <v>241</v>
      </c>
      <c r="C1406" s="1">
        <v>46</v>
      </c>
      <c r="D1406" s="1">
        <v>25784</v>
      </c>
      <c r="E1406" s="77">
        <v>0.1</v>
      </c>
      <c r="F1406" s="1">
        <v>1100</v>
      </c>
      <c r="G1406" s="1">
        <v>0</v>
      </c>
      <c r="H1406" s="1">
        <v>8100</v>
      </c>
      <c r="I1406" s="1">
        <v>4</v>
      </c>
      <c r="J1406" s="1">
        <v>0</v>
      </c>
      <c r="N1406" s="1">
        <v>30</v>
      </c>
      <c r="O1406" s="28">
        <v>1399</v>
      </c>
      <c r="P1406" s="1">
        <v>241</v>
      </c>
      <c r="Q1406" s="1">
        <v>46</v>
      </c>
      <c r="R1406" s="1">
        <v>25784</v>
      </c>
      <c r="S1406" s="77">
        <v>0.1</v>
      </c>
      <c r="T1406" s="1">
        <v>1100</v>
      </c>
      <c r="U1406" s="1">
        <v>0</v>
      </c>
      <c r="V1406" s="1">
        <v>8100</v>
      </c>
      <c r="W1406" s="1">
        <v>4</v>
      </c>
      <c r="X1406" s="1">
        <v>0</v>
      </c>
      <c r="AB1406" s="1">
        <v>30</v>
      </c>
    </row>
    <row r="1407" spans="1:28" x14ac:dyDescent="0.3">
      <c r="A1407" s="28">
        <v>1400</v>
      </c>
      <c r="B1407" s="1">
        <v>240</v>
      </c>
      <c r="C1407" s="1">
        <v>47</v>
      </c>
      <c r="D1407" s="1">
        <v>24000</v>
      </c>
      <c r="E1407" s="77">
        <v>0.2</v>
      </c>
      <c r="F1407" s="1">
        <v>1000</v>
      </c>
      <c r="G1407" s="1">
        <v>0</v>
      </c>
      <c r="H1407" s="1">
        <v>6940</v>
      </c>
      <c r="I1407" s="1">
        <v>0</v>
      </c>
      <c r="J1407" s="1">
        <v>0</v>
      </c>
      <c r="O1407" s="28">
        <v>1400</v>
      </c>
      <c r="P1407" s="1">
        <v>240</v>
      </c>
      <c r="Q1407" s="1">
        <v>47</v>
      </c>
      <c r="R1407" s="1">
        <v>24000</v>
      </c>
      <c r="S1407" s="77">
        <v>0.2</v>
      </c>
      <c r="T1407" s="1">
        <v>1000</v>
      </c>
      <c r="U1407" s="1">
        <v>0</v>
      </c>
      <c r="V1407" s="1">
        <v>6940</v>
      </c>
      <c r="W1407" s="1">
        <v>0</v>
      </c>
      <c r="X1407" s="1">
        <v>0</v>
      </c>
    </row>
    <row r="1408" spans="1:28" x14ac:dyDescent="0.3">
      <c r="A1408" s="28">
        <v>1401</v>
      </c>
      <c r="B1408" s="1">
        <v>240</v>
      </c>
      <c r="C1408" s="1">
        <v>48</v>
      </c>
      <c r="D1408" s="1">
        <v>24015</v>
      </c>
      <c r="E1408" s="77">
        <v>0.1111111111111111</v>
      </c>
      <c r="F1408" s="1">
        <v>780</v>
      </c>
      <c r="G1408" s="1">
        <v>0</v>
      </c>
      <c r="H1408" s="1">
        <v>6014</v>
      </c>
      <c r="I1408" s="1">
        <v>0</v>
      </c>
      <c r="J1408" s="1">
        <v>0</v>
      </c>
      <c r="L1408" s="1">
        <v>5</v>
      </c>
      <c r="M1408" s="1">
        <v>376</v>
      </c>
      <c r="N1408" s="1">
        <v>5</v>
      </c>
      <c r="O1408" s="28">
        <v>1401</v>
      </c>
      <c r="P1408" s="1">
        <v>240</v>
      </c>
      <c r="Q1408" s="1">
        <v>48</v>
      </c>
      <c r="R1408" s="1">
        <v>24015</v>
      </c>
      <c r="S1408" s="77">
        <v>0.1111111111111111</v>
      </c>
      <c r="T1408" s="1">
        <v>780</v>
      </c>
      <c r="U1408" s="1">
        <v>0</v>
      </c>
      <c r="V1408" s="1">
        <v>6014</v>
      </c>
      <c r="W1408" s="1">
        <v>0</v>
      </c>
      <c r="X1408" s="1">
        <v>0</v>
      </c>
      <c r="Z1408" s="1">
        <v>5</v>
      </c>
      <c r="AA1408" s="1">
        <v>376</v>
      </c>
      <c r="AB1408" s="1">
        <v>5</v>
      </c>
    </row>
    <row r="1409" spans="1:28" x14ac:dyDescent="0.3">
      <c r="A1409" s="28">
        <v>1402</v>
      </c>
      <c r="B1409" s="1">
        <v>238</v>
      </c>
      <c r="C1409" s="1">
        <v>45</v>
      </c>
      <c r="D1409" s="1">
        <v>18546</v>
      </c>
      <c r="E1409" s="77">
        <v>8.3333333333333332E-3</v>
      </c>
      <c r="F1409" s="1">
        <v>760</v>
      </c>
      <c r="G1409" s="1">
        <v>0</v>
      </c>
      <c r="H1409" s="1">
        <v>6500</v>
      </c>
      <c r="I1409" s="1">
        <v>2</v>
      </c>
      <c r="J1409" s="1">
        <v>0</v>
      </c>
      <c r="O1409" s="28">
        <v>1402</v>
      </c>
      <c r="P1409" s="1">
        <v>238</v>
      </c>
      <c r="Q1409" s="1">
        <v>45</v>
      </c>
      <c r="R1409" s="1">
        <v>18546</v>
      </c>
      <c r="S1409" s="77">
        <v>8.3333333333333332E-3</v>
      </c>
      <c r="T1409" s="1">
        <v>760</v>
      </c>
      <c r="U1409" s="1">
        <v>0</v>
      </c>
      <c r="V1409" s="1">
        <v>6500</v>
      </c>
      <c r="W1409" s="1">
        <v>2</v>
      </c>
      <c r="X1409" s="1">
        <v>0</v>
      </c>
    </row>
    <row r="1410" spans="1:28" x14ac:dyDescent="0.3">
      <c r="A1410" s="28">
        <v>1403</v>
      </c>
      <c r="B1410" s="1">
        <v>237</v>
      </c>
      <c r="C1410" s="1">
        <v>50</v>
      </c>
      <c r="D1410" s="1">
        <v>29402</v>
      </c>
      <c r="E1410" s="77">
        <v>0.5</v>
      </c>
      <c r="F1410" s="1">
        <v>930</v>
      </c>
      <c r="G1410" s="1">
        <v>0</v>
      </c>
      <c r="H1410" s="1">
        <v>6849</v>
      </c>
      <c r="I1410" s="1">
        <v>1</v>
      </c>
      <c r="J1410" s="1">
        <v>0</v>
      </c>
      <c r="K1410" s="1">
        <v>8550</v>
      </c>
      <c r="L1410" s="1">
        <v>11</v>
      </c>
      <c r="M1410" s="1">
        <v>368</v>
      </c>
      <c r="N1410" s="1">
        <v>22</v>
      </c>
      <c r="O1410" s="28">
        <v>1403</v>
      </c>
      <c r="P1410" s="1">
        <v>237</v>
      </c>
      <c r="Q1410" s="1">
        <v>50</v>
      </c>
      <c r="R1410" s="1">
        <v>29402</v>
      </c>
      <c r="S1410" s="77">
        <v>0.5</v>
      </c>
      <c r="T1410" s="1">
        <v>930</v>
      </c>
      <c r="U1410" s="1">
        <v>0</v>
      </c>
      <c r="V1410" s="1">
        <v>6849</v>
      </c>
      <c r="W1410" s="1">
        <v>1</v>
      </c>
      <c r="X1410" s="1">
        <v>0</v>
      </c>
      <c r="Y1410" s="1">
        <v>8550</v>
      </c>
      <c r="Z1410" s="1">
        <v>11</v>
      </c>
      <c r="AA1410" s="1">
        <v>368</v>
      </c>
      <c r="AB1410" s="1">
        <v>22</v>
      </c>
    </row>
    <row r="1411" spans="1:28" x14ac:dyDescent="0.3">
      <c r="A1411" s="28">
        <v>1404</v>
      </c>
      <c r="B1411" s="1">
        <v>236</v>
      </c>
      <c r="C1411" s="1">
        <v>44</v>
      </c>
      <c r="D1411" s="1">
        <v>20661</v>
      </c>
      <c r="E1411" s="77">
        <v>5.5555555555555556E-4</v>
      </c>
      <c r="F1411" s="1">
        <v>970</v>
      </c>
      <c r="G1411" s="1">
        <v>0</v>
      </c>
      <c r="H1411" s="1">
        <v>6089</v>
      </c>
      <c r="I1411" s="1">
        <v>0</v>
      </c>
      <c r="J1411" s="1">
        <v>0</v>
      </c>
      <c r="K1411" s="1">
        <v>4980</v>
      </c>
      <c r="L1411" s="1">
        <v>0</v>
      </c>
      <c r="N1411" s="1">
        <v>20</v>
      </c>
      <c r="O1411" s="28">
        <v>1404</v>
      </c>
      <c r="P1411" s="1">
        <v>236</v>
      </c>
      <c r="Q1411" s="1">
        <v>44</v>
      </c>
      <c r="R1411" s="1">
        <v>20661</v>
      </c>
      <c r="S1411" s="77">
        <v>5.5555555555555556E-4</v>
      </c>
      <c r="T1411" s="1">
        <v>970</v>
      </c>
      <c r="U1411" s="1">
        <v>0</v>
      </c>
      <c r="V1411" s="1">
        <v>6089</v>
      </c>
      <c r="W1411" s="1">
        <v>0</v>
      </c>
      <c r="X1411" s="1">
        <v>0</v>
      </c>
      <c r="Y1411" s="1">
        <v>4980</v>
      </c>
      <c r="Z1411" s="1">
        <v>0</v>
      </c>
      <c r="AB1411" s="1">
        <v>20</v>
      </c>
    </row>
    <row r="1412" spans="1:28" x14ac:dyDescent="0.3">
      <c r="A1412" s="28">
        <v>1405</v>
      </c>
      <c r="B1412" s="1">
        <v>235</v>
      </c>
      <c r="C1412" s="1">
        <v>45</v>
      </c>
      <c r="D1412" s="1">
        <v>20287</v>
      </c>
      <c r="E1412" s="77">
        <v>2.5000000000000001E-2</v>
      </c>
      <c r="F1412" s="1">
        <v>880</v>
      </c>
      <c r="G1412" s="1">
        <v>0</v>
      </c>
      <c r="H1412" s="1">
        <v>8064</v>
      </c>
      <c r="I1412" s="1">
        <v>3</v>
      </c>
      <c r="J1412" s="1">
        <v>0</v>
      </c>
      <c r="K1412" s="1">
        <v>7010</v>
      </c>
      <c r="L1412" s="1">
        <v>21</v>
      </c>
      <c r="M1412" s="1">
        <v>351</v>
      </c>
      <c r="N1412" s="1">
        <v>7</v>
      </c>
      <c r="O1412" s="28">
        <v>1405</v>
      </c>
      <c r="P1412" s="1">
        <v>235</v>
      </c>
      <c r="Q1412" s="1">
        <v>45</v>
      </c>
      <c r="R1412" s="1">
        <v>20287</v>
      </c>
      <c r="S1412" s="77">
        <v>2.5000000000000001E-2</v>
      </c>
      <c r="T1412" s="1">
        <v>880</v>
      </c>
      <c r="U1412" s="1">
        <v>0</v>
      </c>
      <c r="V1412" s="1">
        <v>8064</v>
      </c>
      <c r="W1412" s="1">
        <v>3</v>
      </c>
      <c r="X1412" s="1">
        <v>0</v>
      </c>
      <c r="Y1412" s="1">
        <v>7010</v>
      </c>
      <c r="Z1412" s="1">
        <v>21</v>
      </c>
      <c r="AA1412" s="1">
        <v>351</v>
      </c>
      <c r="AB1412" s="1">
        <v>7</v>
      </c>
    </row>
    <row r="1413" spans="1:28" x14ac:dyDescent="0.3">
      <c r="A1413" s="28">
        <v>1406</v>
      </c>
      <c r="B1413" s="1">
        <v>230</v>
      </c>
      <c r="C1413" s="1">
        <v>0</v>
      </c>
      <c r="D1413" s="1">
        <v>15587</v>
      </c>
      <c r="E1413" s="77">
        <v>5.5555555555555556E-4</v>
      </c>
      <c r="F1413" s="1">
        <v>600</v>
      </c>
      <c r="G1413" s="1">
        <v>0</v>
      </c>
      <c r="H1413" s="1">
        <v>3010</v>
      </c>
      <c r="I1413" s="1">
        <v>0</v>
      </c>
      <c r="J1413" s="1">
        <v>0</v>
      </c>
      <c r="O1413" s="28">
        <v>1406</v>
      </c>
      <c r="P1413" s="1">
        <v>230</v>
      </c>
      <c r="Q1413" s="1">
        <v>0</v>
      </c>
      <c r="R1413" s="1">
        <v>15587</v>
      </c>
      <c r="S1413" s="77">
        <v>5.5555555555555556E-4</v>
      </c>
      <c r="T1413" s="1">
        <v>600</v>
      </c>
      <c r="U1413" s="1">
        <v>0</v>
      </c>
      <c r="V1413" s="1">
        <v>3010</v>
      </c>
      <c r="W1413" s="1">
        <v>0</v>
      </c>
      <c r="X1413" s="1">
        <v>0</v>
      </c>
    </row>
    <row r="1414" spans="1:28" x14ac:dyDescent="0.3">
      <c r="A1414" s="28">
        <v>1407</v>
      </c>
      <c r="B1414" s="1">
        <v>223</v>
      </c>
      <c r="C1414" s="1">
        <v>43</v>
      </c>
      <c r="D1414" s="1">
        <v>12010</v>
      </c>
      <c r="E1414" s="77">
        <v>3.3333333333333335E-3</v>
      </c>
      <c r="F1414" s="1">
        <v>390</v>
      </c>
      <c r="G1414" s="1">
        <v>0</v>
      </c>
      <c r="H1414" s="1">
        <v>4502</v>
      </c>
      <c r="I1414" s="1">
        <v>0</v>
      </c>
      <c r="J1414" s="1">
        <v>0</v>
      </c>
      <c r="O1414" s="28">
        <v>1407</v>
      </c>
      <c r="P1414" s="1">
        <v>223</v>
      </c>
      <c r="Q1414" s="1">
        <v>43</v>
      </c>
      <c r="R1414" s="1">
        <v>12010</v>
      </c>
      <c r="S1414" s="77">
        <v>3.3333333333333335E-3</v>
      </c>
      <c r="T1414" s="1">
        <v>390</v>
      </c>
      <c r="U1414" s="1">
        <v>0</v>
      </c>
      <c r="V1414" s="1">
        <v>4502</v>
      </c>
      <c r="W1414" s="1">
        <v>0</v>
      </c>
      <c r="X1414" s="1">
        <v>0</v>
      </c>
    </row>
    <row r="1415" spans="1:28" x14ac:dyDescent="0.3">
      <c r="A1415" s="28">
        <v>1408</v>
      </c>
      <c r="B1415" s="1">
        <v>222</v>
      </c>
      <c r="C1415" s="1">
        <v>44</v>
      </c>
      <c r="D1415" s="1">
        <v>13200</v>
      </c>
      <c r="E1415" s="77">
        <v>5.5555555555555556E-4</v>
      </c>
      <c r="F1415" s="1">
        <v>400</v>
      </c>
      <c r="G1415" s="1">
        <v>0</v>
      </c>
      <c r="H1415" s="1">
        <v>3400</v>
      </c>
      <c r="I1415" s="1">
        <v>0</v>
      </c>
      <c r="J1415" s="1">
        <v>0</v>
      </c>
      <c r="O1415" s="28">
        <v>1408</v>
      </c>
      <c r="P1415" s="1">
        <v>222</v>
      </c>
      <c r="Q1415" s="1">
        <v>44</v>
      </c>
      <c r="R1415" s="1">
        <v>13200</v>
      </c>
      <c r="S1415" s="77">
        <v>5.5555555555555556E-4</v>
      </c>
      <c r="T1415" s="1">
        <v>400</v>
      </c>
      <c r="U1415" s="1">
        <v>0</v>
      </c>
      <c r="V1415" s="1">
        <v>3400</v>
      </c>
      <c r="W1415" s="1">
        <v>0</v>
      </c>
      <c r="X1415" s="1">
        <v>0</v>
      </c>
    </row>
    <row r="1416" spans="1:28" x14ac:dyDescent="0.3">
      <c r="A1416" s="28">
        <v>1409</v>
      </c>
      <c r="B1416" s="1">
        <v>200</v>
      </c>
      <c r="C1416" s="1">
        <v>0</v>
      </c>
      <c r="D1416" s="1">
        <v>2539</v>
      </c>
      <c r="E1416" s="77">
        <v>5.5555555555555556E-4</v>
      </c>
      <c r="F1416" s="1">
        <v>30</v>
      </c>
      <c r="G1416" s="1">
        <v>0</v>
      </c>
      <c r="H1416" s="1">
        <v>1059</v>
      </c>
      <c r="I1416" s="1">
        <v>0</v>
      </c>
      <c r="J1416" s="1">
        <v>0</v>
      </c>
      <c r="K1416" s="1">
        <v>1890</v>
      </c>
      <c r="L1416" s="1">
        <v>0</v>
      </c>
      <c r="M1416" s="1">
        <v>0</v>
      </c>
      <c r="N1416" s="1">
        <v>0</v>
      </c>
      <c r="O1416" s="28">
        <v>1409</v>
      </c>
      <c r="P1416" s="1">
        <v>200</v>
      </c>
      <c r="Q1416" s="1">
        <v>0</v>
      </c>
      <c r="R1416" s="1">
        <v>2539</v>
      </c>
      <c r="S1416" s="77">
        <v>5.5555555555555556E-4</v>
      </c>
      <c r="T1416" s="1">
        <v>30</v>
      </c>
      <c r="U1416" s="1">
        <v>0</v>
      </c>
      <c r="V1416" s="1">
        <v>1059</v>
      </c>
      <c r="W1416" s="1">
        <v>0</v>
      </c>
      <c r="X1416" s="1">
        <v>0</v>
      </c>
      <c r="Y1416" s="1">
        <v>1890</v>
      </c>
      <c r="Z1416" s="1">
        <v>0</v>
      </c>
      <c r="AA1416" s="1">
        <v>0</v>
      </c>
      <c r="AB1416" s="1">
        <v>0</v>
      </c>
    </row>
    <row r="1417" spans="1:28" x14ac:dyDescent="0.3">
      <c r="A1417" s="28">
        <v>1410</v>
      </c>
      <c r="B1417" s="1">
        <v>280</v>
      </c>
      <c r="C1417" s="1">
        <v>62</v>
      </c>
      <c r="D1417" s="1">
        <v>56650</v>
      </c>
      <c r="E1417" s="77">
        <v>1</v>
      </c>
      <c r="F1417" s="1">
        <v>1320</v>
      </c>
      <c r="G1417" s="1">
        <v>70</v>
      </c>
      <c r="H1417" s="1">
        <v>8246</v>
      </c>
      <c r="I1417" s="1">
        <v>1</v>
      </c>
      <c r="J1417" s="1">
        <v>1</v>
      </c>
      <c r="K1417" s="1">
        <v>13010</v>
      </c>
      <c r="L1417" s="1">
        <v>47</v>
      </c>
      <c r="M1417" s="1">
        <v>326</v>
      </c>
      <c r="N1417" s="1">
        <v>40</v>
      </c>
      <c r="O1417" s="28">
        <v>1410</v>
      </c>
      <c r="P1417" s="1">
        <v>280</v>
      </c>
      <c r="Q1417" s="1">
        <v>62</v>
      </c>
      <c r="R1417" s="1">
        <v>56650</v>
      </c>
      <c r="S1417" s="77">
        <v>1</v>
      </c>
      <c r="T1417" s="1">
        <v>1320</v>
      </c>
      <c r="U1417" s="1">
        <v>70</v>
      </c>
      <c r="V1417" s="1">
        <v>8246</v>
      </c>
      <c r="W1417" s="1">
        <v>1</v>
      </c>
      <c r="X1417" s="1">
        <v>1</v>
      </c>
      <c r="Y1417" s="1">
        <v>13010</v>
      </c>
      <c r="Z1417" s="1">
        <v>47</v>
      </c>
      <c r="AA1417" s="1">
        <v>326</v>
      </c>
      <c r="AB1417" s="1">
        <v>40</v>
      </c>
    </row>
    <row r="1418" spans="1:28" x14ac:dyDescent="0.3">
      <c r="A1418" s="28">
        <v>1411</v>
      </c>
      <c r="B1418" s="1">
        <v>279</v>
      </c>
      <c r="C1418" s="1">
        <v>58</v>
      </c>
      <c r="D1418" s="1">
        <v>61000</v>
      </c>
      <c r="E1418" s="77">
        <v>1</v>
      </c>
      <c r="F1418" s="1">
        <v>1320</v>
      </c>
      <c r="G1418" s="1">
        <v>70</v>
      </c>
      <c r="H1418" s="1">
        <v>8520</v>
      </c>
      <c r="I1418" s="1">
        <v>0</v>
      </c>
      <c r="J1418" s="1">
        <v>0</v>
      </c>
      <c r="K1418" s="1">
        <v>12560</v>
      </c>
      <c r="M1418" s="1">
        <v>218</v>
      </c>
      <c r="N1418" s="1">
        <v>40</v>
      </c>
      <c r="O1418" s="28">
        <v>1411</v>
      </c>
      <c r="P1418" s="1">
        <v>279</v>
      </c>
      <c r="Q1418" s="1">
        <v>58</v>
      </c>
      <c r="R1418" s="1">
        <v>61000</v>
      </c>
      <c r="S1418" s="77">
        <v>1</v>
      </c>
      <c r="T1418" s="1">
        <v>1320</v>
      </c>
      <c r="U1418" s="1">
        <v>70</v>
      </c>
      <c r="V1418" s="1">
        <v>8520</v>
      </c>
      <c r="W1418" s="1">
        <v>0</v>
      </c>
      <c r="X1418" s="1">
        <v>0</v>
      </c>
      <c r="Y1418" s="1">
        <v>12560</v>
      </c>
      <c r="AA1418" s="1">
        <v>218</v>
      </c>
      <c r="AB1418" s="1">
        <v>40</v>
      </c>
    </row>
    <row r="1419" spans="1:28" x14ac:dyDescent="0.3">
      <c r="A1419" s="28">
        <v>1412</v>
      </c>
      <c r="B1419" s="1">
        <v>277</v>
      </c>
      <c r="C1419" s="1">
        <v>67</v>
      </c>
      <c r="D1419" s="1">
        <v>76500</v>
      </c>
      <c r="E1419" s="77">
        <v>1</v>
      </c>
      <c r="F1419" s="1">
        <v>1320</v>
      </c>
      <c r="G1419" s="1">
        <v>70</v>
      </c>
      <c r="H1419" s="1">
        <v>8071</v>
      </c>
      <c r="I1419" s="1">
        <v>3</v>
      </c>
      <c r="J1419" s="1">
        <v>0</v>
      </c>
      <c r="M1419" s="1">
        <v>108</v>
      </c>
      <c r="N1419" s="1">
        <v>33</v>
      </c>
      <c r="O1419" s="28">
        <v>1412</v>
      </c>
      <c r="P1419" s="1">
        <v>277</v>
      </c>
      <c r="Q1419" s="1">
        <v>67</v>
      </c>
      <c r="R1419" s="1">
        <v>76500</v>
      </c>
      <c r="S1419" s="77">
        <v>1</v>
      </c>
      <c r="T1419" s="1">
        <v>1320</v>
      </c>
      <c r="U1419" s="1">
        <v>70</v>
      </c>
      <c r="V1419" s="1">
        <v>8071</v>
      </c>
      <c r="W1419" s="1">
        <v>3</v>
      </c>
      <c r="X1419" s="1">
        <v>0</v>
      </c>
      <c r="AA1419" s="1">
        <v>108</v>
      </c>
      <c r="AB1419" s="1">
        <v>33</v>
      </c>
    </row>
    <row r="1420" spans="1:28" x14ac:dyDescent="0.3">
      <c r="A1420" s="28">
        <v>1413</v>
      </c>
      <c r="B1420" s="1">
        <v>276</v>
      </c>
      <c r="C1420" s="1">
        <v>59</v>
      </c>
      <c r="D1420" s="1">
        <v>56547</v>
      </c>
      <c r="E1420" s="77">
        <v>0.5</v>
      </c>
      <c r="F1420" s="1">
        <v>1320</v>
      </c>
      <c r="G1420" s="1">
        <v>70</v>
      </c>
      <c r="H1420" s="1">
        <v>8051</v>
      </c>
      <c r="I1420" s="1">
        <v>1</v>
      </c>
      <c r="J1420" s="1">
        <v>1</v>
      </c>
      <c r="K1420" s="1">
        <v>11980</v>
      </c>
      <c r="N1420" s="1">
        <v>30</v>
      </c>
      <c r="O1420" s="28">
        <v>1413</v>
      </c>
      <c r="P1420" s="1">
        <v>276</v>
      </c>
      <c r="Q1420" s="1">
        <v>59</v>
      </c>
      <c r="R1420" s="1">
        <v>56547</v>
      </c>
      <c r="S1420" s="77">
        <v>0.5</v>
      </c>
      <c r="T1420" s="1">
        <v>1320</v>
      </c>
      <c r="U1420" s="1">
        <v>70</v>
      </c>
      <c r="V1420" s="1">
        <v>8051</v>
      </c>
      <c r="W1420" s="1">
        <v>1</v>
      </c>
      <c r="X1420" s="1">
        <v>1</v>
      </c>
      <c r="Y1420" s="1">
        <v>11980</v>
      </c>
      <c r="AB1420" s="1">
        <v>30</v>
      </c>
    </row>
    <row r="1421" spans="1:28" x14ac:dyDescent="0.3">
      <c r="A1421" s="28">
        <v>1414</v>
      </c>
      <c r="B1421" s="1">
        <v>276</v>
      </c>
      <c r="C1421" s="1">
        <v>59</v>
      </c>
      <c r="D1421" s="1">
        <v>55855</v>
      </c>
      <c r="E1421" s="77">
        <v>1</v>
      </c>
      <c r="F1421" s="1">
        <v>1320</v>
      </c>
      <c r="G1421" s="1">
        <v>70</v>
      </c>
      <c r="H1421" s="1">
        <v>8337</v>
      </c>
      <c r="I1421" s="1">
        <v>3</v>
      </c>
      <c r="J1421" s="1">
        <v>3</v>
      </c>
      <c r="K1421" s="1">
        <v>14080</v>
      </c>
      <c r="L1421" s="1">
        <v>0</v>
      </c>
      <c r="M1421" s="1">
        <v>121</v>
      </c>
      <c r="N1421" s="1">
        <v>40</v>
      </c>
      <c r="O1421" s="28">
        <v>1414</v>
      </c>
      <c r="P1421" s="1">
        <v>276</v>
      </c>
      <c r="Q1421" s="1">
        <v>59</v>
      </c>
      <c r="R1421" s="1">
        <v>55855</v>
      </c>
      <c r="S1421" s="77">
        <v>1</v>
      </c>
      <c r="T1421" s="1">
        <v>1320</v>
      </c>
      <c r="U1421" s="1">
        <v>70</v>
      </c>
      <c r="V1421" s="1">
        <v>8337</v>
      </c>
      <c r="W1421" s="1">
        <v>3</v>
      </c>
      <c r="X1421" s="1">
        <v>3</v>
      </c>
      <c r="Y1421" s="1">
        <v>14080</v>
      </c>
      <c r="Z1421" s="1">
        <v>0</v>
      </c>
      <c r="AA1421" s="1">
        <v>121</v>
      </c>
      <c r="AB1421" s="1">
        <v>40</v>
      </c>
    </row>
    <row r="1422" spans="1:28" x14ac:dyDescent="0.3">
      <c r="A1422" s="28">
        <v>1415</v>
      </c>
      <c r="B1422" s="1">
        <v>276</v>
      </c>
      <c r="C1422" s="1">
        <v>60</v>
      </c>
      <c r="D1422" s="1">
        <v>57000</v>
      </c>
      <c r="E1422" s="77">
        <v>1</v>
      </c>
      <c r="F1422" s="1">
        <v>1320</v>
      </c>
      <c r="G1422" s="1">
        <v>70</v>
      </c>
      <c r="H1422" s="1">
        <v>8010</v>
      </c>
      <c r="I1422" s="1">
        <v>0</v>
      </c>
      <c r="J1422" s="1">
        <v>0</v>
      </c>
      <c r="K1422" s="1">
        <v>8600</v>
      </c>
      <c r="L1422" s="1">
        <v>0</v>
      </c>
      <c r="M1422" s="1">
        <v>315</v>
      </c>
      <c r="N1422" s="1">
        <v>30</v>
      </c>
      <c r="O1422" s="28">
        <v>1415</v>
      </c>
      <c r="P1422" s="1">
        <v>276</v>
      </c>
      <c r="Q1422" s="1">
        <v>60</v>
      </c>
      <c r="R1422" s="1">
        <v>57000</v>
      </c>
      <c r="S1422" s="77">
        <v>1</v>
      </c>
      <c r="T1422" s="1">
        <v>1320</v>
      </c>
      <c r="U1422" s="1">
        <v>70</v>
      </c>
      <c r="V1422" s="1">
        <v>8010</v>
      </c>
      <c r="W1422" s="1">
        <v>0</v>
      </c>
      <c r="X1422" s="1">
        <v>0</v>
      </c>
      <c r="Y1422" s="1">
        <v>8600</v>
      </c>
      <c r="Z1422" s="1">
        <v>0</v>
      </c>
      <c r="AA1422" s="1">
        <v>315</v>
      </c>
      <c r="AB1422" s="1">
        <v>30</v>
      </c>
    </row>
    <row r="1423" spans="1:28" x14ac:dyDescent="0.3">
      <c r="A1423" s="28">
        <v>1416</v>
      </c>
      <c r="B1423" s="1">
        <v>275</v>
      </c>
      <c r="C1423" s="1">
        <v>47</v>
      </c>
      <c r="D1423" s="1">
        <v>34128</v>
      </c>
      <c r="E1423" s="77">
        <v>3.3333333333333333E-2</v>
      </c>
      <c r="F1423" s="1">
        <v>1320</v>
      </c>
      <c r="G1423" s="1">
        <v>70</v>
      </c>
      <c r="H1423" s="1">
        <v>8310</v>
      </c>
      <c r="I1423" s="1">
        <v>10</v>
      </c>
      <c r="J1423" s="1">
        <v>1</v>
      </c>
      <c r="K1423" s="1">
        <v>10200</v>
      </c>
      <c r="L1423" s="1">
        <v>47</v>
      </c>
      <c r="M1423" s="1">
        <v>303</v>
      </c>
      <c r="N1423" s="1">
        <v>23</v>
      </c>
      <c r="O1423" s="28">
        <v>1416</v>
      </c>
      <c r="P1423" s="1">
        <v>275</v>
      </c>
      <c r="Q1423" s="1">
        <v>47</v>
      </c>
      <c r="R1423" s="1">
        <v>34128</v>
      </c>
      <c r="S1423" s="77">
        <v>3.3333333333333333E-2</v>
      </c>
      <c r="T1423" s="1">
        <v>1320</v>
      </c>
      <c r="U1423" s="1">
        <v>70</v>
      </c>
      <c r="V1423" s="1">
        <v>8310</v>
      </c>
      <c r="W1423" s="1">
        <v>10</v>
      </c>
      <c r="X1423" s="1">
        <v>1</v>
      </c>
      <c r="Y1423" s="1">
        <v>10200</v>
      </c>
      <c r="Z1423" s="1">
        <v>47</v>
      </c>
      <c r="AA1423" s="1">
        <v>303</v>
      </c>
      <c r="AB1423" s="1">
        <v>23</v>
      </c>
    </row>
    <row r="1424" spans="1:28" x14ac:dyDescent="0.3">
      <c r="A1424" s="28">
        <v>1417</v>
      </c>
      <c r="B1424" s="1">
        <v>275</v>
      </c>
      <c r="C1424" s="1">
        <v>55</v>
      </c>
      <c r="D1424" s="1">
        <v>44750</v>
      </c>
      <c r="E1424" s="77">
        <v>1</v>
      </c>
      <c r="F1424" s="1">
        <v>1320</v>
      </c>
      <c r="G1424" s="1">
        <v>70</v>
      </c>
      <c r="H1424" s="1">
        <v>7006</v>
      </c>
      <c r="I1424" s="1">
        <v>0</v>
      </c>
      <c r="J1424" s="1">
        <v>0</v>
      </c>
      <c r="K1424" s="1">
        <v>9700</v>
      </c>
      <c r="L1424" s="1">
        <v>0</v>
      </c>
      <c r="M1424" s="1">
        <v>638</v>
      </c>
      <c r="N1424" s="1">
        <v>0</v>
      </c>
      <c r="O1424" s="28">
        <v>1417</v>
      </c>
      <c r="P1424" s="1">
        <v>275</v>
      </c>
      <c r="Q1424" s="1">
        <v>55</v>
      </c>
      <c r="R1424" s="1">
        <v>44750</v>
      </c>
      <c r="S1424" s="77">
        <v>1</v>
      </c>
      <c r="T1424" s="1">
        <v>1320</v>
      </c>
      <c r="U1424" s="1">
        <v>70</v>
      </c>
      <c r="V1424" s="1">
        <v>7006</v>
      </c>
      <c r="W1424" s="1">
        <v>0</v>
      </c>
      <c r="X1424" s="1">
        <v>0</v>
      </c>
      <c r="Y1424" s="1">
        <v>9700</v>
      </c>
      <c r="Z1424" s="1">
        <v>0</v>
      </c>
      <c r="AA1424" s="1">
        <v>638</v>
      </c>
      <c r="AB1424" s="1">
        <v>0</v>
      </c>
    </row>
    <row r="1425" spans="1:28" x14ac:dyDescent="0.3">
      <c r="A1425" s="28">
        <v>1418</v>
      </c>
      <c r="B1425" s="1">
        <v>275</v>
      </c>
      <c r="C1425" s="1">
        <v>58</v>
      </c>
      <c r="D1425" s="1">
        <v>57200</v>
      </c>
      <c r="E1425" s="77">
        <v>1</v>
      </c>
      <c r="F1425" s="1">
        <v>1320</v>
      </c>
      <c r="G1425" s="1">
        <v>70</v>
      </c>
      <c r="H1425" s="1">
        <v>7912</v>
      </c>
      <c r="I1425" s="1">
        <v>0</v>
      </c>
      <c r="J1425" s="1">
        <v>0</v>
      </c>
      <c r="K1425" s="1">
        <v>10350</v>
      </c>
      <c r="N1425" s="1">
        <v>25</v>
      </c>
      <c r="O1425" s="28">
        <v>1418</v>
      </c>
      <c r="P1425" s="1">
        <v>275</v>
      </c>
      <c r="Q1425" s="1">
        <v>58</v>
      </c>
      <c r="R1425" s="1">
        <v>57200</v>
      </c>
      <c r="S1425" s="77">
        <v>1</v>
      </c>
      <c r="T1425" s="1">
        <v>1320</v>
      </c>
      <c r="U1425" s="1">
        <v>70</v>
      </c>
      <c r="V1425" s="1">
        <v>7912</v>
      </c>
      <c r="W1425" s="1">
        <v>0</v>
      </c>
      <c r="X1425" s="1">
        <v>0</v>
      </c>
      <c r="Y1425" s="1">
        <v>10350</v>
      </c>
      <c r="AB1425" s="1">
        <v>25</v>
      </c>
    </row>
    <row r="1426" spans="1:28" x14ac:dyDescent="0.3">
      <c r="A1426" s="28">
        <v>1419</v>
      </c>
      <c r="B1426" s="1">
        <v>275</v>
      </c>
      <c r="C1426" s="1">
        <v>59</v>
      </c>
      <c r="D1426" s="1">
        <v>48000</v>
      </c>
      <c r="E1426" s="77">
        <v>1</v>
      </c>
      <c r="F1426" s="1">
        <v>1320</v>
      </c>
      <c r="G1426" s="1">
        <v>70</v>
      </c>
      <c r="H1426" s="1">
        <v>8178</v>
      </c>
      <c r="I1426" s="1">
        <v>3</v>
      </c>
      <c r="J1426" s="1">
        <v>1</v>
      </c>
      <c r="K1426" s="1">
        <v>11760</v>
      </c>
      <c r="N1426" s="1">
        <v>36</v>
      </c>
      <c r="O1426" s="28">
        <v>1419</v>
      </c>
      <c r="P1426" s="1">
        <v>275</v>
      </c>
      <c r="Q1426" s="1">
        <v>59</v>
      </c>
      <c r="R1426" s="1">
        <v>48000</v>
      </c>
      <c r="S1426" s="77">
        <v>1</v>
      </c>
      <c r="T1426" s="1">
        <v>1320</v>
      </c>
      <c r="U1426" s="1">
        <v>70</v>
      </c>
      <c r="V1426" s="1">
        <v>8178</v>
      </c>
      <c r="W1426" s="1">
        <v>3</v>
      </c>
      <c r="X1426" s="1">
        <v>1</v>
      </c>
      <c r="Y1426" s="1">
        <v>11760</v>
      </c>
      <c r="AB1426" s="1">
        <v>36</v>
      </c>
    </row>
    <row r="1427" spans="1:28" x14ac:dyDescent="0.3">
      <c r="A1427" s="28">
        <v>1420</v>
      </c>
      <c r="B1427" s="1">
        <v>275</v>
      </c>
      <c r="C1427" s="1">
        <v>60</v>
      </c>
      <c r="D1427" s="1">
        <v>49100</v>
      </c>
      <c r="E1427" s="77">
        <v>1</v>
      </c>
      <c r="F1427" s="1">
        <v>1320</v>
      </c>
      <c r="G1427" s="1">
        <v>70</v>
      </c>
      <c r="H1427" s="1">
        <v>8052</v>
      </c>
      <c r="I1427" s="1">
        <v>1</v>
      </c>
      <c r="J1427" s="1">
        <v>1</v>
      </c>
      <c r="K1427" s="1">
        <v>11800</v>
      </c>
      <c r="L1427" s="1">
        <v>47</v>
      </c>
      <c r="N1427" s="1">
        <v>34</v>
      </c>
      <c r="O1427" s="28">
        <v>1420</v>
      </c>
      <c r="P1427" s="1">
        <v>275</v>
      </c>
      <c r="Q1427" s="1">
        <v>60</v>
      </c>
      <c r="R1427" s="1">
        <v>49100</v>
      </c>
      <c r="S1427" s="77">
        <v>1</v>
      </c>
      <c r="T1427" s="1">
        <v>1320</v>
      </c>
      <c r="U1427" s="1">
        <v>70</v>
      </c>
      <c r="V1427" s="1">
        <v>8052</v>
      </c>
      <c r="W1427" s="1">
        <v>1</v>
      </c>
      <c r="X1427" s="1">
        <v>1</v>
      </c>
      <c r="Y1427" s="1">
        <v>11800</v>
      </c>
      <c r="Z1427" s="1">
        <v>47</v>
      </c>
      <c r="AB1427" s="1">
        <v>34</v>
      </c>
    </row>
    <row r="1428" spans="1:28" x14ac:dyDescent="0.3">
      <c r="A1428" s="28">
        <v>1421</v>
      </c>
      <c r="B1428" s="1">
        <v>275</v>
      </c>
      <c r="C1428" s="1">
        <v>60</v>
      </c>
      <c r="D1428" s="1">
        <v>53000</v>
      </c>
      <c r="E1428" s="77">
        <v>1</v>
      </c>
      <c r="F1428" s="1">
        <v>1320</v>
      </c>
      <c r="G1428" s="1">
        <v>70</v>
      </c>
      <c r="H1428" s="1">
        <v>8222</v>
      </c>
      <c r="I1428" s="1">
        <v>6</v>
      </c>
      <c r="J1428" s="1">
        <v>2</v>
      </c>
      <c r="K1428" s="1">
        <v>16170</v>
      </c>
      <c r="L1428" s="1">
        <v>50</v>
      </c>
      <c r="M1428" s="1">
        <v>751</v>
      </c>
      <c r="N1428" s="1">
        <v>36</v>
      </c>
      <c r="O1428" s="28">
        <v>1421</v>
      </c>
      <c r="P1428" s="1">
        <v>275</v>
      </c>
      <c r="Q1428" s="1">
        <v>60</v>
      </c>
      <c r="R1428" s="1">
        <v>53000</v>
      </c>
      <c r="S1428" s="77">
        <v>1</v>
      </c>
      <c r="T1428" s="1">
        <v>1320</v>
      </c>
      <c r="U1428" s="1">
        <v>70</v>
      </c>
      <c r="V1428" s="1">
        <v>8222</v>
      </c>
      <c r="W1428" s="1">
        <v>6</v>
      </c>
      <c r="X1428" s="1">
        <v>2</v>
      </c>
      <c r="Y1428" s="1">
        <v>16170</v>
      </c>
      <c r="Z1428" s="1">
        <v>50</v>
      </c>
      <c r="AA1428" s="1">
        <v>751</v>
      </c>
      <c r="AB1428" s="1">
        <v>36</v>
      </c>
    </row>
    <row r="1429" spans="1:28" x14ac:dyDescent="0.3">
      <c r="A1429" s="28">
        <v>1422</v>
      </c>
      <c r="B1429" s="1">
        <v>275</v>
      </c>
      <c r="C1429" s="1">
        <v>62</v>
      </c>
      <c r="D1429" s="1">
        <v>64500</v>
      </c>
      <c r="E1429" s="77">
        <v>1</v>
      </c>
      <c r="F1429" s="1">
        <v>1320</v>
      </c>
      <c r="G1429" s="1">
        <v>70</v>
      </c>
      <c r="H1429" s="1">
        <v>8003</v>
      </c>
      <c r="I1429" s="1">
        <v>0</v>
      </c>
      <c r="J1429" s="1">
        <v>0</v>
      </c>
      <c r="K1429" s="1">
        <v>9777</v>
      </c>
      <c r="N1429" s="1">
        <v>30</v>
      </c>
      <c r="O1429" s="28">
        <v>1422</v>
      </c>
      <c r="P1429" s="1">
        <v>275</v>
      </c>
      <c r="Q1429" s="1">
        <v>62</v>
      </c>
      <c r="R1429" s="1">
        <v>64500</v>
      </c>
      <c r="S1429" s="77">
        <v>1</v>
      </c>
      <c r="T1429" s="1">
        <v>1320</v>
      </c>
      <c r="U1429" s="1">
        <v>70</v>
      </c>
      <c r="V1429" s="1">
        <v>8003</v>
      </c>
      <c r="W1429" s="1">
        <v>0</v>
      </c>
      <c r="X1429" s="1">
        <v>0</v>
      </c>
      <c r="Y1429" s="1">
        <v>9777</v>
      </c>
      <c r="AB1429" s="1">
        <v>30</v>
      </c>
    </row>
    <row r="1430" spans="1:28" x14ac:dyDescent="0.3">
      <c r="A1430" s="28">
        <v>1423</v>
      </c>
      <c r="B1430" s="1">
        <v>275</v>
      </c>
      <c r="C1430" s="1">
        <v>64</v>
      </c>
      <c r="D1430" s="1">
        <v>59567</v>
      </c>
      <c r="E1430" s="77">
        <v>1</v>
      </c>
      <c r="F1430" s="1">
        <v>1320</v>
      </c>
      <c r="G1430" s="1">
        <v>70</v>
      </c>
      <c r="H1430" s="1">
        <v>8234</v>
      </c>
      <c r="I1430" s="1">
        <v>13</v>
      </c>
      <c r="J1430" s="1">
        <v>4</v>
      </c>
      <c r="K1430" s="1">
        <v>12460</v>
      </c>
      <c r="L1430" s="1">
        <v>41</v>
      </c>
      <c r="M1430" s="1">
        <v>368</v>
      </c>
      <c r="N1430" s="1">
        <v>40</v>
      </c>
      <c r="O1430" s="28">
        <v>1423</v>
      </c>
      <c r="P1430" s="1">
        <v>275</v>
      </c>
      <c r="Q1430" s="1">
        <v>64</v>
      </c>
      <c r="R1430" s="1">
        <v>59567</v>
      </c>
      <c r="S1430" s="77">
        <v>1</v>
      </c>
      <c r="T1430" s="1">
        <v>1320</v>
      </c>
      <c r="U1430" s="1">
        <v>70</v>
      </c>
      <c r="V1430" s="1">
        <v>8234</v>
      </c>
      <c r="W1430" s="1">
        <v>13</v>
      </c>
      <c r="X1430" s="1">
        <v>4</v>
      </c>
      <c r="Y1430" s="1">
        <v>12460</v>
      </c>
      <c r="Z1430" s="1">
        <v>41</v>
      </c>
      <c r="AA1430" s="1">
        <v>368</v>
      </c>
      <c r="AB1430" s="1">
        <v>40</v>
      </c>
    </row>
    <row r="1431" spans="1:28" x14ac:dyDescent="0.3">
      <c r="A1431" s="28">
        <v>1424</v>
      </c>
      <c r="B1431" s="1">
        <v>273</v>
      </c>
      <c r="C1431" s="1">
        <v>58</v>
      </c>
      <c r="D1431" s="1">
        <v>53068</v>
      </c>
      <c r="E1431" s="77">
        <v>1</v>
      </c>
      <c r="F1431" s="1">
        <v>1320</v>
      </c>
      <c r="G1431" s="1">
        <v>70</v>
      </c>
      <c r="H1431" s="1">
        <v>8018</v>
      </c>
      <c r="I1431" s="1">
        <v>0</v>
      </c>
      <c r="J1431" s="1">
        <v>0</v>
      </c>
      <c r="K1431" s="1">
        <v>9640</v>
      </c>
      <c r="L1431" s="1">
        <v>0</v>
      </c>
      <c r="M1431" s="1">
        <v>308</v>
      </c>
      <c r="N1431" s="1">
        <v>32</v>
      </c>
      <c r="O1431" s="28">
        <v>1424</v>
      </c>
      <c r="P1431" s="1">
        <v>273</v>
      </c>
      <c r="Q1431" s="1">
        <v>58</v>
      </c>
      <c r="R1431" s="1">
        <v>53068</v>
      </c>
      <c r="S1431" s="77">
        <v>1</v>
      </c>
      <c r="T1431" s="1">
        <v>1320</v>
      </c>
      <c r="U1431" s="1">
        <v>70</v>
      </c>
      <c r="V1431" s="1">
        <v>8018</v>
      </c>
      <c r="W1431" s="1">
        <v>0</v>
      </c>
      <c r="X1431" s="1">
        <v>0</v>
      </c>
      <c r="Y1431" s="1">
        <v>9640</v>
      </c>
      <c r="Z1431" s="1">
        <v>0</v>
      </c>
      <c r="AA1431" s="1">
        <v>308</v>
      </c>
      <c r="AB1431" s="1">
        <v>32</v>
      </c>
    </row>
    <row r="1432" spans="1:28" x14ac:dyDescent="0.3">
      <c r="A1432" s="28">
        <v>1425</v>
      </c>
      <c r="B1432" s="1">
        <v>272</v>
      </c>
      <c r="C1432" s="1">
        <v>56</v>
      </c>
      <c r="D1432" s="1">
        <v>52000</v>
      </c>
      <c r="E1432" s="77">
        <v>1</v>
      </c>
      <c r="F1432" s="1">
        <v>1320</v>
      </c>
      <c r="G1432" s="1">
        <v>70</v>
      </c>
      <c r="H1432" s="1">
        <v>7700</v>
      </c>
      <c r="I1432" s="1">
        <v>0</v>
      </c>
      <c r="J1432" s="1">
        <v>0</v>
      </c>
      <c r="K1432" s="1">
        <v>0</v>
      </c>
      <c r="L1432" s="1">
        <v>0</v>
      </c>
      <c r="M1432" s="1">
        <v>150</v>
      </c>
      <c r="N1432" s="1">
        <v>40</v>
      </c>
      <c r="O1432" s="28">
        <v>1425</v>
      </c>
      <c r="P1432" s="1">
        <v>272</v>
      </c>
      <c r="Q1432" s="1">
        <v>56</v>
      </c>
      <c r="R1432" s="1">
        <v>52000</v>
      </c>
      <c r="S1432" s="77">
        <v>1</v>
      </c>
      <c r="T1432" s="1">
        <v>1320</v>
      </c>
      <c r="U1432" s="1">
        <v>70</v>
      </c>
      <c r="V1432" s="1">
        <v>7700</v>
      </c>
      <c r="W1432" s="1">
        <v>0</v>
      </c>
      <c r="X1432" s="1">
        <v>0</v>
      </c>
      <c r="Y1432" s="1">
        <v>0</v>
      </c>
      <c r="Z1432" s="1">
        <v>0</v>
      </c>
      <c r="AA1432" s="1">
        <v>150</v>
      </c>
      <c r="AB1432" s="1">
        <v>40</v>
      </c>
    </row>
    <row r="1433" spans="1:28" x14ac:dyDescent="0.3">
      <c r="A1433" s="28">
        <v>1426</v>
      </c>
      <c r="B1433" s="1">
        <v>272</v>
      </c>
      <c r="C1433" s="1">
        <v>58</v>
      </c>
      <c r="D1433" s="1">
        <v>52000</v>
      </c>
      <c r="E1433" s="77">
        <v>0.33333333333333331</v>
      </c>
      <c r="F1433" s="1">
        <v>1320</v>
      </c>
      <c r="G1433" s="1">
        <v>70</v>
      </c>
      <c r="H1433" s="1">
        <v>8050</v>
      </c>
      <c r="I1433" s="1">
        <v>5</v>
      </c>
      <c r="J1433" s="1">
        <v>5</v>
      </c>
      <c r="K1433" s="1">
        <v>11000</v>
      </c>
      <c r="L1433" s="1">
        <v>50</v>
      </c>
      <c r="M1433" s="1">
        <v>600</v>
      </c>
      <c r="N1433" s="1">
        <v>40</v>
      </c>
      <c r="O1433" s="28">
        <v>1426</v>
      </c>
      <c r="P1433" s="1">
        <v>272</v>
      </c>
      <c r="Q1433" s="1">
        <v>58</v>
      </c>
      <c r="R1433" s="1">
        <v>52000</v>
      </c>
      <c r="S1433" s="77">
        <v>0.33333333333333331</v>
      </c>
      <c r="T1433" s="1">
        <v>1320</v>
      </c>
      <c r="U1433" s="1">
        <v>70</v>
      </c>
      <c r="V1433" s="1">
        <v>8050</v>
      </c>
      <c r="W1433" s="1">
        <v>5</v>
      </c>
      <c r="X1433" s="1">
        <v>5</v>
      </c>
      <c r="Y1433" s="1">
        <v>11000</v>
      </c>
      <c r="Z1433" s="1">
        <v>50</v>
      </c>
      <c r="AA1433" s="1">
        <v>600</v>
      </c>
      <c r="AB1433" s="1">
        <v>40</v>
      </c>
    </row>
    <row r="1434" spans="1:28" x14ac:dyDescent="0.3">
      <c r="A1434" s="28">
        <v>1427</v>
      </c>
      <c r="B1434" s="1">
        <v>272</v>
      </c>
      <c r="C1434" s="1">
        <v>60</v>
      </c>
      <c r="D1434" s="1">
        <v>64553</v>
      </c>
      <c r="E1434" s="77">
        <v>1</v>
      </c>
      <c r="F1434" s="1">
        <v>1320</v>
      </c>
      <c r="G1434" s="1">
        <v>70</v>
      </c>
      <c r="H1434" s="1">
        <v>7013</v>
      </c>
      <c r="I1434" s="1">
        <v>1</v>
      </c>
      <c r="J1434" s="1">
        <v>1</v>
      </c>
      <c r="K1434" s="1">
        <v>10590</v>
      </c>
      <c r="L1434" s="1">
        <v>0</v>
      </c>
      <c r="M1434" s="1">
        <v>351</v>
      </c>
      <c r="N1434" s="1">
        <v>20</v>
      </c>
      <c r="O1434" s="28">
        <v>1427</v>
      </c>
      <c r="P1434" s="1">
        <v>272</v>
      </c>
      <c r="Q1434" s="1">
        <v>60</v>
      </c>
      <c r="R1434" s="1">
        <v>64553</v>
      </c>
      <c r="S1434" s="77">
        <v>1</v>
      </c>
      <c r="T1434" s="1">
        <v>1320</v>
      </c>
      <c r="U1434" s="1">
        <v>70</v>
      </c>
      <c r="V1434" s="1">
        <v>7013</v>
      </c>
      <c r="W1434" s="1">
        <v>1</v>
      </c>
      <c r="X1434" s="1">
        <v>1</v>
      </c>
      <c r="Y1434" s="1">
        <v>10590</v>
      </c>
      <c r="Z1434" s="1">
        <v>0</v>
      </c>
      <c r="AA1434" s="1">
        <v>351</v>
      </c>
      <c r="AB1434" s="1">
        <v>20</v>
      </c>
    </row>
    <row r="1435" spans="1:28" x14ac:dyDescent="0.3">
      <c r="A1435" s="28">
        <v>1428</v>
      </c>
      <c r="B1435" s="1">
        <v>271</v>
      </c>
      <c r="C1435" s="1">
        <v>59</v>
      </c>
      <c r="D1435" s="1">
        <v>49056</v>
      </c>
      <c r="E1435" s="77">
        <v>0.2</v>
      </c>
      <c r="F1435" s="1">
        <v>1320</v>
      </c>
      <c r="G1435" s="1">
        <v>70</v>
      </c>
      <c r="H1435" s="1">
        <v>8001</v>
      </c>
      <c r="I1435" s="1">
        <v>4</v>
      </c>
      <c r="J1435" s="1">
        <v>1</v>
      </c>
      <c r="K1435" s="1">
        <v>11100</v>
      </c>
      <c r="L1435" s="1">
        <v>42</v>
      </c>
      <c r="M1435" s="1">
        <v>20</v>
      </c>
      <c r="N1435" s="1">
        <v>33</v>
      </c>
      <c r="O1435" s="28">
        <v>1428</v>
      </c>
      <c r="P1435" s="1">
        <v>271</v>
      </c>
      <c r="Q1435" s="1">
        <v>59</v>
      </c>
      <c r="R1435" s="1">
        <v>49056</v>
      </c>
      <c r="S1435" s="77">
        <v>0.2</v>
      </c>
      <c r="T1435" s="1">
        <v>1320</v>
      </c>
      <c r="U1435" s="1">
        <v>70</v>
      </c>
      <c r="V1435" s="1">
        <v>8001</v>
      </c>
      <c r="W1435" s="1">
        <v>4</v>
      </c>
      <c r="X1435" s="1">
        <v>1</v>
      </c>
      <c r="Y1435" s="1">
        <v>11100</v>
      </c>
      <c r="Z1435" s="1">
        <v>42</v>
      </c>
      <c r="AA1435" s="1">
        <v>20</v>
      </c>
      <c r="AB1435" s="1">
        <v>33</v>
      </c>
    </row>
    <row r="1436" spans="1:28" x14ac:dyDescent="0.3">
      <c r="A1436" s="28">
        <v>1429</v>
      </c>
      <c r="B1436" s="1">
        <v>271</v>
      </c>
      <c r="C1436" s="1">
        <v>61</v>
      </c>
      <c r="D1436" s="1">
        <v>60100</v>
      </c>
      <c r="E1436" s="77">
        <v>1</v>
      </c>
      <c r="F1436" s="1">
        <v>1290</v>
      </c>
      <c r="G1436" s="1">
        <v>70</v>
      </c>
      <c r="H1436" s="1">
        <v>8303</v>
      </c>
      <c r="I1436" s="1">
        <v>2</v>
      </c>
      <c r="J1436" s="1">
        <v>2</v>
      </c>
      <c r="K1436" s="1">
        <v>10600</v>
      </c>
      <c r="L1436" s="1">
        <v>41</v>
      </c>
      <c r="M1436" s="1">
        <v>287</v>
      </c>
      <c r="N1436" s="1">
        <v>40</v>
      </c>
      <c r="O1436" s="28">
        <v>1429</v>
      </c>
      <c r="P1436" s="1">
        <v>271</v>
      </c>
      <c r="Q1436" s="1">
        <v>61</v>
      </c>
      <c r="R1436" s="1">
        <v>60100</v>
      </c>
      <c r="S1436" s="77">
        <v>1</v>
      </c>
      <c r="T1436" s="1">
        <v>1290</v>
      </c>
      <c r="U1436" s="1">
        <v>70</v>
      </c>
      <c r="V1436" s="1">
        <v>8303</v>
      </c>
      <c r="W1436" s="1">
        <v>2</v>
      </c>
      <c r="X1436" s="1">
        <v>2</v>
      </c>
      <c r="Y1436" s="1">
        <v>10600</v>
      </c>
      <c r="Z1436" s="1">
        <v>41</v>
      </c>
      <c r="AA1436" s="1">
        <v>287</v>
      </c>
      <c r="AB1436" s="1">
        <v>40</v>
      </c>
    </row>
    <row r="1437" spans="1:28" x14ac:dyDescent="0.3">
      <c r="A1437" s="28">
        <v>1430</v>
      </c>
      <c r="B1437" s="1">
        <v>270</v>
      </c>
      <c r="C1437" s="1">
        <v>56</v>
      </c>
      <c r="D1437" s="1">
        <v>48500</v>
      </c>
      <c r="E1437" s="77">
        <v>1</v>
      </c>
      <c r="F1437" s="1">
        <v>1320</v>
      </c>
      <c r="G1437" s="1">
        <v>70</v>
      </c>
      <c r="H1437" s="1">
        <v>8050</v>
      </c>
      <c r="I1437" s="1">
        <v>0</v>
      </c>
      <c r="J1437" s="1">
        <v>0</v>
      </c>
      <c r="K1437" s="1">
        <v>9260</v>
      </c>
      <c r="N1437" s="1">
        <v>33</v>
      </c>
      <c r="O1437" s="28">
        <v>1430</v>
      </c>
      <c r="P1437" s="1">
        <v>270</v>
      </c>
      <c r="Q1437" s="1">
        <v>56</v>
      </c>
      <c r="R1437" s="1">
        <v>48500</v>
      </c>
      <c r="S1437" s="77">
        <v>1</v>
      </c>
      <c r="T1437" s="1">
        <v>1320</v>
      </c>
      <c r="U1437" s="1">
        <v>70</v>
      </c>
      <c r="V1437" s="1">
        <v>8050</v>
      </c>
      <c r="W1437" s="1">
        <v>0</v>
      </c>
      <c r="X1437" s="1">
        <v>0</v>
      </c>
      <c r="Y1437" s="1">
        <v>9260</v>
      </c>
      <c r="AB1437" s="1">
        <v>33</v>
      </c>
    </row>
    <row r="1438" spans="1:28" x14ac:dyDescent="0.3">
      <c r="A1438" s="28">
        <v>1431</v>
      </c>
      <c r="B1438" s="1">
        <v>270</v>
      </c>
      <c r="C1438" s="1">
        <v>59</v>
      </c>
      <c r="D1438" s="1">
        <v>53500</v>
      </c>
      <c r="E1438" s="77">
        <v>1</v>
      </c>
      <c r="F1438" s="1">
        <v>1320</v>
      </c>
      <c r="G1438" s="1">
        <v>70</v>
      </c>
      <c r="H1438" s="1">
        <v>9392</v>
      </c>
      <c r="I1438" s="1">
        <v>36</v>
      </c>
      <c r="J1438" s="1">
        <v>16</v>
      </c>
      <c r="K1438" s="1">
        <v>16120</v>
      </c>
      <c r="L1438" s="1">
        <v>22</v>
      </c>
      <c r="M1438" s="1">
        <v>640</v>
      </c>
      <c r="N1438" s="1">
        <v>33</v>
      </c>
      <c r="O1438" s="28">
        <v>1431</v>
      </c>
      <c r="P1438" s="1">
        <v>270</v>
      </c>
      <c r="Q1438" s="1">
        <v>59</v>
      </c>
      <c r="R1438" s="1">
        <v>53500</v>
      </c>
      <c r="S1438" s="77">
        <v>1</v>
      </c>
      <c r="T1438" s="1">
        <v>1320</v>
      </c>
      <c r="U1438" s="1">
        <v>70</v>
      </c>
      <c r="V1438" s="1">
        <v>9392</v>
      </c>
      <c r="W1438" s="1">
        <v>36</v>
      </c>
      <c r="X1438" s="1">
        <v>16</v>
      </c>
      <c r="Y1438" s="1">
        <v>16120</v>
      </c>
      <c r="Z1438" s="1">
        <v>22</v>
      </c>
      <c r="AA1438" s="1">
        <v>640</v>
      </c>
      <c r="AB1438" s="1">
        <v>33</v>
      </c>
    </row>
    <row r="1439" spans="1:28" x14ac:dyDescent="0.3">
      <c r="A1439" s="28">
        <v>1432</v>
      </c>
      <c r="B1439" s="1">
        <v>270</v>
      </c>
      <c r="C1439" s="1">
        <v>59</v>
      </c>
      <c r="D1439" s="1">
        <v>48121</v>
      </c>
      <c r="E1439" s="77">
        <v>1</v>
      </c>
      <c r="F1439" s="1">
        <v>1320</v>
      </c>
      <c r="G1439" s="1">
        <v>70</v>
      </c>
      <c r="H1439" s="1">
        <v>8101</v>
      </c>
      <c r="I1439" s="1">
        <v>0</v>
      </c>
      <c r="J1439" s="1">
        <v>0</v>
      </c>
      <c r="K1439" s="1">
        <v>8780</v>
      </c>
      <c r="L1439" s="1">
        <v>50</v>
      </c>
      <c r="M1439" s="1">
        <v>235</v>
      </c>
      <c r="N1439" s="1">
        <v>34</v>
      </c>
      <c r="O1439" s="28">
        <v>1432</v>
      </c>
      <c r="P1439" s="1">
        <v>270</v>
      </c>
      <c r="Q1439" s="1">
        <v>59</v>
      </c>
      <c r="R1439" s="1">
        <v>48121</v>
      </c>
      <c r="S1439" s="77">
        <v>1</v>
      </c>
      <c r="T1439" s="1">
        <v>1320</v>
      </c>
      <c r="U1439" s="1">
        <v>70</v>
      </c>
      <c r="V1439" s="1">
        <v>8101</v>
      </c>
      <c r="W1439" s="1">
        <v>0</v>
      </c>
      <c r="X1439" s="1">
        <v>0</v>
      </c>
      <c r="Y1439" s="1">
        <v>8780</v>
      </c>
      <c r="Z1439" s="1">
        <v>50</v>
      </c>
      <c r="AA1439" s="1">
        <v>235</v>
      </c>
      <c r="AB1439" s="1">
        <v>34</v>
      </c>
    </row>
    <row r="1440" spans="1:28" x14ac:dyDescent="0.3">
      <c r="A1440" s="28">
        <v>1433</v>
      </c>
      <c r="B1440" s="1">
        <v>270</v>
      </c>
      <c r="C1440" s="1">
        <v>60</v>
      </c>
      <c r="D1440" s="1">
        <v>47536</v>
      </c>
      <c r="E1440" s="77">
        <v>1</v>
      </c>
      <c r="F1440" s="1">
        <v>1320</v>
      </c>
      <c r="G1440" s="1">
        <v>70</v>
      </c>
      <c r="H1440" s="1">
        <v>8110</v>
      </c>
      <c r="I1440" s="1">
        <v>2</v>
      </c>
      <c r="J1440" s="1">
        <v>2</v>
      </c>
      <c r="K1440" s="1">
        <v>17390</v>
      </c>
      <c r="L1440" s="1">
        <v>50</v>
      </c>
      <c r="M1440" s="1">
        <v>800</v>
      </c>
      <c r="N1440" s="1">
        <v>32</v>
      </c>
      <c r="O1440" s="28">
        <v>1433</v>
      </c>
      <c r="P1440" s="1">
        <v>270</v>
      </c>
      <c r="Q1440" s="1">
        <v>60</v>
      </c>
      <c r="R1440" s="1">
        <v>47536</v>
      </c>
      <c r="S1440" s="77">
        <v>1</v>
      </c>
      <c r="T1440" s="1">
        <v>1320</v>
      </c>
      <c r="U1440" s="1">
        <v>70</v>
      </c>
      <c r="V1440" s="1">
        <v>8110</v>
      </c>
      <c r="W1440" s="1">
        <v>2</v>
      </c>
      <c r="X1440" s="1">
        <v>2</v>
      </c>
      <c r="Y1440" s="1">
        <v>17390</v>
      </c>
      <c r="Z1440" s="1">
        <v>50</v>
      </c>
      <c r="AA1440" s="1">
        <v>800</v>
      </c>
      <c r="AB1440" s="1">
        <v>32</v>
      </c>
    </row>
    <row r="1441" spans="1:28" x14ac:dyDescent="0.3">
      <c r="A1441" s="28">
        <v>1434</v>
      </c>
      <c r="B1441" s="1">
        <v>270</v>
      </c>
      <c r="C1441" s="1">
        <v>57</v>
      </c>
      <c r="D1441" s="1">
        <v>38000</v>
      </c>
      <c r="E1441" s="77">
        <v>1</v>
      </c>
      <c r="F1441" s="1">
        <v>1320</v>
      </c>
      <c r="G1441" s="1">
        <v>60</v>
      </c>
      <c r="H1441" s="1">
        <v>8183</v>
      </c>
      <c r="I1441" s="1">
        <v>1</v>
      </c>
      <c r="J1441" s="1">
        <v>0</v>
      </c>
      <c r="K1441" s="1">
        <v>8000</v>
      </c>
      <c r="L1441" s="1">
        <v>0</v>
      </c>
      <c r="M1441" s="1">
        <v>110</v>
      </c>
      <c r="N1441" s="1">
        <v>30</v>
      </c>
      <c r="O1441" s="28">
        <v>1434</v>
      </c>
      <c r="P1441" s="1">
        <v>270</v>
      </c>
      <c r="Q1441" s="1">
        <v>57</v>
      </c>
      <c r="R1441" s="1">
        <v>38000</v>
      </c>
      <c r="S1441" s="77">
        <v>1</v>
      </c>
      <c r="T1441" s="1">
        <v>1320</v>
      </c>
      <c r="U1441" s="1">
        <v>60</v>
      </c>
      <c r="V1441" s="1">
        <v>8183</v>
      </c>
      <c r="W1441" s="1">
        <v>1</v>
      </c>
      <c r="X1441" s="1">
        <v>0</v>
      </c>
      <c r="Y1441" s="1">
        <v>8000</v>
      </c>
      <c r="Z1441" s="1">
        <v>0</v>
      </c>
      <c r="AA1441" s="1">
        <v>110</v>
      </c>
      <c r="AB1441" s="1">
        <v>30</v>
      </c>
    </row>
    <row r="1442" spans="1:28" x14ac:dyDescent="0.3">
      <c r="A1442" s="28">
        <v>1435</v>
      </c>
      <c r="B1442" s="1">
        <v>270</v>
      </c>
      <c r="C1442" s="1">
        <v>59</v>
      </c>
      <c r="D1442" s="1">
        <v>55152</v>
      </c>
      <c r="E1442" s="77">
        <v>1</v>
      </c>
      <c r="F1442" s="1">
        <v>1320</v>
      </c>
      <c r="G1442" s="1">
        <v>60</v>
      </c>
      <c r="H1442" s="1">
        <v>8010</v>
      </c>
      <c r="I1442" s="1">
        <v>0</v>
      </c>
      <c r="J1442" s="1">
        <v>0</v>
      </c>
      <c r="L1442" s="1">
        <v>41</v>
      </c>
      <c r="N1442" s="1">
        <v>40</v>
      </c>
      <c r="O1442" s="28">
        <v>1435</v>
      </c>
      <c r="P1442" s="1">
        <v>270</v>
      </c>
      <c r="Q1442" s="1">
        <v>59</v>
      </c>
      <c r="R1442" s="1">
        <v>55152</v>
      </c>
      <c r="S1442" s="77">
        <v>1</v>
      </c>
      <c r="T1442" s="1">
        <v>1320</v>
      </c>
      <c r="U1442" s="1">
        <v>60</v>
      </c>
      <c r="V1442" s="1">
        <v>8010</v>
      </c>
      <c r="W1442" s="1">
        <v>0</v>
      </c>
      <c r="X1442" s="1">
        <v>0</v>
      </c>
      <c r="Z1442" s="1">
        <v>41</v>
      </c>
      <c r="AB1442" s="1">
        <v>40</v>
      </c>
    </row>
    <row r="1443" spans="1:28" x14ac:dyDescent="0.3">
      <c r="A1443" s="28">
        <v>1436</v>
      </c>
      <c r="B1443" s="1">
        <v>270</v>
      </c>
      <c r="C1443" s="1">
        <v>59</v>
      </c>
      <c r="D1443" s="1">
        <v>53428</v>
      </c>
      <c r="E1443" s="77">
        <v>1</v>
      </c>
      <c r="F1443" s="1">
        <v>1320</v>
      </c>
      <c r="G1443" s="1">
        <v>60</v>
      </c>
      <c r="H1443" s="1">
        <v>8073</v>
      </c>
      <c r="I1443" s="1">
        <v>3</v>
      </c>
      <c r="J1443" s="1">
        <v>1</v>
      </c>
      <c r="L1443" s="1">
        <v>0</v>
      </c>
      <c r="N1443" s="1">
        <v>17</v>
      </c>
      <c r="O1443" s="28">
        <v>1436</v>
      </c>
      <c r="P1443" s="1">
        <v>270</v>
      </c>
      <c r="Q1443" s="1">
        <v>59</v>
      </c>
      <c r="R1443" s="1">
        <v>53428</v>
      </c>
      <c r="S1443" s="77">
        <v>1</v>
      </c>
      <c r="T1443" s="1">
        <v>1320</v>
      </c>
      <c r="U1443" s="1">
        <v>60</v>
      </c>
      <c r="V1443" s="1">
        <v>8073</v>
      </c>
      <c r="W1443" s="1">
        <v>3</v>
      </c>
      <c r="X1443" s="1">
        <v>1</v>
      </c>
      <c r="Z1443" s="1">
        <v>0</v>
      </c>
      <c r="AB1443" s="1">
        <v>17</v>
      </c>
    </row>
    <row r="1444" spans="1:28" x14ac:dyDescent="0.3">
      <c r="A1444" s="28">
        <v>1437</v>
      </c>
      <c r="B1444" s="1">
        <v>271</v>
      </c>
      <c r="C1444" s="1">
        <v>55</v>
      </c>
      <c r="D1444" s="1">
        <v>72148</v>
      </c>
      <c r="E1444" s="77">
        <v>0.2</v>
      </c>
      <c r="F1444" s="1">
        <v>1320</v>
      </c>
      <c r="G1444" s="1">
        <v>50</v>
      </c>
      <c r="H1444" s="1">
        <v>8052</v>
      </c>
      <c r="I1444" s="1">
        <v>41</v>
      </c>
      <c r="J1444" s="1">
        <v>8</v>
      </c>
      <c r="O1444" s="28">
        <v>1437</v>
      </c>
      <c r="P1444" s="1">
        <v>271</v>
      </c>
      <c r="Q1444" s="1">
        <v>55</v>
      </c>
      <c r="R1444" s="1">
        <v>72148</v>
      </c>
      <c r="S1444" s="77">
        <v>0.2</v>
      </c>
      <c r="T1444" s="1">
        <v>1320</v>
      </c>
      <c r="U1444" s="1">
        <v>50</v>
      </c>
      <c r="V1444" s="1">
        <v>8052</v>
      </c>
      <c r="W1444" s="1">
        <v>41</v>
      </c>
      <c r="X1444" s="1">
        <v>8</v>
      </c>
    </row>
    <row r="1445" spans="1:28" x14ac:dyDescent="0.3">
      <c r="A1445" s="28">
        <v>1438</v>
      </c>
      <c r="B1445" s="1">
        <v>270</v>
      </c>
      <c r="C1445" s="1">
        <v>55</v>
      </c>
      <c r="D1445" s="1">
        <v>42352</v>
      </c>
      <c r="E1445" s="77">
        <v>1</v>
      </c>
      <c r="F1445" s="1">
        <v>1320</v>
      </c>
      <c r="G1445" s="1">
        <v>50</v>
      </c>
      <c r="H1445" s="1">
        <v>7264</v>
      </c>
      <c r="I1445" s="1">
        <v>0</v>
      </c>
      <c r="J1445" s="1">
        <v>0</v>
      </c>
      <c r="L1445" s="1">
        <v>42</v>
      </c>
      <c r="N1445" s="1">
        <v>21</v>
      </c>
      <c r="O1445" s="28">
        <v>1438</v>
      </c>
      <c r="P1445" s="1">
        <v>270</v>
      </c>
      <c r="Q1445" s="1">
        <v>55</v>
      </c>
      <c r="R1445" s="1">
        <v>42352</v>
      </c>
      <c r="S1445" s="77">
        <v>1</v>
      </c>
      <c r="T1445" s="1">
        <v>1320</v>
      </c>
      <c r="U1445" s="1">
        <v>50</v>
      </c>
      <c r="V1445" s="1">
        <v>7264</v>
      </c>
      <c r="W1445" s="1">
        <v>0</v>
      </c>
      <c r="X1445" s="1">
        <v>0</v>
      </c>
      <c r="Z1445" s="1">
        <v>42</v>
      </c>
      <c r="AB1445" s="1">
        <v>21</v>
      </c>
    </row>
    <row r="1446" spans="1:28" x14ac:dyDescent="0.3">
      <c r="A1446" s="28">
        <v>1439</v>
      </c>
      <c r="B1446" s="1">
        <v>269</v>
      </c>
      <c r="C1446" s="1">
        <v>59</v>
      </c>
      <c r="D1446" s="1">
        <v>51800</v>
      </c>
      <c r="E1446" s="77">
        <v>1</v>
      </c>
      <c r="F1446" s="1">
        <v>1320</v>
      </c>
      <c r="G1446" s="1">
        <v>50</v>
      </c>
      <c r="H1446" s="1">
        <v>8089</v>
      </c>
      <c r="I1446" s="1">
        <v>0</v>
      </c>
      <c r="J1446" s="1">
        <v>0</v>
      </c>
      <c r="K1446" s="1">
        <v>11120</v>
      </c>
      <c r="N1446" s="1">
        <v>10</v>
      </c>
      <c r="O1446" s="28">
        <v>1439</v>
      </c>
      <c r="P1446" s="1">
        <v>269</v>
      </c>
      <c r="Q1446" s="1">
        <v>59</v>
      </c>
      <c r="R1446" s="1">
        <v>51800</v>
      </c>
      <c r="S1446" s="77">
        <v>1</v>
      </c>
      <c r="T1446" s="1">
        <v>1320</v>
      </c>
      <c r="U1446" s="1">
        <v>50</v>
      </c>
      <c r="V1446" s="1">
        <v>8089</v>
      </c>
      <c r="W1446" s="1">
        <v>0</v>
      </c>
      <c r="X1446" s="1">
        <v>0</v>
      </c>
      <c r="Y1446" s="1">
        <v>11120</v>
      </c>
      <c r="AB1446" s="1">
        <v>10</v>
      </c>
    </row>
    <row r="1447" spans="1:28" x14ac:dyDescent="0.3">
      <c r="A1447" s="28">
        <v>1440</v>
      </c>
      <c r="B1447" s="1">
        <v>267</v>
      </c>
      <c r="C1447" s="1">
        <v>57</v>
      </c>
      <c r="D1447" s="1">
        <v>44679</v>
      </c>
      <c r="E1447" s="77">
        <v>1</v>
      </c>
      <c r="F1447" s="1">
        <v>1320</v>
      </c>
      <c r="G1447" s="1">
        <v>50</v>
      </c>
      <c r="H1447" s="1">
        <v>8223</v>
      </c>
      <c r="I1447" s="1">
        <v>4</v>
      </c>
      <c r="J1447" s="1">
        <v>0</v>
      </c>
      <c r="K1447" s="1">
        <v>10000</v>
      </c>
      <c r="L1447" s="1">
        <v>17</v>
      </c>
      <c r="M1447" s="1">
        <v>463</v>
      </c>
      <c r="N1447" s="1">
        <v>39</v>
      </c>
      <c r="O1447" s="28">
        <v>1440</v>
      </c>
      <c r="P1447" s="1">
        <v>267</v>
      </c>
      <c r="Q1447" s="1">
        <v>57</v>
      </c>
      <c r="R1447" s="1">
        <v>44679</v>
      </c>
      <c r="S1447" s="77">
        <v>1</v>
      </c>
      <c r="T1447" s="1">
        <v>1320</v>
      </c>
      <c r="U1447" s="1">
        <v>50</v>
      </c>
      <c r="V1447" s="1">
        <v>8223</v>
      </c>
      <c r="W1447" s="1">
        <v>4</v>
      </c>
      <c r="X1447" s="1">
        <v>0</v>
      </c>
      <c r="Y1447" s="1">
        <v>10000</v>
      </c>
      <c r="Z1447" s="1">
        <v>17</v>
      </c>
      <c r="AA1447" s="1">
        <v>463</v>
      </c>
      <c r="AB1447" s="1">
        <v>39</v>
      </c>
    </row>
    <row r="1448" spans="1:28" x14ac:dyDescent="0.3">
      <c r="A1448" s="28">
        <v>1441</v>
      </c>
      <c r="B1448" s="1">
        <v>269</v>
      </c>
      <c r="C1448" s="1">
        <v>57</v>
      </c>
      <c r="D1448" s="1">
        <v>47300</v>
      </c>
      <c r="E1448" s="77">
        <v>0.5</v>
      </c>
      <c r="F1448" s="1">
        <v>1320</v>
      </c>
      <c r="G1448" s="1">
        <v>40</v>
      </c>
      <c r="H1448" s="1">
        <v>8120</v>
      </c>
      <c r="I1448" s="1">
        <v>2</v>
      </c>
      <c r="J1448" s="1">
        <v>0</v>
      </c>
      <c r="K1448" s="1">
        <v>4700</v>
      </c>
      <c r="L1448" s="1">
        <v>0</v>
      </c>
      <c r="M1448" s="1">
        <v>250</v>
      </c>
      <c r="N1448" s="1">
        <v>33</v>
      </c>
      <c r="O1448" s="28">
        <v>1441</v>
      </c>
      <c r="P1448" s="1">
        <v>269</v>
      </c>
      <c r="Q1448" s="1">
        <v>57</v>
      </c>
      <c r="R1448" s="1">
        <v>47300</v>
      </c>
      <c r="S1448" s="77">
        <v>0.5</v>
      </c>
      <c r="T1448" s="1">
        <v>1320</v>
      </c>
      <c r="U1448" s="1">
        <v>40</v>
      </c>
      <c r="V1448" s="1">
        <v>8120</v>
      </c>
      <c r="W1448" s="1">
        <v>2</v>
      </c>
      <c r="X1448" s="1">
        <v>0</v>
      </c>
      <c r="Y1448" s="1">
        <v>4700</v>
      </c>
      <c r="Z1448" s="1">
        <v>0</v>
      </c>
      <c r="AA1448" s="1">
        <v>250</v>
      </c>
      <c r="AB1448" s="1">
        <v>33</v>
      </c>
    </row>
    <row r="1449" spans="1:28" x14ac:dyDescent="0.3">
      <c r="A1449" s="28">
        <v>1442</v>
      </c>
      <c r="B1449" s="1">
        <v>268</v>
      </c>
      <c r="C1449" s="1">
        <v>52</v>
      </c>
      <c r="D1449" s="1">
        <v>43053</v>
      </c>
      <c r="E1449" s="77">
        <v>0.25</v>
      </c>
      <c r="F1449" s="1">
        <v>1320</v>
      </c>
      <c r="G1449" s="1">
        <v>40</v>
      </c>
      <c r="H1449" s="1">
        <v>7403</v>
      </c>
      <c r="I1449" s="1">
        <v>1</v>
      </c>
      <c r="J1449" s="1">
        <v>0</v>
      </c>
      <c r="K1449" s="1">
        <v>9410</v>
      </c>
      <c r="L1449" s="1">
        <v>42</v>
      </c>
      <c r="M1449" s="1">
        <v>107</v>
      </c>
      <c r="N1449" s="1">
        <v>29</v>
      </c>
      <c r="O1449" s="28">
        <v>1442</v>
      </c>
      <c r="P1449" s="1">
        <v>268</v>
      </c>
      <c r="Q1449" s="1">
        <v>52</v>
      </c>
      <c r="R1449" s="1">
        <v>43053</v>
      </c>
      <c r="S1449" s="77">
        <v>0.25</v>
      </c>
      <c r="T1449" s="1">
        <v>1320</v>
      </c>
      <c r="U1449" s="1">
        <v>40</v>
      </c>
      <c r="V1449" s="1">
        <v>7403</v>
      </c>
      <c r="W1449" s="1">
        <v>1</v>
      </c>
      <c r="X1449" s="1">
        <v>0</v>
      </c>
      <c r="Y1449" s="1">
        <v>9410</v>
      </c>
      <c r="Z1449" s="1">
        <v>42</v>
      </c>
      <c r="AA1449" s="1">
        <v>107</v>
      </c>
      <c r="AB1449" s="1">
        <v>29</v>
      </c>
    </row>
    <row r="1450" spans="1:28" x14ac:dyDescent="0.3">
      <c r="A1450" s="28">
        <v>1443</v>
      </c>
      <c r="B1450" s="1">
        <v>267</v>
      </c>
      <c r="C1450" s="1">
        <v>50</v>
      </c>
      <c r="D1450" s="1">
        <v>38261</v>
      </c>
      <c r="E1450" s="77">
        <v>0.2</v>
      </c>
      <c r="F1450" s="1">
        <v>1320</v>
      </c>
      <c r="G1450" s="1">
        <v>40</v>
      </c>
      <c r="H1450" s="1">
        <v>7771</v>
      </c>
      <c r="I1450" s="1">
        <v>7</v>
      </c>
      <c r="J1450" s="1">
        <v>3</v>
      </c>
      <c r="K1450" s="1">
        <v>9140</v>
      </c>
      <c r="L1450" s="1">
        <v>42</v>
      </c>
      <c r="M1450" s="1">
        <v>333</v>
      </c>
      <c r="N1450" s="1">
        <v>24</v>
      </c>
      <c r="O1450" s="28">
        <v>1443</v>
      </c>
      <c r="P1450" s="1">
        <v>267</v>
      </c>
      <c r="Q1450" s="1">
        <v>50</v>
      </c>
      <c r="R1450" s="1">
        <v>38261</v>
      </c>
      <c r="S1450" s="77">
        <v>0.2</v>
      </c>
      <c r="T1450" s="1">
        <v>1320</v>
      </c>
      <c r="U1450" s="1">
        <v>40</v>
      </c>
      <c r="V1450" s="1">
        <v>7771</v>
      </c>
      <c r="W1450" s="1">
        <v>7</v>
      </c>
      <c r="X1450" s="1">
        <v>3</v>
      </c>
      <c r="Y1450" s="1">
        <v>9140</v>
      </c>
      <c r="Z1450" s="1">
        <v>42</v>
      </c>
      <c r="AA1450" s="1">
        <v>333</v>
      </c>
      <c r="AB1450" s="1">
        <v>24</v>
      </c>
    </row>
    <row r="1451" spans="1:28" x14ac:dyDescent="0.3">
      <c r="A1451" s="28">
        <v>1444</v>
      </c>
      <c r="B1451" s="1">
        <v>267</v>
      </c>
      <c r="C1451" s="1">
        <v>53</v>
      </c>
      <c r="D1451" s="1">
        <v>42000</v>
      </c>
      <c r="E1451" s="77">
        <v>0.33333333333333331</v>
      </c>
      <c r="F1451" s="1">
        <v>1320</v>
      </c>
      <c r="G1451" s="1">
        <v>40</v>
      </c>
      <c r="H1451" s="1">
        <v>8051</v>
      </c>
      <c r="I1451" s="1">
        <v>0</v>
      </c>
      <c r="J1451" s="1">
        <v>0</v>
      </c>
      <c r="K1451" s="1">
        <v>9450</v>
      </c>
      <c r="N1451" s="1">
        <v>32</v>
      </c>
      <c r="O1451" s="28">
        <v>1444</v>
      </c>
      <c r="P1451" s="1">
        <v>267</v>
      </c>
      <c r="Q1451" s="1">
        <v>53</v>
      </c>
      <c r="R1451" s="1">
        <v>42000</v>
      </c>
      <c r="S1451" s="77">
        <v>0.33333333333333331</v>
      </c>
      <c r="T1451" s="1">
        <v>1320</v>
      </c>
      <c r="U1451" s="1">
        <v>40</v>
      </c>
      <c r="V1451" s="1">
        <v>8051</v>
      </c>
      <c r="W1451" s="1">
        <v>0</v>
      </c>
      <c r="X1451" s="1">
        <v>0</v>
      </c>
      <c r="Y1451" s="1">
        <v>9450</v>
      </c>
      <c r="AB1451" s="1">
        <v>32</v>
      </c>
    </row>
    <row r="1452" spans="1:28" x14ac:dyDescent="0.3">
      <c r="A1452" s="28">
        <v>1445</v>
      </c>
      <c r="B1452" s="1">
        <v>267</v>
      </c>
      <c r="C1452" s="1">
        <v>57</v>
      </c>
      <c r="D1452" s="1">
        <v>49257</v>
      </c>
      <c r="E1452" s="77">
        <v>0.1</v>
      </c>
      <c r="F1452" s="1">
        <v>1320</v>
      </c>
      <c r="G1452" s="1">
        <v>40</v>
      </c>
      <c r="H1452" s="1">
        <v>8317</v>
      </c>
      <c r="I1452" s="1">
        <v>6</v>
      </c>
      <c r="J1452" s="1">
        <v>0</v>
      </c>
      <c r="K1452" s="1">
        <v>8700</v>
      </c>
      <c r="L1452" s="1">
        <v>21</v>
      </c>
      <c r="M1452" s="1">
        <v>321</v>
      </c>
      <c r="N1452" s="1">
        <v>28</v>
      </c>
      <c r="O1452" s="28">
        <v>1445</v>
      </c>
      <c r="P1452" s="1">
        <v>267</v>
      </c>
      <c r="Q1452" s="1">
        <v>57</v>
      </c>
      <c r="R1452" s="1">
        <v>49257</v>
      </c>
      <c r="S1452" s="77">
        <v>0.1</v>
      </c>
      <c r="T1452" s="1">
        <v>1320</v>
      </c>
      <c r="U1452" s="1">
        <v>40</v>
      </c>
      <c r="V1452" s="1">
        <v>8317</v>
      </c>
      <c r="W1452" s="1">
        <v>6</v>
      </c>
      <c r="X1452" s="1">
        <v>0</v>
      </c>
      <c r="Y1452" s="1">
        <v>8700</v>
      </c>
      <c r="Z1452" s="1">
        <v>21</v>
      </c>
      <c r="AA1452" s="1">
        <v>321</v>
      </c>
      <c r="AB1452" s="1">
        <v>28</v>
      </c>
    </row>
    <row r="1453" spans="1:28" x14ac:dyDescent="0.3">
      <c r="A1453" s="28">
        <v>1446</v>
      </c>
      <c r="B1453" s="1">
        <v>267</v>
      </c>
      <c r="C1453" s="1">
        <v>57</v>
      </c>
      <c r="D1453" s="1">
        <v>54859</v>
      </c>
      <c r="E1453" s="77">
        <v>1</v>
      </c>
      <c r="F1453" s="1">
        <v>1320</v>
      </c>
      <c r="G1453" s="1">
        <v>40</v>
      </c>
      <c r="H1453" s="1">
        <v>8038</v>
      </c>
      <c r="I1453" s="1">
        <v>1</v>
      </c>
      <c r="J1453" s="1">
        <v>1</v>
      </c>
      <c r="L1453" s="1">
        <v>22</v>
      </c>
      <c r="N1453" s="1">
        <v>40</v>
      </c>
      <c r="O1453" s="28">
        <v>1446</v>
      </c>
      <c r="P1453" s="1">
        <v>267</v>
      </c>
      <c r="Q1453" s="1">
        <v>57</v>
      </c>
      <c r="R1453" s="1">
        <v>54859</v>
      </c>
      <c r="S1453" s="77">
        <v>1</v>
      </c>
      <c r="T1453" s="1">
        <v>1320</v>
      </c>
      <c r="U1453" s="1">
        <v>40</v>
      </c>
      <c r="V1453" s="1">
        <v>8038</v>
      </c>
      <c r="W1453" s="1">
        <v>1</v>
      </c>
      <c r="X1453" s="1">
        <v>1</v>
      </c>
      <c r="Z1453" s="1">
        <v>22</v>
      </c>
      <c r="AB1453" s="1">
        <v>40</v>
      </c>
    </row>
    <row r="1454" spans="1:28" x14ac:dyDescent="0.3">
      <c r="A1454" s="28">
        <v>1447</v>
      </c>
      <c r="B1454" s="1">
        <v>266</v>
      </c>
      <c r="C1454" s="1">
        <v>52</v>
      </c>
      <c r="D1454" s="1">
        <v>47000</v>
      </c>
      <c r="E1454" s="77">
        <v>0.5</v>
      </c>
      <c r="F1454" s="1">
        <v>1320</v>
      </c>
      <c r="G1454" s="1">
        <v>40</v>
      </c>
      <c r="H1454" s="1">
        <v>8050</v>
      </c>
      <c r="I1454" s="1">
        <v>0</v>
      </c>
      <c r="J1454" s="1">
        <v>0</v>
      </c>
      <c r="L1454" s="1">
        <v>42</v>
      </c>
      <c r="M1454" s="1">
        <v>350</v>
      </c>
      <c r="N1454" s="1">
        <v>27</v>
      </c>
      <c r="O1454" s="28">
        <v>1447</v>
      </c>
      <c r="P1454" s="1">
        <v>266</v>
      </c>
      <c r="Q1454" s="1">
        <v>52</v>
      </c>
      <c r="R1454" s="1">
        <v>47000</v>
      </c>
      <c r="S1454" s="77">
        <v>0.5</v>
      </c>
      <c r="T1454" s="1">
        <v>1320</v>
      </c>
      <c r="U1454" s="1">
        <v>40</v>
      </c>
      <c r="V1454" s="1">
        <v>8050</v>
      </c>
      <c r="W1454" s="1">
        <v>0</v>
      </c>
      <c r="X1454" s="1">
        <v>0</v>
      </c>
      <c r="Z1454" s="1">
        <v>42</v>
      </c>
      <c r="AA1454" s="1">
        <v>350</v>
      </c>
      <c r="AB1454" s="1">
        <v>27</v>
      </c>
    </row>
    <row r="1455" spans="1:28" x14ac:dyDescent="0.3">
      <c r="A1455" s="28">
        <v>1448</v>
      </c>
      <c r="B1455" s="1">
        <v>266</v>
      </c>
      <c r="C1455" s="1">
        <v>55</v>
      </c>
      <c r="D1455" s="1">
        <v>45311</v>
      </c>
      <c r="E1455" s="77">
        <v>1</v>
      </c>
      <c r="F1455" s="1">
        <v>1320</v>
      </c>
      <c r="G1455" s="1">
        <v>40</v>
      </c>
      <c r="H1455" s="1">
        <v>7004</v>
      </c>
      <c r="I1455" s="1">
        <v>1</v>
      </c>
      <c r="J1455" s="1">
        <v>1</v>
      </c>
      <c r="L1455" s="1">
        <v>41</v>
      </c>
      <c r="M1455" s="1">
        <v>314</v>
      </c>
      <c r="N1455" s="1">
        <v>5</v>
      </c>
      <c r="O1455" s="28">
        <v>1448</v>
      </c>
      <c r="P1455" s="1">
        <v>266</v>
      </c>
      <c r="Q1455" s="1">
        <v>55</v>
      </c>
      <c r="R1455" s="1">
        <v>45311</v>
      </c>
      <c r="S1455" s="77">
        <v>1</v>
      </c>
      <c r="T1455" s="1">
        <v>1320</v>
      </c>
      <c r="U1455" s="1">
        <v>40</v>
      </c>
      <c r="V1455" s="1">
        <v>7004</v>
      </c>
      <c r="W1455" s="1">
        <v>1</v>
      </c>
      <c r="X1455" s="1">
        <v>1</v>
      </c>
      <c r="Z1455" s="1">
        <v>41</v>
      </c>
      <c r="AA1455" s="1">
        <v>314</v>
      </c>
      <c r="AB1455" s="1">
        <v>5</v>
      </c>
    </row>
    <row r="1456" spans="1:28" x14ac:dyDescent="0.3">
      <c r="A1456" s="28">
        <v>1449</v>
      </c>
      <c r="B1456" s="1">
        <v>265</v>
      </c>
      <c r="C1456" s="1">
        <v>54</v>
      </c>
      <c r="D1456" s="1">
        <v>37000</v>
      </c>
      <c r="E1456" s="77">
        <v>0.5</v>
      </c>
      <c r="F1456" s="1">
        <v>1320</v>
      </c>
      <c r="G1456" s="1">
        <v>40</v>
      </c>
      <c r="H1456" s="1">
        <v>8159</v>
      </c>
      <c r="I1456" s="1">
        <v>6</v>
      </c>
      <c r="J1456" s="1">
        <v>1</v>
      </c>
      <c r="L1456" s="1">
        <v>41</v>
      </c>
      <c r="N1456" s="1">
        <v>36</v>
      </c>
      <c r="O1456" s="28">
        <v>1449</v>
      </c>
      <c r="P1456" s="1">
        <v>265</v>
      </c>
      <c r="Q1456" s="1">
        <v>54</v>
      </c>
      <c r="R1456" s="1">
        <v>37000</v>
      </c>
      <c r="S1456" s="77">
        <v>0.5</v>
      </c>
      <c r="T1456" s="1">
        <v>1320</v>
      </c>
      <c r="U1456" s="1">
        <v>40</v>
      </c>
      <c r="V1456" s="1">
        <v>8159</v>
      </c>
      <c r="W1456" s="1">
        <v>6</v>
      </c>
      <c r="X1456" s="1">
        <v>1</v>
      </c>
      <c r="Z1456" s="1">
        <v>41</v>
      </c>
      <c r="AB1456" s="1">
        <v>36</v>
      </c>
    </row>
    <row r="1457" spans="1:28" x14ac:dyDescent="0.3">
      <c r="A1457" s="28">
        <v>1450</v>
      </c>
      <c r="B1457" s="1">
        <v>265</v>
      </c>
      <c r="C1457" s="1">
        <v>55</v>
      </c>
      <c r="D1457" s="1">
        <v>42515</v>
      </c>
      <c r="E1457" s="77">
        <v>1</v>
      </c>
      <c r="F1457" s="1">
        <v>1320</v>
      </c>
      <c r="G1457" s="1">
        <v>40</v>
      </c>
      <c r="H1457" s="1">
        <v>8196</v>
      </c>
      <c r="I1457" s="1">
        <v>4</v>
      </c>
      <c r="J1457" s="1">
        <v>2</v>
      </c>
      <c r="K1457" s="1">
        <v>14750</v>
      </c>
      <c r="L1457" s="1">
        <v>15</v>
      </c>
      <c r="M1457" s="1">
        <v>320</v>
      </c>
      <c r="N1457" s="1">
        <v>24</v>
      </c>
      <c r="O1457" s="28">
        <v>1450</v>
      </c>
      <c r="P1457" s="1">
        <v>265</v>
      </c>
      <c r="Q1457" s="1">
        <v>55</v>
      </c>
      <c r="R1457" s="1">
        <v>42515</v>
      </c>
      <c r="S1457" s="77">
        <v>1</v>
      </c>
      <c r="T1457" s="1">
        <v>1320</v>
      </c>
      <c r="U1457" s="1">
        <v>40</v>
      </c>
      <c r="V1457" s="1">
        <v>8196</v>
      </c>
      <c r="W1457" s="1">
        <v>4</v>
      </c>
      <c r="X1457" s="1">
        <v>2</v>
      </c>
      <c r="Y1457" s="1">
        <v>14750</v>
      </c>
      <c r="Z1457" s="1">
        <v>15</v>
      </c>
      <c r="AA1457" s="1">
        <v>320</v>
      </c>
      <c r="AB1457" s="1">
        <v>24</v>
      </c>
    </row>
    <row r="1458" spans="1:28" x14ac:dyDescent="0.3">
      <c r="A1458" s="28">
        <v>1451</v>
      </c>
      <c r="B1458" s="1">
        <v>265</v>
      </c>
      <c r="C1458" s="1">
        <v>59</v>
      </c>
      <c r="D1458" s="1">
        <v>51987</v>
      </c>
      <c r="E1458" s="77">
        <v>1</v>
      </c>
      <c r="F1458" s="1">
        <v>1320</v>
      </c>
      <c r="G1458" s="1">
        <v>40</v>
      </c>
      <c r="H1458" s="1">
        <v>8107</v>
      </c>
      <c r="I1458" s="1">
        <v>1</v>
      </c>
      <c r="J1458" s="1">
        <v>1</v>
      </c>
      <c r="K1458" s="1">
        <v>10100</v>
      </c>
      <c r="L1458" s="1">
        <v>47</v>
      </c>
      <c r="M1458" s="1">
        <v>318</v>
      </c>
      <c r="N1458" s="1">
        <v>32</v>
      </c>
      <c r="O1458" s="28">
        <v>1451</v>
      </c>
      <c r="P1458" s="1">
        <v>265</v>
      </c>
      <c r="Q1458" s="1">
        <v>59</v>
      </c>
      <c r="R1458" s="1">
        <v>51987</v>
      </c>
      <c r="S1458" s="77">
        <v>1</v>
      </c>
      <c r="T1458" s="1">
        <v>1320</v>
      </c>
      <c r="U1458" s="1">
        <v>40</v>
      </c>
      <c r="V1458" s="1">
        <v>8107</v>
      </c>
      <c r="W1458" s="1">
        <v>1</v>
      </c>
      <c r="X1458" s="1">
        <v>1</v>
      </c>
      <c r="Y1458" s="1">
        <v>10100</v>
      </c>
      <c r="Z1458" s="1">
        <v>47</v>
      </c>
      <c r="AA1458" s="1">
        <v>318</v>
      </c>
      <c r="AB1458" s="1">
        <v>32</v>
      </c>
    </row>
    <row r="1459" spans="1:28" x14ac:dyDescent="0.3">
      <c r="A1459" s="28">
        <v>1452</v>
      </c>
      <c r="B1459" s="1">
        <v>262</v>
      </c>
      <c r="C1459" s="1">
        <v>49</v>
      </c>
      <c r="D1459" s="1">
        <v>30720</v>
      </c>
      <c r="E1459" s="77">
        <v>0.125</v>
      </c>
      <c r="F1459" s="1">
        <v>1320</v>
      </c>
      <c r="G1459" s="1">
        <v>40</v>
      </c>
      <c r="H1459" s="1">
        <v>7871</v>
      </c>
      <c r="I1459" s="1">
        <v>0</v>
      </c>
      <c r="J1459" s="1">
        <v>0</v>
      </c>
      <c r="K1459" s="1">
        <v>9730</v>
      </c>
      <c r="O1459" s="28">
        <v>1452</v>
      </c>
      <c r="P1459" s="1">
        <v>262</v>
      </c>
      <c r="Q1459" s="1">
        <v>49</v>
      </c>
      <c r="R1459" s="1">
        <v>30720</v>
      </c>
      <c r="S1459" s="77">
        <v>0.125</v>
      </c>
      <c r="T1459" s="1">
        <v>1320</v>
      </c>
      <c r="U1459" s="1">
        <v>40</v>
      </c>
      <c r="V1459" s="1">
        <v>7871</v>
      </c>
      <c r="W1459" s="1">
        <v>0</v>
      </c>
      <c r="X1459" s="1">
        <v>0</v>
      </c>
      <c r="Y1459" s="1">
        <v>9730</v>
      </c>
    </row>
    <row r="1460" spans="1:28" x14ac:dyDescent="0.3">
      <c r="A1460" s="28">
        <v>1453</v>
      </c>
      <c r="B1460" s="1">
        <v>261</v>
      </c>
      <c r="C1460" s="1">
        <v>50</v>
      </c>
      <c r="D1460" s="1">
        <v>37709</v>
      </c>
      <c r="E1460" s="77">
        <v>0.1</v>
      </c>
      <c r="F1460" s="1">
        <v>1320</v>
      </c>
      <c r="G1460" s="1">
        <v>40</v>
      </c>
      <c r="H1460" s="1">
        <v>7731</v>
      </c>
      <c r="I1460" s="1">
        <v>2</v>
      </c>
      <c r="J1460" s="1">
        <v>0</v>
      </c>
      <c r="K1460" s="1">
        <v>13500</v>
      </c>
      <c r="L1460" s="1">
        <v>41</v>
      </c>
      <c r="M1460" s="1">
        <v>250</v>
      </c>
      <c r="N1460" s="1">
        <v>20</v>
      </c>
      <c r="O1460" s="28">
        <v>1453</v>
      </c>
      <c r="P1460" s="1">
        <v>261</v>
      </c>
      <c r="Q1460" s="1">
        <v>50</v>
      </c>
      <c r="R1460" s="1">
        <v>37709</v>
      </c>
      <c r="S1460" s="77">
        <v>0.1</v>
      </c>
      <c r="T1460" s="1">
        <v>1320</v>
      </c>
      <c r="U1460" s="1">
        <v>40</v>
      </c>
      <c r="V1460" s="1">
        <v>7731</v>
      </c>
      <c r="W1460" s="1">
        <v>2</v>
      </c>
      <c r="X1460" s="1">
        <v>0</v>
      </c>
      <c r="Y1460" s="1">
        <v>13500</v>
      </c>
      <c r="Z1460" s="1">
        <v>41</v>
      </c>
      <c r="AA1460" s="1">
        <v>250</v>
      </c>
      <c r="AB1460" s="1">
        <v>20</v>
      </c>
    </row>
    <row r="1461" spans="1:28" x14ac:dyDescent="0.3">
      <c r="A1461" s="28">
        <v>1454</v>
      </c>
      <c r="B1461" s="1">
        <v>261</v>
      </c>
      <c r="C1461" s="1">
        <v>51</v>
      </c>
      <c r="D1461" s="1">
        <v>32331</v>
      </c>
      <c r="E1461" s="77">
        <v>0.1</v>
      </c>
      <c r="F1461" s="1">
        <v>1260</v>
      </c>
      <c r="G1461" s="1">
        <v>40</v>
      </c>
      <c r="H1461" s="1">
        <v>2685</v>
      </c>
      <c r="I1461" s="1">
        <v>0</v>
      </c>
      <c r="J1461" s="1">
        <v>0</v>
      </c>
      <c r="K1461" s="1">
        <v>7130</v>
      </c>
      <c r="L1461" s="1">
        <v>0</v>
      </c>
      <c r="M1461" s="1">
        <v>250</v>
      </c>
      <c r="N1461" s="1">
        <v>3</v>
      </c>
      <c r="O1461" s="28">
        <v>1454</v>
      </c>
      <c r="P1461" s="1">
        <v>261</v>
      </c>
      <c r="Q1461" s="1">
        <v>51</v>
      </c>
      <c r="R1461" s="1">
        <v>32331</v>
      </c>
      <c r="S1461" s="77">
        <v>0.1</v>
      </c>
      <c r="T1461" s="1">
        <v>1260</v>
      </c>
      <c r="U1461" s="1">
        <v>40</v>
      </c>
      <c r="V1461" s="1">
        <v>2685</v>
      </c>
      <c r="W1461" s="1">
        <v>0</v>
      </c>
      <c r="X1461" s="1">
        <v>0</v>
      </c>
      <c r="Y1461" s="1">
        <v>7130</v>
      </c>
      <c r="Z1461" s="1">
        <v>0</v>
      </c>
      <c r="AA1461" s="1">
        <v>250</v>
      </c>
      <c r="AB1461" s="1">
        <v>3</v>
      </c>
    </row>
    <row r="1462" spans="1:28" x14ac:dyDescent="0.3">
      <c r="A1462" s="28">
        <v>1455</v>
      </c>
      <c r="B1462" s="1">
        <v>261</v>
      </c>
      <c r="C1462" s="1">
        <v>51</v>
      </c>
      <c r="D1462" s="1">
        <v>37694</v>
      </c>
      <c r="E1462" s="77">
        <v>0.1</v>
      </c>
      <c r="F1462" s="1">
        <v>1320</v>
      </c>
      <c r="G1462" s="1">
        <v>40</v>
      </c>
      <c r="H1462" s="1">
        <v>8357</v>
      </c>
      <c r="I1462" s="1">
        <v>5</v>
      </c>
      <c r="J1462" s="1">
        <v>0</v>
      </c>
      <c r="K1462" s="1">
        <v>10570</v>
      </c>
      <c r="L1462" s="1">
        <v>0</v>
      </c>
      <c r="M1462" s="1">
        <v>515</v>
      </c>
      <c r="N1462" s="1">
        <v>40</v>
      </c>
      <c r="O1462" s="28">
        <v>1455</v>
      </c>
      <c r="P1462" s="1">
        <v>261</v>
      </c>
      <c r="Q1462" s="1">
        <v>51</v>
      </c>
      <c r="R1462" s="1">
        <v>37694</v>
      </c>
      <c r="S1462" s="77">
        <v>0.1</v>
      </c>
      <c r="T1462" s="1">
        <v>1320</v>
      </c>
      <c r="U1462" s="1">
        <v>40</v>
      </c>
      <c r="V1462" s="1">
        <v>8357</v>
      </c>
      <c r="W1462" s="1">
        <v>5</v>
      </c>
      <c r="X1462" s="1">
        <v>0</v>
      </c>
      <c r="Y1462" s="1">
        <v>10570</v>
      </c>
      <c r="Z1462" s="1">
        <v>0</v>
      </c>
      <c r="AA1462" s="1">
        <v>515</v>
      </c>
      <c r="AB1462" s="1">
        <v>40</v>
      </c>
    </row>
    <row r="1463" spans="1:28" x14ac:dyDescent="0.3">
      <c r="A1463" s="28">
        <v>1456</v>
      </c>
      <c r="B1463" s="1">
        <v>260</v>
      </c>
      <c r="C1463" s="1">
        <v>53</v>
      </c>
      <c r="D1463" s="1">
        <v>53000</v>
      </c>
      <c r="E1463" s="77">
        <v>1</v>
      </c>
      <c r="F1463" s="1">
        <v>1320</v>
      </c>
      <c r="G1463" s="1">
        <v>40</v>
      </c>
      <c r="H1463" s="1">
        <v>8002</v>
      </c>
      <c r="I1463" s="1">
        <v>12</v>
      </c>
      <c r="J1463" s="1">
        <v>2</v>
      </c>
      <c r="K1463" s="1">
        <v>10000</v>
      </c>
      <c r="N1463" s="1">
        <v>23</v>
      </c>
      <c r="O1463" s="28">
        <v>1456</v>
      </c>
      <c r="P1463" s="1">
        <v>260</v>
      </c>
      <c r="Q1463" s="1">
        <v>53</v>
      </c>
      <c r="R1463" s="1">
        <v>53000</v>
      </c>
      <c r="S1463" s="77">
        <v>1</v>
      </c>
      <c r="T1463" s="1">
        <v>1320</v>
      </c>
      <c r="U1463" s="1">
        <v>40</v>
      </c>
      <c r="V1463" s="1">
        <v>8002</v>
      </c>
      <c r="W1463" s="1">
        <v>12</v>
      </c>
      <c r="X1463" s="1">
        <v>2</v>
      </c>
      <c r="Y1463" s="1">
        <v>10000</v>
      </c>
      <c r="AB1463" s="1">
        <v>23</v>
      </c>
    </row>
    <row r="1464" spans="1:28" x14ac:dyDescent="0.3">
      <c r="A1464" s="28">
        <v>1457</v>
      </c>
      <c r="B1464" s="1">
        <v>277</v>
      </c>
      <c r="C1464" s="1">
        <v>57</v>
      </c>
      <c r="D1464" s="1">
        <v>72545</v>
      </c>
      <c r="E1464" s="77">
        <v>0.2</v>
      </c>
      <c r="F1464" s="1">
        <v>1320</v>
      </c>
      <c r="G1464" s="1">
        <v>30</v>
      </c>
      <c r="H1464" s="1">
        <v>8354</v>
      </c>
      <c r="I1464" s="1">
        <v>40</v>
      </c>
      <c r="J1464" s="1">
        <v>40</v>
      </c>
      <c r="L1464" s="1">
        <v>50</v>
      </c>
      <c r="O1464" s="28">
        <v>1457</v>
      </c>
      <c r="P1464" s="1">
        <v>277</v>
      </c>
      <c r="Q1464" s="1">
        <v>57</v>
      </c>
      <c r="R1464" s="1">
        <v>72545</v>
      </c>
      <c r="S1464" s="77">
        <v>0.2</v>
      </c>
      <c r="T1464" s="1">
        <v>1320</v>
      </c>
      <c r="U1464" s="1">
        <v>30</v>
      </c>
      <c r="V1464" s="1">
        <v>8354</v>
      </c>
      <c r="W1464" s="1">
        <v>40</v>
      </c>
      <c r="X1464" s="1">
        <v>40</v>
      </c>
      <c r="Z1464" s="1">
        <v>50</v>
      </c>
    </row>
    <row r="1465" spans="1:28" x14ac:dyDescent="0.3">
      <c r="A1465" s="28">
        <v>1458</v>
      </c>
      <c r="B1465" s="1">
        <v>264</v>
      </c>
      <c r="C1465" s="1">
        <v>53</v>
      </c>
      <c r="D1465" s="1">
        <v>45000</v>
      </c>
      <c r="E1465" s="77">
        <v>0.33333333333333331</v>
      </c>
      <c r="F1465" s="1">
        <v>1280</v>
      </c>
      <c r="G1465" s="1">
        <v>30</v>
      </c>
      <c r="H1465" s="1">
        <v>6350</v>
      </c>
      <c r="I1465" s="1">
        <v>1</v>
      </c>
      <c r="J1465" s="1">
        <v>0</v>
      </c>
      <c r="K1465" s="1">
        <v>0</v>
      </c>
      <c r="L1465" s="1">
        <v>41</v>
      </c>
      <c r="M1465" s="1">
        <v>0</v>
      </c>
      <c r="N1465" s="1">
        <v>0</v>
      </c>
      <c r="O1465" s="28">
        <v>1458</v>
      </c>
      <c r="P1465" s="1">
        <v>264</v>
      </c>
      <c r="Q1465" s="1">
        <v>53</v>
      </c>
      <c r="R1465" s="1">
        <v>45000</v>
      </c>
      <c r="S1465" s="77">
        <v>0.33333333333333331</v>
      </c>
      <c r="T1465" s="1">
        <v>1280</v>
      </c>
      <c r="U1465" s="1">
        <v>30</v>
      </c>
      <c r="V1465" s="1">
        <v>6350</v>
      </c>
      <c r="W1465" s="1">
        <v>1</v>
      </c>
      <c r="X1465" s="1">
        <v>0</v>
      </c>
      <c r="Y1465" s="1">
        <v>0</v>
      </c>
      <c r="Z1465" s="1">
        <v>41</v>
      </c>
      <c r="AA1465" s="1">
        <v>0</v>
      </c>
      <c r="AB1465" s="1">
        <v>0</v>
      </c>
    </row>
    <row r="1466" spans="1:28" x14ac:dyDescent="0.3">
      <c r="A1466" s="28">
        <v>1459</v>
      </c>
      <c r="B1466" s="1">
        <v>262</v>
      </c>
      <c r="C1466" s="1">
        <v>51</v>
      </c>
      <c r="D1466" s="1">
        <v>35000</v>
      </c>
      <c r="E1466" s="77">
        <v>0.2</v>
      </c>
      <c r="F1466" s="1">
        <v>1320</v>
      </c>
      <c r="G1466" s="1">
        <v>30</v>
      </c>
      <c r="H1466" s="1">
        <v>7221</v>
      </c>
      <c r="I1466" s="1">
        <v>0</v>
      </c>
      <c r="J1466" s="1">
        <v>0</v>
      </c>
      <c r="K1466" s="1">
        <v>9290</v>
      </c>
      <c r="L1466" s="1">
        <v>41</v>
      </c>
      <c r="M1466" s="1">
        <v>306</v>
      </c>
      <c r="N1466" s="1">
        <v>24</v>
      </c>
      <c r="O1466" s="28">
        <v>1459</v>
      </c>
      <c r="P1466" s="1">
        <v>262</v>
      </c>
      <c r="Q1466" s="1">
        <v>51</v>
      </c>
      <c r="R1466" s="1">
        <v>35000</v>
      </c>
      <c r="S1466" s="77">
        <v>0.2</v>
      </c>
      <c r="T1466" s="1">
        <v>1320</v>
      </c>
      <c r="U1466" s="1">
        <v>30</v>
      </c>
      <c r="V1466" s="1">
        <v>7221</v>
      </c>
      <c r="W1466" s="1">
        <v>0</v>
      </c>
      <c r="X1466" s="1">
        <v>0</v>
      </c>
      <c r="Y1466" s="1">
        <v>9290</v>
      </c>
      <c r="Z1466" s="1">
        <v>41</v>
      </c>
      <c r="AA1466" s="1">
        <v>306</v>
      </c>
      <c r="AB1466" s="1">
        <v>24</v>
      </c>
    </row>
    <row r="1467" spans="1:28" x14ac:dyDescent="0.3">
      <c r="A1467" s="28">
        <v>1460</v>
      </c>
      <c r="B1467" s="1">
        <v>262</v>
      </c>
      <c r="C1467" s="1">
        <v>53</v>
      </c>
      <c r="D1467" s="1">
        <v>35343</v>
      </c>
      <c r="E1467" s="77">
        <v>0.5</v>
      </c>
      <c r="F1467" s="1">
        <v>1320</v>
      </c>
      <c r="G1467" s="1">
        <v>30</v>
      </c>
      <c r="H1467" s="1">
        <v>8112</v>
      </c>
      <c r="I1467" s="1">
        <v>0</v>
      </c>
      <c r="J1467" s="1">
        <v>0</v>
      </c>
      <c r="K1467" s="1">
        <v>12260</v>
      </c>
      <c r="L1467" s="1">
        <v>50</v>
      </c>
      <c r="M1467" s="1">
        <v>415</v>
      </c>
      <c r="N1467" s="1">
        <v>36</v>
      </c>
      <c r="O1467" s="28">
        <v>1460</v>
      </c>
      <c r="P1467" s="1">
        <v>262</v>
      </c>
      <c r="Q1467" s="1">
        <v>53</v>
      </c>
      <c r="R1467" s="1">
        <v>35343</v>
      </c>
      <c r="S1467" s="77">
        <v>0.5</v>
      </c>
      <c r="T1467" s="1">
        <v>1320</v>
      </c>
      <c r="U1467" s="1">
        <v>30</v>
      </c>
      <c r="V1467" s="1">
        <v>8112</v>
      </c>
      <c r="W1467" s="1">
        <v>0</v>
      </c>
      <c r="X1467" s="1">
        <v>0</v>
      </c>
      <c r="Y1467" s="1">
        <v>12260</v>
      </c>
      <c r="Z1467" s="1">
        <v>50</v>
      </c>
      <c r="AA1467" s="1">
        <v>415</v>
      </c>
      <c r="AB1467" s="1">
        <v>36</v>
      </c>
    </row>
    <row r="1468" spans="1:28" x14ac:dyDescent="0.3">
      <c r="A1468" s="28">
        <v>1461</v>
      </c>
      <c r="B1468" s="1">
        <v>262</v>
      </c>
      <c r="C1468" s="1">
        <v>53</v>
      </c>
      <c r="D1468" s="1">
        <v>37900</v>
      </c>
      <c r="E1468" s="77">
        <v>1</v>
      </c>
      <c r="F1468" s="1">
        <v>1320</v>
      </c>
      <c r="G1468" s="1">
        <v>30</v>
      </c>
      <c r="H1468" s="1">
        <v>8043</v>
      </c>
      <c r="I1468" s="1">
        <v>4</v>
      </c>
      <c r="J1468" s="1">
        <v>1</v>
      </c>
      <c r="L1468" s="1">
        <v>3</v>
      </c>
      <c r="M1468" s="1">
        <v>444</v>
      </c>
      <c r="N1468" s="1">
        <v>27</v>
      </c>
      <c r="O1468" s="28">
        <v>1461</v>
      </c>
      <c r="P1468" s="1">
        <v>262</v>
      </c>
      <c r="Q1468" s="1">
        <v>53</v>
      </c>
      <c r="R1468" s="1">
        <v>37900</v>
      </c>
      <c r="S1468" s="77">
        <v>1</v>
      </c>
      <c r="T1468" s="1">
        <v>1320</v>
      </c>
      <c r="U1468" s="1">
        <v>30</v>
      </c>
      <c r="V1468" s="1">
        <v>8043</v>
      </c>
      <c r="W1468" s="1">
        <v>4</v>
      </c>
      <c r="X1468" s="1">
        <v>1</v>
      </c>
      <c r="Z1468" s="1">
        <v>3</v>
      </c>
      <c r="AA1468" s="1">
        <v>444</v>
      </c>
      <c r="AB1468" s="1">
        <v>27</v>
      </c>
    </row>
    <row r="1469" spans="1:28" x14ac:dyDescent="0.3">
      <c r="A1469" s="28">
        <v>1462</v>
      </c>
      <c r="B1469" s="1">
        <v>262</v>
      </c>
      <c r="C1469" s="1">
        <v>57</v>
      </c>
      <c r="D1469" s="1">
        <v>41152</v>
      </c>
      <c r="E1469" s="77">
        <v>1</v>
      </c>
      <c r="F1469" s="1">
        <v>1320</v>
      </c>
      <c r="G1469" s="1">
        <v>30</v>
      </c>
      <c r="H1469" s="1">
        <v>8211</v>
      </c>
      <c r="I1469" s="1">
        <v>2</v>
      </c>
      <c r="J1469" s="1">
        <v>0</v>
      </c>
      <c r="K1469" s="1">
        <v>12480</v>
      </c>
      <c r="L1469" s="1">
        <v>39</v>
      </c>
      <c r="M1469" s="1">
        <v>601</v>
      </c>
      <c r="N1469" s="1">
        <v>30</v>
      </c>
      <c r="O1469" s="28">
        <v>1462</v>
      </c>
      <c r="P1469" s="1">
        <v>262</v>
      </c>
      <c r="Q1469" s="1">
        <v>57</v>
      </c>
      <c r="R1469" s="1">
        <v>41152</v>
      </c>
      <c r="S1469" s="77">
        <v>1</v>
      </c>
      <c r="T1469" s="1">
        <v>1320</v>
      </c>
      <c r="U1469" s="1">
        <v>30</v>
      </c>
      <c r="V1469" s="1">
        <v>8211</v>
      </c>
      <c r="W1469" s="1">
        <v>2</v>
      </c>
      <c r="X1469" s="1">
        <v>0</v>
      </c>
      <c r="Y1469" s="1">
        <v>12480</v>
      </c>
      <c r="Z1469" s="1">
        <v>39</v>
      </c>
      <c r="AA1469" s="1">
        <v>601</v>
      </c>
      <c r="AB1469" s="1">
        <v>30</v>
      </c>
    </row>
    <row r="1470" spans="1:28" x14ac:dyDescent="0.3">
      <c r="A1470" s="28">
        <v>1463</v>
      </c>
      <c r="B1470" s="1">
        <v>262</v>
      </c>
      <c r="C1470" s="1">
        <v>60</v>
      </c>
      <c r="D1470" s="1">
        <v>57000</v>
      </c>
      <c r="E1470" s="77">
        <v>0.05</v>
      </c>
      <c r="F1470" s="1">
        <v>1320</v>
      </c>
      <c r="G1470" s="1">
        <v>30</v>
      </c>
      <c r="H1470" s="1">
        <v>8000</v>
      </c>
      <c r="I1470" s="1">
        <v>2</v>
      </c>
      <c r="J1470" s="1">
        <v>0</v>
      </c>
      <c r="O1470" s="28">
        <v>1463</v>
      </c>
      <c r="P1470" s="1">
        <v>262</v>
      </c>
      <c r="Q1470" s="1">
        <v>60</v>
      </c>
      <c r="R1470" s="1">
        <v>57000</v>
      </c>
      <c r="S1470" s="77">
        <v>0.05</v>
      </c>
      <c r="T1470" s="1">
        <v>1320</v>
      </c>
      <c r="U1470" s="1">
        <v>30</v>
      </c>
      <c r="V1470" s="1">
        <v>8000</v>
      </c>
      <c r="W1470" s="1">
        <v>2</v>
      </c>
      <c r="X1470" s="1">
        <v>0</v>
      </c>
    </row>
    <row r="1471" spans="1:28" x14ac:dyDescent="0.3">
      <c r="A1471" s="28">
        <v>1464</v>
      </c>
      <c r="B1471" s="1">
        <v>261</v>
      </c>
      <c r="C1471" s="1">
        <v>49</v>
      </c>
      <c r="D1471" s="1">
        <v>34234</v>
      </c>
      <c r="E1471" s="77">
        <v>0.33333333333333331</v>
      </c>
      <c r="F1471" s="1">
        <v>1310</v>
      </c>
      <c r="G1471" s="1">
        <v>30</v>
      </c>
      <c r="H1471" s="1">
        <v>8100</v>
      </c>
      <c r="I1471" s="1">
        <v>4</v>
      </c>
      <c r="J1471" s="1">
        <v>0</v>
      </c>
      <c r="M1471" s="1">
        <v>300</v>
      </c>
      <c r="O1471" s="28">
        <v>1464</v>
      </c>
      <c r="P1471" s="1">
        <v>261</v>
      </c>
      <c r="Q1471" s="1">
        <v>49</v>
      </c>
      <c r="R1471" s="1">
        <v>34234</v>
      </c>
      <c r="S1471" s="77">
        <v>0.33333333333333331</v>
      </c>
      <c r="T1471" s="1">
        <v>1310</v>
      </c>
      <c r="U1471" s="1">
        <v>30</v>
      </c>
      <c r="V1471" s="1">
        <v>8100</v>
      </c>
      <c r="W1471" s="1">
        <v>4</v>
      </c>
      <c r="X1471" s="1">
        <v>0</v>
      </c>
      <c r="AA1471" s="1">
        <v>300</v>
      </c>
    </row>
    <row r="1472" spans="1:28" x14ac:dyDescent="0.3">
      <c r="A1472" s="28">
        <v>1465</v>
      </c>
      <c r="B1472" s="1">
        <v>260</v>
      </c>
      <c r="C1472" s="1">
        <v>52</v>
      </c>
      <c r="D1472" s="1">
        <v>39000</v>
      </c>
      <c r="E1472" s="77">
        <v>0.33333333333333331</v>
      </c>
      <c r="F1472" s="1">
        <v>1240</v>
      </c>
      <c r="G1472" s="1">
        <v>30</v>
      </c>
      <c r="H1472" s="1">
        <v>7786</v>
      </c>
      <c r="I1472" s="1">
        <v>1</v>
      </c>
      <c r="J1472" s="1">
        <v>1</v>
      </c>
      <c r="L1472" s="1">
        <v>41</v>
      </c>
      <c r="M1472" s="1">
        <v>320</v>
      </c>
      <c r="N1472" s="1">
        <v>21</v>
      </c>
      <c r="O1472" s="28">
        <v>1465</v>
      </c>
      <c r="P1472" s="1">
        <v>260</v>
      </c>
      <c r="Q1472" s="1">
        <v>52</v>
      </c>
      <c r="R1472" s="1">
        <v>39000</v>
      </c>
      <c r="S1472" s="77">
        <v>0.33333333333333331</v>
      </c>
      <c r="T1472" s="1">
        <v>1240</v>
      </c>
      <c r="U1472" s="1">
        <v>30</v>
      </c>
      <c r="V1472" s="1">
        <v>7786</v>
      </c>
      <c r="W1472" s="1">
        <v>1</v>
      </c>
      <c r="X1472" s="1">
        <v>1</v>
      </c>
      <c r="Z1472" s="1">
        <v>41</v>
      </c>
      <c r="AA1472" s="1">
        <v>320</v>
      </c>
      <c r="AB1472" s="1">
        <v>21</v>
      </c>
    </row>
    <row r="1473" spans="1:28" x14ac:dyDescent="0.3">
      <c r="A1473" s="28">
        <v>1466</v>
      </c>
      <c r="B1473" s="1">
        <v>260</v>
      </c>
      <c r="C1473" s="1">
        <v>53</v>
      </c>
      <c r="D1473" s="1">
        <v>40248</v>
      </c>
      <c r="E1473" s="77">
        <v>1</v>
      </c>
      <c r="F1473" s="1">
        <v>1320</v>
      </c>
      <c r="G1473" s="1">
        <v>30</v>
      </c>
      <c r="H1473" s="1">
        <v>7665</v>
      </c>
      <c r="I1473" s="1">
        <v>3</v>
      </c>
      <c r="J1473" s="1">
        <v>1</v>
      </c>
      <c r="K1473" s="1">
        <v>12070</v>
      </c>
      <c r="L1473" s="1">
        <v>50</v>
      </c>
      <c r="M1473" s="1">
        <v>604</v>
      </c>
      <c r="N1473" s="1">
        <v>35</v>
      </c>
      <c r="O1473" s="28">
        <v>1466</v>
      </c>
      <c r="P1473" s="1">
        <v>260</v>
      </c>
      <c r="Q1473" s="1">
        <v>53</v>
      </c>
      <c r="R1473" s="1">
        <v>40248</v>
      </c>
      <c r="S1473" s="77">
        <v>1</v>
      </c>
      <c r="T1473" s="1">
        <v>1320</v>
      </c>
      <c r="U1473" s="1">
        <v>30</v>
      </c>
      <c r="V1473" s="1">
        <v>7665</v>
      </c>
      <c r="W1473" s="1">
        <v>3</v>
      </c>
      <c r="X1473" s="1">
        <v>1</v>
      </c>
      <c r="Y1473" s="1">
        <v>12070</v>
      </c>
      <c r="Z1473" s="1">
        <v>50</v>
      </c>
      <c r="AA1473" s="1">
        <v>604</v>
      </c>
      <c r="AB1473" s="1">
        <v>35</v>
      </c>
    </row>
    <row r="1474" spans="1:28" x14ac:dyDescent="0.3">
      <c r="A1474" s="28">
        <v>1467</v>
      </c>
      <c r="B1474" s="1">
        <v>265</v>
      </c>
      <c r="C1474" s="1">
        <v>58</v>
      </c>
      <c r="D1474" s="1">
        <v>55000</v>
      </c>
      <c r="E1474" s="77">
        <v>0.33333333333333331</v>
      </c>
      <c r="F1474" s="1">
        <v>1300</v>
      </c>
      <c r="G1474" s="1">
        <v>20</v>
      </c>
      <c r="H1474" s="1">
        <v>6600</v>
      </c>
      <c r="I1474" s="1">
        <v>4</v>
      </c>
      <c r="J1474" s="1">
        <v>2</v>
      </c>
      <c r="N1474" s="1">
        <v>19</v>
      </c>
      <c r="O1474" s="28">
        <v>1467</v>
      </c>
      <c r="P1474" s="1">
        <v>265</v>
      </c>
      <c r="Q1474" s="1">
        <v>58</v>
      </c>
      <c r="R1474" s="1">
        <v>55000</v>
      </c>
      <c r="S1474" s="77">
        <v>0.33333333333333331</v>
      </c>
      <c r="T1474" s="1">
        <v>1300</v>
      </c>
      <c r="U1474" s="1">
        <v>20</v>
      </c>
      <c r="V1474" s="1">
        <v>6600</v>
      </c>
      <c r="W1474" s="1">
        <v>4</v>
      </c>
      <c r="X1474" s="1">
        <v>2</v>
      </c>
      <c r="AB1474" s="1">
        <v>19</v>
      </c>
    </row>
    <row r="1475" spans="1:28" x14ac:dyDescent="0.3">
      <c r="A1475" s="28">
        <v>1468</v>
      </c>
      <c r="B1475" s="1">
        <v>264</v>
      </c>
      <c r="C1475" s="1">
        <v>52</v>
      </c>
      <c r="D1475" s="1">
        <v>36294</v>
      </c>
      <c r="E1475" s="77">
        <v>0.1</v>
      </c>
      <c r="F1475" s="1">
        <v>1280</v>
      </c>
      <c r="G1475" s="1">
        <v>20</v>
      </c>
      <c r="H1475" s="1">
        <v>8138</v>
      </c>
      <c r="I1475" s="1">
        <v>1</v>
      </c>
      <c r="J1475" s="1">
        <v>1</v>
      </c>
      <c r="K1475" s="1">
        <v>10560</v>
      </c>
      <c r="L1475" s="1">
        <v>50</v>
      </c>
      <c r="M1475" s="1">
        <v>333</v>
      </c>
      <c r="N1475" s="1">
        <v>13</v>
      </c>
      <c r="O1475" s="28">
        <v>1468</v>
      </c>
      <c r="P1475" s="1">
        <v>264</v>
      </c>
      <c r="Q1475" s="1">
        <v>52</v>
      </c>
      <c r="R1475" s="1">
        <v>36294</v>
      </c>
      <c r="S1475" s="77">
        <v>0.1</v>
      </c>
      <c r="T1475" s="1">
        <v>1280</v>
      </c>
      <c r="U1475" s="1">
        <v>20</v>
      </c>
      <c r="V1475" s="1">
        <v>8138</v>
      </c>
      <c r="W1475" s="1">
        <v>1</v>
      </c>
      <c r="X1475" s="1">
        <v>1</v>
      </c>
      <c r="Y1475" s="1">
        <v>10560</v>
      </c>
      <c r="Z1475" s="1">
        <v>50</v>
      </c>
      <c r="AA1475" s="1">
        <v>333</v>
      </c>
      <c r="AB1475" s="1">
        <v>13</v>
      </c>
    </row>
    <row r="1476" spans="1:28" x14ac:dyDescent="0.3">
      <c r="A1476" s="28">
        <v>1469</v>
      </c>
      <c r="B1476" s="1">
        <v>261</v>
      </c>
      <c r="C1476" s="1">
        <v>59</v>
      </c>
      <c r="D1476" s="1">
        <v>59254</v>
      </c>
      <c r="E1476" s="77">
        <v>1</v>
      </c>
      <c r="F1476" s="1">
        <v>1260</v>
      </c>
      <c r="G1476" s="1">
        <v>20</v>
      </c>
      <c r="H1476" s="1">
        <v>8211</v>
      </c>
      <c r="I1476" s="1">
        <v>0</v>
      </c>
      <c r="J1476" s="1">
        <v>0</v>
      </c>
      <c r="L1476" s="1">
        <v>0</v>
      </c>
      <c r="O1476" s="28">
        <v>1469</v>
      </c>
      <c r="P1476" s="1">
        <v>261</v>
      </c>
      <c r="Q1476" s="1">
        <v>59</v>
      </c>
      <c r="R1476" s="1">
        <v>59254</v>
      </c>
      <c r="S1476" s="77">
        <v>1</v>
      </c>
      <c r="T1476" s="1">
        <v>1260</v>
      </c>
      <c r="U1476" s="1">
        <v>20</v>
      </c>
      <c r="V1476" s="1">
        <v>8211</v>
      </c>
      <c r="W1476" s="1">
        <v>0</v>
      </c>
      <c r="X1476" s="1">
        <v>0</v>
      </c>
      <c r="Z1476" s="1">
        <v>0</v>
      </c>
    </row>
    <row r="1477" spans="1:28" x14ac:dyDescent="0.3">
      <c r="A1477" s="28">
        <v>1470</v>
      </c>
      <c r="B1477" s="1">
        <v>260</v>
      </c>
      <c r="C1477" s="1">
        <v>51</v>
      </c>
      <c r="D1477" s="1">
        <v>35000</v>
      </c>
      <c r="E1477" s="77">
        <v>0.1</v>
      </c>
      <c r="F1477" s="1">
        <v>1320</v>
      </c>
      <c r="G1477" s="1">
        <v>20</v>
      </c>
      <c r="H1477" s="1">
        <v>8160</v>
      </c>
      <c r="I1477" s="1">
        <v>2</v>
      </c>
      <c r="J1477" s="1">
        <v>2</v>
      </c>
      <c r="K1477" s="1">
        <v>9200</v>
      </c>
      <c r="L1477" s="1">
        <v>0</v>
      </c>
      <c r="M1477" s="1">
        <v>530</v>
      </c>
      <c r="N1477" s="1">
        <v>15</v>
      </c>
      <c r="O1477" s="28">
        <v>1470</v>
      </c>
      <c r="P1477" s="1">
        <v>260</v>
      </c>
      <c r="Q1477" s="1">
        <v>51</v>
      </c>
      <c r="R1477" s="1">
        <v>35000</v>
      </c>
      <c r="S1477" s="77">
        <v>0.1</v>
      </c>
      <c r="T1477" s="1">
        <v>1320</v>
      </c>
      <c r="U1477" s="1">
        <v>20</v>
      </c>
      <c r="V1477" s="1">
        <v>8160</v>
      </c>
      <c r="W1477" s="1">
        <v>2</v>
      </c>
      <c r="X1477" s="1">
        <v>2</v>
      </c>
      <c r="Y1477" s="1">
        <v>9200</v>
      </c>
      <c r="Z1477" s="1">
        <v>0</v>
      </c>
      <c r="AA1477" s="1">
        <v>530</v>
      </c>
      <c r="AB1477" s="1">
        <v>15</v>
      </c>
    </row>
    <row r="1478" spans="1:28" x14ac:dyDescent="0.3">
      <c r="A1478" s="28">
        <v>1471</v>
      </c>
      <c r="B1478" s="1">
        <v>260</v>
      </c>
      <c r="C1478" s="1">
        <v>51</v>
      </c>
      <c r="D1478" s="1">
        <v>33748</v>
      </c>
      <c r="E1478" s="77">
        <v>0.33333333333333331</v>
      </c>
      <c r="F1478" s="1">
        <v>1320</v>
      </c>
      <c r="G1478" s="1">
        <v>20</v>
      </c>
      <c r="H1478" s="1">
        <v>8207</v>
      </c>
      <c r="I1478" s="1">
        <v>5</v>
      </c>
      <c r="J1478" s="1">
        <v>2</v>
      </c>
      <c r="N1478" s="1">
        <v>27</v>
      </c>
      <c r="O1478" s="28">
        <v>1471</v>
      </c>
      <c r="P1478" s="1">
        <v>260</v>
      </c>
      <c r="Q1478" s="1">
        <v>51</v>
      </c>
      <c r="R1478" s="1">
        <v>33748</v>
      </c>
      <c r="S1478" s="77">
        <v>0.33333333333333331</v>
      </c>
      <c r="T1478" s="1">
        <v>1320</v>
      </c>
      <c r="U1478" s="1">
        <v>20</v>
      </c>
      <c r="V1478" s="1">
        <v>8207</v>
      </c>
      <c r="W1478" s="1">
        <v>5</v>
      </c>
      <c r="X1478" s="1">
        <v>2</v>
      </c>
      <c r="AB1478" s="1">
        <v>27</v>
      </c>
    </row>
    <row r="1479" spans="1:28" x14ac:dyDescent="0.3">
      <c r="A1479" s="28">
        <v>1472</v>
      </c>
      <c r="B1479" s="1">
        <v>260</v>
      </c>
      <c r="C1479" s="1">
        <v>53</v>
      </c>
      <c r="D1479" s="1">
        <v>34678</v>
      </c>
      <c r="E1479" s="77">
        <v>1</v>
      </c>
      <c r="F1479" s="1">
        <v>1320</v>
      </c>
      <c r="G1479" s="1">
        <v>20</v>
      </c>
      <c r="H1479" s="1">
        <v>8147</v>
      </c>
      <c r="I1479" s="1">
        <v>1</v>
      </c>
      <c r="J1479" s="1">
        <v>1</v>
      </c>
      <c r="K1479" s="1">
        <v>9090</v>
      </c>
      <c r="L1479" s="1">
        <v>0</v>
      </c>
      <c r="M1479" s="1">
        <v>362</v>
      </c>
      <c r="N1479" s="1">
        <v>40</v>
      </c>
      <c r="O1479" s="28">
        <v>1472</v>
      </c>
      <c r="P1479" s="1">
        <v>260</v>
      </c>
      <c r="Q1479" s="1">
        <v>53</v>
      </c>
      <c r="R1479" s="1">
        <v>34678</v>
      </c>
      <c r="S1479" s="77">
        <v>1</v>
      </c>
      <c r="T1479" s="1">
        <v>1320</v>
      </c>
      <c r="U1479" s="1">
        <v>20</v>
      </c>
      <c r="V1479" s="1">
        <v>8147</v>
      </c>
      <c r="W1479" s="1">
        <v>1</v>
      </c>
      <c r="X1479" s="1">
        <v>1</v>
      </c>
      <c r="Y1479" s="1">
        <v>9090</v>
      </c>
      <c r="Z1479" s="1">
        <v>0</v>
      </c>
      <c r="AA1479" s="1">
        <v>362</v>
      </c>
      <c r="AB1479" s="1">
        <v>40</v>
      </c>
    </row>
    <row r="1480" spans="1:28" x14ac:dyDescent="0.3">
      <c r="A1480" s="28">
        <v>1473</v>
      </c>
      <c r="B1480" s="1">
        <v>260</v>
      </c>
      <c r="C1480" s="1">
        <v>54</v>
      </c>
      <c r="D1480" s="1">
        <v>37000</v>
      </c>
      <c r="E1480" s="77">
        <v>0.2</v>
      </c>
      <c r="F1480" s="1">
        <v>1320</v>
      </c>
      <c r="G1480" s="1">
        <v>20</v>
      </c>
      <c r="H1480" s="1">
        <v>8100</v>
      </c>
      <c r="I1480" s="1">
        <v>5</v>
      </c>
      <c r="J1480" s="1">
        <v>1</v>
      </c>
      <c r="K1480" s="1">
        <v>0</v>
      </c>
      <c r="L1480" s="1">
        <v>0</v>
      </c>
      <c r="M1480" s="1">
        <v>380</v>
      </c>
      <c r="N1480" s="1">
        <v>24</v>
      </c>
      <c r="O1480" s="28">
        <v>1473</v>
      </c>
      <c r="P1480" s="1">
        <v>260</v>
      </c>
      <c r="Q1480" s="1">
        <v>54</v>
      </c>
      <c r="R1480" s="1">
        <v>37000</v>
      </c>
      <c r="S1480" s="77">
        <v>0.2</v>
      </c>
      <c r="T1480" s="1">
        <v>1320</v>
      </c>
      <c r="U1480" s="1">
        <v>20</v>
      </c>
      <c r="V1480" s="1">
        <v>8100</v>
      </c>
      <c r="W1480" s="1">
        <v>5</v>
      </c>
      <c r="X1480" s="1">
        <v>1</v>
      </c>
      <c r="Y1480" s="1">
        <v>0</v>
      </c>
      <c r="Z1480" s="1">
        <v>0</v>
      </c>
      <c r="AA1480" s="1">
        <v>380</v>
      </c>
      <c r="AB1480" s="1">
        <v>24</v>
      </c>
    </row>
    <row r="1481" spans="1:28" x14ac:dyDescent="0.3">
      <c r="A1481" s="28">
        <v>1474</v>
      </c>
      <c r="B1481" s="1">
        <v>261</v>
      </c>
      <c r="C1481" s="1">
        <v>60</v>
      </c>
      <c r="D1481" s="1">
        <v>57318</v>
      </c>
      <c r="E1481" s="77">
        <v>0.25</v>
      </c>
      <c r="F1481" s="1">
        <v>1320</v>
      </c>
      <c r="G1481" s="1">
        <v>0</v>
      </c>
      <c r="H1481" s="1">
        <v>7302</v>
      </c>
      <c r="I1481" s="1">
        <v>1</v>
      </c>
      <c r="J1481" s="1">
        <v>0</v>
      </c>
      <c r="L1481" s="1">
        <v>0</v>
      </c>
      <c r="M1481" s="1">
        <v>631</v>
      </c>
      <c r="N1481" s="1">
        <v>38</v>
      </c>
      <c r="O1481" s="28">
        <v>1474</v>
      </c>
      <c r="P1481" s="1">
        <v>261</v>
      </c>
      <c r="Q1481" s="1">
        <v>60</v>
      </c>
      <c r="R1481" s="1">
        <v>57318</v>
      </c>
      <c r="S1481" s="77">
        <v>0.25</v>
      </c>
      <c r="T1481" s="1">
        <v>1320</v>
      </c>
      <c r="U1481" s="1">
        <v>0</v>
      </c>
      <c r="V1481" s="1">
        <v>7302</v>
      </c>
      <c r="W1481" s="1">
        <v>1</v>
      </c>
      <c r="X1481" s="1">
        <v>0</v>
      </c>
      <c r="Z1481" s="1">
        <v>0</v>
      </c>
      <c r="AA1481" s="1">
        <v>631</v>
      </c>
      <c r="AB1481" s="1">
        <v>38</v>
      </c>
    </row>
    <row r="1482" spans="1:28" x14ac:dyDescent="0.3">
      <c r="A1482" s="28">
        <v>1475</v>
      </c>
      <c r="B1482" s="1">
        <v>259</v>
      </c>
      <c r="C1482" s="1">
        <v>53</v>
      </c>
      <c r="D1482" s="1">
        <v>40000</v>
      </c>
      <c r="E1482" s="77">
        <v>0.1</v>
      </c>
      <c r="F1482" s="1">
        <v>1250</v>
      </c>
      <c r="G1482" s="1">
        <v>0</v>
      </c>
      <c r="H1482" s="1">
        <v>5841</v>
      </c>
      <c r="I1482" s="1">
        <v>0</v>
      </c>
      <c r="J1482" s="1">
        <v>0</v>
      </c>
      <c r="K1482" s="1">
        <v>9000</v>
      </c>
      <c r="L1482" s="1">
        <v>0</v>
      </c>
      <c r="M1482" s="1">
        <v>213</v>
      </c>
      <c r="N1482" s="1">
        <v>31</v>
      </c>
      <c r="O1482" s="28">
        <v>1475</v>
      </c>
      <c r="P1482" s="1">
        <v>259</v>
      </c>
      <c r="Q1482" s="1">
        <v>53</v>
      </c>
      <c r="R1482" s="1">
        <v>40000</v>
      </c>
      <c r="S1482" s="77">
        <v>0.1</v>
      </c>
      <c r="T1482" s="1">
        <v>1250</v>
      </c>
      <c r="U1482" s="1">
        <v>0</v>
      </c>
      <c r="V1482" s="1">
        <v>5841</v>
      </c>
      <c r="W1482" s="1">
        <v>0</v>
      </c>
      <c r="X1482" s="1">
        <v>0</v>
      </c>
      <c r="Y1482" s="1">
        <v>9000</v>
      </c>
      <c r="Z1482" s="1">
        <v>0</v>
      </c>
      <c r="AA1482" s="1">
        <v>213</v>
      </c>
      <c r="AB1482" s="1">
        <v>31</v>
      </c>
    </row>
    <row r="1483" spans="1:28" x14ac:dyDescent="0.3">
      <c r="A1483" s="28">
        <v>1476</v>
      </c>
      <c r="B1483" s="1">
        <v>259</v>
      </c>
      <c r="C1483" s="1">
        <v>53</v>
      </c>
      <c r="D1483" s="1">
        <v>42299</v>
      </c>
      <c r="E1483" s="77">
        <v>1</v>
      </c>
      <c r="F1483" s="1">
        <v>1320</v>
      </c>
      <c r="G1483" s="1">
        <v>0</v>
      </c>
      <c r="H1483" s="1">
        <v>8506</v>
      </c>
      <c r="I1483" s="1">
        <v>7</v>
      </c>
      <c r="J1483" s="1">
        <v>3</v>
      </c>
      <c r="K1483" s="1">
        <v>11630</v>
      </c>
      <c r="L1483" s="1">
        <v>0</v>
      </c>
      <c r="M1483" s="1">
        <v>492</v>
      </c>
      <c r="N1483" s="1">
        <v>3</v>
      </c>
      <c r="O1483" s="28">
        <v>1476</v>
      </c>
      <c r="P1483" s="1">
        <v>259</v>
      </c>
      <c r="Q1483" s="1">
        <v>53</v>
      </c>
      <c r="R1483" s="1">
        <v>42299</v>
      </c>
      <c r="S1483" s="77">
        <v>1</v>
      </c>
      <c r="T1483" s="1">
        <v>1320</v>
      </c>
      <c r="U1483" s="1">
        <v>0</v>
      </c>
      <c r="V1483" s="1">
        <v>8506</v>
      </c>
      <c r="W1483" s="1">
        <v>7</v>
      </c>
      <c r="X1483" s="1">
        <v>3</v>
      </c>
      <c r="Y1483" s="1">
        <v>11630</v>
      </c>
      <c r="Z1483" s="1">
        <v>0</v>
      </c>
      <c r="AA1483" s="1">
        <v>492</v>
      </c>
      <c r="AB1483" s="1">
        <v>3</v>
      </c>
    </row>
    <row r="1484" spans="1:28" x14ac:dyDescent="0.3">
      <c r="A1484" s="28">
        <v>1477</v>
      </c>
      <c r="B1484" s="1">
        <v>259</v>
      </c>
      <c r="C1484" s="1">
        <v>54</v>
      </c>
      <c r="D1484" s="1">
        <v>41000</v>
      </c>
      <c r="E1484" s="77">
        <v>0.2</v>
      </c>
      <c r="F1484" s="1">
        <v>1260</v>
      </c>
      <c r="G1484" s="1">
        <v>0</v>
      </c>
      <c r="H1484" s="1">
        <v>8004</v>
      </c>
      <c r="I1484" s="1">
        <v>0</v>
      </c>
      <c r="J1484" s="1">
        <v>0</v>
      </c>
      <c r="N1484" s="1">
        <v>23</v>
      </c>
      <c r="O1484" s="28">
        <v>1477</v>
      </c>
      <c r="P1484" s="1">
        <v>259</v>
      </c>
      <c r="Q1484" s="1">
        <v>54</v>
      </c>
      <c r="R1484" s="1">
        <v>41000</v>
      </c>
      <c r="S1484" s="77">
        <v>0.2</v>
      </c>
      <c r="T1484" s="1">
        <v>1260</v>
      </c>
      <c r="U1484" s="1">
        <v>0</v>
      </c>
      <c r="V1484" s="1">
        <v>8004</v>
      </c>
      <c r="W1484" s="1">
        <v>0</v>
      </c>
      <c r="X1484" s="1">
        <v>0</v>
      </c>
      <c r="AB1484" s="1">
        <v>23</v>
      </c>
    </row>
    <row r="1485" spans="1:28" x14ac:dyDescent="0.3">
      <c r="A1485" s="28">
        <v>1478</v>
      </c>
      <c r="B1485" s="1">
        <v>259</v>
      </c>
      <c r="C1485" s="1">
        <v>54</v>
      </c>
      <c r="D1485" s="1">
        <v>37003</v>
      </c>
      <c r="E1485" s="77">
        <v>1</v>
      </c>
      <c r="F1485" s="1">
        <v>1320</v>
      </c>
      <c r="G1485" s="1">
        <v>0</v>
      </c>
      <c r="H1485" s="1">
        <v>7611</v>
      </c>
      <c r="I1485" s="1">
        <v>6</v>
      </c>
      <c r="J1485" s="1">
        <v>3</v>
      </c>
      <c r="K1485" s="1">
        <v>9700</v>
      </c>
      <c r="L1485" s="1">
        <v>0</v>
      </c>
      <c r="M1485" s="1">
        <v>268</v>
      </c>
      <c r="N1485" s="1">
        <v>15</v>
      </c>
      <c r="O1485" s="28">
        <v>1478</v>
      </c>
      <c r="P1485" s="1">
        <v>259</v>
      </c>
      <c r="Q1485" s="1">
        <v>54</v>
      </c>
      <c r="R1485" s="1">
        <v>37003</v>
      </c>
      <c r="S1485" s="77">
        <v>1</v>
      </c>
      <c r="T1485" s="1">
        <v>1320</v>
      </c>
      <c r="U1485" s="1">
        <v>0</v>
      </c>
      <c r="V1485" s="1">
        <v>7611</v>
      </c>
      <c r="W1485" s="1">
        <v>6</v>
      </c>
      <c r="X1485" s="1">
        <v>3</v>
      </c>
      <c r="Y1485" s="1">
        <v>9700</v>
      </c>
      <c r="Z1485" s="1">
        <v>0</v>
      </c>
      <c r="AA1485" s="1">
        <v>268</v>
      </c>
      <c r="AB1485" s="1">
        <v>15</v>
      </c>
    </row>
    <row r="1486" spans="1:28" x14ac:dyDescent="0.3">
      <c r="A1486" s="28">
        <v>1479</v>
      </c>
      <c r="B1486" s="1">
        <v>258</v>
      </c>
      <c r="C1486" s="1">
        <v>52</v>
      </c>
      <c r="D1486" s="1">
        <v>39033</v>
      </c>
      <c r="E1486" s="77">
        <v>0.25</v>
      </c>
      <c r="F1486" s="1">
        <v>1320</v>
      </c>
      <c r="G1486" s="1">
        <v>0</v>
      </c>
      <c r="H1486" s="1">
        <v>7781</v>
      </c>
      <c r="I1486" s="1">
        <v>5</v>
      </c>
      <c r="J1486" s="1">
        <v>2</v>
      </c>
      <c r="K1486" s="1">
        <v>9510</v>
      </c>
      <c r="L1486" s="1">
        <v>41</v>
      </c>
      <c r="M1486" s="1">
        <v>352</v>
      </c>
      <c r="N1486" s="1">
        <v>17</v>
      </c>
      <c r="O1486" s="28">
        <v>1479</v>
      </c>
      <c r="P1486" s="1">
        <v>258</v>
      </c>
      <c r="Q1486" s="1">
        <v>52</v>
      </c>
      <c r="R1486" s="1">
        <v>39033</v>
      </c>
      <c r="S1486" s="77">
        <v>0.25</v>
      </c>
      <c r="T1486" s="1">
        <v>1320</v>
      </c>
      <c r="U1486" s="1">
        <v>0</v>
      </c>
      <c r="V1486" s="1">
        <v>7781</v>
      </c>
      <c r="W1486" s="1">
        <v>5</v>
      </c>
      <c r="X1486" s="1">
        <v>2</v>
      </c>
      <c r="Y1486" s="1">
        <v>9510</v>
      </c>
      <c r="Z1486" s="1">
        <v>41</v>
      </c>
      <c r="AA1486" s="1">
        <v>352</v>
      </c>
      <c r="AB1486" s="1">
        <v>17</v>
      </c>
    </row>
    <row r="1487" spans="1:28" x14ac:dyDescent="0.3">
      <c r="A1487" s="28">
        <v>1480</v>
      </c>
      <c r="B1487" s="1">
        <v>258</v>
      </c>
      <c r="C1487" s="1">
        <v>53</v>
      </c>
      <c r="D1487" s="1">
        <v>31000</v>
      </c>
      <c r="E1487" s="77">
        <v>0.1</v>
      </c>
      <c r="F1487" s="1">
        <v>1240</v>
      </c>
      <c r="G1487" s="1">
        <v>0</v>
      </c>
      <c r="H1487" s="1">
        <v>8140</v>
      </c>
      <c r="I1487" s="1">
        <v>3</v>
      </c>
      <c r="J1487" s="1">
        <v>3</v>
      </c>
      <c r="K1487" s="1">
        <v>6500</v>
      </c>
      <c r="L1487" s="1">
        <v>42</v>
      </c>
      <c r="M1487" s="1">
        <v>300</v>
      </c>
      <c r="N1487" s="1">
        <v>21</v>
      </c>
      <c r="O1487" s="28">
        <v>1480</v>
      </c>
      <c r="P1487" s="1">
        <v>258</v>
      </c>
      <c r="Q1487" s="1">
        <v>53</v>
      </c>
      <c r="R1487" s="1">
        <v>31000</v>
      </c>
      <c r="S1487" s="77">
        <v>0.1</v>
      </c>
      <c r="T1487" s="1">
        <v>1240</v>
      </c>
      <c r="U1487" s="1">
        <v>0</v>
      </c>
      <c r="V1487" s="1">
        <v>8140</v>
      </c>
      <c r="W1487" s="1">
        <v>3</v>
      </c>
      <c r="X1487" s="1">
        <v>3</v>
      </c>
      <c r="Y1487" s="1">
        <v>6500</v>
      </c>
      <c r="Z1487" s="1">
        <v>42</v>
      </c>
      <c r="AA1487" s="1">
        <v>300</v>
      </c>
      <c r="AB1487" s="1">
        <v>21</v>
      </c>
    </row>
    <row r="1488" spans="1:28" x14ac:dyDescent="0.3">
      <c r="A1488" s="28">
        <v>1481</v>
      </c>
      <c r="B1488" s="1">
        <v>258</v>
      </c>
      <c r="C1488" s="1">
        <v>55</v>
      </c>
      <c r="D1488" s="1">
        <v>42000</v>
      </c>
      <c r="E1488" s="77">
        <v>0.33333333333333331</v>
      </c>
      <c r="F1488" s="1">
        <v>1320</v>
      </c>
      <c r="G1488" s="1">
        <v>0</v>
      </c>
      <c r="H1488" s="1">
        <v>8655</v>
      </c>
      <c r="I1488" s="1">
        <v>7</v>
      </c>
      <c r="J1488" s="1">
        <v>4</v>
      </c>
      <c r="K1488" s="1">
        <v>12000</v>
      </c>
      <c r="L1488" s="1">
        <v>16</v>
      </c>
      <c r="M1488" s="1">
        <v>582</v>
      </c>
      <c r="N1488" s="1">
        <v>40</v>
      </c>
      <c r="O1488" s="28">
        <v>1481</v>
      </c>
      <c r="P1488" s="1">
        <v>258</v>
      </c>
      <c r="Q1488" s="1">
        <v>55</v>
      </c>
      <c r="R1488" s="1">
        <v>42000</v>
      </c>
      <c r="S1488" s="77">
        <v>0.33333333333333331</v>
      </c>
      <c r="T1488" s="1">
        <v>1320</v>
      </c>
      <c r="U1488" s="1">
        <v>0</v>
      </c>
      <c r="V1488" s="1">
        <v>8655</v>
      </c>
      <c r="W1488" s="1">
        <v>7</v>
      </c>
      <c r="X1488" s="1">
        <v>4</v>
      </c>
      <c r="Y1488" s="1">
        <v>12000</v>
      </c>
      <c r="Z1488" s="1">
        <v>16</v>
      </c>
      <c r="AA1488" s="1">
        <v>582</v>
      </c>
      <c r="AB1488" s="1">
        <v>40</v>
      </c>
    </row>
    <row r="1489" spans="1:28" x14ac:dyDescent="0.3">
      <c r="A1489" s="28">
        <v>1482</v>
      </c>
      <c r="B1489" s="1">
        <v>258</v>
      </c>
      <c r="C1489" s="1">
        <v>55</v>
      </c>
      <c r="D1489" s="1">
        <v>42953</v>
      </c>
      <c r="E1489" s="77">
        <v>0.33333333333333331</v>
      </c>
      <c r="F1489" s="1">
        <v>1320</v>
      </c>
      <c r="G1489" s="1">
        <v>0</v>
      </c>
      <c r="H1489" s="1">
        <v>7559</v>
      </c>
      <c r="I1489" s="1">
        <v>2</v>
      </c>
      <c r="J1489" s="1">
        <v>2</v>
      </c>
      <c r="L1489" s="1">
        <v>29</v>
      </c>
      <c r="M1489" s="1">
        <v>185</v>
      </c>
      <c r="N1489" s="1">
        <v>23</v>
      </c>
      <c r="O1489" s="28">
        <v>1482</v>
      </c>
      <c r="P1489" s="1">
        <v>258</v>
      </c>
      <c r="Q1489" s="1">
        <v>55</v>
      </c>
      <c r="R1489" s="1">
        <v>42953</v>
      </c>
      <c r="S1489" s="77">
        <v>0.33333333333333331</v>
      </c>
      <c r="T1489" s="1">
        <v>1320</v>
      </c>
      <c r="U1489" s="1">
        <v>0</v>
      </c>
      <c r="V1489" s="1">
        <v>7559</v>
      </c>
      <c r="W1489" s="1">
        <v>2</v>
      </c>
      <c r="X1489" s="1">
        <v>2</v>
      </c>
      <c r="Z1489" s="1">
        <v>29</v>
      </c>
      <c r="AA1489" s="1">
        <v>185</v>
      </c>
      <c r="AB1489" s="1">
        <v>23</v>
      </c>
    </row>
    <row r="1490" spans="1:28" x14ac:dyDescent="0.3">
      <c r="A1490" s="28">
        <v>1483</v>
      </c>
      <c r="B1490" s="1">
        <v>258</v>
      </c>
      <c r="C1490" s="1">
        <v>56</v>
      </c>
      <c r="D1490" s="1">
        <v>43000</v>
      </c>
      <c r="E1490" s="77">
        <v>1</v>
      </c>
      <c r="F1490" s="1">
        <v>1300</v>
      </c>
      <c r="G1490" s="1">
        <v>0</v>
      </c>
      <c r="H1490" s="1">
        <v>8139</v>
      </c>
      <c r="I1490" s="1">
        <v>0</v>
      </c>
      <c r="J1490" s="1">
        <v>0</v>
      </c>
      <c r="L1490" s="1">
        <v>0</v>
      </c>
      <c r="M1490" s="1">
        <v>128</v>
      </c>
      <c r="N1490" s="1">
        <v>24</v>
      </c>
      <c r="O1490" s="28">
        <v>1483</v>
      </c>
      <c r="P1490" s="1">
        <v>258</v>
      </c>
      <c r="Q1490" s="1">
        <v>56</v>
      </c>
      <c r="R1490" s="1">
        <v>43000</v>
      </c>
      <c r="S1490" s="77">
        <v>1</v>
      </c>
      <c r="T1490" s="1">
        <v>1300</v>
      </c>
      <c r="U1490" s="1">
        <v>0</v>
      </c>
      <c r="V1490" s="1">
        <v>8139</v>
      </c>
      <c r="W1490" s="1">
        <v>0</v>
      </c>
      <c r="X1490" s="1">
        <v>0</v>
      </c>
      <c r="Z1490" s="1">
        <v>0</v>
      </c>
      <c r="AA1490" s="1">
        <v>128</v>
      </c>
      <c r="AB1490" s="1">
        <v>24</v>
      </c>
    </row>
    <row r="1491" spans="1:28" x14ac:dyDescent="0.3">
      <c r="A1491" s="28">
        <v>1484</v>
      </c>
      <c r="B1491" s="1">
        <v>257</v>
      </c>
      <c r="C1491" s="1">
        <v>0</v>
      </c>
      <c r="D1491" s="1">
        <v>36501</v>
      </c>
      <c r="E1491" s="77">
        <v>0.2</v>
      </c>
      <c r="F1491" s="1">
        <v>1320</v>
      </c>
      <c r="G1491" s="1">
        <v>0</v>
      </c>
      <c r="H1491" s="1">
        <v>8200</v>
      </c>
      <c r="I1491" s="1">
        <v>1</v>
      </c>
      <c r="J1491" s="1">
        <v>0</v>
      </c>
      <c r="L1491" s="1">
        <v>0</v>
      </c>
      <c r="M1491" s="1">
        <v>241</v>
      </c>
      <c r="N1491" s="1">
        <v>0</v>
      </c>
      <c r="O1491" s="28">
        <v>1484</v>
      </c>
      <c r="P1491" s="1">
        <v>257</v>
      </c>
      <c r="Q1491" s="1">
        <v>0</v>
      </c>
      <c r="R1491" s="1">
        <v>36501</v>
      </c>
      <c r="S1491" s="77">
        <v>0.2</v>
      </c>
      <c r="T1491" s="1">
        <v>1320</v>
      </c>
      <c r="U1491" s="1">
        <v>0</v>
      </c>
      <c r="V1491" s="1">
        <v>8200</v>
      </c>
      <c r="W1491" s="1">
        <v>1</v>
      </c>
      <c r="X1491" s="1">
        <v>0</v>
      </c>
      <c r="Z1491" s="1">
        <v>0</v>
      </c>
      <c r="AA1491" s="1">
        <v>241</v>
      </c>
      <c r="AB1491" s="1">
        <v>0</v>
      </c>
    </row>
    <row r="1492" spans="1:28" x14ac:dyDescent="0.3">
      <c r="A1492" s="28">
        <v>1485</v>
      </c>
      <c r="B1492" s="1">
        <v>257</v>
      </c>
      <c r="C1492" s="1">
        <v>49</v>
      </c>
      <c r="D1492" s="1">
        <v>32175</v>
      </c>
      <c r="E1492" s="77">
        <v>0.2</v>
      </c>
      <c r="F1492" s="1">
        <v>1320</v>
      </c>
      <c r="G1492" s="1">
        <v>0</v>
      </c>
      <c r="H1492" s="1">
        <v>8141</v>
      </c>
      <c r="I1492" s="1">
        <v>4</v>
      </c>
      <c r="J1492" s="1">
        <v>1</v>
      </c>
      <c r="K1492" s="1">
        <v>10320</v>
      </c>
      <c r="L1492" s="1">
        <v>41</v>
      </c>
      <c r="M1492" s="1">
        <v>405</v>
      </c>
      <c r="N1492" s="1">
        <v>5</v>
      </c>
      <c r="O1492" s="28">
        <v>1485</v>
      </c>
      <c r="P1492" s="1">
        <v>257</v>
      </c>
      <c r="Q1492" s="1">
        <v>49</v>
      </c>
      <c r="R1492" s="1">
        <v>32175</v>
      </c>
      <c r="S1492" s="77">
        <v>0.2</v>
      </c>
      <c r="T1492" s="1">
        <v>1320</v>
      </c>
      <c r="U1492" s="1">
        <v>0</v>
      </c>
      <c r="V1492" s="1">
        <v>8141</v>
      </c>
      <c r="W1492" s="1">
        <v>4</v>
      </c>
      <c r="X1492" s="1">
        <v>1</v>
      </c>
      <c r="Y1492" s="1">
        <v>10320</v>
      </c>
      <c r="Z1492" s="1">
        <v>41</v>
      </c>
      <c r="AA1492" s="1">
        <v>405</v>
      </c>
      <c r="AB1492" s="1">
        <v>5</v>
      </c>
    </row>
    <row r="1493" spans="1:28" x14ac:dyDescent="0.3">
      <c r="A1493" s="28">
        <v>1486</v>
      </c>
      <c r="B1493" s="1">
        <v>257</v>
      </c>
      <c r="C1493" s="1">
        <v>51</v>
      </c>
      <c r="D1493" s="1">
        <v>31600</v>
      </c>
      <c r="E1493" s="77">
        <v>0.1</v>
      </c>
      <c r="F1493" s="1">
        <v>1320</v>
      </c>
      <c r="G1493" s="1">
        <v>0</v>
      </c>
      <c r="H1493" s="1">
        <v>8070</v>
      </c>
      <c r="I1493" s="1">
        <v>3</v>
      </c>
      <c r="J1493" s="1">
        <v>1</v>
      </c>
      <c r="K1493" s="1">
        <v>8170</v>
      </c>
      <c r="L1493" s="1">
        <v>10</v>
      </c>
      <c r="M1493" s="1">
        <v>300</v>
      </c>
      <c r="N1493" s="1">
        <v>29</v>
      </c>
      <c r="O1493" s="28">
        <v>1486</v>
      </c>
      <c r="P1493" s="1">
        <v>257</v>
      </c>
      <c r="Q1493" s="1">
        <v>51</v>
      </c>
      <c r="R1493" s="1">
        <v>31600</v>
      </c>
      <c r="S1493" s="77">
        <v>0.1</v>
      </c>
      <c r="T1493" s="1">
        <v>1320</v>
      </c>
      <c r="U1493" s="1">
        <v>0</v>
      </c>
      <c r="V1493" s="1">
        <v>8070</v>
      </c>
      <c r="W1493" s="1">
        <v>3</v>
      </c>
      <c r="X1493" s="1">
        <v>1</v>
      </c>
      <c r="Y1493" s="1">
        <v>8170</v>
      </c>
      <c r="Z1493" s="1">
        <v>10</v>
      </c>
      <c r="AA1493" s="1">
        <v>300</v>
      </c>
      <c r="AB1493" s="1">
        <v>29</v>
      </c>
    </row>
    <row r="1494" spans="1:28" x14ac:dyDescent="0.3">
      <c r="A1494" s="28">
        <v>1487</v>
      </c>
      <c r="B1494" s="1">
        <v>257</v>
      </c>
      <c r="C1494" s="1">
        <v>52</v>
      </c>
      <c r="D1494" s="1">
        <v>34584</v>
      </c>
      <c r="E1494" s="77">
        <v>0.2</v>
      </c>
      <c r="F1494" s="1">
        <v>1320</v>
      </c>
      <c r="G1494" s="1">
        <v>0</v>
      </c>
      <c r="H1494" s="1">
        <v>8170</v>
      </c>
      <c r="I1494" s="1">
        <v>2</v>
      </c>
      <c r="J1494" s="1">
        <v>1</v>
      </c>
      <c r="K1494" s="1">
        <v>11920</v>
      </c>
      <c r="L1494" s="1">
        <v>42</v>
      </c>
      <c r="M1494" s="1">
        <v>615</v>
      </c>
      <c r="N1494" s="1">
        <v>26</v>
      </c>
      <c r="O1494" s="28">
        <v>1487</v>
      </c>
      <c r="P1494" s="1">
        <v>257</v>
      </c>
      <c r="Q1494" s="1">
        <v>52</v>
      </c>
      <c r="R1494" s="1">
        <v>34584</v>
      </c>
      <c r="S1494" s="77">
        <v>0.2</v>
      </c>
      <c r="T1494" s="1">
        <v>1320</v>
      </c>
      <c r="U1494" s="1">
        <v>0</v>
      </c>
      <c r="V1494" s="1">
        <v>8170</v>
      </c>
      <c r="W1494" s="1">
        <v>2</v>
      </c>
      <c r="X1494" s="1">
        <v>1</v>
      </c>
      <c r="Y1494" s="1">
        <v>11920</v>
      </c>
      <c r="Z1494" s="1">
        <v>42</v>
      </c>
      <c r="AA1494" s="1">
        <v>615</v>
      </c>
      <c r="AB1494" s="1">
        <v>26</v>
      </c>
    </row>
    <row r="1495" spans="1:28" x14ac:dyDescent="0.3">
      <c r="A1495" s="28">
        <v>1488</v>
      </c>
      <c r="B1495" s="1">
        <v>257</v>
      </c>
      <c r="C1495" s="1">
        <v>52</v>
      </c>
      <c r="D1495" s="1">
        <v>31177</v>
      </c>
      <c r="E1495" s="77">
        <v>0.33333333333333331</v>
      </c>
      <c r="F1495" s="1">
        <v>1320</v>
      </c>
      <c r="G1495" s="1">
        <v>0</v>
      </c>
      <c r="H1495" s="1">
        <v>8157</v>
      </c>
      <c r="I1495" s="1">
        <v>5</v>
      </c>
      <c r="J1495" s="1">
        <v>0</v>
      </c>
      <c r="O1495" s="28">
        <v>1488</v>
      </c>
      <c r="P1495" s="1">
        <v>257</v>
      </c>
      <c r="Q1495" s="1">
        <v>52</v>
      </c>
      <c r="R1495" s="1">
        <v>31177</v>
      </c>
      <c r="S1495" s="77">
        <v>0.33333333333333331</v>
      </c>
      <c r="T1495" s="1">
        <v>1320</v>
      </c>
      <c r="U1495" s="1">
        <v>0</v>
      </c>
      <c r="V1495" s="1">
        <v>8157</v>
      </c>
      <c r="W1495" s="1">
        <v>5</v>
      </c>
      <c r="X1495" s="1">
        <v>0</v>
      </c>
    </row>
    <row r="1496" spans="1:28" x14ac:dyDescent="0.3">
      <c r="A1496" s="28">
        <v>1489</v>
      </c>
      <c r="B1496" s="1">
        <v>257</v>
      </c>
      <c r="C1496" s="1">
        <v>52</v>
      </c>
      <c r="D1496" s="1">
        <v>35500</v>
      </c>
      <c r="E1496" s="77">
        <v>1</v>
      </c>
      <c r="F1496" s="1">
        <v>1320</v>
      </c>
      <c r="G1496" s="1">
        <v>0</v>
      </c>
      <c r="H1496" s="1">
        <v>6800</v>
      </c>
      <c r="I1496" s="1">
        <v>6</v>
      </c>
      <c r="J1496" s="1">
        <v>2</v>
      </c>
      <c r="K1496" s="1">
        <v>8000</v>
      </c>
      <c r="L1496" s="1">
        <v>0</v>
      </c>
      <c r="M1496" s="1">
        <v>300</v>
      </c>
      <c r="N1496" s="1">
        <v>3</v>
      </c>
      <c r="O1496" s="28">
        <v>1489</v>
      </c>
      <c r="P1496" s="1">
        <v>257</v>
      </c>
      <c r="Q1496" s="1">
        <v>52</v>
      </c>
      <c r="R1496" s="1">
        <v>35500</v>
      </c>
      <c r="S1496" s="77">
        <v>1</v>
      </c>
      <c r="T1496" s="1">
        <v>1320</v>
      </c>
      <c r="U1496" s="1">
        <v>0</v>
      </c>
      <c r="V1496" s="1">
        <v>6800</v>
      </c>
      <c r="W1496" s="1">
        <v>6</v>
      </c>
      <c r="X1496" s="1">
        <v>2</v>
      </c>
      <c r="Y1496" s="1">
        <v>8000</v>
      </c>
      <c r="Z1496" s="1">
        <v>0</v>
      </c>
      <c r="AA1496" s="1">
        <v>300</v>
      </c>
      <c r="AB1496" s="1">
        <v>3</v>
      </c>
    </row>
    <row r="1497" spans="1:28" x14ac:dyDescent="0.3">
      <c r="A1497" s="28">
        <v>1490</v>
      </c>
      <c r="B1497" s="1">
        <v>257</v>
      </c>
      <c r="C1497" s="1">
        <v>53</v>
      </c>
      <c r="D1497" s="1">
        <v>38000</v>
      </c>
      <c r="E1497" s="77">
        <v>0.1</v>
      </c>
      <c r="F1497" s="1">
        <v>1320</v>
      </c>
      <c r="G1497" s="1">
        <v>0</v>
      </c>
      <c r="H1497" s="1">
        <v>7116</v>
      </c>
      <c r="I1497" s="1">
        <v>2</v>
      </c>
      <c r="J1497" s="1">
        <v>1</v>
      </c>
      <c r="K1497" s="1">
        <v>9360</v>
      </c>
      <c r="L1497" s="1">
        <v>47</v>
      </c>
      <c r="M1497" s="1">
        <v>330</v>
      </c>
      <c r="N1497" s="1">
        <v>3</v>
      </c>
      <c r="O1497" s="28">
        <v>1490</v>
      </c>
      <c r="P1497" s="1">
        <v>257</v>
      </c>
      <c r="Q1497" s="1">
        <v>53</v>
      </c>
      <c r="R1497" s="1">
        <v>38000</v>
      </c>
      <c r="S1497" s="77">
        <v>0.1</v>
      </c>
      <c r="T1497" s="1">
        <v>1320</v>
      </c>
      <c r="U1497" s="1">
        <v>0</v>
      </c>
      <c r="V1497" s="1">
        <v>7116</v>
      </c>
      <c r="W1497" s="1">
        <v>2</v>
      </c>
      <c r="X1497" s="1">
        <v>1</v>
      </c>
      <c r="Y1497" s="1">
        <v>9360</v>
      </c>
      <c r="Z1497" s="1">
        <v>47</v>
      </c>
      <c r="AA1497" s="1">
        <v>330</v>
      </c>
      <c r="AB1497" s="1">
        <v>3</v>
      </c>
    </row>
    <row r="1498" spans="1:28" x14ac:dyDescent="0.3">
      <c r="A1498" s="28">
        <v>1491</v>
      </c>
      <c r="B1498" s="1">
        <v>257</v>
      </c>
      <c r="C1498" s="1">
        <v>56</v>
      </c>
      <c r="D1498" s="1">
        <v>39000</v>
      </c>
      <c r="E1498" s="77">
        <v>1</v>
      </c>
      <c r="F1498" s="1">
        <v>1320</v>
      </c>
      <c r="G1498" s="1">
        <v>0</v>
      </c>
      <c r="H1498" s="1">
        <v>7350</v>
      </c>
      <c r="I1498" s="1">
        <v>4</v>
      </c>
      <c r="J1498" s="1">
        <v>2</v>
      </c>
      <c r="K1498" s="1">
        <v>8300</v>
      </c>
      <c r="L1498" s="1">
        <v>0</v>
      </c>
      <c r="M1498" s="1">
        <v>340</v>
      </c>
      <c r="N1498" s="1">
        <v>29</v>
      </c>
      <c r="O1498" s="28">
        <v>1491</v>
      </c>
      <c r="P1498" s="1">
        <v>257</v>
      </c>
      <c r="Q1498" s="1">
        <v>56</v>
      </c>
      <c r="R1498" s="1">
        <v>39000</v>
      </c>
      <c r="S1498" s="77">
        <v>1</v>
      </c>
      <c r="T1498" s="1">
        <v>1320</v>
      </c>
      <c r="U1498" s="1">
        <v>0</v>
      </c>
      <c r="V1498" s="1">
        <v>7350</v>
      </c>
      <c r="W1498" s="1">
        <v>4</v>
      </c>
      <c r="X1498" s="1">
        <v>2</v>
      </c>
      <c r="Y1498" s="1">
        <v>8300</v>
      </c>
      <c r="Z1498" s="1">
        <v>0</v>
      </c>
      <c r="AA1498" s="1">
        <v>340</v>
      </c>
      <c r="AB1498" s="1">
        <v>29</v>
      </c>
    </row>
    <row r="1499" spans="1:28" x14ac:dyDescent="0.3">
      <c r="A1499" s="28">
        <v>1492</v>
      </c>
      <c r="B1499" s="1">
        <v>256</v>
      </c>
      <c r="C1499" s="1">
        <v>50</v>
      </c>
      <c r="D1499" s="1">
        <v>30562</v>
      </c>
      <c r="E1499" s="77">
        <v>0.1</v>
      </c>
      <c r="F1499" s="1">
        <v>1260</v>
      </c>
      <c r="G1499" s="1">
        <v>0</v>
      </c>
      <c r="H1499" s="1">
        <v>7050</v>
      </c>
      <c r="I1499" s="1">
        <v>2</v>
      </c>
      <c r="J1499" s="1">
        <v>0</v>
      </c>
      <c r="L1499" s="1">
        <v>41</v>
      </c>
      <c r="N1499" s="1">
        <v>16</v>
      </c>
      <c r="O1499" s="28">
        <v>1492</v>
      </c>
      <c r="P1499" s="1">
        <v>256</v>
      </c>
      <c r="Q1499" s="1">
        <v>50</v>
      </c>
      <c r="R1499" s="1">
        <v>30562</v>
      </c>
      <c r="S1499" s="77">
        <v>0.1</v>
      </c>
      <c r="T1499" s="1">
        <v>1260</v>
      </c>
      <c r="U1499" s="1">
        <v>0</v>
      </c>
      <c r="V1499" s="1">
        <v>7050</v>
      </c>
      <c r="W1499" s="1">
        <v>2</v>
      </c>
      <c r="X1499" s="1">
        <v>0</v>
      </c>
      <c r="Z1499" s="1">
        <v>41</v>
      </c>
      <c r="AB1499" s="1">
        <v>16</v>
      </c>
    </row>
    <row r="1500" spans="1:28" x14ac:dyDescent="0.3">
      <c r="A1500" s="28">
        <v>1493</v>
      </c>
      <c r="B1500" s="1">
        <v>256</v>
      </c>
      <c r="C1500" s="1">
        <v>51</v>
      </c>
      <c r="D1500" s="1">
        <v>35700</v>
      </c>
      <c r="E1500" s="77">
        <v>0.33333333333333331</v>
      </c>
      <c r="F1500" s="1">
        <v>1320</v>
      </c>
      <c r="G1500" s="1">
        <v>0</v>
      </c>
      <c r="H1500" s="1">
        <v>6282</v>
      </c>
      <c r="I1500" s="1">
        <v>0</v>
      </c>
      <c r="J1500" s="1">
        <v>0</v>
      </c>
      <c r="K1500" s="1">
        <v>8000</v>
      </c>
      <c r="L1500" s="1">
        <v>41</v>
      </c>
      <c r="N1500" s="1">
        <v>15</v>
      </c>
      <c r="O1500" s="28">
        <v>1493</v>
      </c>
      <c r="P1500" s="1">
        <v>256</v>
      </c>
      <c r="Q1500" s="1">
        <v>51</v>
      </c>
      <c r="R1500" s="1">
        <v>35700</v>
      </c>
      <c r="S1500" s="77">
        <v>0.33333333333333331</v>
      </c>
      <c r="T1500" s="1">
        <v>1320</v>
      </c>
      <c r="U1500" s="1">
        <v>0</v>
      </c>
      <c r="V1500" s="1">
        <v>6282</v>
      </c>
      <c r="W1500" s="1">
        <v>0</v>
      </c>
      <c r="X1500" s="1">
        <v>0</v>
      </c>
      <c r="Y1500" s="1">
        <v>8000</v>
      </c>
      <c r="Z1500" s="1">
        <v>41</v>
      </c>
      <c r="AB1500" s="1">
        <v>15</v>
      </c>
    </row>
    <row r="1501" spans="1:28" x14ac:dyDescent="0.3">
      <c r="A1501" s="28">
        <v>1494</v>
      </c>
      <c r="B1501" s="1">
        <v>256</v>
      </c>
      <c r="C1501" s="1">
        <v>52</v>
      </c>
      <c r="D1501" s="1">
        <v>35156</v>
      </c>
      <c r="E1501" s="77">
        <v>0.2</v>
      </c>
      <c r="F1501" s="1">
        <v>1300</v>
      </c>
      <c r="G1501" s="1">
        <v>0</v>
      </c>
      <c r="H1501" s="1">
        <v>7262</v>
      </c>
      <c r="I1501" s="1">
        <v>3</v>
      </c>
      <c r="J1501" s="1">
        <v>1</v>
      </c>
      <c r="K1501" s="1">
        <v>9020</v>
      </c>
      <c r="L1501" s="1">
        <v>42</v>
      </c>
      <c r="M1501" s="1">
        <v>335</v>
      </c>
      <c r="N1501" s="1">
        <v>24</v>
      </c>
      <c r="O1501" s="28">
        <v>1494</v>
      </c>
      <c r="P1501" s="1">
        <v>256</v>
      </c>
      <c r="Q1501" s="1">
        <v>52</v>
      </c>
      <c r="R1501" s="1">
        <v>35156</v>
      </c>
      <c r="S1501" s="77">
        <v>0.2</v>
      </c>
      <c r="T1501" s="1">
        <v>1300</v>
      </c>
      <c r="U1501" s="1">
        <v>0</v>
      </c>
      <c r="V1501" s="1">
        <v>7262</v>
      </c>
      <c r="W1501" s="1">
        <v>3</v>
      </c>
      <c r="X1501" s="1">
        <v>1</v>
      </c>
      <c r="Y1501" s="1">
        <v>9020</v>
      </c>
      <c r="Z1501" s="1">
        <v>42</v>
      </c>
      <c r="AA1501" s="1">
        <v>335</v>
      </c>
      <c r="AB1501" s="1">
        <v>24</v>
      </c>
    </row>
    <row r="1502" spans="1:28" x14ac:dyDescent="0.3">
      <c r="A1502" s="28">
        <v>1495</v>
      </c>
      <c r="B1502" s="1">
        <v>256</v>
      </c>
      <c r="C1502" s="1">
        <v>53</v>
      </c>
      <c r="D1502" s="1">
        <v>36952</v>
      </c>
      <c r="E1502" s="77">
        <v>0.33333333333333331</v>
      </c>
      <c r="F1502" s="1">
        <v>1320</v>
      </c>
      <c r="G1502" s="1">
        <v>0</v>
      </c>
      <c r="H1502" s="1">
        <v>8138</v>
      </c>
      <c r="I1502" s="1">
        <v>4</v>
      </c>
      <c r="J1502" s="1">
        <v>1</v>
      </c>
      <c r="K1502" s="1">
        <v>10300</v>
      </c>
      <c r="L1502" s="1">
        <v>0</v>
      </c>
      <c r="M1502" s="1">
        <v>403</v>
      </c>
      <c r="N1502" s="1">
        <v>32</v>
      </c>
      <c r="O1502" s="28">
        <v>1495</v>
      </c>
      <c r="P1502" s="1">
        <v>256</v>
      </c>
      <c r="Q1502" s="1">
        <v>53</v>
      </c>
      <c r="R1502" s="1">
        <v>36952</v>
      </c>
      <c r="S1502" s="77">
        <v>0.33333333333333331</v>
      </c>
      <c r="T1502" s="1">
        <v>1320</v>
      </c>
      <c r="U1502" s="1">
        <v>0</v>
      </c>
      <c r="V1502" s="1">
        <v>8138</v>
      </c>
      <c r="W1502" s="1">
        <v>4</v>
      </c>
      <c r="X1502" s="1">
        <v>1</v>
      </c>
      <c r="Y1502" s="1">
        <v>10300</v>
      </c>
      <c r="Z1502" s="1">
        <v>0</v>
      </c>
      <c r="AA1502" s="1">
        <v>403</v>
      </c>
      <c r="AB1502" s="1">
        <v>32</v>
      </c>
    </row>
    <row r="1503" spans="1:28" x14ac:dyDescent="0.3">
      <c r="A1503" s="28">
        <v>1496</v>
      </c>
      <c r="B1503" s="1">
        <v>256</v>
      </c>
      <c r="C1503" s="1">
        <v>57</v>
      </c>
      <c r="D1503" s="1">
        <v>42373</v>
      </c>
      <c r="E1503" s="77">
        <v>1</v>
      </c>
      <c r="F1503" s="1">
        <v>1320</v>
      </c>
      <c r="G1503" s="1">
        <v>0</v>
      </c>
      <c r="H1503" s="1">
        <v>8044</v>
      </c>
      <c r="I1503" s="1">
        <v>4</v>
      </c>
      <c r="J1503" s="1">
        <v>2</v>
      </c>
      <c r="K1503" s="1">
        <v>10150</v>
      </c>
      <c r="L1503" s="1">
        <v>21</v>
      </c>
      <c r="M1503" s="1">
        <v>330</v>
      </c>
      <c r="N1503" s="1">
        <v>1</v>
      </c>
      <c r="O1503" s="28">
        <v>1496</v>
      </c>
      <c r="P1503" s="1">
        <v>256</v>
      </c>
      <c r="Q1503" s="1">
        <v>57</v>
      </c>
      <c r="R1503" s="1">
        <v>42373</v>
      </c>
      <c r="S1503" s="77">
        <v>1</v>
      </c>
      <c r="T1503" s="1">
        <v>1320</v>
      </c>
      <c r="U1503" s="1">
        <v>0</v>
      </c>
      <c r="V1503" s="1">
        <v>8044</v>
      </c>
      <c r="W1503" s="1">
        <v>4</v>
      </c>
      <c r="X1503" s="1">
        <v>2</v>
      </c>
      <c r="Y1503" s="1">
        <v>10150</v>
      </c>
      <c r="Z1503" s="1">
        <v>21</v>
      </c>
      <c r="AA1503" s="1">
        <v>330</v>
      </c>
      <c r="AB1503" s="1">
        <v>1</v>
      </c>
    </row>
    <row r="1504" spans="1:28" x14ac:dyDescent="0.3">
      <c r="A1504" s="28">
        <v>1497</v>
      </c>
      <c r="B1504" s="1">
        <v>255</v>
      </c>
      <c r="C1504" s="1">
        <v>0</v>
      </c>
      <c r="D1504" s="1">
        <v>34000</v>
      </c>
      <c r="E1504" s="77">
        <v>0.2</v>
      </c>
      <c r="F1504" s="1">
        <v>1320</v>
      </c>
      <c r="G1504" s="1">
        <v>0</v>
      </c>
      <c r="H1504" s="1">
        <v>8057</v>
      </c>
      <c r="I1504" s="1">
        <v>1</v>
      </c>
      <c r="J1504" s="1">
        <v>0</v>
      </c>
      <c r="O1504" s="28">
        <v>1497</v>
      </c>
      <c r="P1504" s="1">
        <v>255</v>
      </c>
      <c r="Q1504" s="1">
        <v>0</v>
      </c>
      <c r="R1504" s="1">
        <v>34000</v>
      </c>
      <c r="S1504" s="77">
        <v>0.2</v>
      </c>
      <c r="T1504" s="1">
        <v>1320</v>
      </c>
      <c r="U1504" s="1">
        <v>0</v>
      </c>
      <c r="V1504" s="1">
        <v>8057</v>
      </c>
      <c r="W1504" s="1">
        <v>1</v>
      </c>
      <c r="X1504" s="1">
        <v>0</v>
      </c>
    </row>
    <row r="1505" spans="1:28" x14ac:dyDescent="0.3">
      <c r="A1505" s="28">
        <v>1498</v>
      </c>
      <c r="B1505" s="1">
        <v>255</v>
      </c>
      <c r="C1505" s="1">
        <v>52</v>
      </c>
      <c r="D1505" s="1">
        <v>35953</v>
      </c>
      <c r="E1505" s="77">
        <v>1</v>
      </c>
      <c r="F1505" s="1">
        <v>1320</v>
      </c>
      <c r="G1505" s="1">
        <v>0</v>
      </c>
      <c r="H1505" s="1">
        <v>8163</v>
      </c>
      <c r="I1505" s="1">
        <v>2</v>
      </c>
      <c r="J1505" s="1">
        <v>1</v>
      </c>
      <c r="K1505" s="1">
        <v>8780</v>
      </c>
      <c r="L1505" s="1">
        <v>41</v>
      </c>
      <c r="M1505" s="1">
        <v>228</v>
      </c>
      <c r="N1505" s="1">
        <v>26</v>
      </c>
      <c r="O1505" s="28">
        <v>1498</v>
      </c>
      <c r="P1505" s="1">
        <v>255</v>
      </c>
      <c r="Q1505" s="1">
        <v>52</v>
      </c>
      <c r="R1505" s="1">
        <v>35953</v>
      </c>
      <c r="S1505" s="77">
        <v>1</v>
      </c>
      <c r="T1505" s="1">
        <v>1320</v>
      </c>
      <c r="U1505" s="1">
        <v>0</v>
      </c>
      <c r="V1505" s="1">
        <v>8163</v>
      </c>
      <c r="W1505" s="1">
        <v>2</v>
      </c>
      <c r="X1505" s="1">
        <v>1</v>
      </c>
      <c r="Y1505" s="1">
        <v>8780</v>
      </c>
      <c r="Z1505" s="1">
        <v>41</v>
      </c>
      <c r="AA1505" s="1">
        <v>228</v>
      </c>
      <c r="AB1505" s="1">
        <v>26</v>
      </c>
    </row>
    <row r="1506" spans="1:28" x14ac:dyDescent="0.3">
      <c r="A1506" s="28">
        <v>1499</v>
      </c>
      <c r="B1506" s="1">
        <v>255</v>
      </c>
      <c r="C1506" s="1">
        <v>54</v>
      </c>
      <c r="D1506" s="1">
        <v>41000</v>
      </c>
      <c r="E1506" s="77">
        <v>0.2</v>
      </c>
      <c r="F1506" s="1">
        <v>1320</v>
      </c>
      <c r="G1506" s="1">
        <v>0</v>
      </c>
      <c r="H1506" s="1">
        <v>8000</v>
      </c>
      <c r="I1506" s="1">
        <v>3</v>
      </c>
      <c r="J1506" s="1">
        <v>1</v>
      </c>
      <c r="K1506" s="1">
        <v>8900</v>
      </c>
      <c r="L1506" s="1">
        <v>0</v>
      </c>
      <c r="M1506" s="1">
        <v>270</v>
      </c>
      <c r="N1506" s="1">
        <v>30</v>
      </c>
      <c r="O1506" s="28">
        <v>1499</v>
      </c>
      <c r="P1506" s="1">
        <v>255</v>
      </c>
      <c r="Q1506" s="1">
        <v>54</v>
      </c>
      <c r="R1506" s="1">
        <v>41000</v>
      </c>
      <c r="S1506" s="77">
        <v>0.2</v>
      </c>
      <c r="T1506" s="1">
        <v>1320</v>
      </c>
      <c r="U1506" s="1">
        <v>0</v>
      </c>
      <c r="V1506" s="1">
        <v>8000</v>
      </c>
      <c r="W1506" s="1">
        <v>3</v>
      </c>
      <c r="X1506" s="1">
        <v>1</v>
      </c>
      <c r="Y1506" s="1">
        <v>8900</v>
      </c>
      <c r="Z1506" s="1">
        <v>0</v>
      </c>
      <c r="AA1506" s="1">
        <v>270</v>
      </c>
      <c r="AB1506" s="1">
        <v>30</v>
      </c>
    </row>
    <row r="1507" spans="1:28" x14ac:dyDescent="0.3">
      <c r="A1507" s="28">
        <v>1500</v>
      </c>
      <c r="B1507" s="1">
        <v>255</v>
      </c>
      <c r="C1507" s="1">
        <v>54</v>
      </c>
      <c r="D1507" s="1">
        <v>40000</v>
      </c>
      <c r="E1507" s="77">
        <v>1</v>
      </c>
      <c r="F1507" s="1">
        <v>1320</v>
      </c>
      <c r="G1507" s="1">
        <v>0</v>
      </c>
      <c r="H1507" s="1">
        <v>7200</v>
      </c>
      <c r="I1507" s="1">
        <v>3</v>
      </c>
      <c r="J1507" s="1">
        <v>2</v>
      </c>
      <c r="O1507" s="28">
        <v>1500</v>
      </c>
      <c r="P1507" s="1">
        <v>255</v>
      </c>
      <c r="Q1507" s="1">
        <v>54</v>
      </c>
      <c r="R1507" s="1">
        <v>40000</v>
      </c>
      <c r="S1507" s="77">
        <v>1</v>
      </c>
      <c r="T1507" s="1">
        <v>1320</v>
      </c>
      <c r="U1507" s="1">
        <v>0</v>
      </c>
      <c r="V1507" s="1">
        <v>7200</v>
      </c>
      <c r="W1507" s="1">
        <v>3</v>
      </c>
      <c r="X1507" s="1">
        <v>2</v>
      </c>
    </row>
    <row r="1508" spans="1:28" x14ac:dyDescent="0.3">
      <c r="A1508" s="28">
        <v>1501</v>
      </c>
      <c r="B1508" s="1">
        <v>255</v>
      </c>
      <c r="C1508" s="1">
        <v>55</v>
      </c>
      <c r="D1508" s="1">
        <v>36119</v>
      </c>
      <c r="E1508" s="77">
        <v>1</v>
      </c>
      <c r="F1508" s="1">
        <v>1310</v>
      </c>
      <c r="G1508" s="1">
        <v>0</v>
      </c>
      <c r="H1508" s="1">
        <v>8096</v>
      </c>
      <c r="I1508" s="1">
        <v>11</v>
      </c>
      <c r="J1508" s="1">
        <v>2</v>
      </c>
      <c r="K1508" s="1">
        <v>11790</v>
      </c>
      <c r="L1508" s="1">
        <v>47</v>
      </c>
      <c r="M1508" s="1">
        <v>217</v>
      </c>
      <c r="N1508" s="1">
        <v>33</v>
      </c>
      <c r="O1508" s="28">
        <v>1501</v>
      </c>
      <c r="P1508" s="1">
        <v>255</v>
      </c>
      <c r="Q1508" s="1">
        <v>55</v>
      </c>
      <c r="R1508" s="1">
        <v>36119</v>
      </c>
      <c r="S1508" s="77">
        <v>1</v>
      </c>
      <c r="T1508" s="1">
        <v>1310</v>
      </c>
      <c r="U1508" s="1">
        <v>0</v>
      </c>
      <c r="V1508" s="1">
        <v>8096</v>
      </c>
      <c r="W1508" s="1">
        <v>11</v>
      </c>
      <c r="X1508" s="1">
        <v>2</v>
      </c>
      <c r="Y1508" s="1">
        <v>11790</v>
      </c>
      <c r="Z1508" s="1">
        <v>47</v>
      </c>
      <c r="AA1508" s="1">
        <v>217</v>
      </c>
      <c r="AB1508" s="1">
        <v>33</v>
      </c>
    </row>
    <row r="1509" spans="1:28" x14ac:dyDescent="0.3">
      <c r="A1509" s="28">
        <v>1502</v>
      </c>
      <c r="B1509" s="1">
        <v>255</v>
      </c>
      <c r="C1509" s="1">
        <v>55</v>
      </c>
      <c r="D1509" s="1">
        <v>43063</v>
      </c>
      <c r="E1509" s="77">
        <v>1</v>
      </c>
      <c r="F1509" s="1">
        <v>1320</v>
      </c>
      <c r="G1509" s="1">
        <v>0</v>
      </c>
      <c r="H1509" s="1">
        <v>7029</v>
      </c>
      <c r="I1509" s="1">
        <v>3</v>
      </c>
      <c r="J1509" s="1">
        <v>2</v>
      </c>
      <c r="K1509" s="1">
        <v>9200</v>
      </c>
      <c r="L1509" s="1">
        <v>50</v>
      </c>
      <c r="M1509" s="1">
        <v>212</v>
      </c>
      <c r="N1509" s="1">
        <v>27</v>
      </c>
      <c r="O1509" s="28">
        <v>1502</v>
      </c>
      <c r="P1509" s="1">
        <v>255</v>
      </c>
      <c r="Q1509" s="1">
        <v>55</v>
      </c>
      <c r="R1509" s="1">
        <v>43063</v>
      </c>
      <c r="S1509" s="77">
        <v>1</v>
      </c>
      <c r="T1509" s="1">
        <v>1320</v>
      </c>
      <c r="U1509" s="1">
        <v>0</v>
      </c>
      <c r="V1509" s="1">
        <v>7029</v>
      </c>
      <c r="W1509" s="1">
        <v>3</v>
      </c>
      <c r="X1509" s="1">
        <v>2</v>
      </c>
      <c r="Y1509" s="1">
        <v>9200</v>
      </c>
      <c r="Z1509" s="1">
        <v>50</v>
      </c>
      <c r="AA1509" s="1">
        <v>212</v>
      </c>
      <c r="AB1509" s="1">
        <v>27</v>
      </c>
    </row>
    <row r="1510" spans="1:28" x14ac:dyDescent="0.3">
      <c r="A1510" s="28">
        <v>1503</v>
      </c>
      <c r="B1510" s="1">
        <v>255</v>
      </c>
      <c r="C1510" s="1">
        <v>59</v>
      </c>
      <c r="D1510" s="1">
        <v>52000</v>
      </c>
      <c r="E1510" s="77">
        <v>1</v>
      </c>
      <c r="F1510" s="1">
        <v>1240</v>
      </c>
      <c r="G1510" s="1">
        <v>0</v>
      </c>
      <c r="H1510" s="1">
        <v>7550</v>
      </c>
      <c r="I1510" s="1">
        <v>1</v>
      </c>
      <c r="J1510" s="1">
        <v>1</v>
      </c>
      <c r="L1510" s="1">
        <v>21</v>
      </c>
      <c r="M1510" s="1">
        <v>280</v>
      </c>
      <c r="N1510" s="1">
        <v>20</v>
      </c>
      <c r="O1510" s="28">
        <v>1503</v>
      </c>
      <c r="P1510" s="1">
        <v>255</v>
      </c>
      <c r="Q1510" s="1">
        <v>59</v>
      </c>
      <c r="R1510" s="1">
        <v>52000</v>
      </c>
      <c r="S1510" s="77">
        <v>1</v>
      </c>
      <c r="T1510" s="1">
        <v>1240</v>
      </c>
      <c r="U1510" s="1">
        <v>0</v>
      </c>
      <c r="V1510" s="1">
        <v>7550</v>
      </c>
      <c r="W1510" s="1">
        <v>1</v>
      </c>
      <c r="X1510" s="1">
        <v>1</v>
      </c>
      <c r="Z1510" s="1">
        <v>21</v>
      </c>
      <c r="AA1510" s="1">
        <v>280</v>
      </c>
      <c r="AB1510" s="1">
        <v>20</v>
      </c>
    </row>
    <row r="1511" spans="1:28" x14ac:dyDescent="0.3">
      <c r="A1511" s="28">
        <v>1504</v>
      </c>
      <c r="B1511" s="1">
        <v>254</v>
      </c>
      <c r="C1511" s="1">
        <v>49</v>
      </c>
      <c r="D1511" s="1">
        <v>32407</v>
      </c>
      <c r="E1511" s="77">
        <v>0.05</v>
      </c>
      <c r="F1511" s="1">
        <v>1230</v>
      </c>
      <c r="G1511" s="1">
        <v>0</v>
      </c>
      <c r="H1511" s="1">
        <v>8096</v>
      </c>
      <c r="I1511" s="1">
        <v>2</v>
      </c>
      <c r="J1511" s="1">
        <v>0</v>
      </c>
      <c r="K1511" s="1">
        <v>9490</v>
      </c>
      <c r="L1511" s="1">
        <v>41</v>
      </c>
      <c r="M1511" s="1">
        <v>204</v>
      </c>
      <c r="O1511" s="28">
        <v>1504</v>
      </c>
      <c r="P1511" s="1">
        <v>254</v>
      </c>
      <c r="Q1511" s="1">
        <v>49</v>
      </c>
      <c r="R1511" s="1">
        <v>32407</v>
      </c>
      <c r="S1511" s="77">
        <v>0.05</v>
      </c>
      <c r="T1511" s="1">
        <v>1230</v>
      </c>
      <c r="U1511" s="1">
        <v>0</v>
      </c>
      <c r="V1511" s="1">
        <v>8096</v>
      </c>
      <c r="W1511" s="1">
        <v>2</v>
      </c>
      <c r="X1511" s="1">
        <v>0</v>
      </c>
      <c r="Y1511" s="1">
        <v>9490</v>
      </c>
      <c r="Z1511" s="1">
        <v>41</v>
      </c>
      <c r="AA1511" s="1">
        <v>204</v>
      </c>
    </row>
    <row r="1512" spans="1:28" x14ac:dyDescent="0.3">
      <c r="A1512" s="28">
        <v>1505</v>
      </c>
      <c r="B1512" s="1">
        <v>254</v>
      </c>
      <c r="C1512" s="1">
        <v>52</v>
      </c>
      <c r="D1512" s="1">
        <v>33304</v>
      </c>
      <c r="E1512" s="77">
        <v>0.33333333333333331</v>
      </c>
      <c r="F1512" s="1">
        <v>1130</v>
      </c>
      <c r="G1512" s="1">
        <v>0</v>
      </c>
      <c r="H1512" s="1">
        <v>8240</v>
      </c>
      <c r="I1512" s="1">
        <v>7</v>
      </c>
      <c r="J1512" s="1">
        <v>4</v>
      </c>
      <c r="L1512" s="1">
        <v>0</v>
      </c>
      <c r="N1512" s="1">
        <v>34</v>
      </c>
      <c r="O1512" s="28">
        <v>1505</v>
      </c>
      <c r="P1512" s="1">
        <v>254</v>
      </c>
      <c r="Q1512" s="1">
        <v>52</v>
      </c>
      <c r="R1512" s="1">
        <v>33304</v>
      </c>
      <c r="S1512" s="77">
        <v>0.33333333333333331</v>
      </c>
      <c r="T1512" s="1">
        <v>1130</v>
      </c>
      <c r="U1512" s="1">
        <v>0</v>
      </c>
      <c r="V1512" s="1">
        <v>8240</v>
      </c>
      <c r="W1512" s="1">
        <v>7</v>
      </c>
      <c r="X1512" s="1">
        <v>4</v>
      </c>
      <c r="Z1512" s="1">
        <v>0</v>
      </c>
      <c r="AB1512" s="1">
        <v>34</v>
      </c>
    </row>
    <row r="1513" spans="1:28" x14ac:dyDescent="0.3">
      <c r="A1513" s="28">
        <v>1506</v>
      </c>
      <c r="B1513" s="1">
        <v>254</v>
      </c>
      <c r="C1513" s="1">
        <v>54</v>
      </c>
      <c r="D1513" s="1">
        <v>35000</v>
      </c>
      <c r="E1513" s="77">
        <v>0.33333333333333331</v>
      </c>
      <c r="F1513" s="1">
        <v>1280</v>
      </c>
      <c r="G1513" s="1">
        <v>0</v>
      </c>
      <c r="H1513" s="1">
        <v>5080</v>
      </c>
      <c r="I1513" s="1">
        <v>1</v>
      </c>
      <c r="J1513" s="1">
        <v>0</v>
      </c>
      <c r="L1513" s="1">
        <v>41</v>
      </c>
      <c r="M1513" s="1">
        <v>248</v>
      </c>
      <c r="N1513" s="1">
        <v>21</v>
      </c>
      <c r="O1513" s="28">
        <v>1506</v>
      </c>
      <c r="P1513" s="1">
        <v>254</v>
      </c>
      <c r="Q1513" s="1">
        <v>54</v>
      </c>
      <c r="R1513" s="1">
        <v>35000</v>
      </c>
      <c r="S1513" s="77">
        <v>0.33333333333333331</v>
      </c>
      <c r="T1513" s="1">
        <v>1280</v>
      </c>
      <c r="U1513" s="1">
        <v>0</v>
      </c>
      <c r="V1513" s="1">
        <v>5080</v>
      </c>
      <c r="W1513" s="1">
        <v>1</v>
      </c>
      <c r="X1513" s="1">
        <v>0</v>
      </c>
      <c r="Z1513" s="1">
        <v>41</v>
      </c>
      <c r="AA1513" s="1">
        <v>248</v>
      </c>
      <c r="AB1513" s="1">
        <v>21</v>
      </c>
    </row>
    <row r="1514" spans="1:28" x14ac:dyDescent="0.3">
      <c r="A1514" s="28">
        <v>1507</v>
      </c>
      <c r="B1514" s="1">
        <v>253</v>
      </c>
      <c r="C1514" s="1">
        <v>0</v>
      </c>
      <c r="D1514" s="1">
        <v>41895</v>
      </c>
      <c r="E1514" s="77">
        <v>0.2</v>
      </c>
      <c r="F1514" s="1">
        <v>1320</v>
      </c>
      <c r="G1514" s="1">
        <v>0</v>
      </c>
      <c r="H1514" s="1">
        <v>7524</v>
      </c>
      <c r="I1514" s="1">
        <v>3</v>
      </c>
      <c r="J1514" s="1">
        <v>1</v>
      </c>
      <c r="K1514" s="1">
        <v>9860</v>
      </c>
      <c r="L1514" s="1">
        <v>41</v>
      </c>
      <c r="M1514" s="1">
        <v>331</v>
      </c>
      <c r="N1514" s="1">
        <v>18</v>
      </c>
      <c r="O1514" s="28">
        <v>1507</v>
      </c>
      <c r="P1514" s="1">
        <v>253</v>
      </c>
      <c r="Q1514" s="1">
        <v>0</v>
      </c>
      <c r="R1514" s="1">
        <v>41895</v>
      </c>
      <c r="S1514" s="77">
        <v>0.2</v>
      </c>
      <c r="T1514" s="1">
        <v>1320</v>
      </c>
      <c r="U1514" s="1">
        <v>0</v>
      </c>
      <c r="V1514" s="1">
        <v>7524</v>
      </c>
      <c r="W1514" s="1">
        <v>3</v>
      </c>
      <c r="X1514" s="1">
        <v>1</v>
      </c>
      <c r="Y1514" s="1">
        <v>9860</v>
      </c>
      <c r="Z1514" s="1">
        <v>41</v>
      </c>
      <c r="AA1514" s="1">
        <v>331</v>
      </c>
      <c r="AB1514" s="1">
        <v>18</v>
      </c>
    </row>
    <row r="1515" spans="1:28" x14ac:dyDescent="0.3">
      <c r="A1515" s="28">
        <v>1508</v>
      </c>
      <c r="B1515" s="1">
        <v>253</v>
      </c>
      <c r="C1515" s="1">
        <v>47</v>
      </c>
      <c r="D1515" s="1">
        <v>29015</v>
      </c>
      <c r="E1515" s="77">
        <v>0.1</v>
      </c>
      <c r="F1515" s="1">
        <v>1320</v>
      </c>
      <c r="G1515" s="1">
        <v>0</v>
      </c>
      <c r="H1515" s="1">
        <v>7341</v>
      </c>
      <c r="I1515" s="1">
        <v>1</v>
      </c>
      <c r="J1515" s="1">
        <v>0</v>
      </c>
      <c r="K1515" s="1">
        <v>7600</v>
      </c>
      <c r="L1515" s="1">
        <v>0</v>
      </c>
      <c r="M1515" s="1">
        <v>279</v>
      </c>
      <c r="N1515" s="1">
        <v>5</v>
      </c>
      <c r="O1515" s="28">
        <v>1508</v>
      </c>
      <c r="P1515" s="1">
        <v>253</v>
      </c>
      <c r="Q1515" s="1">
        <v>47</v>
      </c>
      <c r="R1515" s="1">
        <v>29015</v>
      </c>
      <c r="S1515" s="77">
        <v>0.1</v>
      </c>
      <c r="T1515" s="1">
        <v>1320</v>
      </c>
      <c r="U1515" s="1">
        <v>0</v>
      </c>
      <c r="V1515" s="1">
        <v>7341</v>
      </c>
      <c r="W1515" s="1">
        <v>1</v>
      </c>
      <c r="X1515" s="1">
        <v>0</v>
      </c>
      <c r="Y1515" s="1">
        <v>7600</v>
      </c>
      <c r="Z1515" s="1">
        <v>0</v>
      </c>
      <c r="AA1515" s="1">
        <v>279</v>
      </c>
      <c r="AB1515" s="1">
        <v>5</v>
      </c>
    </row>
    <row r="1516" spans="1:28" x14ac:dyDescent="0.3">
      <c r="A1516" s="28">
        <v>1509</v>
      </c>
      <c r="B1516" s="1">
        <v>253</v>
      </c>
      <c r="C1516" s="1">
        <v>49</v>
      </c>
      <c r="D1516" s="1">
        <v>28327</v>
      </c>
      <c r="E1516" s="77">
        <v>1.6666666666666666E-2</v>
      </c>
      <c r="F1516" s="1">
        <v>1200</v>
      </c>
      <c r="G1516" s="1">
        <v>0</v>
      </c>
      <c r="H1516" s="1">
        <v>6921</v>
      </c>
      <c r="I1516" s="1">
        <v>3</v>
      </c>
      <c r="J1516" s="1">
        <v>1</v>
      </c>
      <c r="M1516" s="1">
        <v>394</v>
      </c>
      <c r="N1516" s="1">
        <v>17</v>
      </c>
      <c r="O1516" s="28">
        <v>1509</v>
      </c>
      <c r="P1516" s="1">
        <v>253</v>
      </c>
      <c r="Q1516" s="1">
        <v>49</v>
      </c>
      <c r="R1516" s="1">
        <v>28327</v>
      </c>
      <c r="S1516" s="77">
        <v>1.6666666666666666E-2</v>
      </c>
      <c r="T1516" s="1">
        <v>1200</v>
      </c>
      <c r="U1516" s="1">
        <v>0</v>
      </c>
      <c r="V1516" s="1">
        <v>6921</v>
      </c>
      <c r="W1516" s="1">
        <v>3</v>
      </c>
      <c r="X1516" s="1">
        <v>1</v>
      </c>
      <c r="AA1516" s="1">
        <v>394</v>
      </c>
      <c r="AB1516" s="1">
        <v>17</v>
      </c>
    </row>
    <row r="1517" spans="1:28" x14ac:dyDescent="0.3">
      <c r="A1517" s="28">
        <v>1510</v>
      </c>
      <c r="B1517" s="1">
        <v>253</v>
      </c>
      <c r="C1517" s="1">
        <v>50</v>
      </c>
      <c r="D1517" s="1">
        <v>34088</v>
      </c>
      <c r="E1517" s="77">
        <v>0.1</v>
      </c>
      <c r="F1517" s="1">
        <v>1260</v>
      </c>
      <c r="G1517" s="1">
        <v>0</v>
      </c>
      <c r="H1517" s="1">
        <v>6880</v>
      </c>
      <c r="I1517" s="1">
        <v>0</v>
      </c>
      <c r="J1517" s="1">
        <v>0</v>
      </c>
      <c r="K1517" s="1">
        <v>7660</v>
      </c>
      <c r="O1517" s="28">
        <v>1510</v>
      </c>
      <c r="P1517" s="1">
        <v>253</v>
      </c>
      <c r="Q1517" s="1">
        <v>50</v>
      </c>
      <c r="R1517" s="1">
        <v>34088</v>
      </c>
      <c r="S1517" s="77">
        <v>0.1</v>
      </c>
      <c r="T1517" s="1">
        <v>1260</v>
      </c>
      <c r="U1517" s="1">
        <v>0</v>
      </c>
      <c r="V1517" s="1">
        <v>6880</v>
      </c>
      <c r="W1517" s="1">
        <v>0</v>
      </c>
      <c r="X1517" s="1">
        <v>0</v>
      </c>
      <c r="Y1517" s="1">
        <v>7660</v>
      </c>
    </row>
    <row r="1518" spans="1:28" x14ac:dyDescent="0.3">
      <c r="A1518" s="28">
        <v>1511</v>
      </c>
      <c r="B1518" s="1">
        <v>253</v>
      </c>
      <c r="C1518" s="1">
        <v>51</v>
      </c>
      <c r="D1518" s="1">
        <v>30953</v>
      </c>
      <c r="E1518" s="77">
        <v>0.14285714285714285</v>
      </c>
      <c r="F1518" s="1">
        <v>1220</v>
      </c>
      <c r="G1518" s="1">
        <v>0</v>
      </c>
      <c r="H1518" s="1">
        <v>8086</v>
      </c>
      <c r="I1518" s="1">
        <v>6</v>
      </c>
      <c r="J1518" s="1">
        <v>1</v>
      </c>
      <c r="K1518" s="1">
        <v>8460</v>
      </c>
      <c r="N1518" s="1">
        <v>21</v>
      </c>
      <c r="O1518" s="28">
        <v>1511</v>
      </c>
      <c r="P1518" s="1">
        <v>253</v>
      </c>
      <c r="Q1518" s="1">
        <v>51</v>
      </c>
      <c r="R1518" s="1">
        <v>30953</v>
      </c>
      <c r="S1518" s="77">
        <v>0.14285714285714285</v>
      </c>
      <c r="T1518" s="1">
        <v>1220</v>
      </c>
      <c r="U1518" s="1">
        <v>0</v>
      </c>
      <c r="V1518" s="1">
        <v>8086</v>
      </c>
      <c r="W1518" s="1">
        <v>6</v>
      </c>
      <c r="X1518" s="1">
        <v>1</v>
      </c>
      <c r="Y1518" s="1">
        <v>8460</v>
      </c>
      <c r="AB1518" s="1">
        <v>21</v>
      </c>
    </row>
    <row r="1519" spans="1:28" x14ac:dyDescent="0.3">
      <c r="A1519" s="28">
        <v>1512</v>
      </c>
      <c r="B1519" s="1">
        <v>253</v>
      </c>
      <c r="C1519" s="1">
        <v>51</v>
      </c>
      <c r="D1519" s="1">
        <v>36700</v>
      </c>
      <c r="E1519" s="77">
        <v>0.33333333333333331</v>
      </c>
      <c r="F1519" s="1">
        <v>1320</v>
      </c>
      <c r="G1519" s="1">
        <v>0</v>
      </c>
      <c r="H1519" s="1">
        <v>8060</v>
      </c>
      <c r="I1519" s="1">
        <v>5</v>
      </c>
      <c r="J1519" s="1">
        <v>0</v>
      </c>
      <c r="K1519" s="1">
        <v>9500</v>
      </c>
      <c r="L1519" s="1">
        <v>48</v>
      </c>
      <c r="M1519" s="1">
        <v>420</v>
      </c>
      <c r="N1519" s="1">
        <v>32</v>
      </c>
      <c r="O1519" s="28">
        <v>1512</v>
      </c>
      <c r="P1519" s="1">
        <v>253</v>
      </c>
      <c r="Q1519" s="1">
        <v>51</v>
      </c>
      <c r="R1519" s="1">
        <v>36700</v>
      </c>
      <c r="S1519" s="77">
        <v>0.33333333333333331</v>
      </c>
      <c r="T1519" s="1">
        <v>1320</v>
      </c>
      <c r="U1519" s="1">
        <v>0</v>
      </c>
      <c r="V1519" s="1">
        <v>8060</v>
      </c>
      <c r="W1519" s="1">
        <v>5</v>
      </c>
      <c r="X1519" s="1">
        <v>0</v>
      </c>
      <c r="Y1519" s="1">
        <v>9500</v>
      </c>
      <c r="Z1519" s="1">
        <v>48</v>
      </c>
      <c r="AA1519" s="1">
        <v>420</v>
      </c>
      <c r="AB1519" s="1">
        <v>32</v>
      </c>
    </row>
    <row r="1520" spans="1:28" x14ac:dyDescent="0.3">
      <c r="A1520" s="28">
        <v>1513</v>
      </c>
      <c r="B1520" s="1">
        <v>253</v>
      </c>
      <c r="C1520" s="1">
        <v>52</v>
      </c>
      <c r="D1520" s="1">
        <v>37000</v>
      </c>
      <c r="E1520" s="77">
        <v>0.1</v>
      </c>
      <c r="F1520" s="1">
        <v>1320</v>
      </c>
      <c r="G1520" s="1">
        <v>0</v>
      </c>
      <c r="H1520" s="1">
        <v>8120</v>
      </c>
      <c r="I1520" s="1">
        <v>8</v>
      </c>
      <c r="J1520" s="1">
        <v>0</v>
      </c>
      <c r="K1520" s="1">
        <v>9000</v>
      </c>
      <c r="L1520" s="1">
        <v>42</v>
      </c>
      <c r="M1520" s="1">
        <v>150</v>
      </c>
      <c r="N1520" s="1">
        <v>16</v>
      </c>
      <c r="O1520" s="28">
        <v>1513</v>
      </c>
      <c r="P1520" s="1">
        <v>253</v>
      </c>
      <c r="Q1520" s="1">
        <v>52</v>
      </c>
      <c r="R1520" s="1">
        <v>37000</v>
      </c>
      <c r="S1520" s="77">
        <v>0.1</v>
      </c>
      <c r="T1520" s="1">
        <v>1320</v>
      </c>
      <c r="U1520" s="1">
        <v>0</v>
      </c>
      <c r="V1520" s="1">
        <v>8120</v>
      </c>
      <c r="W1520" s="1">
        <v>8</v>
      </c>
      <c r="X1520" s="1">
        <v>0</v>
      </c>
      <c r="Y1520" s="1">
        <v>9000</v>
      </c>
      <c r="Z1520" s="1">
        <v>42</v>
      </c>
      <c r="AA1520" s="1">
        <v>150</v>
      </c>
      <c r="AB1520" s="1">
        <v>16</v>
      </c>
    </row>
    <row r="1521" spans="1:28" x14ac:dyDescent="0.3">
      <c r="A1521" s="28">
        <v>1514</v>
      </c>
      <c r="B1521" s="1">
        <v>253</v>
      </c>
      <c r="C1521" s="1">
        <v>53</v>
      </c>
      <c r="D1521" s="1">
        <v>34685</v>
      </c>
      <c r="E1521" s="77">
        <v>0.2</v>
      </c>
      <c r="F1521" s="1">
        <v>1200</v>
      </c>
      <c r="G1521" s="1">
        <v>0</v>
      </c>
      <c r="H1521" s="1">
        <v>7601</v>
      </c>
      <c r="I1521" s="1">
        <v>1</v>
      </c>
      <c r="J1521" s="1">
        <v>0</v>
      </c>
      <c r="L1521" s="1">
        <v>0</v>
      </c>
      <c r="M1521" s="1">
        <v>203</v>
      </c>
      <c r="N1521" s="1">
        <v>23</v>
      </c>
      <c r="O1521" s="28">
        <v>1514</v>
      </c>
      <c r="P1521" s="1">
        <v>253</v>
      </c>
      <c r="Q1521" s="1">
        <v>53</v>
      </c>
      <c r="R1521" s="1">
        <v>34685</v>
      </c>
      <c r="S1521" s="77">
        <v>0.2</v>
      </c>
      <c r="T1521" s="1">
        <v>1200</v>
      </c>
      <c r="U1521" s="1">
        <v>0</v>
      </c>
      <c r="V1521" s="1">
        <v>7601</v>
      </c>
      <c r="W1521" s="1">
        <v>1</v>
      </c>
      <c r="X1521" s="1">
        <v>0</v>
      </c>
      <c r="Z1521" s="1">
        <v>0</v>
      </c>
      <c r="AA1521" s="1">
        <v>203</v>
      </c>
      <c r="AB1521" s="1">
        <v>23</v>
      </c>
    </row>
    <row r="1522" spans="1:28" x14ac:dyDescent="0.3">
      <c r="A1522" s="28">
        <v>1515</v>
      </c>
      <c r="B1522" s="1">
        <v>253</v>
      </c>
      <c r="C1522" s="1">
        <v>54</v>
      </c>
      <c r="D1522" s="1">
        <v>39000</v>
      </c>
      <c r="E1522" s="77">
        <v>1</v>
      </c>
      <c r="F1522" s="1">
        <v>1320</v>
      </c>
      <c r="G1522" s="1">
        <v>0</v>
      </c>
      <c r="H1522" s="1">
        <v>8060</v>
      </c>
      <c r="I1522" s="1">
        <v>2</v>
      </c>
      <c r="J1522" s="1">
        <v>2</v>
      </c>
      <c r="K1522" s="1">
        <v>9080</v>
      </c>
      <c r="L1522" s="1">
        <v>0</v>
      </c>
      <c r="M1522" s="1">
        <v>372</v>
      </c>
      <c r="N1522" s="1">
        <v>24</v>
      </c>
      <c r="O1522" s="28">
        <v>1515</v>
      </c>
      <c r="P1522" s="1">
        <v>253</v>
      </c>
      <c r="Q1522" s="1">
        <v>54</v>
      </c>
      <c r="R1522" s="1">
        <v>39000</v>
      </c>
      <c r="S1522" s="77">
        <v>1</v>
      </c>
      <c r="T1522" s="1">
        <v>1320</v>
      </c>
      <c r="U1522" s="1">
        <v>0</v>
      </c>
      <c r="V1522" s="1">
        <v>8060</v>
      </c>
      <c r="W1522" s="1">
        <v>2</v>
      </c>
      <c r="X1522" s="1">
        <v>2</v>
      </c>
      <c r="Y1522" s="1">
        <v>9080</v>
      </c>
      <c r="Z1522" s="1">
        <v>0</v>
      </c>
      <c r="AA1522" s="1">
        <v>372</v>
      </c>
      <c r="AB1522" s="1">
        <v>24</v>
      </c>
    </row>
    <row r="1523" spans="1:28" x14ac:dyDescent="0.3">
      <c r="A1523" s="28">
        <v>1516</v>
      </c>
      <c r="B1523" s="1">
        <v>252</v>
      </c>
      <c r="C1523" s="1">
        <v>0</v>
      </c>
      <c r="D1523" s="1">
        <v>26695</v>
      </c>
      <c r="E1523" s="77">
        <v>6.6666666666666666E-2</v>
      </c>
      <c r="F1523" s="1">
        <v>1140</v>
      </c>
      <c r="G1523" s="1">
        <v>0</v>
      </c>
      <c r="H1523" s="1">
        <v>8012</v>
      </c>
      <c r="I1523" s="1">
        <v>2</v>
      </c>
      <c r="J1523" s="1">
        <v>0</v>
      </c>
      <c r="K1523" s="1">
        <v>7160</v>
      </c>
      <c r="L1523" s="1">
        <v>0</v>
      </c>
      <c r="N1523" s="1">
        <v>11</v>
      </c>
      <c r="O1523" s="28">
        <v>1516</v>
      </c>
      <c r="P1523" s="1">
        <v>252</v>
      </c>
      <c r="Q1523" s="1">
        <v>0</v>
      </c>
      <c r="R1523" s="1">
        <v>26695</v>
      </c>
      <c r="S1523" s="77">
        <v>6.6666666666666666E-2</v>
      </c>
      <c r="T1523" s="1">
        <v>1140</v>
      </c>
      <c r="U1523" s="1">
        <v>0</v>
      </c>
      <c r="V1523" s="1">
        <v>8012</v>
      </c>
      <c r="W1523" s="1">
        <v>2</v>
      </c>
      <c r="X1523" s="1">
        <v>0</v>
      </c>
      <c r="Y1523" s="1">
        <v>7160</v>
      </c>
      <c r="Z1523" s="1">
        <v>0</v>
      </c>
      <c r="AB1523" s="1">
        <v>11</v>
      </c>
    </row>
    <row r="1524" spans="1:28" x14ac:dyDescent="0.3">
      <c r="A1524" s="28">
        <v>1517</v>
      </c>
      <c r="B1524" s="1">
        <v>252</v>
      </c>
      <c r="C1524" s="1">
        <v>46</v>
      </c>
      <c r="D1524" s="1">
        <v>22347</v>
      </c>
      <c r="E1524" s="77">
        <v>1.2500000000000001E-2</v>
      </c>
      <c r="F1524" s="1">
        <v>880</v>
      </c>
      <c r="G1524" s="1">
        <v>0</v>
      </c>
      <c r="H1524" s="1">
        <v>6677</v>
      </c>
      <c r="I1524" s="1">
        <v>3</v>
      </c>
      <c r="J1524" s="1">
        <v>0</v>
      </c>
      <c r="K1524" s="1">
        <v>6150</v>
      </c>
      <c r="L1524" s="1">
        <v>0</v>
      </c>
      <c r="M1524" s="1">
        <v>307</v>
      </c>
      <c r="N1524" s="1">
        <v>11</v>
      </c>
      <c r="O1524" s="28">
        <v>1517</v>
      </c>
      <c r="P1524" s="1">
        <v>252</v>
      </c>
      <c r="Q1524" s="1">
        <v>46</v>
      </c>
      <c r="R1524" s="1">
        <v>22347</v>
      </c>
      <c r="S1524" s="77">
        <v>1.2500000000000001E-2</v>
      </c>
      <c r="T1524" s="1">
        <v>880</v>
      </c>
      <c r="U1524" s="1">
        <v>0</v>
      </c>
      <c r="V1524" s="1">
        <v>6677</v>
      </c>
      <c r="W1524" s="1">
        <v>3</v>
      </c>
      <c r="X1524" s="1">
        <v>0</v>
      </c>
      <c r="Y1524" s="1">
        <v>6150</v>
      </c>
      <c r="Z1524" s="1">
        <v>0</v>
      </c>
      <c r="AA1524" s="1">
        <v>307</v>
      </c>
      <c r="AB1524" s="1">
        <v>11</v>
      </c>
    </row>
    <row r="1525" spans="1:28" x14ac:dyDescent="0.3">
      <c r="A1525" s="28">
        <v>1518</v>
      </c>
      <c r="B1525" s="1">
        <v>252</v>
      </c>
      <c r="C1525" s="1">
        <v>48</v>
      </c>
      <c r="D1525" s="1">
        <v>30000</v>
      </c>
      <c r="E1525" s="77">
        <v>0.2</v>
      </c>
      <c r="F1525" s="1">
        <v>900</v>
      </c>
      <c r="G1525" s="1">
        <v>0</v>
      </c>
      <c r="H1525" s="1">
        <v>8142</v>
      </c>
      <c r="I1525" s="1">
        <v>3</v>
      </c>
      <c r="J1525" s="1">
        <v>1</v>
      </c>
      <c r="K1525" s="1">
        <v>9700</v>
      </c>
      <c r="L1525" s="1">
        <v>22</v>
      </c>
      <c r="M1525" s="1">
        <v>400</v>
      </c>
      <c r="N1525" s="1">
        <v>20</v>
      </c>
      <c r="O1525" s="28">
        <v>1518</v>
      </c>
      <c r="P1525" s="1">
        <v>252</v>
      </c>
      <c r="Q1525" s="1">
        <v>48</v>
      </c>
      <c r="R1525" s="1">
        <v>30000</v>
      </c>
      <c r="S1525" s="77">
        <v>0.2</v>
      </c>
      <c r="T1525" s="1">
        <v>900</v>
      </c>
      <c r="U1525" s="1">
        <v>0</v>
      </c>
      <c r="V1525" s="1">
        <v>8142</v>
      </c>
      <c r="W1525" s="1">
        <v>3</v>
      </c>
      <c r="X1525" s="1">
        <v>1</v>
      </c>
      <c r="Y1525" s="1">
        <v>9700</v>
      </c>
      <c r="Z1525" s="1">
        <v>22</v>
      </c>
      <c r="AA1525" s="1">
        <v>400</v>
      </c>
      <c r="AB1525" s="1">
        <v>20</v>
      </c>
    </row>
    <row r="1526" spans="1:28" x14ac:dyDescent="0.3">
      <c r="A1526" s="28">
        <v>1519</v>
      </c>
      <c r="B1526" s="1">
        <v>252</v>
      </c>
      <c r="C1526" s="1">
        <v>48</v>
      </c>
      <c r="D1526" s="1">
        <v>29381</v>
      </c>
      <c r="E1526" s="77">
        <v>0.25</v>
      </c>
      <c r="F1526" s="1">
        <v>1240</v>
      </c>
      <c r="G1526" s="1">
        <v>0</v>
      </c>
      <c r="H1526" s="1">
        <v>8141</v>
      </c>
      <c r="I1526" s="1">
        <v>0</v>
      </c>
      <c r="J1526" s="1">
        <v>0</v>
      </c>
      <c r="K1526" s="1">
        <v>10550</v>
      </c>
      <c r="L1526" s="1">
        <v>0</v>
      </c>
      <c r="M1526" s="1">
        <v>506</v>
      </c>
      <c r="N1526" s="1">
        <v>5</v>
      </c>
      <c r="O1526" s="28">
        <v>1519</v>
      </c>
      <c r="P1526" s="1">
        <v>252</v>
      </c>
      <c r="Q1526" s="1">
        <v>48</v>
      </c>
      <c r="R1526" s="1">
        <v>29381</v>
      </c>
      <c r="S1526" s="77">
        <v>0.25</v>
      </c>
      <c r="T1526" s="1">
        <v>1240</v>
      </c>
      <c r="U1526" s="1">
        <v>0</v>
      </c>
      <c r="V1526" s="1">
        <v>8141</v>
      </c>
      <c r="W1526" s="1">
        <v>0</v>
      </c>
      <c r="X1526" s="1">
        <v>0</v>
      </c>
      <c r="Y1526" s="1">
        <v>10550</v>
      </c>
      <c r="Z1526" s="1">
        <v>0</v>
      </c>
      <c r="AA1526" s="1">
        <v>506</v>
      </c>
      <c r="AB1526" s="1">
        <v>5</v>
      </c>
    </row>
    <row r="1527" spans="1:28" x14ac:dyDescent="0.3">
      <c r="A1527" s="28">
        <v>1520</v>
      </c>
      <c r="B1527" s="1">
        <v>252</v>
      </c>
      <c r="C1527" s="1">
        <v>51</v>
      </c>
      <c r="D1527" s="1">
        <v>35000</v>
      </c>
      <c r="E1527" s="77">
        <v>0.1</v>
      </c>
      <c r="F1527" s="1">
        <v>1320</v>
      </c>
      <c r="G1527" s="1">
        <v>0</v>
      </c>
      <c r="H1527" s="1">
        <v>8132</v>
      </c>
      <c r="I1527" s="1">
        <v>7</v>
      </c>
      <c r="J1527" s="1">
        <v>1</v>
      </c>
      <c r="K1527" s="1">
        <v>10000</v>
      </c>
      <c r="N1527" s="1">
        <v>26</v>
      </c>
      <c r="O1527" s="28">
        <v>1520</v>
      </c>
      <c r="P1527" s="1">
        <v>252</v>
      </c>
      <c r="Q1527" s="1">
        <v>51</v>
      </c>
      <c r="R1527" s="1">
        <v>35000</v>
      </c>
      <c r="S1527" s="77">
        <v>0.1</v>
      </c>
      <c r="T1527" s="1">
        <v>1320</v>
      </c>
      <c r="U1527" s="1">
        <v>0</v>
      </c>
      <c r="V1527" s="1">
        <v>8132</v>
      </c>
      <c r="W1527" s="1">
        <v>7</v>
      </c>
      <c r="X1527" s="1">
        <v>1</v>
      </c>
      <c r="Y1527" s="1">
        <v>10000</v>
      </c>
      <c r="AB1527" s="1">
        <v>26</v>
      </c>
    </row>
    <row r="1528" spans="1:28" x14ac:dyDescent="0.3">
      <c r="A1528" s="28">
        <v>1521</v>
      </c>
      <c r="B1528" s="1">
        <v>252</v>
      </c>
      <c r="C1528" s="1">
        <v>51</v>
      </c>
      <c r="D1528" s="1">
        <v>31000</v>
      </c>
      <c r="E1528" s="77">
        <v>0.2</v>
      </c>
      <c r="F1528" s="1">
        <v>1250</v>
      </c>
      <c r="G1528" s="1">
        <v>0</v>
      </c>
      <c r="H1528" s="1">
        <v>7706</v>
      </c>
      <c r="I1528" s="1">
        <v>0</v>
      </c>
      <c r="J1528" s="1">
        <v>0</v>
      </c>
      <c r="K1528" s="1">
        <v>7370</v>
      </c>
      <c r="L1528" s="1">
        <v>0</v>
      </c>
      <c r="M1528" s="1">
        <v>336</v>
      </c>
      <c r="N1528" s="1">
        <v>12</v>
      </c>
      <c r="O1528" s="28">
        <v>1521</v>
      </c>
      <c r="P1528" s="1">
        <v>252</v>
      </c>
      <c r="Q1528" s="1">
        <v>51</v>
      </c>
      <c r="R1528" s="1">
        <v>31000</v>
      </c>
      <c r="S1528" s="77">
        <v>0.2</v>
      </c>
      <c r="T1528" s="1">
        <v>1250</v>
      </c>
      <c r="U1528" s="1">
        <v>0</v>
      </c>
      <c r="V1528" s="1">
        <v>7706</v>
      </c>
      <c r="W1528" s="1">
        <v>0</v>
      </c>
      <c r="X1528" s="1">
        <v>0</v>
      </c>
      <c r="Y1528" s="1">
        <v>7370</v>
      </c>
      <c r="Z1528" s="1">
        <v>0</v>
      </c>
      <c r="AA1528" s="1">
        <v>336</v>
      </c>
      <c r="AB1528" s="1">
        <v>12</v>
      </c>
    </row>
    <row r="1529" spans="1:28" x14ac:dyDescent="0.3">
      <c r="A1529" s="28">
        <v>1522</v>
      </c>
      <c r="B1529" s="1">
        <v>252</v>
      </c>
      <c r="C1529" s="1">
        <v>51</v>
      </c>
      <c r="D1529" s="1">
        <v>34000</v>
      </c>
      <c r="E1529" s="77">
        <v>0.5</v>
      </c>
      <c r="F1529" s="1">
        <v>1140</v>
      </c>
      <c r="G1529" s="1">
        <v>0</v>
      </c>
      <c r="H1529" s="1">
        <v>8041</v>
      </c>
      <c r="I1529" s="1">
        <v>1</v>
      </c>
      <c r="J1529" s="1">
        <v>0</v>
      </c>
      <c r="K1529" s="1">
        <v>8400</v>
      </c>
      <c r="L1529" s="1">
        <v>45</v>
      </c>
      <c r="M1529" s="1">
        <v>341</v>
      </c>
      <c r="N1529" s="1">
        <v>6</v>
      </c>
      <c r="O1529" s="28">
        <v>1522</v>
      </c>
      <c r="P1529" s="1">
        <v>252</v>
      </c>
      <c r="Q1529" s="1">
        <v>51</v>
      </c>
      <c r="R1529" s="1">
        <v>34000</v>
      </c>
      <c r="S1529" s="77">
        <v>0.5</v>
      </c>
      <c r="T1529" s="1">
        <v>1140</v>
      </c>
      <c r="U1529" s="1">
        <v>0</v>
      </c>
      <c r="V1529" s="1">
        <v>8041</v>
      </c>
      <c r="W1529" s="1">
        <v>1</v>
      </c>
      <c r="X1529" s="1">
        <v>0</v>
      </c>
      <c r="Y1529" s="1">
        <v>8400</v>
      </c>
      <c r="Z1529" s="1">
        <v>45</v>
      </c>
      <c r="AA1529" s="1">
        <v>341</v>
      </c>
      <c r="AB1529" s="1">
        <v>6</v>
      </c>
    </row>
    <row r="1530" spans="1:28" x14ac:dyDescent="0.3">
      <c r="A1530" s="28">
        <v>1523</v>
      </c>
      <c r="B1530" s="1">
        <v>252</v>
      </c>
      <c r="C1530" s="1">
        <v>52</v>
      </c>
      <c r="D1530" s="1">
        <v>37182</v>
      </c>
      <c r="E1530" s="77">
        <v>0.2</v>
      </c>
      <c r="F1530" s="1">
        <v>1320</v>
      </c>
      <c r="G1530" s="1">
        <v>0</v>
      </c>
      <c r="H1530" s="1">
        <v>8330</v>
      </c>
      <c r="I1530" s="1">
        <v>10</v>
      </c>
      <c r="J1530" s="1">
        <v>1</v>
      </c>
      <c r="L1530" s="1">
        <v>41</v>
      </c>
      <c r="M1530" s="1">
        <v>321</v>
      </c>
      <c r="N1530" s="1">
        <v>40</v>
      </c>
      <c r="O1530" s="28">
        <v>1523</v>
      </c>
      <c r="P1530" s="1">
        <v>252</v>
      </c>
      <c r="Q1530" s="1">
        <v>52</v>
      </c>
      <c r="R1530" s="1">
        <v>37182</v>
      </c>
      <c r="S1530" s="77">
        <v>0.2</v>
      </c>
      <c r="T1530" s="1">
        <v>1320</v>
      </c>
      <c r="U1530" s="1">
        <v>0</v>
      </c>
      <c r="V1530" s="1">
        <v>8330</v>
      </c>
      <c r="W1530" s="1">
        <v>10</v>
      </c>
      <c r="X1530" s="1">
        <v>1</v>
      </c>
      <c r="Z1530" s="1">
        <v>41</v>
      </c>
      <c r="AA1530" s="1">
        <v>321</v>
      </c>
      <c r="AB1530" s="1">
        <v>40</v>
      </c>
    </row>
    <row r="1531" spans="1:28" x14ac:dyDescent="0.3">
      <c r="A1531" s="28">
        <v>1524</v>
      </c>
      <c r="B1531" s="1">
        <v>252</v>
      </c>
      <c r="C1531" s="1">
        <v>55</v>
      </c>
      <c r="D1531" s="1">
        <v>39679</v>
      </c>
      <c r="E1531" s="77">
        <v>1</v>
      </c>
      <c r="F1531" s="1">
        <v>1320</v>
      </c>
      <c r="G1531" s="1">
        <v>0</v>
      </c>
      <c r="H1531" s="1">
        <v>8001</v>
      </c>
      <c r="I1531" s="1">
        <v>1</v>
      </c>
      <c r="J1531" s="1">
        <v>0</v>
      </c>
      <c r="K1531" s="1">
        <v>8850</v>
      </c>
      <c r="L1531" s="1">
        <v>41</v>
      </c>
      <c r="M1531" s="1">
        <v>300</v>
      </c>
      <c r="N1531" s="1">
        <v>30</v>
      </c>
      <c r="O1531" s="28">
        <v>1524</v>
      </c>
      <c r="P1531" s="1">
        <v>252</v>
      </c>
      <c r="Q1531" s="1">
        <v>55</v>
      </c>
      <c r="R1531" s="1">
        <v>39679</v>
      </c>
      <c r="S1531" s="77">
        <v>1</v>
      </c>
      <c r="T1531" s="1">
        <v>1320</v>
      </c>
      <c r="U1531" s="1">
        <v>0</v>
      </c>
      <c r="V1531" s="1">
        <v>8001</v>
      </c>
      <c r="W1531" s="1">
        <v>1</v>
      </c>
      <c r="X1531" s="1">
        <v>0</v>
      </c>
      <c r="Y1531" s="1">
        <v>8850</v>
      </c>
      <c r="Z1531" s="1">
        <v>41</v>
      </c>
      <c r="AA1531" s="1">
        <v>300</v>
      </c>
      <c r="AB1531" s="1">
        <v>30</v>
      </c>
    </row>
    <row r="1532" spans="1:28" x14ac:dyDescent="0.3">
      <c r="A1532" s="28">
        <v>1525</v>
      </c>
      <c r="B1532" s="1">
        <v>252</v>
      </c>
      <c r="C1532" s="1">
        <v>55</v>
      </c>
      <c r="D1532" s="1">
        <v>47870</v>
      </c>
      <c r="E1532" s="77">
        <v>1</v>
      </c>
      <c r="F1532" s="1">
        <v>1270</v>
      </c>
      <c r="G1532" s="1">
        <v>0</v>
      </c>
      <c r="H1532" s="1">
        <v>6175</v>
      </c>
      <c r="I1532" s="1">
        <v>0</v>
      </c>
      <c r="J1532" s="1">
        <v>0</v>
      </c>
      <c r="L1532" s="1">
        <v>0</v>
      </c>
      <c r="M1532" s="1">
        <v>135</v>
      </c>
      <c r="N1532" s="1">
        <v>11</v>
      </c>
      <c r="O1532" s="28">
        <v>1525</v>
      </c>
      <c r="P1532" s="1">
        <v>252</v>
      </c>
      <c r="Q1532" s="1">
        <v>55</v>
      </c>
      <c r="R1532" s="1">
        <v>47870</v>
      </c>
      <c r="S1532" s="77">
        <v>1</v>
      </c>
      <c r="T1532" s="1">
        <v>1270</v>
      </c>
      <c r="U1532" s="1">
        <v>0</v>
      </c>
      <c r="V1532" s="1">
        <v>6175</v>
      </c>
      <c r="W1532" s="1">
        <v>0</v>
      </c>
      <c r="X1532" s="1">
        <v>0</v>
      </c>
      <c r="Z1532" s="1">
        <v>0</v>
      </c>
      <c r="AA1532" s="1">
        <v>135</v>
      </c>
      <c r="AB1532" s="1">
        <v>11</v>
      </c>
    </row>
    <row r="1533" spans="1:28" x14ac:dyDescent="0.3">
      <c r="A1533" s="28">
        <v>1526</v>
      </c>
      <c r="B1533" s="1">
        <v>251</v>
      </c>
      <c r="C1533" s="1">
        <v>0</v>
      </c>
      <c r="D1533" s="1">
        <v>42754</v>
      </c>
      <c r="E1533" s="77">
        <v>0.1</v>
      </c>
      <c r="F1533" s="1">
        <v>1160</v>
      </c>
      <c r="G1533" s="1">
        <v>0</v>
      </c>
      <c r="H1533" s="1">
        <v>7094</v>
      </c>
      <c r="I1533" s="1">
        <v>3</v>
      </c>
      <c r="J1533" s="1">
        <v>3</v>
      </c>
      <c r="K1533" s="1">
        <v>8540</v>
      </c>
      <c r="L1533" s="1">
        <v>16</v>
      </c>
      <c r="M1533" s="1">
        <v>0</v>
      </c>
      <c r="N1533" s="1">
        <v>16</v>
      </c>
      <c r="O1533" s="28">
        <v>1526</v>
      </c>
      <c r="P1533" s="1">
        <v>251</v>
      </c>
      <c r="Q1533" s="1">
        <v>0</v>
      </c>
      <c r="R1533" s="1">
        <v>42754</v>
      </c>
      <c r="S1533" s="77">
        <v>0.1</v>
      </c>
      <c r="T1533" s="1">
        <v>1160</v>
      </c>
      <c r="U1533" s="1">
        <v>0</v>
      </c>
      <c r="V1533" s="1">
        <v>7094</v>
      </c>
      <c r="W1533" s="1">
        <v>3</v>
      </c>
      <c r="X1533" s="1">
        <v>3</v>
      </c>
      <c r="Y1533" s="1">
        <v>8540</v>
      </c>
      <c r="Z1533" s="1">
        <v>16</v>
      </c>
      <c r="AA1533" s="1">
        <v>0</v>
      </c>
      <c r="AB1533" s="1">
        <v>16</v>
      </c>
    </row>
    <row r="1534" spans="1:28" x14ac:dyDescent="0.3">
      <c r="A1534" s="28">
        <v>1527</v>
      </c>
      <c r="B1534" s="1">
        <v>251</v>
      </c>
      <c r="C1534" s="1">
        <v>47</v>
      </c>
      <c r="D1534" s="1">
        <v>26000</v>
      </c>
      <c r="E1534" s="77">
        <v>0.2</v>
      </c>
      <c r="F1534" s="1">
        <v>1210</v>
      </c>
      <c r="G1534" s="1">
        <v>0</v>
      </c>
      <c r="H1534" s="1">
        <v>7502</v>
      </c>
      <c r="I1534" s="1">
        <v>1</v>
      </c>
      <c r="J1534" s="1">
        <v>0</v>
      </c>
      <c r="K1534" s="1">
        <v>8400</v>
      </c>
      <c r="L1534" s="1">
        <v>0</v>
      </c>
      <c r="M1534" s="1">
        <v>343</v>
      </c>
      <c r="N1534" s="1">
        <v>7</v>
      </c>
      <c r="O1534" s="28">
        <v>1527</v>
      </c>
      <c r="P1534" s="1">
        <v>251</v>
      </c>
      <c r="Q1534" s="1">
        <v>47</v>
      </c>
      <c r="R1534" s="1">
        <v>26000</v>
      </c>
      <c r="S1534" s="77">
        <v>0.2</v>
      </c>
      <c r="T1534" s="1">
        <v>1210</v>
      </c>
      <c r="U1534" s="1">
        <v>0</v>
      </c>
      <c r="V1534" s="1">
        <v>7502</v>
      </c>
      <c r="W1534" s="1">
        <v>1</v>
      </c>
      <c r="X1534" s="1">
        <v>0</v>
      </c>
      <c r="Y1534" s="1">
        <v>8400</v>
      </c>
      <c r="Z1534" s="1">
        <v>0</v>
      </c>
      <c r="AA1534" s="1">
        <v>343</v>
      </c>
      <c r="AB1534" s="1">
        <v>7</v>
      </c>
    </row>
    <row r="1535" spans="1:28" x14ac:dyDescent="0.3">
      <c r="A1535" s="28">
        <v>1528</v>
      </c>
      <c r="B1535" s="1">
        <v>251</v>
      </c>
      <c r="C1535" s="1">
        <v>48</v>
      </c>
      <c r="D1535" s="1">
        <v>32000</v>
      </c>
      <c r="E1535" s="77">
        <v>0.1</v>
      </c>
      <c r="F1535" s="1">
        <v>1320</v>
      </c>
      <c r="G1535" s="1">
        <v>0</v>
      </c>
      <c r="H1535" s="1">
        <v>7000</v>
      </c>
      <c r="I1535" s="1">
        <v>0</v>
      </c>
      <c r="J1535" s="1">
        <v>0</v>
      </c>
      <c r="O1535" s="28">
        <v>1528</v>
      </c>
      <c r="P1535" s="1">
        <v>251</v>
      </c>
      <c r="Q1535" s="1">
        <v>48</v>
      </c>
      <c r="R1535" s="1">
        <v>32000</v>
      </c>
      <c r="S1535" s="77">
        <v>0.1</v>
      </c>
      <c r="T1535" s="1">
        <v>1320</v>
      </c>
      <c r="U1535" s="1">
        <v>0</v>
      </c>
      <c r="V1535" s="1">
        <v>7000</v>
      </c>
      <c r="W1535" s="1">
        <v>0</v>
      </c>
      <c r="X1535" s="1">
        <v>0</v>
      </c>
    </row>
    <row r="1536" spans="1:28" x14ac:dyDescent="0.3">
      <c r="A1536" s="28">
        <v>1529</v>
      </c>
      <c r="B1536" s="1">
        <v>251</v>
      </c>
      <c r="C1536" s="1">
        <v>49</v>
      </c>
      <c r="D1536" s="1">
        <v>32263</v>
      </c>
      <c r="E1536" s="77">
        <v>0.16666666666666666</v>
      </c>
      <c r="F1536" s="1">
        <v>1300</v>
      </c>
      <c r="G1536" s="1">
        <v>0</v>
      </c>
      <c r="H1536" s="1">
        <v>8047</v>
      </c>
      <c r="I1536" s="1">
        <v>0</v>
      </c>
      <c r="J1536" s="1">
        <v>0</v>
      </c>
      <c r="K1536" s="1">
        <v>9320</v>
      </c>
      <c r="L1536" s="1">
        <v>42</v>
      </c>
      <c r="M1536" s="1">
        <v>153</v>
      </c>
      <c r="N1536" s="1">
        <v>27</v>
      </c>
      <c r="O1536" s="28">
        <v>1529</v>
      </c>
      <c r="P1536" s="1">
        <v>251</v>
      </c>
      <c r="Q1536" s="1">
        <v>49</v>
      </c>
      <c r="R1536" s="1">
        <v>32263</v>
      </c>
      <c r="S1536" s="77">
        <v>0.16666666666666666</v>
      </c>
      <c r="T1536" s="1">
        <v>1300</v>
      </c>
      <c r="U1536" s="1">
        <v>0</v>
      </c>
      <c r="V1536" s="1">
        <v>8047</v>
      </c>
      <c r="W1536" s="1">
        <v>0</v>
      </c>
      <c r="X1536" s="1">
        <v>0</v>
      </c>
      <c r="Y1536" s="1">
        <v>9320</v>
      </c>
      <c r="Z1536" s="1">
        <v>42</v>
      </c>
      <c r="AA1536" s="1">
        <v>153</v>
      </c>
      <c r="AB1536" s="1">
        <v>27</v>
      </c>
    </row>
    <row r="1537" spans="1:28" x14ac:dyDescent="0.3">
      <c r="A1537" s="28">
        <v>1530</v>
      </c>
      <c r="B1537" s="1">
        <v>251</v>
      </c>
      <c r="C1537" s="1">
        <v>50</v>
      </c>
      <c r="D1537" s="1">
        <v>34124</v>
      </c>
      <c r="E1537" s="77">
        <v>6.6666666666666666E-2</v>
      </c>
      <c r="F1537" s="1">
        <v>1310</v>
      </c>
      <c r="G1537" s="1">
        <v>0</v>
      </c>
      <c r="H1537" s="1">
        <v>6721</v>
      </c>
      <c r="I1537" s="1">
        <v>1</v>
      </c>
      <c r="J1537" s="1">
        <v>0</v>
      </c>
      <c r="K1537" s="1">
        <v>8130</v>
      </c>
      <c r="L1537" s="1">
        <v>41</v>
      </c>
      <c r="M1537" s="1">
        <v>266</v>
      </c>
      <c r="N1537" s="1">
        <v>24</v>
      </c>
      <c r="O1537" s="28">
        <v>1530</v>
      </c>
      <c r="P1537" s="1">
        <v>251</v>
      </c>
      <c r="Q1537" s="1">
        <v>50</v>
      </c>
      <c r="R1537" s="1">
        <v>34124</v>
      </c>
      <c r="S1537" s="77">
        <v>6.6666666666666666E-2</v>
      </c>
      <c r="T1537" s="1">
        <v>1310</v>
      </c>
      <c r="U1537" s="1">
        <v>0</v>
      </c>
      <c r="V1537" s="1">
        <v>6721</v>
      </c>
      <c r="W1537" s="1">
        <v>1</v>
      </c>
      <c r="X1537" s="1">
        <v>0</v>
      </c>
      <c r="Y1537" s="1">
        <v>8130</v>
      </c>
      <c r="Z1537" s="1">
        <v>41</v>
      </c>
      <c r="AA1537" s="1">
        <v>266</v>
      </c>
      <c r="AB1537" s="1">
        <v>24</v>
      </c>
    </row>
    <row r="1538" spans="1:28" x14ac:dyDescent="0.3">
      <c r="A1538" s="28">
        <v>1531</v>
      </c>
      <c r="B1538" s="1">
        <v>251</v>
      </c>
      <c r="C1538" s="1">
        <v>50</v>
      </c>
      <c r="D1538" s="1">
        <v>32425</v>
      </c>
      <c r="E1538" s="77">
        <v>0.14285714285714285</v>
      </c>
      <c r="F1538" s="1">
        <v>1240</v>
      </c>
      <c r="G1538" s="1">
        <v>0</v>
      </c>
      <c r="H1538" s="1">
        <v>6141</v>
      </c>
      <c r="I1538" s="1">
        <v>1</v>
      </c>
      <c r="J1538" s="1">
        <v>1</v>
      </c>
      <c r="K1538" s="1">
        <v>10480</v>
      </c>
      <c r="L1538" s="1">
        <v>41</v>
      </c>
      <c r="M1538" s="1">
        <v>423</v>
      </c>
      <c r="N1538" s="1">
        <v>27</v>
      </c>
      <c r="O1538" s="28">
        <v>1531</v>
      </c>
      <c r="P1538" s="1">
        <v>251</v>
      </c>
      <c r="Q1538" s="1">
        <v>50</v>
      </c>
      <c r="R1538" s="1">
        <v>32425</v>
      </c>
      <c r="S1538" s="77">
        <v>0.14285714285714285</v>
      </c>
      <c r="T1538" s="1">
        <v>1240</v>
      </c>
      <c r="U1538" s="1">
        <v>0</v>
      </c>
      <c r="V1538" s="1">
        <v>6141</v>
      </c>
      <c r="W1538" s="1">
        <v>1</v>
      </c>
      <c r="X1538" s="1">
        <v>1</v>
      </c>
      <c r="Y1538" s="1">
        <v>10480</v>
      </c>
      <c r="Z1538" s="1">
        <v>41</v>
      </c>
      <c r="AA1538" s="1">
        <v>423</v>
      </c>
      <c r="AB1538" s="1">
        <v>27</v>
      </c>
    </row>
    <row r="1539" spans="1:28" x14ac:dyDescent="0.3">
      <c r="A1539" s="28">
        <v>1532</v>
      </c>
      <c r="B1539" s="1">
        <v>251</v>
      </c>
      <c r="C1539" s="1">
        <v>50</v>
      </c>
      <c r="D1539" s="1">
        <v>32189</v>
      </c>
      <c r="E1539" s="77">
        <v>0.2</v>
      </c>
      <c r="F1539" s="1">
        <v>1220</v>
      </c>
      <c r="G1539" s="1">
        <v>0</v>
      </c>
      <c r="H1539" s="1">
        <v>7187</v>
      </c>
      <c r="I1539" s="1">
        <v>4</v>
      </c>
      <c r="J1539" s="1">
        <v>1</v>
      </c>
      <c r="K1539" s="1">
        <v>8390</v>
      </c>
      <c r="L1539" s="1">
        <v>0</v>
      </c>
      <c r="M1539" s="1">
        <v>381</v>
      </c>
      <c r="N1539" s="1">
        <v>19</v>
      </c>
      <c r="O1539" s="28">
        <v>1532</v>
      </c>
      <c r="P1539" s="1">
        <v>251</v>
      </c>
      <c r="Q1539" s="1">
        <v>50</v>
      </c>
      <c r="R1539" s="1">
        <v>32189</v>
      </c>
      <c r="S1539" s="77">
        <v>0.2</v>
      </c>
      <c r="T1539" s="1">
        <v>1220</v>
      </c>
      <c r="U1539" s="1">
        <v>0</v>
      </c>
      <c r="V1539" s="1">
        <v>7187</v>
      </c>
      <c r="W1539" s="1">
        <v>4</v>
      </c>
      <c r="X1539" s="1">
        <v>1</v>
      </c>
      <c r="Y1539" s="1">
        <v>8390</v>
      </c>
      <c r="Z1539" s="1">
        <v>0</v>
      </c>
      <c r="AA1539" s="1">
        <v>381</v>
      </c>
      <c r="AB1539" s="1">
        <v>19</v>
      </c>
    </row>
    <row r="1540" spans="1:28" x14ac:dyDescent="0.3">
      <c r="A1540" s="28">
        <v>1533</v>
      </c>
      <c r="B1540" s="1">
        <v>251</v>
      </c>
      <c r="C1540" s="1">
        <v>50</v>
      </c>
      <c r="D1540" s="1">
        <v>29336</v>
      </c>
      <c r="E1540" s="77">
        <v>0.2</v>
      </c>
      <c r="F1540" s="1">
        <v>1170</v>
      </c>
      <c r="G1540" s="1">
        <v>0</v>
      </c>
      <c r="H1540" s="1">
        <v>6311</v>
      </c>
      <c r="I1540" s="1">
        <v>0</v>
      </c>
      <c r="J1540" s="1">
        <v>0</v>
      </c>
      <c r="L1540" s="1">
        <v>0</v>
      </c>
      <c r="O1540" s="28">
        <v>1533</v>
      </c>
      <c r="P1540" s="1">
        <v>251</v>
      </c>
      <c r="Q1540" s="1">
        <v>50</v>
      </c>
      <c r="R1540" s="1">
        <v>29336</v>
      </c>
      <c r="S1540" s="77">
        <v>0.2</v>
      </c>
      <c r="T1540" s="1">
        <v>1170</v>
      </c>
      <c r="U1540" s="1">
        <v>0</v>
      </c>
      <c r="V1540" s="1">
        <v>6311</v>
      </c>
      <c r="W1540" s="1">
        <v>0</v>
      </c>
      <c r="X1540" s="1">
        <v>0</v>
      </c>
      <c r="Z1540" s="1">
        <v>0</v>
      </c>
    </row>
    <row r="1541" spans="1:28" x14ac:dyDescent="0.3">
      <c r="A1541" s="28">
        <v>1534</v>
      </c>
      <c r="B1541" s="1">
        <v>251</v>
      </c>
      <c r="C1541" s="1">
        <v>50</v>
      </c>
      <c r="D1541" s="1">
        <v>31523</v>
      </c>
      <c r="E1541" s="77">
        <v>0.2</v>
      </c>
      <c r="F1541" s="1">
        <v>1250</v>
      </c>
      <c r="G1541" s="1">
        <v>0</v>
      </c>
      <c r="H1541" s="1">
        <v>6254</v>
      </c>
      <c r="I1541" s="1">
        <v>4</v>
      </c>
      <c r="J1541" s="1">
        <v>1</v>
      </c>
      <c r="K1541" s="1">
        <v>8550</v>
      </c>
      <c r="L1541" s="1">
        <v>41</v>
      </c>
      <c r="M1541" s="1">
        <v>320</v>
      </c>
      <c r="N1541" s="1">
        <v>22</v>
      </c>
      <c r="O1541" s="28">
        <v>1534</v>
      </c>
      <c r="P1541" s="1">
        <v>251</v>
      </c>
      <c r="Q1541" s="1">
        <v>50</v>
      </c>
      <c r="R1541" s="1">
        <v>31523</v>
      </c>
      <c r="S1541" s="77">
        <v>0.2</v>
      </c>
      <c r="T1541" s="1">
        <v>1250</v>
      </c>
      <c r="U1541" s="1">
        <v>0</v>
      </c>
      <c r="V1541" s="1">
        <v>6254</v>
      </c>
      <c r="W1541" s="1">
        <v>4</v>
      </c>
      <c r="X1541" s="1">
        <v>1</v>
      </c>
      <c r="Y1541" s="1">
        <v>8550</v>
      </c>
      <c r="Z1541" s="1">
        <v>41</v>
      </c>
      <c r="AA1541" s="1">
        <v>320</v>
      </c>
      <c r="AB1541" s="1">
        <v>22</v>
      </c>
    </row>
    <row r="1542" spans="1:28" x14ac:dyDescent="0.3">
      <c r="A1542" s="28">
        <v>1535</v>
      </c>
      <c r="B1542" s="1">
        <v>251</v>
      </c>
      <c r="C1542" s="1">
        <v>50</v>
      </c>
      <c r="D1542" s="1">
        <v>31076</v>
      </c>
      <c r="E1542" s="77">
        <v>0.33333333333333331</v>
      </c>
      <c r="F1542" s="1">
        <v>1270</v>
      </c>
      <c r="G1542" s="1">
        <v>0</v>
      </c>
      <c r="H1542" s="1">
        <v>7094</v>
      </c>
      <c r="I1542" s="1">
        <v>7</v>
      </c>
      <c r="J1542" s="1">
        <v>1</v>
      </c>
      <c r="N1542" s="1">
        <v>3</v>
      </c>
      <c r="O1542" s="28">
        <v>1535</v>
      </c>
      <c r="P1542" s="1">
        <v>251</v>
      </c>
      <c r="Q1542" s="1">
        <v>50</v>
      </c>
      <c r="R1542" s="1">
        <v>31076</v>
      </c>
      <c r="S1542" s="77">
        <v>0.33333333333333331</v>
      </c>
      <c r="T1542" s="1">
        <v>1270</v>
      </c>
      <c r="U1542" s="1">
        <v>0</v>
      </c>
      <c r="V1542" s="1">
        <v>7094</v>
      </c>
      <c r="W1542" s="1">
        <v>7</v>
      </c>
      <c r="X1542" s="1">
        <v>1</v>
      </c>
      <c r="AB1542" s="1">
        <v>3</v>
      </c>
    </row>
    <row r="1543" spans="1:28" x14ac:dyDescent="0.3">
      <c r="A1543" s="28">
        <v>1536</v>
      </c>
      <c r="B1543" s="1">
        <v>251</v>
      </c>
      <c r="C1543" s="1">
        <v>51</v>
      </c>
      <c r="D1543" s="1">
        <v>34933</v>
      </c>
      <c r="E1543" s="77">
        <v>0.5</v>
      </c>
      <c r="F1543" s="1">
        <v>1220</v>
      </c>
      <c r="G1543" s="1">
        <v>0</v>
      </c>
      <c r="H1543" s="1">
        <v>6000</v>
      </c>
      <c r="I1543" s="1">
        <v>4</v>
      </c>
      <c r="J1543" s="1">
        <v>0</v>
      </c>
      <c r="K1543" s="1">
        <v>8430</v>
      </c>
      <c r="L1543" s="1">
        <v>41</v>
      </c>
      <c r="M1543" s="1">
        <v>118</v>
      </c>
      <c r="N1543" s="1">
        <v>23</v>
      </c>
      <c r="O1543" s="28">
        <v>1536</v>
      </c>
      <c r="P1543" s="1">
        <v>251</v>
      </c>
      <c r="Q1543" s="1">
        <v>51</v>
      </c>
      <c r="R1543" s="1">
        <v>34933</v>
      </c>
      <c r="S1543" s="77">
        <v>0.5</v>
      </c>
      <c r="T1543" s="1">
        <v>1220</v>
      </c>
      <c r="U1543" s="1">
        <v>0</v>
      </c>
      <c r="V1543" s="1">
        <v>6000</v>
      </c>
      <c r="W1543" s="1">
        <v>4</v>
      </c>
      <c r="X1543" s="1">
        <v>0</v>
      </c>
      <c r="Y1543" s="1">
        <v>8430</v>
      </c>
      <c r="Z1543" s="1">
        <v>41</v>
      </c>
      <c r="AA1543" s="1">
        <v>118</v>
      </c>
      <c r="AB1543" s="1">
        <v>23</v>
      </c>
    </row>
    <row r="1544" spans="1:28" x14ac:dyDescent="0.3">
      <c r="A1544" s="28">
        <v>1537</v>
      </c>
      <c r="B1544" s="1">
        <v>251</v>
      </c>
      <c r="C1544" s="1">
        <v>52</v>
      </c>
      <c r="D1544" s="1">
        <v>34000</v>
      </c>
      <c r="E1544" s="77">
        <v>0.25</v>
      </c>
      <c r="F1544" s="1">
        <v>1240</v>
      </c>
      <c r="G1544" s="1">
        <v>0</v>
      </c>
      <c r="H1544" s="1">
        <v>6874</v>
      </c>
      <c r="I1544" s="1">
        <v>1</v>
      </c>
      <c r="J1544" s="1">
        <v>0</v>
      </c>
      <c r="K1544" s="1">
        <v>9050</v>
      </c>
      <c r="L1544" s="1">
        <v>47</v>
      </c>
      <c r="M1544" s="1">
        <v>127</v>
      </c>
      <c r="N1544" s="1">
        <v>4</v>
      </c>
      <c r="O1544" s="28">
        <v>1537</v>
      </c>
      <c r="P1544" s="1">
        <v>251</v>
      </c>
      <c r="Q1544" s="1">
        <v>52</v>
      </c>
      <c r="R1544" s="1">
        <v>34000</v>
      </c>
      <c r="S1544" s="77">
        <v>0.25</v>
      </c>
      <c r="T1544" s="1">
        <v>1240</v>
      </c>
      <c r="U1544" s="1">
        <v>0</v>
      </c>
      <c r="V1544" s="1">
        <v>6874</v>
      </c>
      <c r="W1544" s="1">
        <v>1</v>
      </c>
      <c r="X1544" s="1">
        <v>0</v>
      </c>
      <c r="Y1544" s="1">
        <v>9050</v>
      </c>
      <c r="Z1544" s="1">
        <v>47</v>
      </c>
      <c r="AA1544" s="1">
        <v>127</v>
      </c>
      <c r="AB1544" s="1">
        <v>4</v>
      </c>
    </row>
    <row r="1545" spans="1:28" x14ac:dyDescent="0.3">
      <c r="A1545" s="28">
        <v>1538</v>
      </c>
      <c r="B1545" s="1">
        <v>251</v>
      </c>
      <c r="C1545" s="1">
        <v>52</v>
      </c>
      <c r="D1545" s="1">
        <v>36405</v>
      </c>
      <c r="E1545" s="77">
        <v>0.5</v>
      </c>
      <c r="F1545" s="1">
        <v>1320</v>
      </c>
      <c r="G1545" s="1">
        <v>0</v>
      </c>
      <c r="H1545" s="1">
        <v>8221</v>
      </c>
      <c r="I1545" s="1">
        <v>7</v>
      </c>
      <c r="J1545" s="1">
        <v>1</v>
      </c>
      <c r="K1545" s="1">
        <v>8290</v>
      </c>
      <c r="L1545" s="1">
        <v>0</v>
      </c>
      <c r="M1545" s="1">
        <v>380</v>
      </c>
      <c r="N1545" s="1">
        <v>3</v>
      </c>
      <c r="O1545" s="28">
        <v>1538</v>
      </c>
      <c r="P1545" s="1">
        <v>251</v>
      </c>
      <c r="Q1545" s="1">
        <v>52</v>
      </c>
      <c r="R1545" s="1">
        <v>36405</v>
      </c>
      <c r="S1545" s="77">
        <v>0.5</v>
      </c>
      <c r="T1545" s="1">
        <v>1320</v>
      </c>
      <c r="U1545" s="1">
        <v>0</v>
      </c>
      <c r="V1545" s="1">
        <v>8221</v>
      </c>
      <c r="W1545" s="1">
        <v>7</v>
      </c>
      <c r="X1545" s="1">
        <v>1</v>
      </c>
      <c r="Y1545" s="1">
        <v>8290</v>
      </c>
      <c r="Z1545" s="1">
        <v>0</v>
      </c>
      <c r="AA1545" s="1">
        <v>380</v>
      </c>
      <c r="AB1545" s="1">
        <v>3</v>
      </c>
    </row>
    <row r="1546" spans="1:28" x14ac:dyDescent="0.3">
      <c r="A1546" s="28">
        <v>1539</v>
      </c>
      <c r="B1546" s="1">
        <v>251</v>
      </c>
      <c r="C1546" s="1">
        <v>53</v>
      </c>
      <c r="D1546" s="1">
        <v>40000</v>
      </c>
      <c r="E1546" s="77">
        <v>0.2</v>
      </c>
      <c r="F1546" s="1">
        <v>1280</v>
      </c>
      <c r="G1546" s="1">
        <v>0</v>
      </c>
      <c r="H1546" s="1">
        <v>8183</v>
      </c>
      <c r="I1546" s="1">
        <v>5</v>
      </c>
      <c r="J1546" s="1">
        <v>1</v>
      </c>
      <c r="K1546" s="1">
        <v>9300</v>
      </c>
      <c r="L1546" s="1">
        <v>41</v>
      </c>
      <c r="M1546" s="1">
        <v>336</v>
      </c>
      <c r="N1546" s="1">
        <v>29</v>
      </c>
      <c r="O1546" s="28">
        <v>1539</v>
      </c>
      <c r="P1546" s="1">
        <v>251</v>
      </c>
      <c r="Q1546" s="1">
        <v>53</v>
      </c>
      <c r="R1546" s="1">
        <v>40000</v>
      </c>
      <c r="S1546" s="77">
        <v>0.2</v>
      </c>
      <c r="T1546" s="1">
        <v>1280</v>
      </c>
      <c r="U1546" s="1">
        <v>0</v>
      </c>
      <c r="V1546" s="1">
        <v>8183</v>
      </c>
      <c r="W1546" s="1">
        <v>5</v>
      </c>
      <c r="X1546" s="1">
        <v>1</v>
      </c>
      <c r="Y1546" s="1">
        <v>9300</v>
      </c>
      <c r="Z1546" s="1">
        <v>41</v>
      </c>
      <c r="AA1546" s="1">
        <v>336</v>
      </c>
      <c r="AB1546" s="1">
        <v>29</v>
      </c>
    </row>
    <row r="1547" spans="1:28" x14ac:dyDescent="0.3">
      <c r="A1547" s="28">
        <v>1540</v>
      </c>
      <c r="B1547" s="1">
        <v>251</v>
      </c>
      <c r="C1547" s="1">
        <v>53</v>
      </c>
      <c r="D1547" s="1">
        <v>38920</v>
      </c>
      <c r="E1547" s="77">
        <v>0.33333333333333331</v>
      </c>
      <c r="F1547" s="1">
        <v>1170</v>
      </c>
      <c r="G1547" s="1">
        <v>0</v>
      </c>
      <c r="H1547" s="1">
        <v>8193</v>
      </c>
      <c r="I1547" s="1">
        <v>12</v>
      </c>
      <c r="J1547" s="1">
        <v>3</v>
      </c>
      <c r="K1547" s="1">
        <v>10308</v>
      </c>
      <c r="L1547" s="1">
        <v>41</v>
      </c>
      <c r="M1547" s="1">
        <v>320</v>
      </c>
      <c r="N1547" s="1">
        <v>19</v>
      </c>
      <c r="O1547" s="28">
        <v>1540</v>
      </c>
      <c r="P1547" s="1">
        <v>251</v>
      </c>
      <c r="Q1547" s="1">
        <v>53</v>
      </c>
      <c r="R1547" s="1">
        <v>38920</v>
      </c>
      <c r="S1547" s="77">
        <v>0.33333333333333331</v>
      </c>
      <c r="T1547" s="1">
        <v>1170</v>
      </c>
      <c r="U1547" s="1">
        <v>0</v>
      </c>
      <c r="V1547" s="1">
        <v>8193</v>
      </c>
      <c r="W1547" s="1">
        <v>12</v>
      </c>
      <c r="X1547" s="1">
        <v>3</v>
      </c>
      <c r="Y1547" s="1">
        <v>10308</v>
      </c>
      <c r="Z1547" s="1">
        <v>41</v>
      </c>
      <c r="AA1547" s="1">
        <v>320</v>
      </c>
      <c r="AB1547" s="1">
        <v>19</v>
      </c>
    </row>
    <row r="1548" spans="1:28" x14ac:dyDescent="0.3">
      <c r="A1548" s="28">
        <v>1541</v>
      </c>
      <c r="B1548" s="1">
        <v>251</v>
      </c>
      <c r="C1548" s="1">
        <v>53</v>
      </c>
      <c r="D1548" s="1">
        <v>37218</v>
      </c>
      <c r="E1548" s="77">
        <v>1</v>
      </c>
      <c r="F1548" s="1">
        <v>1320</v>
      </c>
      <c r="G1548" s="1">
        <v>0</v>
      </c>
      <c r="H1548" s="1">
        <v>8241</v>
      </c>
      <c r="I1548" s="1">
        <v>5</v>
      </c>
      <c r="J1548" s="1">
        <v>1</v>
      </c>
      <c r="L1548" s="1">
        <v>41</v>
      </c>
      <c r="M1548" s="1">
        <v>331</v>
      </c>
      <c r="N1548" s="1">
        <v>18</v>
      </c>
      <c r="O1548" s="28">
        <v>1541</v>
      </c>
      <c r="P1548" s="1">
        <v>251</v>
      </c>
      <c r="Q1548" s="1">
        <v>53</v>
      </c>
      <c r="R1548" s="1">
        <v>37218</v>
      </c>
      <c r="S1548" s="77">
        <v>1</v>
      </c>
      <c r="T1548" s="1">
        <v>1320</v>
      </c>
      <c r="U1548" s="1">
        <v>0</v>
      </c>
      <c r="V1548" s="1">
        <v>8241</v>
      </c>
      <c r="W1548" s="1">
        <v>5</v>
      </c>
      <c r="X1548" s="1">
        <v>1</v>
      </c>
      <c r="Z1548" s="1">
        <v>41</v>
      </c>
      <c r="AA1548" s="1">
        <v>331</v>
      </c>
      <c r="AB1548" s="1">
        <v>18</v>
      </c>
    </row>
    <row r="1549" spans="1:28" x14ac:dyDescent="0.3">
      <c r="A1549" s="28">
        <v>1542</v>
      </c>
      <c r="B1549" s="1">
        <v>251</v>
      </c>
      <c r="C1549" s="1">
        <v>54</v>
      </c>
      <c r="D1549" s="1">
        <v>43600</v>
      </c>
      <c r="E1549" s="77">
        <v>0.2</v>
      </c>
      <c r="F1549" s="1">
        <v>1320</v>
      </c>
      <c r="G1549" s="1">
        <v>0</v>
      </c>
      <c r="H1549" s="1">
        <v>8115</v>
      </c>
      <c r="I1549" s="1">
        <v>0</v>
      </c>
      <c r="J1549" s="1">
        <v>0</v>
      </c>
      <c r="K1549" s="1">
        <v>8480</v>
      </c>
      <c r="L1549" s="1">
        <v>41</v>
      </c>
      <c r="M1549" s="1">
        <v>240</v>
      </c>
      <c r="N1549" s="1">
        <v>25</v>
      </c>
      <c r="O1549" s="28">
        <v>1542</v>
      </c>
      <c r="P1549" s="1">
        <v>251</v>
      </c>
      <c r="Q1549" s="1">
        <v>54</v>
      </c>
      <c r="R1549" s="1">
        <v>43600</v>
      </c>
      <c r="S1549" s="77">
        <v>0.2</v>
      </c>
      <c r="T1549" s="1">
        <v>1320</v>
      </c>
      <c r="U1549" s="1">
        <v>0</v>
      </c>
      <c r="V1549" s="1">
        <v>8115</v>
      </c>
      <c r="W1549" s="1">
        <v>0</v>
      </c>
      <c r="X1549" s="1">
        <v>0</v>
      </c>
      <c r="Y1549" s="1">
        <v>8480</v>
      </c>
      <c r="Z1549" s="1">
        <v>41</v>
      </c>
      <c r="AA1549" s="1">
        <v>240</v>
      </c>
      <c r="AB1549" s="1">
        <v>25</v>
      </c>
    </row>
    <row r="1550" spans="1:28" x14ac:dyDescent="0.3">
      <c r="A1550" s="28">
        <v>1543</v>
      </c>
      <c r="B1550" s="1">
        <v>250</v>
      </c>
      <c r="C1550" s="1">
        <v>46</v>
      </c>
      <c r="D1550" s="1">
        <v>28227</v>
      </c>
      <c r="E1550" s="77">
        <v>8.3333333333333332E-3</v>
      </c>
      <c r="F1550" s="1">
        <v>1320</v>
      </c>
      <c r="G1550" s="1">
        <v>0</v>
      </c>
      <c r="H1550" s="1">
        <v>6500</v>
      </c>
      <c r="I1550" s="1">
        <v>0</v>
      </c>
      <c r="J1550" s="1">
        <v>0</v>
      </c>
      <c r="K1550" s="1">
        <v>9590</v>
      </c>
      <c r="L1550" s="1">
        <v>41</v>
      </c>
      <c r="M1550" s="1">
        <v>562</v>
      </c>
      <c r="O1550" s="28">
        <v>1543</v>
      </c>
      <c r="P1550" s="1">
        <v>250</v>
      </c>
      <c r="Q1550" s="1">
        <v>46</v>
      </c>
      <c r="R1550" s="1">
        <v>28227</v>
      </c>
      <c r="S1550" s="77">
        <v>8.3333333333333332E-3</v>
      </c>
      <c r="T1550" s="1">
        <v>1320</v>
      </c>
      <c r="U1550" s="1">
        <v>0</v>
      </c>
      <c r="V1550" s="1">
        <v>6500</v>
      </c>
      <c r="W1550" s="1">
        <v>0</v>
      </c>
      <c r="X1550" s="1">
        <v>0</v>
      </c>
      <c r="Y1550" s="1">
        <v>9590</v>
      </c>
      <c r="Z1550" s="1">
        <v>41</v>
      </c>
      <c r="AA1550" s="1">
        <v>562</v>
      </c>
    </row>
    <row r="1551" spans="1:28" x14ac:dyDescent="0.3">
      <c r="A1551" s="28">
        <v>1544</v>
      </c>
      <c r="B1551" s="1">
        <v>250</v>
      </c>
      <c r="C1551" s="1">
        <v>48</v>
      </c>
      <c r="D1551" s="1">
        <v>27000</v>
      </c>
      <c r="E1551" s="77">
        <v>1.6666666666666666E-2</v>
      </c>
      <c r="F1551" s="1">
        <v>1140</v>
      </c>
      <c r="G1551" s="1">
        <v>0</v>
      </c>
      <c r="H1551" s="1">
        <v>4540</v>
      </c>
      <c r="I1551" s="1">
        <v>0</v>
      </c>
      <c r="J1551" s="1">
        <v>0</v>
      </c>
      <c r="N1551" s="1">
        <v>18</v>
      </c>
      <c r="O1551" s="28">
        <v>1544</v>
      </c>
      <c r="P1551" s="1">
        <v>250</v>
      </c>
      <c r="Q1551" s="1">
        <v>48</v>
      </c>
      <c r="R1551" s="1">
        <v>27000</v>
      </c>
      <c r="S1551" s="77">
        <v>1.6666666666666666E-2</v>
      </c>
      <c r="T1551" s="1">
        <v>1140</v>
      </c>
      <c r="U1551" s="1">
        <v>0</v>
      </c>
      <c r="V1551" s="1">
        <v>4540</v>
      </c>
      <c r="W1551" s="1">
        <v>0</v>
      </c>
      <c r="X1551" s="1">
        <v>0</v>
      </c>
      <c r="AB1551" s="1">
        <v>18</v>
      </c>
    </row>
    <row r="1552" spans="1:28" x14ac:dyDescent="0.3">
      <c r="A1552" s="28">
        <v>1545</v>
      </c>
      <c r="B1552" s="1">
        <v>250</v>
      </c>
      <c r="C1552" s="1">
        <v>48</v>
      </c>
      <c r="D1552" s="1">
        <v>30120</v>
      </c>
      <c r="E1552" s="77">
        <v>3.3333333333333333E-2</v>
      </c>
      <c r="F1552" s="1">
        <v>1210</v>
      </c>
      <c r="G1552" s="1">
        <v>0</v>
      </c>
      <c r="H1552" s="1">
        <v>7761</v>
      </c>
      <c r="I1552" s="1">
        <v>1</v>
      </c>
      <c r="J1552" s="1">
        <v>0</v>
      </c>
      <c r="K1552" s="1">
        <v>8170</v>
      </c>
      <c r="L1552" s="1">
        <v>0</v>
      </c>
      <c r="M1552" s="1">
        <v>302</v>
      </c>
      <c r="N1552" s="1">
        <v>1</v>
      </c>
      <c r="O1552" s="28">
        <v>1545</v>
      </c>
      <c r="P1552" s="1">
        <v>250</v>
      </c>
      <c r="Q1552" s="1">
        <v>48</v>
      </c>
      <c r="R1552" s="1">
        <v>30120</v>
      </c>
      <c r="S1552" s="77">
        <v>3.3333333333333333E-2</v>
      </c>
      <c r="T1552" s="1">
        <v>1210</v>
      </c>
      <c r="U1552" s="1">
        <v>0</v>
      </c>
      <c r="V1552" s="1">
        <v>7761</v>
      </c>
      <c r="W1552" s="1">
        <v>1</v>
      </c>
      <c r="X1552" s="1">
        <v>0</v>
      </c>
      <c r="Y1552" s="1">
        <v>8170</v>
      </c>
      <c r="Z1552" s="1">
        <v>0</v>
      </c>
      <c r="AA1552" s="1">
        <v>302</v>
      </c>
      <c r="AB1552" s="1">
        <v>1</v>
      </c>
    </row>
    <row r="1553" spans="1:28" x14ac:dyDescent="0.3">
      <c r="A1553" s="28">
        <v>1546</v>
      </c>
      <c r="B1553" s="1">
        <v>250</v>
      </c>
      <c r="C1553" s="1">
        <v>48</v>
      </c>
      <c r="D1553" s="1">
        <v>25930</v>
      </c>
      <c r="E1553" s="77">
        <v>0.1</v>
      </c>
      <c r="F1553" s="1">
        <v>1190</v>
      </c>
      <c r="G1553" s="1">
        <v>0</v>
      </c>
      <c r="H1553" s="1">
        <v>6748</v>
      </c>
      <c r="I1553" s="1">
        <v>2</v>
      </c>
      <c r="J1553" s="1">
        <v>0</v>
      </c>
      <c r="K1553" s="1">
        <v>7120</v>
      </c>
      <c r="L1553" s="1">
        <v>21</v>
      </c>
      <c r="M1553" s="1">
        <v>175</v>
      </c>
      <c r="N1553" s="1">
        <v>18</v>
      </c>
      <c r="O1553" s="28">
        <v>1546</v>
      </c>
      <c r="P1553" s="1">
        <v>250</v>
      </c>
      <c r="Q1553" s="1">
        <v>48</v>
      </c>
      <c r="R1553" s="1">
        <v>25930</v>
      </c>
      <c r="S1553" s="77">
        <v>0.1</v>
      </c>
      <c r="T1553" s="1">
        <v>1190</v>
      </c>
      <c r="U1553" s="1">
        <v>0</v>
      </c>
      <c r="V1553" s="1">
        <v>6748</v>
      </c>
      <c r="W1553" s="1">
        <v>2</v>
      </c>
      <c r="X1553" s="1">
        <v>0</v>
      </c>
      <c r="Y1553" s="1">
        <v>7120</v>
      </c>
      <c r="Z1553" s="1">
        <v>21</v>
      </c>
      <c r="AA1553" s="1">
        <v>175</v>
      </c>
      <c r="AB1553" s="1">
        <v>18</v>
      </c>
    </row>
    <row r="1554" spans="1:28" x14ac:dyDescent="0.3">
      <c r="A1554" s="28">
        <v>1547</v>
      </c>
      <c r="B1554" s="1">
        <v>250</v>
      </c>
      <c r="C1554" s="1">
        <v>49</v>
      </c>
      <c r="D1554" s="1">
        <v>29100</v>
      </c>
      <c r="E1554" s="77">
        <v>3.3333333333333333E-2</v>
      </c>
      <c r="F1554" s="1">
        <v>1220</v>
      </c>
      <c r="G1554" s="1">
        <v>0</v>
      </c>
      <c r="H1554" s="1">
        <v>7004</v>
      </c>
      <c r="I1554" s="1">
        <v>1</v>
      </c>
      <c r="J1554" s="1">
        <v>0</v>
      </c>
      <c r="K1554" s="1">
        <v>7170</v>
      </c>
      <c r="L1554" s="1">
        <v>0</v>
      </c>
      <c r="M1554" s="1">
        <v>251</v>
      </c>
      <c r="N1554" s="1">
        <v>2</v>
      </c>
      <c r="O1554" s="28">
        <v>1547</v>
      </c>
      <c r="P1554" s="1">
        <v>250</v>
      </c>
      <c r="Q1554" s="1">
        <v>49</v>
      </c>
      <c r="R1554" s="1">
        <v>29100</v>
      </c>
      <c r="S1554" s="77">
        <v>3.3333333333333333E-2</v>
      </c>
      <c r="T1554" s="1">
        <v>1220</v>
      </c>
      <c r="U1554" s="1">
        <v>0</v>
      </c>
      <c r="V1554" s="1">
        <v>7004</v>
      </c>
      <c r="W1554" s="1">
        <v>1</v>
      </c>
      <c r="X1554" s="1">
        <v>0</v>
      </c>
      <c r="Y1554" s="1">
        <v>7170</v>
      </c>
      <c r="Z1554" s="1">
        <v>0</v>
      </c>
      <c r="AA1554" s="1">
        <v>251</v>
      </c>
      <c r="AB1554" s="1">
        <v>2</v>
      </c>
    </row>
    <row r="1555" spans="1:28" x14ac:dyDescent="0.3">
      <c r="A1555" s="28">
        <v>1548</v>
      </c>
      <c r="B1555" s="1">
        <v>250</v>
      </c>
      <c r="C1555" s="1">
        <v>49</v>
      </c>
      <c r="D1555" s="1">
        <v>29891</v>
      </c>
      <c r="E1555" s="77">
        <v>0.1</v>
      </c>
      <c r="F1555" s="1">
        <v>1210</v>
      </c>
      <c r="G1555" s="1">
        <v>0</v>
      </c>
      <c r="H1555" s="1">
        <v>5363</v>
      </c>
      <c r="I1555" s="1">
        <v>0</v>
      </c>
      <c r="J1555" s="1">
        <v>0</v>
      </c>
      <c r="K1555" s="1">
        <v>8060</v>
      </c>
      <c r="M1555" s="1">
        <v>305</v>
      </c>
      <c r="O1555" s="28">
        <v>1548</v>
      </c>
      <c r="P1555" s="1">
        <v>250</v>
      </c>
      <c r="Q1555" s="1">
        <v>49</v>
      </c>
      <c r="R1555" s="1">
        <v>29891</v>
      </c>
      <c r="S1555" s="77">
        <v>0.1</v>
      </c>
      <c r="T1555" s="1">
        <v>1210</v>
      </c>
      <c r="U1555" s="1">
        <v>0</v>
      </c>
      <c r="V1555" s="1">
        <v>5363</v>
      </c>
      <c r="W1555" s="1">
        <v>0</v>
      </c>
      <c r="X1555" s="1">
        <v>0</v>
      </c>
      <c r="Y1555" s="1">
        <v>8060</v>
      </c>
      <c r="AA1555" s="1">
        <v>305</v>
      </c>
    </row>
    <row r="1556" spans="1:28" x14ac:dyDescent="0.3">
      <c r="A1556" s="28">
        <v>1549</v>
      </c>
      <c r="B1556" s="1">
        <v>250</v>
      </c>
      <c r="C1556" s="1">
        <v>49</v>
      </c>
      <c r="D1556" s="1">
        <v>27096</v>
      </c>
      <c r="E1556" s="77">
        <v>0.1</v>
      </c>
      <c r="F1556" s="1">
        <v>1250</v>
      </c>
      <c r="G1556" s="1">
        <v>0</v>
      </c>
      <c r="H1556" s="1">
        <v>5185</v>
      </c>
      <c r="I1556" s="1">
        <v>0</v>
      </c>
      <c r="J1556" s="1">
        <v>0</v>
      </c>
      <c r="K1556" s="1">
        <v>7590</v>
      </c>
      <c r="M1556" s="1">
        <v>142</v>
      </c>
      <c r="N1556" s="1">
        <v>5</v>
      </c>
      <c r="O1556" s="28">
        <v>1549</v>
      </c>
      <c r="P1556" s="1">
        <v>250</v>
      </c>
      <c r="Q1556" s="1">
        <v>49</v>
      </c>
      <c r="R1556" s="1">
        <v>27096</v>
      </c>
      <c r="S1556" s="77">
        <v>0.1</v>
      </c>
      <c r="T1556" s="1">
        <v>1250</v>
      </c>
      <c r="U1556" s="1">
        <v>0</v>
      </c>
      <c r="V1556" s="1">
        <v>5185</v>
      </c>
      <c r="W1556" s="1">
        <v>0</v>
      </c>
      <c r="X1556" s="1">
        <v>0</v>
      </c>
      <c r="Y1556" s="1">
        <v>7590</v>
      </c>
      <c r="AA1556" s="1">
        <v>142</v>
      </c>
      <c r="AB1556" s="1">
        <v>5</v>
      </c>
    </row>
    <row r="1557" spans="1:28" x14ac:dyDescent="0.3">
      <c r="A1557" s="28">
        <v>1550</v>
      </c>
      <c r="B1557" s="1">
        <v>250</v>
      </c>
      <c r="C1557" s="1">
        <v>49</v>
      </c>
      <c r="D1557" s="1">
        <v>32768</v>
      </c>
      <c r="E1557" s="77">
        <v>0.1</v>
      </c>
      <c r="F1557" s="1">
        <v>1180</v>
      </c>
      <c r="G1557" s="1">
        <v>0</v>
      </c>
      <c r="H1557" s="1">
        <v>5218</v>
      </c>
      <c r="I1557" s="1">
        <v>0</v>
      </c>
      <c r="J1557" s="1">
        <v>0</v>
      </c>
      <c r="K1557" s="1">
        <v>6970</v>
      </c>
      <c r="L1557" s="1">
        <v>0</v>
      </c>
      <c r="M1557" s="1">
        <v>125</v>
      </c>
      <c r="N1557" s="1">
        <v>5</v>
      </c>
      <c r="O1557" s="28">
        <v>1550</v>
      </c>
      <c r="P1557" s="1">
        <v>250</v>
      </c>
      <c r="Q1557" s="1">
        <v>49</v>
      </c>
      <c r="R1557" s="1">
        <v>32768</v>
      </c>
      <c r="S1557" s="77">
        <v>0.1</v>
      </c>
      <c r="T1557" s="1">
        <v>1180</v>
      </c>
      <c r="U1557" s="1">
        <v>0</v>
      </c>
      <c r="V1557" s="1">
        <v>5218</v>
      </c>
      <c r="W1557" s="1">
        <v>0</v>
      </c>
      <c r="X1557" s="1">
        <v>0</v>
      </c>
      <c r="Y1557" s="1">
        <v>6970</v>
      </c>
      <c r="Z1557" s="1">
        <v>0</v>
      </c>
      <c r="AA1557" s="1">
        <v>125</v>
      </c>
      <c r="AB1557" s="1">
        <v>5</v>
      </c>
    </row>
    <row r="1558" spans="1:28" x14ac:dyDescent="0.3">
      <c r="A1558" s="28">
        <v>1551</v>
      </c>
      <c r="B1558" s="1">
        <v>250</v>
      </c>
      <c r="C1558" s="1">
        <v>49</v>
      </c>
      <c r="D1558" s="1">
        <v>28900</v>
      </c>
      <c r="E1558" s="77">
        <v>0.1</v>
      </c>
      <c r="F1558" s="1">
        <v>1180</v>
      </c>
      <c r="G1558" s="1">
        <v>0</v>
      </c>
      <c r="H1558" s="1">
        <v>8108</v>
      </c>
      <c r="I1558" s="1">
        <v>6</v>
      </c>
      <c r="J1558" s="1">
        <v>0</v>
      </c>
      <c r="K1558" s="1">
        <v>8390</v>
      </c>
      <c r="L1558" s="1">
        <v>42</v>
      </c>
      <c r="M1558" s="1">
        <v>445</v>
      </c>
      <c r="N1558" s="1">
        <v>9</v>
      </c>
      <c r="O1558" s="28">
        <v>1551</v>
      </c>
      <c r="P1558" s="1">
        <v>250</v>
      </c>
      <c r="Q1558" s="1">
        <v>49</v>
      </c>
      <c r="R1558" s="1">
        <v>28900</v>
      </c>
      <c r="S1558" s="77">
        <v>0.1</v>
      </c>
      <c r="T1558" s="1">
        <v>1180</v>
      </c>
      <c r="U1558" s="1">
        <v>0</v>
      </c>
      <c r="V1558" s="1">
        <v>8108</v>
      </c>
      <c r="W1558" s="1">
        <v>6</v>
      </c>
      <c r="X1558" s="1">
        <v>0</v>
      </c>
      <c r="Y1558" s="1">
        <v>8390</v>
      </c>
      <c r="Z1558" s="1">
        <v>42</v>
      </c>
      <c r="AA1558" s="1">
        <v>445</v>
      </c>
      <c r="AB1558" s="1">
        <v>9</v>
      </c>
    </row>
    <row r="1559" spans="1:28" x14ac:dyDescent="0.3">
      <c r="A1559" s="28">
        <v>1552</v>
      </c>
      <c r="B1559" s="1">
        <v>250</v>
      </c>
      <c r="C1559" s="1">
        <v>49</v>
      </c>
      <c r="D1559" s="1">
        <v>31737</v>
      </c>
      <c r="E1559" s="77">
        <v>0.1</v>
      </c>
      <c r="F1559" s="1">
        <v>1320</v>
      </c>
      <c r="G1559" s="1">
        <v>0</v>
      </c>
      <c r="H1559" s="1">
        <v>7950</v>
      </c>
      <c r="I1559" s="1">
        <v>4</v>
      </c>
      <c r="J1559" s="1">
        <v>0</v>
      </c>
      <c r="L1559" s="1">
        <v>0</v>
      </c>
      <c r="M1559" s="1">
        <v>134</v>
      </c>
      <c r="N1559" s="1">
        <v>0</v>
      </c>
      <c r="O1559" s="28">
        <v>1552</v>
      </c>
      <c r="P1559" s="1">
        <v>250</v>
      </c>
      <c r="Q1559" s="1">
        <v>49</v>
      </c>
      <c r="R1559" s="1">
        <v>31737</v>
      </c>
      <c r="S1559" s="77">
        <v>0.1</v>
      </c>
      <c r="T1559" s="1">
        <v>1320</v>
      </c>
      <c r="U1559" s="1">
        <v>0</v>
      </c>
      <c r="V1559" s="1">
        <v>7950</v>
      </c>
      <c r="W1559" s="1">
        <v>4</v>
      </c>
      <c r="X1559" s="1">
        <v>0</v>
      </c>
      <c r="Z1559" s="1">
        <v>0</v>
      </c>
      <c r="AA1559" s="1">
        <v>134</v>
      </c>
      <c r="AB1559" s="1">
        <v>0</v>
      </c>
    </row>
    <row r="1560" spans="1:28" x14ac:dyDescent="0.3">
      <c r="A1560" s="28">
        <v>1553</v>
      </c>
      <c r="B1560" s="1">
        <v>250</v>
      </c>
      <c r="C1560" s="1">
        <v>49</v>
      </c>
      <c r="D1560" s="1">
        <v>30000</v>
      </c>
      <c r="E1560" s="77">
        <v>0.2</v>
      </c>
      <c r="F1560" s="1">
        <v>1100</v>
      </c>
      <c r="G1560" s="1">
        <v>0</v>
      </c>
      <c r="H1560" s="1">
        <v>2900</v>
      </c>
      <c r="I1560" s="1">
        <v>0</v>
      </c>
      <c r="J1560" s="1">
        <v>0</v>
      </c>
      <c r="L1560" s="1">
        <v>41</v>
      </c>
      <c r="M1560" s="1">
        <v>50</v>
      </c>
      <c r="O1560" s="28">
        <v>1553</v>
      </c>
      <c r="P1560" s="1">
        <v>250</v>
      </c>
      <c r="Q1560" s="1">
        <v>49</v>
      </c>
      <c r="R1560" s="1">
        <v>30000</v>
      </c>
      <c r="S1560" s="77">
        <v>0.2</v>
      </c>
      <c r="T1560" s="1">
        <v>1100</v>
      </c>
      <c r="U1560" s="1">
        <v>0</v>
      </c>
      <c r="V1560" s="1">
        <v>2900</v>
      </c>
      <c r="W1560" s="1">
        <v>0</v>
      </c>
      <c r="X1560" s="1">
        <v>0</v>
      </c>
      <c r="Z1560" s="1">
        <v>41</v>
      </c>
      <c r="AA1560" s="1">
        <v>50</v>
      </c>
    </row>
    <row r="1561" spans="1:28" x14ac:dyDescent="0.3">
      <c r="A1561" s="28">
        <v>1554</v>
      </c>
      <c r="B1561" s="1">
        <v>250</v>
      </c>
      <c r="C1561" s="1">
        <v>49</v>
      </c>
      <c r="D1561" s="1">
        <v>31500</v>
      </c>
      <c r="E1561" s="77">
        <v>1</v>
      </c>
      <c r="F1561" s="1">
        <v>1320</v>
      </c>
      <c r="G1561" s="1">
        <v>0</v>
      </c>
      <c r="H1561" s="1">
        <v>4300</v>
      </c>
      <c r="I1561" s="1">
        <v>3</v>
      </c>
      <c r="J1561" s="1">
        <v>0</v>
      </c>
      <c r="O1561" s="28">
        <v>1554</v>
      </c>
      <c r="P1561" s="1">
        <v>250</v>
      </c>
      <c r="Q1561" s="1">
        <v>49</v>
      </c>
      <c r="R1561" s="1">
        <v>31500</v>
      </c>
      <c r="S1561" s="77">
        <v>1</v>
      </c>
      <c r="T1561" s="1">
        <v>1320</v>
      </c>
      <c r="U1561" s="1">
        <v>0</v>
      </c>
      <c r="V1561" s="1">
        <v>4300</v>
      </c>
      <c r="W1561" s="1">
        <v>3</v>
      </c>
      <c r="X1561" s="1">
        <v>0</v>
      </c>
    </row>
    <row r="1562" spans="1:28" x14ac:dyDescent="0.3">
      <c r="A1562" s="28">
        <v>1555</v>
      </c>
      <c r="B1562" s="1">
        <v>250</v>
      </c>
      <c r="C1562" s="1">
        <v>50</v>
      </c>
      <c r="D1562" s="1">
        <v>29761</v>
      </c>
      <c r="E1562" s="77">
        <v>3.3333333333333333E-2</v>
      </c>
      <c r="F1562" s="1">
        <v>1300</v>
      </c>
      <c r="G1562" s="1">
        <v>0</v>
      </c>
      <c r="H1562" s="1">
        <v>8102</v>
      </c>
      <c r="I1562" s="1">
        <v>2</v>
      </c>
      <c r="J1562" s="1">
        <v>2</v>
      </c>
      <c r="N1562" s="1">
        <v>17</v>
      </c>
      <c r="O1562" s="28">
        <v>1555</v>
      </c>
      <c r="P1562" s="1">
        <v>250</v>
      </c>
      <c r="Q1562" s="1">
        <v>50</v>
      </c>
      <c r="R1562" s="1">
        <v>29761</v>
      </c>
      <c r="S1562" s="77">
        <v>3.3333333333333333E-2</v>
      </c>
      <c r="T1562" s="1">
        <v>1300</v>
      </c>
      <c r="U1562" s="1">
        <v>0</v>
      </c>
      <c r="V1562" s="1">
        <v>8102</v>
      </c>
      <c r="W1562" s="1">
        <v>2</v>
      </c>
      <c r="X1562" s="1">
        <v>2</v>
      </c>
      <c r="AB1562" s="1">
        <v>17</v>
      </c>
    </row>
    <row r="1563" spans="1:28" x14ac:dyDescent="0.3">
      <c r="A1563" s="28">
        <v>1556</v>
      </c>
      <c r="B1563" s="1">
        <v>250</v>
      </c>
      <c r="C1563" s="1">
        <v>50</v>
      </c>
      <c r="D1563" s="1">
        <v>33380</v>
      </c>
      <c r="E1563" s="77">
        <v>0.05</v>
      </c>
      <c r="F1563" s="1">
        <v>1310</v>
      </c>
      <c r="G1563" s="1">
        <v>0</v>
      </c>
      <c r="H1563" s="1">
        <v>7140</v>
      </c>
      <c r="I1563" s="1">
        <v>0</v>
      </c>
      <c r="J1563" s="1">
        <v>0</v>
      </c>
      <c r="K1563" s="1">
        <v>8870</v>
      </c>
      <c r="O1563" s="28">
        <v>1556</v>
      </c>
      <c r="P1563" s="1">
        <v>250</v>
      </c>
      <c r="Q1563" s="1">
        <v>50</v>
      </c>
      <c r="R1563" s="1">
        <v>33380</v>
      </c>
      <c r="S1563" s="77">
        <v>0.05</v>
      </c>
      <c r="T1563" s="1">
        <v>1310</v>
      </c>
      <c r="U1563" s="1">
        <v>0</v>
      </c>
      <c r="V1563" s="1">
        <v>7140</v>
      </c>
      <c r="W1563" s="1">
        <v>0</v>
      </c>
      <c r="X1563" s="1">
        <v>0</v>
      </c>
      <c r="Y1563" s="1">
        <v>8870</v>
      </c>
    </row>
    <row r="1564" spans="1:28" x14ac:dyDescent="0.3">
      <c r="A1564" s="28">
        <v>1557</v>
      </c>
      <c r="B1564" s="1">
        <v>250</v>
      </c>
      <c r="C1564" s="1">
        <v>50</v>
      </c>
      <c r="D1564" s="1">
        <v>30000</v>
      </c>
      <c r="E1564" s="77">
        <v>0.05</v>
      </c>
      <c r="F1564" s="1">
        <v>1280</v>
      </c>
      <c r="G1564" s="1">
        <v>0</v>
      </c>
      <c r="H1564" s="1">
        <v>6300</v>
      </c>
      <c r="I1564" s="1">
        <v>0</v>
      </c>
      <c r="J1564" s="1">
        <v>0</v>
      </c>
      <c r="N1564" s="1">
        <v>25</v>
      </c>
      <c r="O1564" s="28">
        <v>1557</v>
      </c>
      <c r="P1564" s="1">
        <v>250</v>
      </c>
      <c r="Q1564" s="1">
        <v>50</v>
      </c>
      <c r="R1564" s="1">
        <v>30000</v>
      </c>
      <c r="S1564" s="77">
        <v>0.05</v>
      </c>
      <c r="T1564" s="1">
        <v>1280</v>
      </c>
      <c r="U1564" s="1">
        <v>0</v>
      </c>
      <c r="V1564" s="1">
        <v>6300</v>
      </c>
      <c r="W1564" s="1">
        <v>0</v>
      </c>
      <c r="X1564" s="1">
        <v>0</v>
      </c>
      <c r="AB1564" s="1">
        <v>25</v>
      </c>
    </row>
    <row r="1565" spans="1:28" x14ac:dyDescent="0.3">
      <c r="A1565" s="28">
        <v>1558</v>
      </c>
      <c r="B1565" s="1">
        <v>250</v>
      </c>
      <c r="C1565" s="1">
        <v>50</v>
      </c>
      <c r="D1565" s="1">
        <v>32015</v>
      </c>
      <c r="E1565" s="77">
        <v>0.1</v>
      </c>
      <c r="F1565" s="1">
        <v>1320</v>
      </c>
      <c r="G1565" s="1">
        <v>0</v>
      </c>
      <c r="H1565" s="1">
        <v>8108</v>
      </c>
      <c r="I1565" s="1">
        <v>6</v>
      </c>
      <c r="J1565" s="1">
        <v>0</v>
      </c>
      <c r="K1565" s="1">
        <v>8970</v>
      </c>
      <c r="L1565" s="1">
        <v>0</v>
      </c>
      <c r="N1565" s="1">
        <v>0</v>
      </c>
      <c r="O1565" s="28">
        <v>1558</v>
      </c>
      <c r="P1565" s="1">
        <v>250</v>
      </c>
      <c r="Q1565" s="1">
        <v>50</v>
      </c>
      <c r="R1565" s="1">
        <v>32015</v>
      </c>
      <c r="S1565" s="77">
        <v>0.1</v>
      </c>
      <c r="T1565" s="1">
        <v>1320</v>
      </c>
      <c r="U1565" s="1">
        <v>0</v>
      </c>
      <c r="V1565" s="1">
        <v>8108</v>
      </c>
      <c r="W1565" s="1">
        <v>6</v>
      </c>
      <c r="X1565" s="1">
        <v>0</v>
      </c>
      <c r="Y1565" s="1">
        <v>8970</v>
      </c>
      <c r="Z1565" s="1">
        <v>0</v>
      </c>
      <c r="AB1565" s="1">
        <v>0</v>
      </c>
    </row>
    <row r="1566" spans="1:28" x14ac:dyDescent="0.3">
      <c r="A1566" s="28">
        <v>1559</v>
      </c>
      <c r="B1566" s="1">
        <v>250</v>
      </c>
      <c r="C1566" s="1">
        <v>50</v>
      </c>
      <c r="D1566" s="1">
        <v>33630</v>
      </c>
      <c r="E1566" s="77">
        <v>0.2</v>
      </c>
      <c r="F1566" s="1">
        <v>1300</v>
      </c>
      <c r="G1566" s="1">
        <v>0</v>
      </c>
      <c r="H1566" s="1">
        <v>8073</v>
      </c>
      <c r="I1566" s="1">
        <v>3</v>
      </c>
      <c r="J1566" s="1">
        <v>1</v>
      </c>
      <c r="K1566" s="1">
        <v>8590</v>
      </c>
      <c r="L1566" s="1">
        <v>48</v>
      </c>
      <c r="N1566" s="1">
        <v>17</v>
      </c>
      <c r="O1566" s="28">
        <v>1559</v>
      </c>
      <c r="P1566" s="1">
        <v>250</v>
      </c>
      <c r="Q1566" s="1">
        <v>50</v>
      </c>
      <c r="R1566" s="1">
        <v>33630</v>
      </c>
      <c r="S1566" s="77">
        <v>0.2</v>
      </c>
      <c r="T1566" s="1">
        <v>1300</v>
      </c>
      <c r="U1566" s="1">
        <v>0</v>
      </c>
      <c r="V1566" s="1">
        <v>8073</v>
      </c>
      <c r="W1566" s="1">
        <v>3</v>
      </c>
      <c r="X1566" s="1">
        <v>1</v>
      </c>
      <c r="Y1566" s="1">
        <v>8590</v>
      </c>
      <c r="Z1566" s="1">
        <v>48</v>
      </c>
      <c r="AB1566" s="1">
        <v>17</v>
      </c>
    </row>
    <row r="1567" spans="1:28" x14ac:dyDescent="0.3">
      <c r="A1567" s="28">
        <v>1560</v>
      </c>
      <c r="B1567" s="1">
        <v>250</v>
      </c>
      <c r="C1567" s="1">
        <v>50</v>
      </c>
      <c r="D1567" s="1">
        <v>31215</v>
      </c>
      <c r="E1567" s="77">
        <v>0.2</v>
      </c>
      <c r="F1567" s="1">
        <v>1320</v>
      </c>
      <c r="G1567" s="1">
        <v>0</v>
      </c>
      <c r="H1567" s="1">
        <v>8247</v>
      </c>
      <c r="I1567" s="1">
        <v>10</v>
      </c>
      <c r="J1567" s="1">
        <v>2</v>
      </c>
      <c r="M1567" s="1">
        <v>430</v>
      </c>
      <c r="O1567" s="28">
        <v>1560</v>
      </c>
      <c r="P1567" s="1">
        <v>250</v>
      </c>
      <c r="Q1567" s="1">
        <v>50</v>
      </c>
      <c r="R1567" s="1">
        <v>31215</v>
      </c>
      <c r="S1567" s="77">
        <v>0.2</v>
      </c>
      <c r="T1567" s="1">
        <v>1320</v>
      </c>
      <c r="U1567" s="1">
        <v>0</v>
      </c>
      <c r="V1567" s="1">
        <v>8247</v>
      </c>
      <c r="W1567" s="1">
        <v>10</v>
      </c>
      <c r="X1567" s="1">
        <v>2</v>
      </c>
      <c r="AA1567" s="1">
        <v>430</v>
      </c>
    </row>
    <row r="1568" spans="1:28" x14ac:dyDescent="0.3">
      <c r="A1568" s="28">
        <v>1561</v>
      </c>
      <c r="B1568" s="1">
        <v>250</v>
      </c>
      <c r="C1568" s="1">
        <v>50</v>
      </c>
      <c r="D1568" s="1">
        <v>34298</v>
      </c>
      <c r="E1568" s="77">
        <v>0.33333333333333331</v>
      </c>
      <c r="F1568" s="1">
        <v>1320</v>
      </c>
      <c r="G1568" s="1">
        <v>0</v>
      </c>
      <c r="H1568" s="1">
        <v>7797</v>
      </c>
      <c r="I1568" s="1">
        <v>8</v>
      </c>
      <c r="J1568" s="1">
        <v>2</v>
      </c>
      <c r="K1568" s="1">
        <v>10860</v>
      </c>
      <c r="L1568" s="1">
        <v>21</v>
      </c>
      <c r="M1568" s="1">
        <v>146</v>
      </c>
      <c r="N1568" s="1">
        <v>28</v>
      </c>
      <c r="O1568" s="28">
        <v>1561</v>
      </c>
      <c r="P1568" s="1">
        <v>250</v>
      </c>
      <c r="Q1568" s="1">
        <v>50</v>
      </c>
      <c r="R1568" s="1">
        <v>34298</v>
      </c>
      <c r="S1568" s="77">
        <v>0.33333333333333331</v>
      </c>
      <c r="T1568" s="1">
        <v>1320</v>
      </c>
      <c r="U1568" s="1">
        <v>0</v>
      </c>
      <c r="V1568" s="1">
        <v>7797</v>
      </c>
      <c r="W1568" s="1">
        <v>8</v>
      </c>
      <c r="X1568" s="1">
        <v>2</v>
      </c>
      <c r="Y1568" s="1">
        <v>10860</v>
      </c>
      <c r="Z1568" s="1">
        <v>21</v>
      </c>
      <c r="AA1568" s="1">
        <v>146</v>
      </c>
      <c r="AB1568" s="1">
        <v>28</v>
      </c>
    </row>
    <row r="1569" spans="1:28" x14ac:dyDescent="0.3">
      <c r="A1569" s="28">
        <v>1562</v>
      </c>
      <c r="B1569" s="1">
        <v>250</v>
      </c>
      <c r="C1569" s="1">
        <v>50</v>
      </c>
      <c r="D1569" s="1">
        <v>33059</v>
      </c>
      <c r="E1569" s="77">
        <v>0.33333333333333331</v>
      </c>
      <c r="F1569" s="1">
        <v>1000</v>
      </c>
      <c r="G1569" s="1">
        <v>0</v>
      </c>
      <c r="H1569" s="1">
        <v>8000</v>
      </c>
      <c r="I1569" s="1">
        <v>1</v>
      </c>
      <c r="J1569" s="1">
        <v>1</v>
      </c>
      <c r="K1569" s="1">
        <v>7600</v>
      </c>
      <c r="L1569" s="1">
        <v>41</v>
      </c>
      <c r="M1569" s="1">
        <v>228</v>
      </c>
      <c r="N1569" s="1">
        <v>4</v>
      </c>
      <c r="O1569" s="28">
        <v>1562</v>
      </c>
      <c r="P1569" s="1">
        <v>250</v>
      </c>
      <c r="Q1569" s="1">
        <v>50</v>
      </c>
      <c r="R1569" s="1">
        <v>33059</v>
      </c>
      <c r="S1569" s="77">
        <v>0.33333333333333331</v>
      </c>
      <c r="T1569" s="1">
        <v>1000</v>
      </c>
      <c r="U1569" s="1">
        <v>0</v>
      </c>
      <c r="V1569" s="1">
        <v>8000</v>
      </c>
      <c r="W1569" s="1">
        <v>1</v>
      </c>
      <c r="X1569" s="1">
        <v>1</v>
      </c>
      <c r="Y1569" s="1">
        <v>7600</v>
      </c>
      <c r="Z1569" s="1">
        <v>41</v>
      </c>
      <c r="AA1569" s="1">
        <v>228</v>
      </c>
      <c r="AB1569" s="1">
        <v>4</v>
      </c>
    </row>
    <row r="1570" spans="1:28" x14ac:dyDescent="0.3">
      <c r="A1570" s="28">
        <v>1563</v>
      </c>
      <c r="B1570" s="1">
        <v>250</v>
      </c>
      <c r="C1570" s="1">
        <v>50</v>
      </c>
      <c r="D1570" s="1">
        <v>32000</v>
      </c>
      <c r="E1570" s="77">
        <v>0.33333333333333331</v>
      </c>
      <c r="F1570" s="1">
        <v>1280</v>
      </c>
      <c r="G1570" s="1">
        <v>0</v>
      </c>
      <c r="H1570" s="1">
        <v>5580</v>
      </c>
      <c r="I1570" s="1">
        <v>0</v>
      </c>
      <c r="J1570" s="1">
        <v>0</v>
      </c>
      <c r="O1570" s="28">
        <v>1563</v>
      </c>
      <c r="P1570" s="1">
        <v>250</v>
      </c>
      <c r="Q1570" s="1">
        <v>50</v>
      </c>
      <c r="R1570" s="1">
        <v>32000</v>
      </c>
      <c r="S1570" s="77">
        <v>0.33333333333333331</v>
      </c>
      <c r="T1570" s="1">
        <v>1280</v>
      </c>
      <c r="U1570" s="1">
        <v>0</v>
      </c>
      <c r="V1570" s="1">
        <v>5580</v>
      </c>
      <c r="W1570" s="1">
        <v>0</v>
      </c>
      <c r="X1570" s="1">
        <v>0</v>
      </c>
    </row>
    <row r="1571" spans="1:28" x14ac:dyDescent="0.3">
      <c r="A1571" s="28">
        <v>1564</v>
      </c>
      <c r="B1571" s="1">
        <v>250</v>
      </c>
      <c r="C1571" s="1">
        <v>50</v>
      </c>
      <c r="D1571" s="1">
        <v>31507</v>
      </c>
      <c r="E1571" s="77">
        <v>0.5</v>
      </c>
      <c r="F1571" s="1">
        <v>1320</v>
      </c>
      <c r="G1571" s="1">
        <v>0</v>
      </c>
      <c r="H1571" s="1">
        <v>8225</v>
      </c>
      <c r="I1571" s="1">
        <v>8</v>
      </c>
      <c r="J1571" s="1">
        <v>0</v>
      </c>
      <c r="K1571" s="1">
        <v>7990</v>
      </c>
      <c r="M1571" s="1">
        <v>322</v>
      </c>
      <c r="N1571" s="1">
        <v>14</v>
      </c>
      <c r="O1571" s="28">
        <v>1564</v>
      </c>
      <c r="P1571" s="1">
        <v>250</v>
      </c>
      <c r="Q1571" s="1">
        <v>50</v>
      </c>
      <c r="R1571" s="1">
        <v>31507</v>
      </c>
      <c r="S1571" s="77">
        <v>0.5</v>
      </c>
      <c r="T1571" s="1">
        <v>1320</v>
      </c>
      <c r="U1571" s="1">
        <v>0</v>
      </c>
      <c r="V1571" s="1">
        <v>8225</v>
      </c>
      <c r="W1571" s="1">
        <v>8</v>
      </c>
      <c r="X1571" s="1">
        <v>0</v>
      </c>
      <c r="Y1571" s="1">
        <v>7990</v>
      </c>
      <c r="AA1571" s="1">
        <v>322</v>
      </c>
      <c r="AB1571" s="1">
        <v>14</v>
      </c>
    </row>
    <row r="1572" spans="1:28" x14ac:dyDescent="0.3">
      <c r="A1572" s="28">
        <v>1565</v>
      </c>
      <c r="B1572" s="1">
        <v>250</v>
      </c>
      <c r="C1572" s="1">
        <v>51</v>
      </c>
      <c r="D1572" s="1">
        <v>30452</v>
      </c>
      <c r="E1572" s="77">
        <v>0.14285714285714285</v>
      </c>
      <c r="F1572" s="1">
        <v>1030</v>
      </c>
      <c r="G1572" s="1">
        <v>0</v>
      </c>
      <c r="H1572" s="1">
        <v>3732</v>
      </c>
      <c r="I1572" s="1">
        <v>0</v>
      </c>
      <c r="J1572" s="1">
        <v>0</v>
      </c>
      <c r="K1572" s="1">
        <v>5120</v>
      </c>
      <c r="L1572" s="1">
        <v>0</v>
      </c>
      <c r="M1572" s="1">
        <v>182</v>
      </c>
      <c r="N1572" s="1">
        <v>1</v>
      </c>
      <c r="O1572" s="28">
        <v>1565</v>
      </c>
      <c r="P1572" s="1">
        <v>250</v>
      </c>
      <c r="Q1572" s="1">
        <v>51</v>
      </c>
      <c r="R1572" s="1">
        <v>30452</v>
      </c>
      <c r="S1572" s="77">
        <v>0.14285714285714285</v>
      </c>
      <c r="T1572" s="1">
        <v>1030</v>
      </c>
      <c r="U1572" s="1">
        <v>0</v>
      </c>
      <c r="V1572" s="1">
        <v>3732</v>
      </c>
      <c r="W1572" s="1">
        <v>0</v>
      </c>
      <c r="X1572" s="1">
        <v>0</v>
      </c>
      <c r="Y1572" s="1">
        <v>5120</v>
      </c>
      <c r="Z1572" s="1">
        <v>0</v>
      </c>
      <c r="AA1572" s="1">
        <v>182</v>
      </c>
      <c r="AB1572" s="1">
        <v>1</v>
      </c>
    </row>
    <row r="1573" spans="1:28" x14ac:dyDescent="0.3">
      <c r="A1573" s="28">
        <v>1566</v>
      </c>
      <c r="B1573" s="1">
        <v>250</v>
      </c>
      <c r="C1573" s="1">
        <v>51</v>
      </c>
      <c r="D1573" s="1">
        <v>33000</v>
      </c>
      <c r="E1573" s="77">
        <v>0.2</v>
      </c>
      <c r="F1573" s="1">
        <v>1320</v>
      </c>
      <c r="G1573" s="1">
        <v>0</v>
      </c>
      <c r="H1573" s="1">
        <v>7805</v>
      </c>
      <c r="I1573" s="1">
        <v>8</v>
      </c>
      <c r="J1573" s="1">
        <v>1</v>
      </c>
      <c r="O1573" s="28">
        <v>1566</v>
      </c>
      <c r="P1573" s="1">
        <v>250</v>
      </c>
      <c r="Q1573" s="1">
        <v>51</v>
      </c>
      <c r="R1573" s="1">
        <v>33000</v>
      </c>
      <c r="S1573" s="77">
        <v>0.2</v>
      </c>
      <c r="T1573" s="1">
        <v>1320</v>
      </c>
      <c r="U1573" s="1">
        <v>0</v>
      </c>
      <c r="V1573" s="1">
        <v>7805</v>
      </c>
      <c r="W1573" s="1">
        <v>8</v>
      </c>
      <c r="X1573" s="1">
        <v>1</v>
      </c>
    </row>
    <row r="1574" spans="1:28" x14ac:dyDescent="0.3">
      <c r="A1574" s="28">
        <v>1567</v>
      </c>
      <c r="B1574" s="1">
        <v>250</v>
      </c>
      <c r="C1574" s="1">
        <v>51</v>
      </c>
      <c r="D1574" s="1">
        <v>34428</v>
      </c>
      <c r="E1574" s="77">
        <v>0.2</v>
      </c>
      <c r="F1574" s="1">
        <v>1220</v>
      </c>
      <c r="G1574" s="1">
        <v>0</v>
      </c>
      <c r="H1574" s="1">
        <v>8161</v>
      </c>
      <c r="I1574" s="1">
        <v>6</v>
      </c>
      <c r="J1574" s="1">
        <v>0</v>
      </c>
      <c r="O1574" s="28">
        <v>1567</v>
      </c>
      <c r="P1574" s="1">
        <v>250</v>
      </c>
      <c r="Q1574" s="1">
        <v>51</v>
      </c>
      <c r="R1574" s="1">
        <v>34428</v>
      </c>
      <c r="S1574" s="77">
        <v>0.2</v>
      </c>
      <c r="T1574" s="1">
        <v>1220</v>
      </c>
      <c r="U1574" s="1">
        <v>0</v>
      </c>
      <c r="V1574" s="1">
        <v>8161</v>
      </c>
      <c r="W1574" s="1">
        <v>6</v>
      </c>
      <c r="X1574" s="1">
        <v>0</v>
      </c>
    </row>
    <row r="1575" spans="1:28" x14ac:dyDescent="0.3">
      <c r="A1575" s="28">
        <v>1568</v>
      </c>
      <c r="B1575" s="1">
        <v>250</v>
      </c>
      <c r="C1575" s="1">
        <v>51</v>
      </c>
      <c r="D1575" s="1">
        <v>34458</v>
      </c>
      <c r="E1575" s="77">
        <v>0.5</v>
      </c>
      <c r="F1575" s="1">
        <v>1290</v>
      </c>
      <c r="G1575" s="1">
        <v>0</v>
      </c>
      <c r="H1575" s="1">
        <v>7435</v>
      </c>
      <c r="I1575" s="1">
        <v>2</v>
      </c>
      <c r="J1575" s="1">
        <v>1</v>
      </c>
      <c r="K1575" s="1">
        <v>8960</v>
      </c>
      <c r="M1575" s="1">
        <v>365</v>
      </c>
      <c r="N1575" s="1">
        <v>24</v>
      </c>
      <c r="O1575" s="28">
        <v>1568</v>
      </c>
      <c r="P1575" s="1">
        <v>250</v>
      </c>
      <c r="Q1575" s="1">
        <v>51</v>
      </c>
      <c r="R1575" s="1">
        <v>34458</v>
      </c>
      <c r="S1575" s="77">
        <v>0.5</v>
      </c>
      <c r="T1575" s="1">
        <v>1290</v>
      </c>
      <c r="U1575" s="1">
        <v>0</v>
      </c>
      <c r="V1575" s="1">
        <v>7435</v>
      </c>
      <c r="W1575" s="1">
        <v>2</v>
      </c>
      <c r="X1575" s="1">
        <v>1</v>
      </c>
      <c r="Y1575" s="1">
        <v>8960</v>
      </c>
      <c r="AA1575" s="1">
        <v>365</v>
      </c>
      <c r="AB1575" s="1">
        <v>24</v>
      </c>
    </row>
    <row r="1576" spans="1:28" x14ac:dyDescent="0.3">
      <c r="A1576" s="28">
        <v>1569</v>
      </c>
      <c r="B1576" s="1">
        <v>250</v>
      </c>
      <c r="C1576" s="1">
        <v>52</v>
      </c>
      <c r="D1576" s="1">
        <v>23300</v>
      </c>
      <c r="E1576" s="77">
        <v>0.1</v>
      </c>
      <c r="F1576" s="1">
        <v>1300</v>
      </c>
      <c r="G1576" s="1">
        <v>0</v>
      </c>
      <c r="H1576" s="1">
        <v>8130</v>
      </c>
      <c r="I1576" s="1">
        <v>1</v>
      </c>
      <c r="J1576" s="1">
        <v>0</v>
      </c>
      <c r="K1576" s="1">
        <v>7000</v>
      </c>
      <c r="L1576" s="1">
        <v>41</v>
      </c>
      <c r="M1576" s="1">
        <v>30</v>
      </c>
      <c r="N1576" s="1">
        <v>13</v>
      </c>
      <c r="O1576" s="28">
        <v>1569</v>
      </c>
      <c r="P1576" s="1">
        <v>250</v>
      </c>
      <c r="Q1576" s="1">
        <v>52</v>
      </c>
      <c r="R1576" s="1">
        <v>23300</v>
      </c>
      <c r="S1576" s="77">
        <v>0.1</v>
      </c>
      <c r="T1576" s="1">
        <v>1300</v>
      </c>
      <c r="U1576" s="1">
        <v>0</v>
      </c>
      <c r="V1576" s="1">
        <v>8130</v>
      </c>
      <c r="W1576" s="1">
        <v>1</v>
      </c>
      <c r="X1576" s="1">
        <v>0</v>
      </c>
      <c r="Y1576" s="1">
        <v>7000</v>
      </c>
      <c r="Z1576" s="1">
        <v>41</v>
      </c>
      <c r="AA1576" s="1">
        <v>30</v>
      </c>
      <c r="AB1576" s="1">
        <v>13</v>
      </c>
    </row>
    <row r="1577" spans="1:28" x14ac:dyDescent="0.3">
      <c r="A1577" s="28">
        <v>1570</v>
      </c>
      <c r="B1577" s="1">
        <v>250</v>
      </c>
      <c r="C1577" s="1">
        <v>52</v>
      </c>
      <c r="D1577" s="1">
        <v>33421</v>
      </c>
      <c r="E1577" s="77">
        <v>0.2</v>
      </c>
      <c r="F1577" s="1">
        <v>1260</v>
      </c>
      <c r="G1577" s="1">
        <v>0</v>
      </c>
      <c r="H1577" s="1">
        <v>6899</v>
      </c>
      <c r="I1577" s="1">
        <v>7</v>
      </c>
      <c r="J1577" s="1">
        <v>2</v>
      </c>
      <c r="K1577" s="1">
        <v>10300</v>
      </c>
      <c r="L1577" s="1">
        <v>12</v>
      </c>
      <c r="N1577" s="1">
        <v>23</v>
      </c>
      <c r="O1577" s="28">
        <v>1570</v>
      </c>
      <c r="P1577" s="1">
        <v>250</v>
      </c>
      <c r="Q1577" s="1">
        <v>52</v>
      </c>
      <c r="R1577" s="1">
        <v>33421</v>
      </c>
      <c r="S1577" s="77">
        <v>0.2</v>
      </c>
      <c r="T1577" s="1">
        <v>1260</v>
      </c>
      <c r="U1577" s="1">
        <v>0</v>
      </c>
      <c r="V1577" s="1">
        <v>6899</v>
      </c>
      <c r="W1577" s="1">
        <v>7</v>
      </c>
      <c r="X1577" s="1">
        <v>2</v>
      </c>
      <c r="Y1577" s="1">
        <v>10300</v>
      </c>
      <c r="Z1577" s="1">
        <v>12</v>
      </c>
      <c r="AB1577" s="1">
        <v>23</v>
      </c>
    </row>
    <row r="1578" spans="1:28" x14ac:dyDescent="0.3">
      <c r="A1578" s="28">
        <v>1571</v>
      </c>
      <c r="B1578" s="1">
        <v>250</v>
      </c>
      <c r="C1578" s="1">
        <v>52</v>
      </c>
      <c r="D1578" s="1">
        <v>33800</v>
      </c>
      <c r="E1578" s="77">
        <v>0.33333333333333331</v>
      </c>
      <c r="F1578" s="1">
        <v>1260</v>
      </c>
      <c r="G1578" s="1">
        <v>0</v>
      </c>
      <c r="H1578" s="1">
        <v>8028</v>
      </c>
      <c r="I1578" s="1">
        <v>6</v>
      </c>
      <c r="J1578" s="1">
        <v>3</v>
      </c>
      <c r="K1578" s="1">
        <v>9360</v>
      </c>
      <c r="L1578" s="1">
        <v>50</v>
      </c>
      <c r="M1578" s="1">
        <v>430</v>
      </c>
      <c r="N1578" s="1">
        <v>19</v>
      </c>
      <c r="O1578" s="28">
        <v>1571</v>
      </c>
      <c r="P1578" s="1">
        <v>250</v>
      </c>
      <c r="Q1578" s="1">
        <v>52</v>
      </c>
      <c r="R1578" s="1">
        <v>33800</v>
      </c>
      <c r="S1578" s="77">
        <v>0.33333333333333331</v>
      </c>
      <c r="T1578" s="1">
        <v>1260</v>
      </c>
      <c r="U1578" s="1">
        <v>0</v>
      </c>
      <c r="V1578" s="1">
        <v>8028</v>
      </c>
      <c r="W1578" s="1">
        <v>6</v>
      </c>
      <c r="X1578" s="1">
        <v>3</v>
      </c>
      <c r="Y1578" s="1">
        <v>9360</v>
      </c>
      <c r="Z1578" s="1">
        <v>50</v>
      </c>
      <c r="AA1578" s="1">
        <v>430</v>
      </c>
      <c r="AB1578" s="1">
        <v>19</v>
      </c>
    </row>
    <row r="1579" spans="1:28" x14ac:dyDescent="0.3">
      <c r="A1579" s="28">
        <v>1572</v>
      </c>
      <c r="B1579" s="1">
        <v>250</v>
      </c>
      <c r="C1579" s="1">
        <v>52</v>
      </c>
      <c r="D1579" s="1">
        <v>33096</v>
      </c>
      <c r="E1579" s="77">
        <v>0.5</v>
      </c>
      <c r="F1579" s="1">
        <v>1290</v>
      </c>
      <c r="G1579" s="1">
        <v>0</v>
      </c>
      <c r="H1579" s="1">
        <v>7864</v>
      </c>
      <c r="I1579" s="1">
        <v>2</v>
      </c>
      <c r="J1579" s="1">
        <v>1</v>
      </c>
      <c r="K1579" s="1">
        <v>7290</v>
      </c>
      <c r="L1579" s="1">
        <v>41</v>
      </c>
      <c r="M1579" s="1">
        <v>368</v>
      </c>
      <c r="N1579" s="1">
        <v>23</v>
      </c>
      <c r="O1579" s="28">
        <v>1572</v>
      </c>
      <c r="P1579" s="1">
        <v>250</v>
      </c>
      <c r="Q1579" s="1">
        <v>52</v>
      </c>
      <c r="R1579" s="1">
        <v>33096</v>
      </c>
      <c r="S1579" s="77">
        <v>0.5</v>
      </c>
      <c r="T1579" s="1">
        <v>1290</v>
      </c>
      <c r="U1579" s="1">
        <v>0</v>
      </c>
      <c r="V1579" s="1">
        <v>7864</v>
      </c>
      <c r="W1579" s="1">
        <v>2</v>
      </c>
      <c r="X1579" s="1">
        <v>1</v>
      </c>
      <c r="Y1579" s="1">
        <v>7290</v>
      </c>
      <c r="Z1579" s="1">
        <v>41</v>
      </c>
      <c r="AA1579" s="1">
        <v>368</v>
      </c>
      <c r="AB1579" s="1">
        <v>23</v>
      </c>
    </row>
    <row r="1580" spans="1:28" x14ac:dyDescent="0.3">
      <c r="A1580" s="28">
        <v>1573</v>
      </c>
      <c r="B1580" s="1">
        <v>250</v>
      </c>
      <c r="C1580" s="1">
        <v>52</v>
      </c>
      <c r="D1580" s="1">
        <v>32800</v>
      </c>
      <c r="E1580" s="77">
        <v>0.5</v>
      </c>
      <c r="F1580" s="1">
        <v>1210</v>
      </c>
      <c r="G1580" s="1">
        <v>0</v>
      </c>
      <c r="H1580" s="1">
        <v>7585</v>
      </c>
      <c r="I1580" s="1">
        <v>2</v>
      </c>
      <c r="J1580" s="1">
        <v>1</v>
      </c>
      <c r="K1580" s="1">
        <v>8940</v>
      </c>
      <c r="L1580" s="1">
        <v>42</v>
      </c>
      <c r="M1580" s="1">
        <v>300</v>
      </c>
      <c r="N1580" s="1">
        <v>19</v>
      </c>
      <c r="O1580" s="28">
        <v>1573</v>
      </c>
      <c r="P1580" s="1">
        <v>250</v>
      </c>
      <c r="Q1580" s="1">
        <v>52</v>
      </c>
      <c r="R1580" s="1">
        <v>32800</v>
      </c>
      <c r="S1580" s="77">
        <v>0.5</v>
      </c>
      <c r="T1580" s="1">
        <v>1210</v>
      </c>
      <c r="U1580" s="1">
        <v>0</v>
      </c>
      <c r="V1580" s="1">
        <v>7585</v>
      </c>
      <c r="W1580" s="1">
        <v>2</v>
      </c>
      <c r="X1580" s="1">
        <v>1</v>
      </c>
      <c r="Y1580" s="1">
        <v>8940</v>
      </c>
      <c r="Z1580" s="1">
        <v>42</v>
      </c>
      <c r="AA1580" s="1">
        <v>300</v>
      </c>
      <c r="AB1580" s="1">
        <v>19</v>
      </c>
    </row>
    <row r="1581" spans="1:28" x14ac:dyDescent="0.3">
      <c r="A1581" s="28">
        <v>1574</v>
      </c>
      <c r="B1581" s="1">
        <v>250</v>
      </c>
      <c r="C1581" s="1">
        <v>52</v>
      </c>
      <c r="D1581" s="1">
        <v>35113</v>
      </c>
      <c r="E1581" s="77">
        <v>1</v>
      </c>
      <c r="F1581" s="1">
        <v>1300</v>
      </c>
      <c r="G1581" s="1">
        <v>0</v>
      </c>
      <c r="H1581" s="1">
        <v>7551</v>
      </c>
      <c r="I1581" s="1">
        <v>2</v>
      </c>
      <c r="J1581" s="1">
        <v>0</v>
      </c>
      <c r="K1581" s="1">
        <v>6550</v>
      </c>
      <c r="N1581" s="1">
        <v>15</v>
      </c>
      <c r="O1581" s="28">
        <v>1574</v>
      </c>
      <c r="P1581" s="1">
        <v>250</v>
      </c>
      <c r="Q1581" s="1">
        <v>52</v>
      </c>
      <c r="R1581" s="1">
        <v>35113</v>
      </c>
      <c r="S1581" s="77">
        <v>1</v>
      </c>
      <c r="T1581" s="1">
        <v>1300</v>
      </c>
      <c r="U1581" s="1">
        <v>0</v>
      </c>
      <c r="V1581" s="1">
        <v>7551</v>
      </c>
      <c r="W1581" s="1">
        <v>2</v>
      </c>
      <c r="X1581" s="1">
        <v>0</v>
      </c>
      <c r="Y1581" s="1">
        <v>6550</v>
      </c>
      <c r="AB1581" s="1">
        <v>15</v>
      </c>
    </row>
    <row r="1582" spans="1:28" x14ac:dyDescent="0.3">
      <c r="A1582" s="28">
        <v>1575</v>
      </c>
      <c r="B1582" s="1">
        <v>250</v>
      </c>
      <c r="C1582" s="1">
        <v>53</v>
      </c>
      <c r="D1582" s="1">
        <v>35000</v>
      </c>
      <c r="E1582" s="77">
        <v>0.33333333333333331</v>
      </c>
      <c r="F1582" s="1">
        <v>1110</v>
      </c>
      <c r="G1582" s="1">
        <v>0</v>
      </c>
      <c r="H1582" s="1">
        <v>7160</v>
      </c>
      <c r="I1582" s="1">
        <v>1</v>
      </c>
      <c r="J1582" s="1">
        <v>1</v>
      </c>
      <c r="K1582" s="1">
        <v>7470</v>
      </c>
      <c r="L1582" s="1">
        <v>0</v>
      </c>
      <c r="M1582" s="1">
        <v>254</v>
      </c>
      <c r="N1582" s="1">
        <v>31</v>
      </c>
      <c r="O1582" s="28">
        <v>1575</v>
      </c>
      <c r="P1582" s="1">
        <v>250</v>
      </c>
      <c r="Q1582" s="1">
        <v>53</v>
      </c>
      <c r="R1582" s="1">
        <v>35000</v>
      </c>
      <c r="S1582" s="77">
        <v>0.33333333333333331</v>
      </c>
      <c r="T1582" s="1">
        <v>1110</v>
      </c>
      <c r="U1582" s="1">
        <v>0</v>
      </c>
      <c r="V1582" s="1">
        <v>7160</v>
      </c>
      <c r="W1582" s="1">
        <v>1</v>
      </c>
      <c r="X1582" s="1">
        <v>1</v>
      </c>
      <c r="Y1582" s="1">
        <v>7470</v>
      </c>
      <c r="Z1582" s="1">
        <v>0</v>
      </c>
      <c r="AA1582" s="1">
        <v>254</v>
      </c>
      <c r="AB1582" s="1">
        <v>31</v>
      </c>
    </row>
    <row r="1583" spans="1:28" x14ac:dyDescent="0.3">
      <c r="A1583" s="28">
        <v>1576</v>
      </c>
      <c r="B1583" s="1">
        <v>250</v>
      </c>
      <c r="C1583" s="1">
        <v>53</v>
      </c>
      <c r="D1583" s="1">
        <v>36105</v>
      </c>
      <c r="E1583" s="77">
        <v>0.5</v>
      </c>
      <c r="F1583" s="1">
        <v>1210</v>
      </c>
      <c r="G1583" s="1">
        <v>0</v>
      </c>
      <c r="H1583" s="1">
        <v>8002</v>
      </c>
      <c r="I1583" s="1">
        <v>11</v>
      </c>
      <c r="J1583" s="1">
        <v>3</v>
      </c>
      <c r="K1583" s="1">
        <v>7800</v>
      </c>
      <c r="N1583" s="1">
        <v>28</v>
      </c>
      <c r="O1583" s="28">
        <v>1576</v>
      </c>
      <c r="P1583" s="1">
        <v>250</v>
      </c>
      <c r="Q1583" s="1">
        <v>53</v>
      </c>
      <c r="R1583" s="1">
        <v>36105</v>
      </c>
      <c r="S1583" s="77">
        <v>0.5</v>
      </c>
      <c r="T1583" s="1">
        <v>1210</v>
      </c>
      <c r="U1583" s="1">
        <v>0</v>
      </c>
      <c r="V1583" s="1">
        <v>8002</v>
      </c>
      <c r="W1583" s="1">
        <v>11</v>
      </c>
      <c r="X1583" s="1">
        <v>3</v>
      </c>
      <c r="Y1583" s="1">
        <v>7800</v>
      </c>
      <c r="AB1583" s="1">
        <v>28</v>
      </c>
    </row>
    <row r="1584" spans="1:28" x14ac:dyDescent="0.3">
      <c r="A1584" s="28">
        <v>1577</v>
      </c>
      <c r="B1584" s="1">
        <v>250</v>
      </c>
      <c r="C1584" s="1">
        <v>53</v>
      </c>
      <c r="D1584" s="1">
        <v>34828</v>
      </c>
      <c r="E1584" s="77">
        <v>1</v>
      </c>
      <c r="F1584" s="1">
        <v>1320</v>
      </c>
      <c r="G1584" s="1">
        <v>0</v>
      </c>
      <c r="H1584" s="1">
        <v>8094</v>
      </c>
      <c r="I1584" s="1">
        <v>2</v>
      </c>
      <c r="J1584" s="1">
        <v>0</v>
      </c>
      <c r="K1584" s="1">
        <v>10990</v>
      </c>
      <c r="L1584" s="1">
        <v>50</v>
      </c>
      <c r="M1584" s="1">
        <v>467</v>
      </c>
      <c r="N1584" s="1">
        <v>34</v>
      </c>
      <c r="O1584" s="28">
        <v>1577</v>
      </c>
      <c r="P1584" s="1">
        <v>250</v>
      </c>
      <c r="Q1584" s="1">
        <v>53</v>
      </c>
      <c r="R1584" s="1">
        <v>34828</v>
      </c>
      <c r="S1584" s="77">
        <v>1</v>
      </c>
      <c r="T1584" s="1">
        <v>1320</v>
      </c>
      <c r="U1584" s="1">
        <v>0</v>
      </c>
      <c r="V1584" s="1">
        <v>8094</v>
      </c>
      <c r="W1584" s="1">
        <v>2</v>
      </c>
      <c r="X1584" s="1">
        <v>0</v>
      </c>
      <c r="Y1584" s="1">
        <v>10990</v>
      </c>
      <c r="Z1584" s="1">
        <v>50</v>
      </c>
      <c r="AA1584" s="1">
        <v>467</v>
      </c>
      <c r="AB1584" s="1">
        <v>34</v>
      </c>
    </row>
    <row r="1585" spans="1:28" x14ac:dyDescent="0.3">
      <c r="A1585" s="28">
        <v>1578</v>
      </c>
      <c r="B1585" s="1">
        <v>250</v>
      </c>
      <c r="C1585" s="1">
        <v>54</v>
      </c>
      <c r="D1585" s="1">
        <v>41000</v>
      </c>
      <c r="E1585" s="77">
        <v>0.2</v>
      </c>
      <c r="F1585" s="1">
        <v>1300</v>
      </c>
      <c r="G1585" s="1">
        <v>0</v>
      </c>
      <c r="H1585" s="1">
        <v>7020</v>
      </c>
      <c r="I1585" s="1">
        <v>3</v>
      </c>
      <c r="J1585" s="1">
        <v>1</v>
      </c>
      <c r="O1585" s="28">
        <v>1578</v>
      </c>
      <c r="P1585" s="1">
        <v>250</v>
      </c>
      <c r="Q1585" s="1">
        <v>54</v>
      </c>
      <c r="R1585" s="1">
        <v>41000</v>
      </c>
      <c r="S1585" s="77">
        <v>0.2</v>
      </c>
      <c r="T1585" s="1">
        <v>1300</v>
      </c>
      <c r="U1585" s="1">
        <v>0</v>
      </c>
      <c r="V1585" s="1">
        <v>7020</v>
      </c>
      <c r="W1585" s="1">
        <v>3</v>
      </c>
      <c r="X1585" s="1">
        <v>1</v>
      </c>
    </row>
    <row r="1586" spans="1:28" x14ac:dyDescent="0.3">
      <c r="A1586" s="28">
        <v>1579</v>
      </c>
      <c r="B1586" s="1">
        <v>250</v>
      </c>
      <c r="C1586" s="1">
        <v>55</v>
      </c>
      <c r="D1586" s="1">
        <v>34000</v>
      </c>
      <c r="E1586" s="77">
        <v>1</v>
      </c>
      <c r="F1586" s="1">
        <v>1180</v>
      </c>
      <c r="G1586" s="1">
        <v>0</v>
      </c>
      <c r="H1586" s="1">
        <v>6000</v>
      </c>
      <c r="I1586" s="1">
        <v>0</v>
      </c>
      <c r="J1586" s="1">
        <v>0</v>
      </c>
      <c r="L1586" s="1">
        <v>0</v>
      </c>
      <c r="O1586" s="28">
        <v>1579</v>
      </c>
      <c r="P1586" s="1">
        <v>250</v>
      </c>
      <c r="Q1586" s="1">
        <v>55</v>
      </c>
      <c r="R1586" s="1">
        <v>34000</v>
      </c>
      <c r="S1586" s="77">
        <v>1</v>
      </c>
      <c r="T1586" s="1">
        <v>1180</v>
      </c>
      <c r="U1586" s="1">
        <v>0</v>
      </c>
      <c r="V1586" s="1">
        <v>6000</v>
      </c>
      <c r="W1586" s="1">
        <v>0</v>
      </c>
      <c r="X1586" s="1">
        <v>0</v>
      </c>
      <c r="Z1586" s="1">
        <v>0</v>
      </c>
    </row>
    <row r="1587" spans="1:28" x14ac:dyDescent="0.3">
      <c r="A1587" s="28">
        <v>1580</v>
      </c>
      <c r="B1587" s="1">
        <v>249</v>
      </c>
      <c r="C1587" s="1">
        <v>48</v>
      </c>
      <c r="D1587" s="1">
        <v>25667</v>
      </c>
      <c r="E1587" s="77">
        <v>3.3333333333333333E-2</v>
      </c>
      <c r="F1587" s="1">
        <v>1210</v>
      </c>
      <c r="G1587" s="1">
        <v>0</v>
      </c>
      <c r="H1587" s="1">
        <v>6912</v>
      </c>
      <c r="I1587" s="1">
        <v>0</v>
      </c>
      <c r="J1587" s="1">
        <v>0</v>
      </c>
      <c r="K1587" s="1">
        <v>7690</v>
      </c>
      <c r="L1587" s="1">
        <v>0</v>
      </c>
      <c r="M1587" s="1">
        <v>159</v>
      </c>
      <c r="O1587" s="28">
        <v>1580</v>
      </c>
      <c r="P1587" s="1">
        <v>249</v>
      </c>
      <c r="Q1587" s="1">
        <v>48</v>
      </c>
      <c r="R1587" s="1">
        <v>25667</v>
      </c>
      <c r="S1587" s="77">
        <v>3.3333333333333333E-2</v>
      </c>
      <c r="T1587" s="1">
        <v>1210</v>
      </c>
      <c r="U1587" s="1">
        <v>0</v>
      </c>
      <c r="V1587" s="1">
        <v>6912</v>
      </c>
      <c r="W1587" s="1">
        <v>0</v>
      </c>
      <c r="X1587" s="1">
        <v>0</v>
      </c>
      <c r="Y1587" s="1">
        <v>7690</v>
      </c>
      <c r="Z1587" s="1">
        <v>0</v>
      </c>
      <c r="AA1587" s="1">
        <v>159</v>
      </c>
    </row>
    <row r="1588" spans="1:28" x14ac:dyDescent="0.3">
      <c r="A1588" s="28">
        <v>1581</v>
      </c>
      <c r="B1588" s="1">
        <v>249</v>
      </c>
      <c r="C1588" s="1">
        <v>48</v>
      </c>
      <c r="D1588" s="1">
        <v>29704</v>
      </c>
      <c r="E1588" s="77">
        <v>0.125</v>
      </c>
      <c r="F1588" s="1">
        <v>1230</v>
      </c>
      <c r="G1588" s="1">
        <v>0</v>
      </c>
      <c r="H1588" s="1">
        <v>8096</v>
      </c>
      <c r="I1588" s="1">
        <v>1</v>
      </c>
      <c r="J1588" s="1">
        <v>0</v>
      </c>
      <c r="K1588" s="1">
        <v>6530</v>
      </c>
      <c r="L1588" s="1">
        <v>0</v>
      </c>
      <c r="M1588" s="1">
        <v>253</v>
      </c>
      <c r="N1588" s="1">
        <v>5</v>
      </c>
      <c r="O1588" s="28">
        <v>1581</v>
      </c>
      <c r="P1588" s="1">
        <v>249</v>
      </c>
      <c r="Q1588" s="1">
        <v>48</v>
      </c>
      <c r="R1588" s="1">
        <v>29704</v>
      </c>
      <c r="S1588" s="77">
        <v>0.125</v>
      </c>
      <c r="T1588" s="1">
        <v>1230</v>
      </c>
      <c r="U1588" s="1">
        <v>0</v>
      </c>
      <c r="V1588" s="1">
        <v>8096</v>
      </c>
      <c r="W1588" s="1">
        <v>1</v>
      </c>
      <c r="X1588" s="1">
        <v>0</v>
      </c>
      <c r="Y1588" s="1">
        <v>6530</v>
      </c>
      <c r="Z1588" s="1">
        <v>0</v>
      </c>
      <c r="AA1588" s="1">
        <v>253</v>
      </c>
      <c r="AB1588" s="1">
        <v>5</v>
      </c>
    </row>
    <row r="1589" spans="1:28" x14ac:dyDescent="0.3">
      <c r="A1589" s="28">
        <v>1582</v>
      </c>
      <c r="B1589" s="1">
        <v>249</v>
      </c>
      <c r="C1589" s="1">
        <v>49</v>
      </c>
      <c r="D1589" s="1">
        <v>30000</v>
      </c>
      <c r="E1589" s="77">
        <v>0.05</v>
      </c>
      <c r="F1589" s="1">
        <v>1120</v>
      </c>
      <c r="G1589" s="1">
        <v>0</v>
      </c>
      <c r="H1589" s="1">
        <v>6800</v>
      </c>
      <c r="I1589" s="1">
        <v>3</v>
      </c>
      <c r="J1589" s="1">
        <v>0</v>
      </c>
      <c r="L1589" s="1">
        <v>0</v>
      </c>
      <c r="M1589" s="1">
        <v>700</v>
      </c>
      <c r="N1589" s="1">
        <v>20</v>
      </c>
      <c r="O1589" s="28">
        <v>1582</v>
      </c>
      <c r="P1589" s="1">
        <v>249</v>
      </c>
      <c r="Q1589" s="1">
        <v>49</v>
      </c>
      <c r="R1589" s="1">
        <v>30000</v>
      </c>
      <c r="S1589" s="77">
        <v>0.05</v>
      </c>
      <c r="T1589" s="1">
        <v>1120</v>
      </c>
      <c r="U1589" s="1">
        <v>0</v>
      </c>
      <c r="V1589" s="1">
        <v>6800</v>
      </c>
      <c r="W1589" s="1">
        <v>3</v>
      </c>
      <c r="X1589" s="1">
        <v>0</v>
      </c>
      <c r="Z1589" s="1">
        <v>0</v>
      </c>
      <c r="AA1589" s="1">
        <v>700</v>
      </c>
      <c r="AB1589" s="1">
        <v>20</v>
      </c>
    </row>
    <row r="1590" spans="1:28" x14ac:dyDescent="0.3">
      <c r="A1590" s="28">
        <v>1583</v>
      </c>
      <c r="B1590" s="1">
        <v>249</v>
      </c>
      <c r="C1590" s="1">
        <v>51</v>
      </c>
      <c r="D1590" s="1">
        <v>31573</v>
      </c>
      <c r="E1590" s="77">
        <v>0.2</v>
      </c>
      <c r="F1590" s="1">
        <v>1250</v>
      </c>
      <c r="G1590" s="1">
        <v>0</v>
      </c>
      <c r="H1590" s="1">
        <v>8128</v>
      </c>
      <c r="I1590" s="1">
        <v>1</v>
      </c>
      <c r="J1590" s="1">
        <v>1</v>
      </c>
      <c r="K1590" s="1">
        <v>7240</v>
      </c>
      <c r="L1590" s="1">
        <v>0</v>
      </c>
      <c r="M1590" s="1">
        <v>0</v>
      </c>
      <c r="N1590" s="1">
        <v>20</v>
      </c>
      <c r="O1590" s="28">
        <v>1583</v>
      </c>
      <c r="P1590" s="1">
        <v>249</v>
      </c>
      <c r="Q1590" s="1">
        <v>51</v>
      </c>
      <c r="R1590" s="1">
        <v>31573</v>
      </c>
      <c r="S1590" s="77">
        <v>0.2</v>
      </c>
      <c r="T1590" s="1">
        <v>1250</v>
      </c>
      <c r="U1590" s="1">
        <v>0</v>
      </c>
      <c r="V1590" s="1">
        <v>8128</v>
      </c>
      <c r="W1590" s="1">
        <v>1</v>
      </c>
      <c r="X1590" s="1">
        <v>1</v>
      </c>
      <c r="Y1590" s="1">
        <v>7240</v>
      </c>
      <c r="Z1590" s="1">
        <v>0</v>
      </c>
      <c r="AA1590" s="1">
        <v>0</v>
      </c>
      <c r="AB1590" s="1">
        <v>20</v>
      </c>
    </row>
    <row r="1591" spans="1:28" x14ac:dyDescent="0.3">
      <c r="A1591" s="28">
        <v>1584</v>
      </c>
      <c r="B1591" s="1">
        <v>249</v>
      </c>
      <c r="C1591" s="1">
        <v>53</v>
      </c>
      <c r="D1591" s="1">
        <v>43200</v>
      </c>
      <c r="E1591" s="77">
        <v>0.33333333333333331</v>
      </c>
      <c r="F1591" s="1">
        <v>1250</v>
      </c>
      <c r="G1591" s="1">
        <v>0</v>
      </c>
      <c r="H1591" s="1">
        <v>8066</v>
      </c>
      <c r="I1591" s="1">
        <v>1</v>
      </c>
      <c r="J1591" s="1">
        <v>0</v>
      </c>
      <c r="K1591" s="1">
        <v>8370</v>
      </c>
      <c r="L1591" s="1">
        <v>21</v>
      </c>
      <c r="M1591" s="1">
        <v>341</v>
      </c>
      <c r="N1591" s="1">
        <v>18</v>
      </c>
      <c r="O1591" s="28">
        <v>1584</v>
      </c>
      <c r="P1591" s="1">
        <v>249</v>
      </c>
      <c r="Q1591" s="1">
        <v>53</v>
      </c>
      <c r="R1591" s="1">
        <v>43200</v>
      </c>
      <c r="S1591" s="77">
        <v>0.33333333333333331</v>
      </c>
      <c r="T1591" s="1">
        <v>1250</v>
      </c>
      <c r="U1591" s="1">
        <v>0</v>
      </c>
      <c r="V1591" s="1">
        <v>8066</v>
      </c>
      <c r="W1591" s="1">
        <v>1</v>
      </c>
      <c r="X1591" s="1">
        <v>0</v>
      </c>
      <c r="Y1591" s="1">
        <v>8370</v>
      </c>
      <c r="Z1591" s="1">
        <v>21</v>
      </c>
      <c r="AA1591" s="1">
        <v>341</v>
      </c>
      <c r="AB1591" s="1">
        <v>18</v>
      </c>
    </row>
    <row r="1592" spans="1:28" x14ac:dyDescent="0.3">
      <c r="A1592" s="28">
        <v>1585</v>
      </c>
      <c r="B1592" s="1">
        <v>248</v>
      </c>
      <c r="C1592" s="1">
        <v>47</v>
      </c>
      <c r="D1592" s="1">
        <v>26829</v>
      </c>
      <c r="E1592" s="77">
        <v>0.05</v>
      </c>
      <c r="F1592" s="1">
        <v>1300</v>
      </c>
      <c r="G1592" s="1">
        <v>0</v>
      </c>
      <c r="H1592" s="1">
        <v>6625</v>
      </c>
      <c r="I1592" s="1">
        <v>0</v>
      </c>
      <c r="J1592" s="1">
        <v>0</v>
      </c>
      <c r="K1592" s="1">
        <v>9300</v>
      </c>
      <c r="L1592" s="1">
        <v>0</v>
      </c>
      <c r="M1592" s="1">
        <v>471</v>
      </c>
      <c r="N1592" s="1">
        <v>3</v>
      </c>
      <c r="O1592" s="28">
        <v>1585</v>
      </c>
      <c r="P1592" s="1">
        <v>248</v>
      </c>
      <c r="Q1592" s="1">
        <v>47</v>
      </c>
      <c r="R1592" s="1">
        <v>26829</v>
      </c>
      <c r="S1592" s="77">
        <v>0.05</v>
      </c>
      <c r="T1592" s="1">
        <v>1300</v>
      </c>
      <c r="U1592" s="1">
        <v>0</v>
      </c>
      <c r="V1592" s="1">
        <v>6625</v>
      </c>
      <c r="W1592" s="1">
        <v>0</v>
      </c>
      <c r="X1592" s="1">
        <v>0</v>
      </c>
      <c r="Y1592" s="1">
        <v>9300</v>
      </c>
      <c r="Z1592" s="1">
        <v>0</v>
      </c>
      <c r="AA1592" s="1">
        <v>471</v>
      </c>
      <c r="AB1592" s="1">
        <v>3</v>
      </c>
    </row>
    <row r="1593" spans="1:28" x14ac:dyDescent="0.3">
      <c r="A1593" s="28">
        <v>1586</v>
      </c>
      <c r="B1593" s="1">
        <v>248</v>
      </c>
      <c r="C1593" s="1">
        <v>48</v>
      </c>
      <c r="D1593" s="1">
        <v>31000</v>
      </c>
      <c r="E1593" s="77">
        <v>1.1111111111111112E-2</v>
      </c>
      <c r="F1593" s="1">
        <v>1320</v>
      </c>
      <c r="G1593" s="1">
        <v>0</v>
      </c>
      <c r="H1593" s="1">
        <v>7138</v>
      </c>
      <c r="I1593" s="1">
        <v>1</v>
      </c>
      <c r="J1593" s="1">
        <v>1</v>
      </c>
      <c r="K1593" s="1">
        <v>7370</v>
      </c>
      <c r="L1593" s="1">
        <v>0</v>
      </c>
      <c r="M1593" s="1">
        <v>296</v>
      </c>
      <c r="N1593" s="1">
        <v>3</v>
      </c>
      <c r="O1593" s="28">
        <v>1586</v>
      </c>
      <c r="P1593" s="1">
        <v>248</v>
      </c>
      <c r="Q1593" s="1">
        <v>48</v>
      </c>
      <c r="R1593" s="1">
        <v>31000</v>
      </c>
      <c r="S1593" s="77">
        <v>1.1111111111111112E-2</v>
      </c>
      <c r="T1593" s="1">
        <v>1320</v>
      </c>
      <c r="U1593" s="1">
        <v>0</v>
      </c>
      <c r="V1593" s="1">
        <v>7138</v>
      </c>
      <c r="W1593" s="1">
        <v>1</v>
      </c>
      <c r="X1593" s="1">
        <v>1</v>
      </c>
      <c r="Y1593" s="1">
        <v>7370</v>
      </c>
      <c r="Z1593" s="1">
        <v>0</v>
      </c>
      <c r="AA1593" s="1">
        <v>296</v>
      </c>
      <c r="AB1593" s="1">
        <v>3</v>
      </c>
    </row>
    <row r="1594" spans="1:28" x14ac:dyDescent="0.3">
      <c r="A1594" s="28">
        <v>1587</v>
      </c>
      <c r="B1594" s="1">
        <v>248</v>
      </c>
      <c r="C1594" s="1">
        <v>49</v>
      </c>
      <c r="D1594" s="1">
        <v>31297</v>
      </c>
      <c r="E1594" s="77">
        <v>1</v>
      </c>
      <c r="F1594" s="1">
        <v>1300</v>
      </c>
      <c r="G1594" s="1">
        <v>0</v>
      </c>
      <c r="H1594" s="1">
        <v>6628</v>
      </c>
      <c r="I1594" s="1">
        <v>1</v>
      </c>
      <c r="J1594" s="1">
        <v>0</v>
      </c>
      <c r="K1594" s="1">
        <v>9550</v>
      </c>
      <c r="M1594" s="1">
        <v>520</v>
      </c>
      <c r="N1594" s="1">
        <v>12</v>
      </c>
      <c r="O1594" s="28">
        <v>1587</v>
      </c>
      <c r="P1594" s="1">
        <v>248</v>
      </c>
      <c r="Q1594" s="1">
        <v>49</v>
      </c>
      <c r="R1594" s="1">
        <v>31297</v>
      </c>
      <c r="S1594" s="77">
        <v>1</v>
      </c>
      <c r="T1594" s="1">
        <v>1300</v>
      </c>
      <c r="U1594" s="1">
        <v>0</v>
      </c>
      <c r="V1594" s="1">
        <v>6628</v>
      </c>
      <c r="W1594" s="1">
        <v>1</v>
      </c>
      <c r="X1594" s="1">
        <v>0</v>
      </c>
      <c r="Y1594" s="1">
        <v>9550</v>
      </c>
      <c r="AA1594" s="1">
        <v>520</v>
      </c>
      <c r="AB1594" s="1">
        <v>12</v>
      </c>
    </row>
    <row r="1595" spans="1:28" x14ac:dyDescent="0.3">
      <c r="A1595" s="28">
        <v>1588</v>
      </c>
      <c r="B1595" s="1">
        <v>248</v>
      </c>
      <c r="C1595" s="1">
        <v>50</v>
      </c>
      <c r="D1595" s="1">
        <v>33560</v>
      </c>
      <c r="E1595" s="77">
        <v>0.1</v>
      </c>
      <c r="F1595" s="1">
        <v>1320</v>
      </c>
      <c r="G1595" s="1">
        <v>0</v>
      </c>
      <c r="H1595" s="1">
        <v>6820</v>
      </c>
      <c r="I1595" s="1">
        <v>0</v>
      </c>
      <c r="J1595" s="1">
        <v>0</v>
      </c>
      <c r="O1595" s="28">
        <v>1588</v>
      </c>
      <c r="P1595" s="1">
        <v>248</v>
      </c>
      <c r="Q1595" s="1">
        <v>50</v>
      </c>
      <c r="R1595" s="1">
        <v>33560</v>
      </c>
      <c r="S1595" s="77">
        <v>0.1</v>
      </c>
      <c r="T1595" s="1">
        <v>1320</v>
      </c>
      <c r="U1595" s="1">
        <v>0</v>
      </c>
      <c r="V1595" s="1">
        <v>6820</v>
      </c>
      <c r="W1595" s="1">
        <v>0</v>
      </c>
      <c r="X1595" s="1">
        <v>0</v>
      </c>
    </row>
    <row r="1596" spans="1:28" x14ac:dyDescent="0.3">
      <c r="A1596" s="28">
        <v>1589</v>
      </c>
      <c r="B1596" s="1">
        <v>248</v>
      </c>
      <c r="C1596" s="1">
        <v>50</v>
      </c>
      <c r="D1596" s="1">
        <v>33000</v>
      </c>
      <c r="E1596" s="77">
        <v>0.33333333333333331</v>
      </c>
      <c r="F1596" s="1">
        <v>1190</v>
      </c>
      <c r="G1596" s="1">
        <v>0</v>
      </c>
      <c r="H1596" s="1">
        <v>7774</v>
      </c>
      <c r="I1596" s="1">
        <v>3</v>
      </c>
      <c r="J1596" s="1">
        <v>0</v>
      </c>
      <c r="K1596" s="1">
        <v>7730</v>
      </c>
      <c r="L1596" s="1">
        <v>0</v>
      </c>
      <c r="M1596" s="1">
        <v>223</v>
      </c>
      <c r="N1596" s="1">
        <v>11</v>
      </c>
      <c r="O1596" s="28">
        <v>1589</v>
      </c>
      <c r="P1596" s="1">
        <v>248</v>
      </c>
      <c r="Q1596" s="1">
        <v>50</v>
      </c>
      <c r="R1596" s="1">
        <v>33000</v>
      </c>
      <c r="S1596" s="77">
        <v>0.33333333333333331</v>
      </c>
      <c r="T1596" s="1">
        <v>1190</v>
      </c>
      <c r="U1596" s="1">
        <v>0</v>
      </c>
      <c r="V1596" s="1">
        <v>7774</v>
      </c>
      <c r="W1596" s="1">
        <v>3</v>
      </c>
      <c r="X1596" s="1">
        <v>0</v>
      </c>
      <c r="Y1596" s="1">
        <v>7730</v>
      </c>
      <c r="Z1596" s="1">
        <v>0</v>
      </c>
      <c r="AA1596" s="1">
        <v>223</v>
      </c>
      <c r="AB1596" s="1">
        <v>11</v>
      </c>
    </row>
    <row r="1597" spans="1:28" x14ac:dyDescent="0.3">
      <c r="A1597" s="28">
        <v>1590</v>
      </c>
      <c r="B1597" s="1">
        <v>248</v>
      </c>
      <c r="C1597" s="1">
        <v>52</v>
      </c>
      <c r="D1597" s="1">
        <v>34299</v>
      </c>
      <c r="E1597" s="77">
        <v>0.2</v>
      </c>
      <c r="F1597" s="1">
        <v>1260</v>
      </c>
      <c r="G1597" s="1">
        <v>0</v>
      </c>
      <c r="H1597" s="1">
        <v>7439</v>
      </c>
      <c r="I1597" s="1">
        <v>9</v>
      </c>
      <c r="J1597" s="1">
        <v>3</v>
      </c>
      <c r="K1597" s="1">
        <v>8700</v>
      </c>
      <c r="L1597" s="1">
        <v>41</v>
      </c>
      <c r="N1597" s="1">
        <v>21</v>
      </c>
      <c r="O1597" s="28">
        <v>1590</v>
      </c>
      <c r="P1597" s="1">
        <v>248</v>
      </c>
      <c r="Q1597" s="1">
        <v>52</v>
      </c>
      <c r="R1597" s="1">
        <v>34299</v>
      </c>
      <c r="S1597" s="77">
        <v>0.2</v>
      </c>
      <c r="T1597" s="1">
        <v>1260</v>
      </c>
      <c r="U1597" s="1">
        <v>0</v>
      </c>
      <c r="V1597" s="1">
        <v>7439</v>
      </c>
      <c r="W1597" s="1">
        <v>9</v>
      </c>
      <c r="X1597" s="1">
        <v>3</v>
      </c>
      <c r="Y1597" s="1">
        <v>8700</v>
      </c>
      <c r="Z1597" s="1">
        <v>41</v>
      </c>
      <c r="AB1597" s="1">
        <v>21</v>
      </c>
    </row>
    <row r="1598" spans="1:28" x14ac:dyDescent="0.3">
      <c r="A1598" s="28">
        <v>1591</v>
      </c>
      <c r="B1598" s="1">
        <v>248</v>
      </c>
      <c r="C1598" s="1">
        <v>52</v>
      </c>
      <c r="D1598" s="1">
        <v>32225</v>
      </c>
      <c r="E1598" s="77">
        <v>0.2</v>
      </c>
      <c r="F1598" s="1">
        <v>1140</v>
      </c>
      <c r="G1598" s="1">
        <v>0</v>
      </c>
      <c r="H1598" s="1">
        <v>7675</v>
      </c>
      <c r="I1598" s="1">
        <v>3</v>
      </c>
      <c r="J1598" s="1">
        <v>1</v>
      </c>
      <c r="L1598" s="1">
        <v>0</v>
      </c>
      <c r="M1598" s="1">
        <v>385</v>
      </c>
      <c r="N1598" s="1">
        <v>25</v>
      </c>
      <c r="O1598" s="28">
        <v>1591</v>
      </c>
      <c r="P1598" s="1">
        <v>248</v>
      </c>
      <c r="Q1598" s="1">
        <v>52</v>
      </c>
      <c r="R1598" s="1">
        <v>32225</v>
      </c>
      <c r="S1598" s="77">
        <v>0.2</v>
      </c>
      <c r="T1598" s="1">
        <v>1140</v>
      </c>
      <c r="U1598" s="1">
        <v>0</v>
      </c>
      <c r="V1598" s="1">
        <v>7675</v>
      </c>
      <c r="W1598" s="1">
        <v>3</v>
      </c>
      <c r="X1598" s="1">
        <v>1</v>
      </c>
      <c r="Z1598" s="1">
        <v>0</v>
      </c>
      <c r="AA1598" s="1">
        <v>385</v>
      </c>
      <c r="AB1598" s="1">
        <v>25</v>
      </c>
    </row>
    <row r="1599" spans="1:28" x14ac:dyDescent="0.3">
      <c r="A1599" s="28">
        <v>1592</v>
      </c>
      <c r="B1599" s="1">
        <v>247</v>
      </c>
      <c r="C1599" s="1">
        <v>0</v>
      </c>
      <c r="D1599" s="1">
        <v>30383</v>
      </c>
      <c r="E1599" s="77">
        <v>0.33333333333333331</v>
      </c>
      <c r="F1599" s="1">
        <v>1080</v>
      </c>
      <c r="G1599" s="1">
        <v>0</v>
      </c>
      <c r="H1599" s="1">
        <v>5045</v>
      </c>
      <c r="I1599" s="1">
        <v>0</v>
      </c>
      <c r="J1599" s="1">
        <v>0</v>
      </c>
      <c r="K1599" s="1">
        <v>6000</v>
      </c>
      <c r="L1599" s="1">
        <v>0</v>
      </c>
      <c r="M1599" s="1">
        <v>402</v>
      </c>
      <c r="N1599" s="1">
        <v>14</v>
      </c>
      <c r="O1599" s="28">
        <v>1592</v>
      </c>
      <c r="P1599" s="1">
        <v>247</v>
      </c>
      <c r="Q1599" s="1">
        <v>0</v>
      </c>
      <c r="R1599" s="1">
        <v>30383</v>
      </c>
      <c r="S1599" s="77">
        <v>0.33333333333333331</v>
      </c>
      <c r="T1599" s="1">
        <v>1080</v>
      </c>
      <c r="U1599" s="1">
        <v>0</v>
      </c>
      <c r="V1599" s="1">
        <v>5045</v>
      </c>
      <c r="W1599" s="1">
        <v>0</v>
      </c>
      <c r="X1599" s="1">
        <v>0</v>
      </c>
      <c r="Y1599" s="1">
        <v>6000</v>
      </c>
      <c r="Z1599" s="1">
        <v>0</v>
      </c>
      <c r="AA1599" s="1">
        <v>402</v>
      </c>
      <c r="AB1599" s="1">
        <v>14</v>
      </c>
    </row>
    <row r="1600" spans="1:28" x14ac:dyDescent="0.3">
      <c r="A1600" s="28">
        <v>1593</v>
      </c>
      <c r="B1600" s="1">
        <v>247</v>
      </c>
      <c r="C1600" s="1">
        <v>40</v>
      </c>
      <c r="D1600" s="1">
        <v>20634</v>
      </c>
      <c r="E1600" s="77">
        <v>5.5555555555555556E-4</v>
      </c>
      <c r="F1600" s="1">
        <v>1190</v>
      </c>
      <c r="G1600" s="1">
        <v>0</v>
      </c>
      <c r="H1600" s="1">
        <v>5006</v>
      </c>
      <c r="I1600" s="1">
        <v>0</v>
      </c>
      <c r="J1600" s="1">
        <v>0</v>
      </c>
      <c r="K1600" s="1">
        <v>6520</v>
      </c>
      <c r="L1600" s="1">
        <v>8</v>
      </c>
      <c r="M1600" s="1">
        <v>385</v>
      </c>
      <c r="N1600" s="1">
        <v>15</v>
      </c>
      <c r="O1600" s="28">
        <v>1593</v>
      </c>
      <c r="P1600" s="1">
        <v>247</v>
      </c>
      <c r="Q1600" s="1">
        <v>40</v>
      </c>
      <c r="R1600" s="1">
        <v>20634</v>
      </c>
      <c r="S1600" s="77">
        <v>5.5555555555555556E-4</v>
      </c>
      <c r="T1600" s="1">
        <v>1190</v>
      </c>
      <c r="U1600" s="1">
        <v>0</v>
      </c>
      <c r="V1600" s="1">
        <v>5006</v>
      </c>
      <c r="W1600" s="1">
        <v>0</v>
      </c>
      <c r="X1600" s="1">
        <v>0</v>
      </c>
      <c r="Y1600" s="1">
        <v>6520</v>
      </c>
      <c r="Z1600" s="1">
        <v>8</v>
      </c>
      <c r="AA1600" s="1">
        <v>385</v>
      </c>
      <c r="AB1600" s="1">
        <v>15</v>
      </c>
    </row>
    <row r="1601" spans="1:28" x14ac:dyDescent="0.3">
      <c r="A1601" s="28">
        <v>1594</v>
      </c>
      <c r="B1601" s="1">
        <v>247</v>
      </c>
      <c r="C1601" s="1">
        <v>46</v>
      </c>
      <c r="D1601" s="1">
        <v>27018</v>
      </c>
      <c r="E1601" s="77">
        <v>0.1</v>
      </c>
      <c r="F1601" s="1">
        <v>1320</v>
      </c>
      <c r="G1601" s="1">
        <v>0</v>
      </c>
      <c r="H1601" s="1">
        <v>7055</v>
      </c>
      <c r="I1601" s="1">
        <v>0</v>
      </c>
      <c r="J1601" s="1">
        <v>0</v>
      </c>
      <c r="K1601" s="1">
        <v>7360</v>
      </c>
      <c r="O1601" s="28">
        <v>1594</v>
      </c>
      <c r="P1601" s="1">
        <v>247</v>
      </c>
      <c r="Q1601" s="1">
        <v>46</v>
      </c>
      <c r="R1601" s="1">
        <v>27018</v>
      </c>
      <c r="S1601" s="77">
        <v>0.1</v>
      </c>
      <c r="T1601" s="1">
        <v>1320</v>
      </c>
      <c r="U1601" s="1">
        <v>0</v>
      </c>
      <c r="V1601" s="1">
        <v>7055</v>
      </c>
      <c r="W1601" s="1">
        <v>0</v>
      </c>
      <c r="X1601" s="1">
        <v>0</v>
      </c>
      <c r="Y1601" s="1">
        <v>7360</v>
      </c>
    </row>
    <row r="1602" spans="1:28" x14ac:dyDescent="0.3">
      <c r="A1602" s="28">
        <v>1595</v>
      </c>
      <c r="B1602" s="1">
        <v>247</v>
      </c>
      <c r="C1602" s="1">
        <v>48</v>
      </c>
      <c r="D1602" s="1">
        <v>28387</v>
      </c>
      <c r="E1602" s="77">
        <v>0.1</v>
      </c>
      <c r="F1602" s="1">
        <v>1240</v>
      </c>
      <c r="G1602" s="1">
        <v>0</v>
      </c>
      <c r="H1602" s="1">
        <v>6447</v>
      </c>
      <c r="I1602" s="1">
        <v>1</v>
      </c>
      <c r="J1602" s="1">
        <v>0</v>
      </c>
      <c r="K1602" s="1">
        <v>6510</v>
      </c>
      <c r="L1602" s="1">
        <v>0</v>
      </c>
      <c r="M1602" s="1">
        <v>180</v>
      </c>
      <c r="N1602" s="1">
        <v>17</v>
      </c>
      <c r="O1602" s="28">
        <v>1595</v>
      </c>
      <c r="P1602" s="1">
        <v>247</v>
      </c>
      <c r="Q1602" s="1">
        <v>48</v>
      </c>
      <c r="R1602" s="1">
        <v>28387</v>
      </c>
      <c r="S1602" s="77">
        <v>0.1</v>
      </c>
      <c r="T1602" s="1">
        <v>1240</v>
      </c>
      <c r="U1602" s="1">
        <v>0</v>
      </c>
      <c r="V1602" s="1">
        <v>6447</v>
      </c>
      <c r="W1602" s="1">
        <v>1</v>
      </c>
      <c r="X1602" s="1">
        <v>0</v>
      </c>
      <c r="Y1602" s="1">
        <v>6510</v>
      </c>
      <c r="Z1602" s="1">
        <v>0</v>
      </c>
      <c r="AA1602" s="1">
        <v>180</v>
      </c>
      <c r="AB1602" s="1">
        <v>17</v>
      </c>
    </row>
    <row r="1603" spans="1:28" x14ac:dyDescent="0.3">
      <c r="A1603" s="28">
        <v>1596</v>
      </c>
      <c r="B1603" s="1">
        <v>247</v>
      </c>
      <c r="C1603" s="1">
        <v>49</v>
      </c>
      <c r="D1603" s="1">
        <v>33000</v>
      </c>
      <c r="E1603" s="77">
        <v>0.125</v>
      </c>
      <c r="F1603" s="1">
        <v>1320</v>
      </c>
      <c r="G1603" s="1">
        <v>0</v>
      </c>
      <c r="H1603" s="1">
        <v>6307</v>
      </c>
      <c r="I1603" s="1">
        <v>0</v>
      </c>
      <c r="J1603" s="1">
        <v>0</v>
      </c>
      <c r="K1603" s="1">
        <v>7730</v>
      </c>
      <c r="L1603" s="1">
        <v>0</v>
      </c>
      <c r="O1603" s="28">
        <v>1596</v>
      </c>
      <c r="P1603" s="1">
        <v>247</v>
      </c>
      <c r="Q1603" s="1">
        <v>49</v>
      </c>
      <c r="R1603" s="1">
        <v>33000</v>
      </c>
      <c r="S1603" s="77">
        <v>0.125</v>
      </c>
      <c r="T1603" s="1">
        <v>1320</v>
      </c>
      <c r="U1603" s="1">
        <v>0</v>
      </c>
      <c r="V1603" s="1">
        <v>6307</v>
      </c>
      <c r="W1603" s="1">
        <v>0</v>
      </c>
      <c r="X1603" s="1">
        <v>0</v>
      </c>
      <c r="Y1603" s="1">
        <v>7730</v>
      </c>
      <c r="Z1603" s="1">
        <v>0</v>
      </c>
    </row>
    <row r="1604" spans="1:28" x14ac:dyDescent="0.3">
      <c r="A1604" s="28">
        <v>1597</v>
      </c>
      <c r="B1604" s="1">
        <v>247</v>
      </c>
      <c r="C1604" s="1">
        <v>49</v>
      </c>
      <c r="D1604" s="1">
        <v>31400</v>
      </c>
      <c r="E1604" s="77">
        <v>0.1</v>
      </c>
      <c r="F1604" s="1">
        <v>1260</v>
      </c>
      <c r="G1604" s="1">
        <v>0</v>
      </c>
      <c r="H1604" s="1">
        <v>7130</v>
      </c>
      <c r="I1604" s="1">
        <v>1</v>
      </c>
      <c r="J1604" s="1">
        <v>0</v>
      </c>
      <c r="K1604" s="1">
        <v>8700</v>
      </c>
      <c r="L1604" s="1">
        <v>0</v>
      </c>
      <c r="M1604" s="1">
        <v>310</v>
      </c>
      <c r="N1604" s="1">
        <v>17</v>
      </c>
      <c r="O1604" s="28">
        <v>1597</v>
      </c>
      <c r="P1604" s="1">
        <v>247</v>
      </c>
      <c r="Q1604" s="1">
        <v>49</v>
      </c>
      <c r="R1604" s="1">
        <v>31400</v>
      </c>
      <c r="S1604" s="77">
        <v>0.1</v>
      </c>
      <c r="T1604" s="1">
        <v>1260</v>
      </c>
      <c r="U1604" s="1">
        <v>0</v>
      </c>
      <c r="V1604" s="1">
        <v>7130</v>
      </c>
      <c r="W1604" s="1">
        <v>1</v>
      </c>
      <c r="X1604" s="1">
        <v>0</v>
      </c>
      <c r="Y1604" s="1">
        <v>8700</v>
      </c>
      <c r="Z1604" s="1">
        <v>0</v>
      </c>
      <c r="AA1604" s="1">
        <v>310</v>
      </c>
      <c r="AB1604" s="1">
        <v>17</v>
      </c>
    </row>
    <row r="1605" spans="1:28" x14ac:dyDescent="0.3">
      <c r="A1605" s="28">
        <v>1598</v>
      </c>
      <c r="B1605" s="1">
        <v>247</v>
      </c>
      <c r="C1605" s="1">
        <v>50</v>
      </c>
      <c r="D1605" s="1">
        <v>33969</v>
      </c>
      <c r="E1605" s="77">
        <v>1</v>
      </c>
      <c r="F1605" s="1">
        <v>1290</v>
      </c>
      <c r="G1605" s="1">
        <v>0</v>
      </c>
      <c r="H1605" s="1">
        <v>4553</v>
      </c>
      <c r="I1605" s="1">
        <v>0</v>
      </c>
      <c r="J1605" s="1">
        <v>0</v>
      </c>
      <c r="K1605" s="1">
        <v>6280</v>
      </c>
      <c r="L1605" s="1">
        <v>0</v>
      </c>
      <c r="O1605" s="28">
        <v>1598</v>
      </c>
      <c r="P1605" s="1">
        <v>247</v>
      </c>
      <c r="Q1605" s="1">
        <v>50</v>
      </c>
      <c r="R1605" s="1">
        <v>33969</v>
      </c>
      <c r="S1605" s="77">
        <v>1</v>
      </c>
      <c r="T1605" s="1">
        <v>1290</v>
      </c>
      <c r="U1605" s="1">
        <v>0</v>
      </c>
      <c r="V1605" s="1">
        <v>4553</v>
      </c>
      <c r="W1605" s="1">
        <v>0</v>
      </c>
      <c r="X1605" s="1">
        <v>0</v>
      </c>
      <c r="Y1605" s="1">
        <v>6280</v>
      </c>
      <c r="Z1605" s="1">
        <v>0</v>
      </c>
    </row>
    <row r="1606" spans="1:28" x14ac:dyDescent="0.3">
      <c r="A1606" s="28">
        <v>1599</v>
      </c>
      <c r="B1606" s="1">
        <v>247</v>
      </c>
      <c r="C1606" s="1">
        <v>50</v>
      </c>
      <c r="D1606" s="1">
        <v>30042</v>
      </c>
      <c r="E1606" s="77">
        <v>0.5</v>
      </c>
      <c r="F1606" s="1">
        <v>1250</v>
      </c>
      <c r="G1606" s="1">
        <v>0</v>
      </c>
      <c r="H1606" s="1">
        <v>6615</v>
      </c>
      <c r="I1606" s="1">
        <v>1</v>
      </c>
      <c r="J1606" s="1">
        <v>1</v>
      </c>
      <c r="K1606" s="1">
        <v>8130</v>
      </c>
      <c r="L1606" s="1">
        <v>0</v>
      </c>
      <c r="M1606" s="1">
        <v>341</v>
      </c>
      <c r="N1606" s="1">
        <v>18</v>
      </c>
      <c r="O1606" s="28">
        <v>1599</v>
      </c>
      <c r="P1606" s="1">
        <v>247</v>
      </c>
      <c r="Q1606" s="1">
        <v>50</v>
      </c>
      <c r="R1606" s="1">
        <v>30042</v>
      </c>
      <c r="S1606" s="77">
        <v>0.5</v>
      </c>
      <c r="T1606" s="1">
        <v>1250</v>
      </c>
      <c r="U1606" s="1">
        <v>0</v>
      </c>
      <c r="V1606" s="1">
        <v>6615</v>
      </c>
      <c r="W1606" s="1">
        <v>1</v>
      </c>
      <c r="X1606" s="1">
        <v>1</v>
      </c>
      <c r="Y1606" s="1">
        <v>8130</v>
      </c>
      <c r="Z1606" s="1">
        <v>0</v>
      </c>
      <c r="AA1606" s="1">
        <v>341</v>
      </c>
      <c r="AB1606" s="1">
        <v>18</v>
      </c>
    </row>
    <row r="1607" spans="1:28" x14ac:dyDescent="0.3">
      <c r="A1607" s="28">
        <v>1600</v>
      </c>
      <c r="B1607" s="1">
        <v>247</v>
      </c>
      <c r="C1607" s="1">
        <v>50</v>
      </c>
      <c r="D1607" s="1">
        <v>32000</v>
      </c>
      <c r="E1607" s="77">
        <v>0.33333333333333331</v>
      </c>
      <c r="F1607" s="1">
        <v>1230</v>
      </c>
      <c r="G1607" s="1">
        <v>0</v>
      </c>
      <c r="H1607" s="1">
        <v>6200</v>
      </c>
      <c r="I1607" s="1">
        <v>1</v>
      </c>
      <c r="J1607" s="1">
        <v>0</v>
      </c>
      <c r="O1607" s="28">
        <v>1600</v>
      </c>
      <c r="P1607" s="1">
        <v>247</v>
      </c>
      <c r="Q1607" s="1">
        <v>50</v>
      </c>
      <c r="R1607" s="1">
        <v>32000</v>
      </c>
      <c r="S1607" s="77">
        <v>0.33333333333333331</v>
      </c>
      <c r="T1607" s="1">
        <v>1230</v>
      </c>
      <c r="U1607" s="1">
        <v>0</v>
      </c>
      <c r="V1607" s="1">
        <v>6200</v>
      </c>
      <c r="W1607" s="1">
        <v>1</v>
      </c>
      <c r="X1607" s="1">
        <v>0</v>
      </c>
    </row>
    <row r="1608" spans="1:28" x14ac:dyDescent="0.3">
      <c r="A1608" s="28">
        <v>1601</v>
      </c>
      <c r="B1608" s="1">
        <v>247</v>
      </c>
      <c r="C1608" s="1">
        <v>51</v>
      </c>
      <c r="D1608" s="1">
        <v>33204</v>
      </c>
      <c r="E1608" s="77">
        <v>6.6666666666666666E-2</v>
      </c>
      <c r="F1608" s="1">
        <v>1250</v>
      </c>
      <c r="G1608" s="1">
        <v>0</v>
      </c>
      <c r="H1608" s="1">
        <v>5700</v>
      </c>
      <c r="I1608" s="1">
        <v>0</v>
      </c>
      <c r="J1608" s="1">
        <v>0</v>
      </c>
      <c r="O1608" s="28">
        <v>1601</v>
      </c>
      <c r="P1608" s="1">
        <v>247</v>
      </c>
      <c r="Q1608" s="1">
        <v>51</v>
      </c>
      <c r="R1608" s="1">
        <v>33204</v>
      </c>
      <c r="S1608" s="77">
        <v>6.6666666666666666E-2</v>
      </c>
      <c r="T1608" s="1">
        <v>1250</v>
      </c>
      <c r="U1608" s="1">
        <v>0</v>
      </c>
      <c r="V1608" s="1">
        <v>5700</v>
      </c>
      <c r="W1608" s="1">
        <v>0</v>
      </c>
      <c r="X1608" s="1">
        <v>0</v>
      </c>
    </row>
    <row r="1609" spans="1:28" x14ac:dyDescent="0.3">
      <c r="A1609" s="28">
        <v>1602</v>
      </c>
      <c r="B1609" s="1">
        <v>247</v>
      </c>
      <c r="C1609" s="1">
        <v>52</v>
      </c>
      <c r="D1609" s="1">
        <v>32000</v>
      </c>
      <c r="E1609" s="77">
        <v>0.14285714285714285</v>
      </c>
      <c r="F1609" s="1">
        <v>1290</v>
      </c>
      <c r="G1609" s="1">
        <v>0</v>
      </c>
      <c r="H1609" s="1">
        <v>6940</v>
      </c>
      <c r="I1609" s="1">
        <v>2</v>
      </c>
      <c r="J1609" s="1">
        <v>1</v>
      </c>
      <c r="L1609" s="1">
        <v>0</v>
      </c>
      <c r="M1609" s="1">
        <v>3</v>
      </c>
      <c r="N1609" s="1">
        <v>15</v>
      </c>
      <c r="O1609" s="28">
        <v>1602</v>
      </c>
      <c r="P1609" s="1">
        <v>247</v>
      </c>
      <c r="Q1609" s="1">
        <v>52</v>
      </c>
      <c r="R1609" s="1">
        <v>32000</v>
      </c>
      <c r="S1609" s="77">
        <v>0.14285714285714285</v>
      </c>
      <c r="T1609" s="1">
        <v>1290</v>
      </c>
      <c r="U1609" s="1">
        <v>0</v>
      </c>
      <c r="V1609" s="1">
        <v>6940</v>
      </c>
      <c r="W1609" s="1">
        <v>2</v>
      </c>
      <c r="X1609" s="1">
        <v>1</v>
      </c>
      <c r="Z1609" s="1">
        <v>0</v>
      </c>
      <c r="AA1609" s="1">
        <v>3</v>
      </c>
      <c r="AB1609" s="1">
        <v>15</v>
      </c>
    </row>
    <row r="1610" spans="1:28" x14ac:dyDescent="0.3">
      <c r="A1610" s="28">
        <v>1603</v>
      </c>
      <c r="B1610" s="1">
        <v>246</v>
      </c>
      <c r="C1610" s="1">
        <v>45</v>
      </c>
      <c r="D1610" s="1">
        <v>21410</v>
      </c>
      <c r="E1610" s="77">
        <v>0.1</v>
      </c>
      <c r="F1610" s="1">
        <v>980</v>
      </c>
      <c r="G1610" s="1">
        <v>0</v>
      </c>
      <c r="H1610" s="1">
        <v>8236</v>
      </c>
      <c r="I1610" s="1">
        <v>2</v>
      </c>
      <c r="J1610" s="1">
        <v>1</v>
      </c>
      <c r="K1610" s="1">
        <v>8750</v>
      </c>
      <c r="L1610" s="1">
        <v>186</v>
      </c>
      <c r="N1610" s="1">
        <v>33</v>
      </c>
      <c r="O1610" s="28">
        <v>1603</v>
      </c>
      <c r="P1610" s="1">
        <v>246</v>
      </c>
      <c r="Q1610" s="1">
        <v>45</v>
      </c>
      <c r="R1610" s="1">
        <v>21410</v>
      </c>
      <c r="S1610" s="77">
        <v>0.1</v>
      </c>
      <c r="T1610" s="1">
        <v>980</v>
      </c>
      <c r="U1610" s="1">
        <v>0</v>
      </c>
      <c r="V1610" s="1">
        <v>8236</v>
      </c>
      <c r="W1610" s="1">
        <v>2</v>
      </c>
      <c r="X1610" s="1">
        <v>1</v>
      </c>
      <c r="Y1610" s="1">
        <v>8750</v>
      </c>
      <c r="Z1610" s="1">
        <v>186</v>
      </c>
      <c r="AB1610" s="1">
        <v>33</v>
      </c>
    </row>
    <row r="1611" spans="1:28" x14ac:dyDescent="0.3">
      <c r="A1611" s="28">
        <v>1604</v>
      </c>
      <c r="B1611" s="1">
        <v>246</v>
      </c>
      <c r="C1611" s="1">
        <v>45</v>
      </c>
      <c r="D1611" s="1">
        <v>22550</v>
      </c>
      <c r="E1611" s="77">
        <v>0.1</v>
      </c>
      <c r="F1611" s="1">
        <v>790</v>
      </c>
      <c r="G1611" s="1">
        <v>0</v>
      </c>
      <c r="H1611" s="1">
        <v>5064</v>
      </c>
      <c r="I1611" s="1">
        <v>4</v>
      </c>
      <c r="J1611" s="1">
        <v>1</v>
      </c>
      <c r="K1611" s="1">
        <v>6400</v>
      </c>
      <c r="L1611" s="1">
        <v>6</v>
      </c>
      <c r="M1611" s="1">
        <v>60</v>
      </c>
      <c r="N1611" s="1">
        <v>3</v>
      </c>
      <c r="O1611" s="28">
        <v>1604</v>
      </c>
      <c r="P1611" s="1">
        <v>246</v>
      </c>
      <c r="Q1611" s="1">
        <v>45</v>
      </c>
      <c r="R1611" s="1">
        <v>22550</v>
      </c>
      <c r="S1611" s="77">
        <v>0.1</v>
      </c>
      <c r="T1611" s="1">
        <v>790</v>
      </c>
      <c r="U1611" s="1">
        <v>0</v>
      </c>
      <c r="V1611" s="1">
        <v>5064</v>
      </c>
      <c r="W1611" s="1">
        <v>4</v>
      </c>
      <c r="X1611" s="1">
        <v>1</v>
      </c>
      <c r="Y1611" s="1">
        <v>6400</v>
      </c>
      <c r="Z1611" s="1">
        <v>6</v>
      </c>
      <c r="AA1611" s="1">
        <v>60</v>
      </c>
      <c r="AB1611" s="1">
        <v>3</v>
      </c>
    </row>
    <row r="1612" spans="1:28" x14ac:dyDescent="0.3">
      <c r="A1612" s="28">
        <v>1605</v>
      </c>
      <c r="B1612" s="1">
        <v>246</v>
      </c>
      <c r="C1612" s="1">
        <v>47</v>
      </c>
      <c r="D1612" s="1">
        <v>30224</v>
      </c>
      <c r="E1612" s="77">
        <v>0.1</v>
      </c>
      <c r="F1612" s="1">
        <v>1240</v>
      </c>
      <c r="G1612" s="1">
        <v>0</v>
      </c>
      <c r="H1612" s="1">
        <v>7540</v>
      </c>
      <c r="I1612" s="1">
        <v>1</v>
      </c>
      <c r="J1612" s="1">
        <v>0</v>
      </c>
      <c r="L1612" s="1">
        <v>0</v>
      </c>
      <c r="M1612" s="1">
        <v>274</v>
      </c>
      <c r="O1612" s="28">
        <v>1605</v>
      </c>
      <c r="P1612" s="1">
        <v>246</v>
      </c>
      <c r="Q1612" s="1">
        <v>47</v>
      </c>
      <c r="R1612" s="1">
        <v>30224</v>
      </c>
      <c r="S1612" s="77">
        <v>0.1</v>
      </c>
      <c r="T1612" s="1">
        <v>1240</v>
      </c>
      <c r="U1612" s="1">
        <v>0</v>
      </c>
      <c r="V1612" s="1">
        <v>7540</v>
      </c>
      <c r="W1612" s="1">
        <v>1</v>
      </c>
      <c r="X1612" s="1">
        <v>0</v>
      </c>
      <c r="Z1612" s="1">
        <v>0</v>
      </c>
      <c r="AA1612" s="1">
        <v>274</v>
      </c>
    </row>
    <row r="1613" spans="1:28" x14ac:dyDescent="0.3">
      <c r="A1613" s="28">
        <v>1606</v>
      </c>
      <c r="B1613" s="1">
        <v>246</v>
      </c>
      <c r="C1613" s="1">
        <v>48</v>
      </c>
      <c r="D1613" s="1">
        <v>27085</v>
      </c>
      <c r="E1613" s="77">
        <v>0.125</v>
      </c>
      <c r="F1613" s="1">
        <v>1290</v>
      </c>
      <c r="G1613" s="1">
        <v>0</v>
      </c>
      <c r="H1613" s="1">
        <v>5480</v>
      </c>
      <c r="I1613" s="1">
        <v>1</v>
      </c>
      <c r="J1613" s="1">
        <v>0</v>
      </c>
      <c r="K1613" s="1">
        <v>7000</v>
      </c>
      <c r="L1613" s="1">
        <v>0</v>
      </c>
      <c r="M1613" s="1">
        <v>330</v>
      </c>
      <c r="O1613" s="28">
        <v>1606</v>
      </c>
      <c r="P1613" s="1">
        <v>246</v>
      </c>
      <c r="Q1613" s="1">
        <v>48</v>
      </c>
      <c r="R1613" s="1">
        <v>27085</v>
      </c>
      <c r="S1613" s="77">
        <v>0.125</v>
      </c>
      <c r="T1613" s="1">
        <v>1290</v>
      </c>
      <c r="U1613" s="1">
        <v>0</v>
      </c>
      <c r="V1613" s="1">
        <v>5480</v>
      </c>
      <c r="W1613" s="1">
        <v>1</v>
      </c>
      <c r="X1613" s="1">
        <v>0</v>
      </c>
      <c r="Y1613" s="1">
        <v>7000</v>
      </c>
      <c r="Z1613" s="1">
        <v>0</v>
      </c>
      <c r="AA1613" s="1">
        <v>330</v>
      </c>
    </row>
    <row r="1614" spans="1:28" x14ac:dyDescent="0.3">
      <c r="A1614" s="28">
        <v>1607</v>
      </c>
      <c r="B1614" s="1">
        <v>246</v>
      </c>
      <c r="C1614" s="1">
        <v>48</v>
      </c>
      <c r="D1614" s="1">
        <v>28907</v>
      </c>
      <c r="E1614" s="77">
        <v>0.14285714285714285</v>
      </c>
      <c r="F1614" s="1">
        <v>1290</v>
      </c>
      <c r="G1614" s="1">
        <v>0</v>
      </c>
      <c r="H1614" s="1">
        <v>6730</v>
      </c>
      <c r="I1614" s="1">
        <v>0</v>
      </c>
      <c r="J1614" s="1">
        <v>0</v>
      </c>
      <c r="K1614" s="1">
        <v>8490</v>
      </c>
      <c r="N1614" s="1">
        <v>33</v>
      </c>
      <c r="O1614" s="28">
        <v>1607</v>
      </c>
      <c r="P1614" s="1">
        <v>246</v>
      </c>
      <c r="Q1614" s="1">
        <v>48</v>
      </c>
      <c r="R1614" s="1">
        <v>28907</v>
      </c>
      <c r="S1614" s="77">
        <v>0.14285714285714285</v>
      </c>
      <c r="T1614" s="1">
        <v>1290</v>
      </c>
      <c r="U1614" s="1">
        <v>0</v>
      </c>
      <c r="V1614" s="1">
        <v>6730</v>
      </c>
      <c r="W1614" s="1">
        <v>0</v>
      </c>
      <c r="X1614" s="1">
        <v>0</v>
      </c>
      <c r="Y1614" s="1">
        <v>8490</v>
      </c>
      <c r="AB1614" s="1">
        <v>33</v>
      </c>
    </row>
    <row r="1615" spans="1:28" x14ac:dyDescent="0.3">
      <c r="A1615" s="28">
        <v>1608</v>
      </c>
      <c r="B1615" s="1">
        <v>246</v>
      </c>
      <c r="C1615" s="1">
        <v>49</v>
      </c>
      <c r="D1615" s="1">
        <v>27883</v>
      </c>
      <c r="E1615" s="77">
        <v>6.6666666666666666E-2</v>
      </c>
      <c r="F1615" s="1">
        <v>1220</v>
      </c>
      <c r="G1615" s="1">
        <v>0</v>
      </c>
      <c r="H1615" s="1">
        <v>6034</v>
      </c>
      <c r="I1615" s="1">
        <v>1</v>
      </c>
      <c r="J1615" s="1">
        <v>0</v>
      </c>
      <c r="O1615" s="28">
        <v>1608</v>
      </c>
      <c r="P1615" s="1">
        <v>246</v>
      </c>
      <c r="Q1615" s="1">
        <v>49</v>
      </c>
      <c r="R1615" s="1">
        <v>27883</v>
      </c>
      <c r="S1615" s="77">
        <v>6.6666666666666666E-2</v>
      </c>
      <c r="T1615" s="1">
        <v>1220</v>
      </c>
      <c r="U1615" s="1">
        <v>0</v>
      </c>
      <c r="V1615" s="1">
        <v>6034</v>
      </c>
      <c r="W1615" s="1">
        <v>1</v>
      </c>
      <c r="X1615" s="1">
        <v>0</v>
      </c>
    </row>
    <row r="1616" spans="1:28" x14ac:dyDescent="0.3">
      <c r="A1616" s="28">
        <v>1609</v>
      </c>
      <c r="B1616" s="1">
        <v>246</v>
      </c>
      <c r="C1616" s="1">
        <v>49</v>
      </c>
      <c r="D1616" s="1">
        <v>31000</v>
      </c>
      <c r="E1616" s="77">
        <v>6.6666666666666666E-2</v>
      </c>
      <c r="F1616" s="1">
        <v>1130</v>
      </c>
      <c r="G1616" s="1">
        <v>0</v>
      </c>
      <c r="H1616" s="1">
        <v>6770</v>
      </c>
      <c r="I1616" s="1">
        <v>1</v>
      </c>
      <c r="J1616" s="1">
        <v>0</v>
      </c>
      <c r="O1616" s="28">
        <v>1609</v>
      </c>
      <c r="P1616" s="1">
        <v>246</v>
      </c>
      <c r="Q1616" s="1">
        <v>49</v>
      </c>
      <c r="R1616" s="1">
        <v>31000</v>
      </c>
      <c r="S1616" s="77">
        <v>6.6666666666666666E-2</v>
      </c>
      <c r="T1616" s="1">
        <v>1130</v>
      </c>
      <c r="U1616" s="1">
        <v>0</v>
      </c>
      <c r="V1616" s="1">
        <v>6770</v>
      </c>
      <c r="W1616" s="1">
        <v>1</v>
      </c>
      <c r="X1616" s="1">
        <v>0</v>
      </c>
    </row>
    <row r="1617" spans="1:28" x14ac:dyDescent="0.3">
      <c r="A1617" s="28">
        <v>1610</v>
      </c>
      <c r="B1617" s="1">
        <v>246</v>
      </c>
      <c r="C1617" s="1">
        <v>50</v>
      </c>
      <c r="D1617" s="1">
        <v>27161</v>
      </c>
      <c r="E1617" s="77">
        <v>0.16666666666666666</v>
      </c>
      <c r="F1617" s="1">
        <v>1140</v>
      </c>
      <c r="G1617" s="1">
        <v>0</v>
      </c>
      <c r="H1617" s="1">
        <v>6804</v>
      </c>
      <c r="I1617" s="1">
        <v>1</v>
      </c>
      <c r="J1617" s="1">
        <v>0</v>
      </c>
      <c r="K1617" s="1">
        <v>7400</v>
      </c>
      <c r="N1617" s="1">
        <v>24</v>
      </c>
      <c r="O1617" s="28">
        <v>1610</v>
      </c>
      <c r="P1617" s="1">
        <v>246</v>
      </c>
      <c r="Q1617" s="1">
        <v>50</v>
      </c>
      <c r="R1617" s="1">
        <v>27161</v>
      </c>
      <c r="S1617" s="77">
        <v>0.16666666666666666</v>
      </c>
      <c r="T1617" s="1">
        <v>1140</v>
      </c>
      <c r="U1617" s="1">
        <v>0</v>
      </c>
      <c r="V1617" s="1">
        <v>6804</v>
      </c>
      <c r="W1617" s="1">
        <v>1</v>
      </c>
      <c r="X1617" s="1">
        <v>0</v>
      </c>
      <c r="Y1617" s="1">
        <v>7400</v>
      </c>
      <c r="AB1617" s="1">
        <v>24</v>
      </c>
    </row>
    <row r="1618" spans="1:28" x14ac:dyDescent="0.3">
      <c r="A1618" s="28">
        <v>1611</v>
      </c>
      <c r="B1618" s="1">
        <v>246</v>
      </c>
      <c r="C1618" s="1">
        <v>50</v>
      </c>
      <c r="D1618" s="1">
        <v>31047</v>
      </c>
      <c r="E1618" s="77">
        <v>1</v>
      </c>
      <c r="F1618" s="1">
        <v>1050</v>
      </c>
      <c r="G1618" s="1">
        <v>0</v>
      </c>
      <c r="H1618" s="1">
        <v>7304</v>
      </c>
      <c r="I1618" s="1">
        <v>2</v>
      </c>
      <c r="J1618" s="1">
        <v>0</v>
      </c>
      <c r="K1618" s="1">
        <v>8830</v>
      </c>
      <c r="N1618" s="1">
        <v>10</v>
      </c>
      <c r="O1618" s="28">
        <v>1611</v>
      </c>
      <c r="P1618" s="1">
        <v>246</v>
      </c>
      <c r="Q1618" s="1">
        <v>50</v>
      </c>
      <c r="R1618" s="1">
        <v>31047</v>
      </c>
      <c r="S1618" s="77">
        <v>1</v>
      </c>
      <c r="T1618" s="1">
        <v>1050</v>
      </c>
      <c r="U1618" s="1">
        <v>0</v>
      </c>
      <c r="V1618" s="1">
        <v>7304</v>
      </c>
      <c r="W1618" s="1">
        <v>2</v>
      </c>
      <c r="X1618" s="1">
        <v>0</v>
      </c>
      <c r="Y1618" s="1">
        <v>8830</v>
      </c>
      <c r="AB1618" s="1">
        <v>10</v>
      </c>
    </row>
    <row r="1619" spans="1:28" x14ac:dyDescent="0.3">
      <c r="A1619" s="28">
        <v>1612</v>
      </c>
      <c r="B1619" s="1">
        <v>246</v>
      </c>
      <c r="C1619" s="1">
        <v>51</v>
      </c>
      <c r="D1619" s="1">
        <v>35235</v>
      </c>
      <c r="E1619" s="77">
        <v>0.2</v>
      </c>
      <c r="F1619" s="1">
        <v>1260</v>
      </c>
      <c r="G1619" s="1">
        <v>0</v>
      </c>
      <c r="H1619" s="1">
        <v>8109</v>
      </c>
      <c r="I1619" s="1">
        <v>5</v>
      </c>
      <c r="J1619" s="1">
        <v>1</v>
      </c>
      <c r="K1619" s="1">
        <v>9740</v>
      </c>
      <c r="L1619" s="1">
        <v>0</v>
      </c>
      <c r="M1619" s="1">
        <v>146</v>
      </c>
      <c r="N1619" s="1">
        <v>36</v>
      </c>
      <c r="O1619" s="28">
        <v>1612</v>
      </c>
      <c r="P1619" s="1">
        <v>246</v>
      </c>
      <c r="Q1619" s="1">
        <v>51</v>
      </c>
      <c r="R1619" s="1">
        <v>35235</v>
      </c>
      <c r="S1619" s="77">
        <v>0.2</v>
      </c>
      <c r="T1619" s="1">
        <v>1260</v>
      </c>
      <c r="U1619" s="1">
        <v>0</v>
      </c>
      <c r="V1619" s="1">
        <v>8109</v>
      </c>
      <c r="W1619" s="1">
        <v>5</v>
      </c>
      <c r="X1619" s="1">
        <v>1</v>
      </c>
      <c r="Y1619" s="1">
        <v>9740</v>
      </c>
      <c r="Z1619" s="1">
        <v>0</v>
      </c>
      <c r="AA1619" s="1">
        <v>146</v>
      </c>
      <c r="AB1619" s="1">
        <v>36</v>
      </c>
    </row>
    <row r="1620" spans="1:28" x14ac:dyDescent="0.3">
      <c r="A1620" s="28">
        <v>1613</v>
      </c>
      <c r="B1620" s="1">
        <v>245</v>
      </c>
      <c r="C1620" s="1">
        <v>45</v>
      </c>
      <c r="D1620" s="1">
        <v>27000</v>
      </c>
      <c r="E1620" s="77">
        <v>3.3333333333333333E-2</v>
      </c>
      <c r="F1620" s="1">
        <v>1210</v>
      </c>
      <c r="G1620" s="1">
        <v>0</v>
      </c>
      <c r="H1620" s="1">
        <v>8136</v>
      </c>
      <c r="I1620" s="1">
        <v>2</v>
      </c>
      <c r="J1620" s="1">
        <v>0</v>
      </c>
      <c r="K1620" s="1">
        <v>10590</v>
      </c>
      <c r="L1620" s="1">
        <v>41</v>
      </c>
      <c r="M1620" s="1">
        <v>390</v>
      </c>
      <c r="O1620" s="28">
        <v>1613</v>
      </c>
      <c r="P1620" s="1">
        <v>245</v>
      </c>
      <c r="Q1620" s="1">
        <v>45</v>
      </c>
      <c r="R1620" s="1">
        <v>27000</v>
      </c>
      <c r="S1620" s="77">
        <v>3.3333333333333333E-2</v>
      </c>
      <c r="T1620" s="1">
        <v>1210</v>
      </c>
      <c r="U1620" s="1">
        <v>0</v>
      </c>
      <c r="V1620" s="1">
        <v>8136</v>
      </c>
      <c r="W1620" s="1">
        <v>2</v>
      </c>
      <c r="X1620" s="1">
        <v>0</v>
      </c>
      <c r="Y1620" s="1">
        <v>10590</v>
      </c>
      <c r="Z1620" s="1">
        <v>41</v>
      </c>
      <c r="AA1620" s="1">
        <v>390</v>
      </c>
    </row>
    <row r="1621" spans="1:28" x14ac:dyDescent="0.3">
      <c r="A1621" s="28">
        <v>1614</v>
      </c>
      <c r="B1621" s="1">
        <v>245</v>
      </c>
      <c r="C1621" s="1">
        <v>47</v>
      </c>
      <c r="D1621" s="1">
        <v>26079</v>
      </c>
      <c r="E1621" s="77">
        <v>3.3333333333333333E-2</v>
      </c>
      <c r="F1621" s="1">
        <v>1030</v>
      </c>
      <c r="G1621" s="1">
        <v>0</v>
      </c>
      <c r="H1621" s="1">
        <v>6420</v>
      </c>
      <c r="I1621" s="1">
        <v>0</v>
      </c>
      <c r="J1621" s="1">
        <v>0</v>
      </c>
      <c r="K1621" s="1">
        <v>8260</v>
      </c>
      <c r="L1621" s="1">
        <v>41</v>
      </c>
      <c r="M1621" s="1">
        <v>351</v>
      </c>
      <c r="N1621" s="1">
        <v>10</v>
      </c>
      <c r="O1621" s="28">
        <v>1614</v>
      </c>
      <c r="P1621" s="1">
        <v>245</v>
      </c>
      <c r="Q1621" s="1">
        <v>47</v>
      </c>
      <c r="R1621" s="1">
        <v>26079</v>
      </c>
      <c r="S1621" s="77">
        <v>3.3333333333333333E-2</v>
      </c>
      <c r="T1621" s="1">
        <v>1030</v>
      </c>
      <c r="U1621" s="1">
        <v>0</v>
      </c>
      <c r="V1621" s="1">
        <v>6420</v>
      </c>
      <c r="W1621" s="1">
        <v>0</v>
      </c>
      <c r="X1621" s="1">
        <v>0</v>
      </c>
      <c r="Y1621" s="1">
        <v>8260</v>
      </c>
      <c r="Z1621" s="1">
        <v>41</v>
      </c>
      <c r="AA1621" s="1">
        <v>351</v>
      </c>
      <c r="AB1621" s="1">
        <v>10</v>
      </c>
    </row>
    <row r="1622" spans="1:28" x14ac:dyDescent="0.3">
      <c r="A1622" s="28">
        <v>1615</v>
      </c>
      <c r="B1622" s="1">
        <v>245</v>
      </c>
      <c r="C1622" s="1">
        <v>47</v>
      </c>
      <c r="D1622" s="1">
        <v>27326</v>
      </c>
      <c r="E1622" s="77">
        <v>1.6666666666666666E-2</v>
      </c>
      <c r="F1622" s="1">
        <v>1000</v>
      </c>
      <c r="G1622" s="1">
        <v>0</v>
      </c>
      <c r="H1622" s="1">
        <v>6390</v>
      </c>
      <c r="I1622" s="1">
        <v>1</v>
      </c>
      <c r="J1622" s="1">
        <v>0</v>
      </c>
      <c r="O1622" s="28">
        <v>1615</v>
      </c>
      <c r="P1622" s="1">
        <v>245</v>
      </c>
      <c r="Q1622" s="1">
        <v>47</v>
      </c>
      <c r="R1622" s="1">
        <v>27326</v>
      </c>
      <c r="S1622" s="77">
        <v>1.6666666666666666E-2</v>
      </c>
      <c r="T1622" s="1">
        <v>1000</v>
      </c>
      <c r="U1622" s="1">
        <v>0</v>
      </c>
      <c r="V1622" s="1">
        <v>6390</v>
      </c>
      <c r="W1622" s="1">
        <v>1</v>
      </c>
      <c r="X1622" s="1">
        <v>0</v>
      </c>
    </row>
    <row r="1623" spans="1:28" x14ac:dyDescent="0.3">
      <c r="A1623" s="28">
        <v>1616</v>
      </c>
      <c r="B1623" s="1">
        <v>245</v>
      </c>
      <c r="C1623" s="1">
        <v>47</v>
      </c>
      <c r="D1623" s="1">
        <v>22576</v>
      </c>
      <c r="E1623" s="77">
        <v>0.05</v>
      </c>
      <c r="F1623" s="1">
        <v>1120</v>
      </c>
      <c r="G1623" s="1">
        <v>0</v>
      </c>
      <c r="H1623" s="1">
        <v>8226</v>
      </c>
      <c r="I1623" s="1">
        <v>12</v>
      </c>
      <c r="J1623" s="1">
        <v>2</v>
      </c>
      <c r="K1623" s="1">
        <v>10960</v>
      </c>
      <c r="L1623" s="1">
        <v>31</v>
      </c>
      <c r="M1623" s="1">
        <v>176</v>
      </c>
      <c r="N1623" s="1">
        <v>17</v>
      </c>
      <c r="O1623" s="28">
        <v>1616</v>
      </c>
      <c r="P1623" s="1">
        <v>245</v>
      </c>
      <c r="Q1623" s="1">
        <v>47</v>
      </c>
      <c r="R1623" s="1">
        <v>22576</v>
      </c>
      <c r="S1623" s="77">
        <v>0.05</v>
      </c>
      <c r="T1623" s="1">
        <v>1120</v>
      </c>
      <c r="U1623" s="1">
        <v>0</v>
      </c>
      <c r="V1623" s="1">
        <v>8226</v>
      </c>
      <c r="W1623" s="1">
        <v>12</v>
      </c>
      <c r="X1623" s="1">
        <v>2</v>
      </c>
      <c r="Y1623" s="1">
        <v>10960</v>
      </c>
      <c r="Z1623" s="1">
        <v>31</v>
      </c>
      <c r="AA1623" s="1">
        <v>176</v>
      </c>
      <c r="AB1623" s="1">
        <v>17</v>
      </c>
    </row>
    <row r="1624" spans="1:28" x14ac:dyDescent="0.3">
      <c r="A1624" s="28">
        <v>1617</v>
      </c>
      <c r="B1624" s="1">
        <v>245</v>
      </c>
      <c r="C1624" s="1">
        <v>48</v>
      </c>
      <c r="D1624" s="1">
        <v>33000</v>
      </c>
      <c r="E1624" s="77">
        <v>6.6666666666666666E-2</v>
      </c>
      <c r="F1624" s="1">
        <v>1110</v>
      </c>
      <c r="G1624" s="1">
        <v>0</v>
      </c>
      <c r="H1624" s="1">
        <v>4449</v>
      </c>
      <c r="I1624" s="1">
        <v>0</v>
      </c>
      <c r="J1624" s="1">
        <v>0</v>
      </c>
      <c r="L1624" s="1">
        <v>0</v>
      </c>
      <c r="N1624" s="1">
        <v>1</v>
      </c>
      <c r="O1624" s="28">
        <v>1617</v>
      </c>
      <c r="P1624" s="1">
        <v>245</v>
      </c>
      <c r="Q1624" s="1">
        <v>48</v>
      </c>
      <c r="R1624" s="1">
        <v>33000</v>
      </c>
      <c r="S1624" s="77">
        <v>6.6666666666666666E-2</v>
      </c>
      <c r="T1624" s="1">
        <v>1110</v>
      </c>
      <c r="U1624" s="1">
        <v>0</v>
      </c>
      <c r="V1624" s="1">
        <v>4449</v>
      </c>
      <c r="W1624" s="1">
        <v>0</v>
      </c>
      <c r="X1624" s="1">
        <v>0</v>
      </c>
      <c r="Z1624" s="1">
        <v>0</v>
      </c>
      <c r="AB1624" s="1">
        <v>1</v>
      </c>
    </row>
    <row r="1625" spans="1:28" x14ac:dyDescent="0.3">
      <c r="A1625" s="28">
        <v>1618</v>
      </c>
      <c r="B1625" s="1">
        <v>245</v>
      </c>
      <c r="C1625" s="1">
        <v>48</v>
      </c>
      <c r="D1625" s="1">
        <v>26000</v>
      </c>
      <c r="E1625" s="77">
        <v>0.2</v>
      </c>
      <c r="F1625" s="1">
        <v>1020</v>
      </c>
      <c r="G1625" s="1">
        <v>0</v>
      </c>
      <c r="H1625" s="1">
        <v>6400</v>
      </c>
      <c r="I1625" s="1">
        <v>2</v>
      </c>
      <c r="J1625" s="1">
        <v>0</v>
      </c>
      <c r="L1625" s="1">
        <v>24</v>
      </c>
      <c r="M1625" s="1">
        <v>340</v>
      </c>
      <c r="N1625" s="1">
        <v>20</v>
      </c>
      <c r="O1625" s="28">
        <v>1618</v>
      </c>
      <c r="P1625" s="1">
        <v>245</v>
      </c>
      <c r="Q1625" s="1">
        <v>48</v>
      </c>
      <c r="R1625" s="1">
        <v>26000</v>
      </c>
      <c r="S1625" s="77">
        <v>0.2</v>
      </c>
      <c r="T1625" s="1">
        <v>1020</v>
      </c>
      <c r="U1625" s="1">
        <v>0</v>
      </c>
      <c r="V1625" s="1">
        <v>6400</v>
      </c>
      <c r="W1625" s="1">
        <v>2</v>
      </c>
      <c r="X1625" s="1">
        <v>0</v>
      </c>
      <c r="Z1625" s="1">
        <v>24</v>
      </c>
      <c r="AA1625" s="1">
        <v>340</v>
      </c>
      <c r="AB1625" s="1">
        <v>20</v>
      </c>
    </row>
    <row r="1626" spans="1:28" x14ac:dyDescent="0.3">
      <c r="A1626" s="28">
        <v>1619</v>
      </c>
      <c r="B1626" s="1">
        <v>245</v>
      </c>
      <c r="C1626" s="1">
        <v>49</v>
      </c>
      <c r="D1626" s="1">
        <v>30681</v>
      </c>
      <c r="E1626" s="77">
        <v>0.1</v>
      </c>
      <c r="F1626" s="1">
        <v>1190</v>
      </c>
      <c r="G1626" s="1">
        <v>0</v>
      </c>
      <c r="H1626" s="1">
        <v>6215</v>
      </c>
      <c r="I1626" s="1">
        <v>0</v>
      </c>
      <c r="J1626" s="1">
        <v>0</v>
      </c>
      <c r="K1626" s="1">
        <v>7680</v>
      </c>
      <c r="L1626" s="1">
        <v>16</v>
      </c>
      <c r="M1626" s="1">
        <v>406</v>
      </c>
      <c r="N1626" s="1">
        <v>21</v>
      </c>
      <c r="O1626" s="28">
        <v>1619</v>
      </c>
      <c r="P1626" s="1">
        <v>245</v>
      </c>
      <c r="Q1626" s="1">
        <v>49</v>
      </c>
      <c r="R1626" s="1">
        <v>30681</v>
      </c>
      <c r="S1626" s="77">
        <v>0.1</v>
      </c>
      <c r="T1626" s="1">
        <v>1190</v>
      </c>
      <c r="U1626" s="1">
        <v>0</v>
      </c>
      <c r="V1626" s="1">
        <v>6215</v>
      </c>
      <c r="W1626" s="1">
        <v>0</v>
      </c>
      <c r="X1626" s="1">
        <v>0</v>
      </c>
      <c r="Y1626" s="1">
        <v>7680</v>
      </c>
      <c r="Z1626" s="1">
        <v>16</v>
      </c>
      <c r="AA1626" s="1">
        <v>406</v>
      </c>
      <c r="AB1626" s="1">
        <v>21</v>
      </c>
    </row>
    <row r="1627" spans="1:28" x14ac:dyDescent="0.3">
      <c r="A1627" s="28">
        <v>1620</v>
      </c>
      <c r="B1627" s="1">
        <v>245</v>
      </c>
      <c r="C1627" s="1">
        <v>49</v>
      </c>
      <c r="D1627" s="1">
        <v>26000</v>
      </c>
      <c r="E1627" s="77">
        <v>3.3333333333333333E-2</v>
      </c>
      <c r="F1627" s="1">
        <v>1100</v>
      </c>
      <c r="G1627" s="1">
        <v>0</v>
      </c>
      <c r="H1627" s="1">
        <v>7216</v>
      </c>
      <c r="I1627" s="1">
        <v>2</v>
      </c>
      <c r="J1627" s="1">
        <v>0</v>
      </c>
      <c r="L1627" s="1">
        <v>0</v>
      </c>
      <c r="M1627" s="1">
        <v>600</v>
      </c>
      <c r="N1627" s="1">
        <v>3</v>
      </c>
      <c r="O1627" s="28">
        <v>1620</v>
      </c>
      <c r="P1627" s="1">
        <v>245</v>
      </c>
      <c r="Q1627" s="1">
        <v>49</v>
      </c>
      <c r="R1627" s="1">
        <v>26000</v>
      </c>
      <c r="S1627" s="77">
        <v>3.3333333333333333E-2</v>
      </c>
      <c r="T1627" s="1">
        <v>1100</v>
      </c>
      <c r="U1627" s="1">
        <v>0</v>
      </c>
      <c r="V1627" s="1">
        <v>7216</v>
      </c>
      <c r="W1627" s="1">
        <v>2</v>
      </c>
      <c r="X1627" s="1">
        <v>0</v>
      </c>
      <c r="Z1627" s="1">
        <v>0</v>
      </c>
      <c r="AA1627" s="1">
        <v>600</v>
      </c>
      <c r="AB1627" s="1">
        <v>3</v>
      </c>
    </row>
    <row r="1628" spans="1:28" x14ac:dyDescent="0.3">
      <c r="A1628" s="28">
        <v>1621</v>
      </c>
      <c r="B1628" s="1">
        <v>245</v>
      </c>
      <c r="C1628" s="1">
        <v>49</v>
      </c>
      <c r="D1628" s="1">
        <v>28431</v>
      </c>
      <c r="E1628" s="77">
        <v>0.1</v>
      </c>
      <c r="F1628" s="1">
        <v>1300</v>
      </c>
      <c r="G1628" s="1">
        <v>0</v>
      </c>
      <c r="H1628" s="1">
        <v>8143</v>
      </c>
      <c r="I1628" s="1">
        <v>3</v>
      </c>
      <c r="J1628" s="1">
        <v>0</v>
      </c>
      <c r="N1628" s="1">
        <v>31</v>
      </c>
      <c r="O1628" s="28">
        <v>1621</v>
      </c>
      <c r="P1628" s="1">
        <v>245</v>
      </c>
      <c r="Q1628" s="1">
        <v>49</v>
      </c>
      <c r="R1628" s="1">
        <v>28431</v>
      </c>
      <c r="S1628" s="77">
        <v>0.1</v>
      </c>
      <c r="T1628" s="1">
        <v>1300</v>
      </c>
      <c r="U1628" s="1">
        <v>0</v>
      </c>
      <c r="V1628" s="1">
        <v>8143</v>
      </c>
      <c r="W1628" s="1">
        <v>3</v>
      </c>
      <c r="X1628" s="1">
        <v>0</v>
      </c>
      <c r="AB1628" s="1">
        <v>31</v>
      </c>
    </row>
    <row r="1629" spans="1:28" x14ac:dyDescent="0.3">
      <c r="A1629" s="28">
        <v>1622</v>
      </c>
      <c r="B1629" s="1">
        <v>245</v>
      </c>
      <c r="C1629" s="1">
        <v>50</v>
      </c>
      <c r="D1629" s="1">
        <v>31482</v>
      </c>
      <c r="E1629" s="77">
        <v>0.16666666666666666</v>
      </c>
      <c r="F1629" s="1">
        <v>1210</v>
      </c>
      <c r="G1629" s="1">
        <v>0</v>
      </c>
      <c r="H1629" s="1">
        <v>7401</v>
      </c>
      <c r="I1629" s="1">
        <v>3</v>
      </c>
      <c r="J1629" s="1">
        <v>1</v>
      </c>
      <c r="K1629" s="1">
        <v>9550</v>
      </c>
      <c r="L1629" s="1">
        <v>50</v>
      </c>
      <c r="M1629" s="1">
        <v>145</v>
      </c>
      <c r="N1629" s="1">
        <v>13</v>
      </c>
      <c r="O1629" s="28">
        <v>1622</v>
      </c>
      <c r="P1629" s="1">
        <v>245</v>
      </c>
      <c r="Q1629" s="1">
        <v>50</v>
      </c>
      <c r="R1629" s="1">
        <v>31482</v>
      </c>
      <c r="S1629" s="77">
        <v>0.16666666666666666</v>
      </c>
      <c r="T1629" s="1">
        <v>1210</v>
      </c>
      <c r="U1629" s="1">
        <v>0</v>
      </c>
      <c r="V1629" s="1">
        <v>7401</v>
      </c>
      <c r="W1629" s="1">
        <v>3</v>
      </c>
      <c r="X1629" s="1">
        <v>1</v>
      </c>
      <c r="Y1629" s="1">
        <v>9550</v>
      </c>
      <c r="Z1629" s="1">
        <v>50</v>
      </c>
      <c r="AA1629" s="1">
        <v>145</v>
      </c>
      <c r="AB1629" s="1">
        <v>13</v>
      </c>
    </row>
    <row r="1630" spans="1:28" x14ac:dyDescent="0.3">
      <c r="A1630" s="28">
        <v>1623</v>
      </c>
      <c r="B1630" s="1">
        <v>245</v>
      </c>
      <c r="C1630" s="1">
        <v>50</v>
      </c>
      <c r="D1630" s="1">
        <v>33073</v>
      </c>
      <c r="E1630" s="77">
        <v>0.2</v>
      </c>
      <c r="F1630" s="1">
        <v>1200</v>
      </c>
      <c r="G1630" s="1">
        <v>0</v>
      </c>
      <c r="H1630" s="1">
        <v>6368</v>
      </c>
      <c r="I1630" s="1">
        <v>3</v>
      </c>
      <c r="J1630" s="1">
        <v>1</v>
      </c>
      <c r="K1630" s="1">
        <v>6670</v>
      </c>
      <c r="L1630" s="1">
        <v>0</v>
      </c>
      <c r="M1630" s="1">
        <v>303</v>
      </c>
      <c r="N1630" s="1">
        <v>7</v>
      </c>
      <c r="O1630" s="28">
        <v>1623</v>
      </c>
      <c r="P1630" s="1">
        <v>245</v>
      </c>
      <c r="Q1630" s="1">
        <v>50</v>
      </c>
      <c r="R1630" s="1">
        <v>33073</v>
      </c>
      <c r="S1630" s="77">
        <v>0.2</v>
      </c>
      <c r="T1630" s="1">
        <v>1200</v>
      </c>
      <c r="U1630" s="1">
        <v>0</v>
      </c>
      <c r="V1630" s="1">
        <v>6368</v>
      </c>
      <c r="W1630" s="1">
        <v>3</v>
      </c>
      <c r="X1630" s="1">
        <v>1</v>
      </c>
      <c r="Y1630" s="1">
        <v>6670</v>
      </c>
      <c r="Z1630" s="1">
        <v>0</v>
      </c>
      <c r="AA1630" s="1">
        <v>303</v>
      </c>
      <c r="AB1630" s="1">
        <v>7</v>
      </c>
    </row>
    <row r="1631" spans="1:28" x14ac:dyDescent="0.3">
      <c r="A1631" s="28">
        <v>1624</v>
      </c>
      <c r="B1631" s="1">
        <v>245</v>
      </c>
      <c r="C1631" s="1">
        <v>51</v>
      </c>
      <c r="D1631" s="1">
        <v>27000</v>
      </c>
      <c r="E1631" s="77">
        <v>0.1</v>
      </c>
      <c r="F1631" s="1">
        <v>970</v>
      </c>
      <c r="G1631" s="1">
        <v>0</v>
      </c>
      <c r="H1631" s="1">
        <v>6392</v>
      </c>
      <c r="I1631" s="1">
        <v>0</v>
      </c>
      <c r="J1631" s="1">
        <v>0</v>
      </c>
      <c r="L1631" s="1">
        <v>0</v>
      </c>
      <c r="O1631" s="28">
        <v>1624</v>
      </c>
      <c r="P1631" s="1">
        <v>245</v>
      </c>
      <c r="Q1631" s="1">
        <v>51</v>
      </c>
      <c r="R1631" s="1">
        <v>27000</v>
      </c>
      <c r="S1631" s="77">
        <v>0.1</v>
      </c>
      <c r="T1631" s="1">
        <v>970</v>
      </c>
      <c r="U1631" s="1">
        <v>0</v>
      </c>
      <c r="V1631" s="1">
        <v>6392</v>
      </c>
      <c r="W1631" s="1">
        <v>0</v>
      </c>
      <c r="X1631" s="1">
        <v>0</v>
      </c>
      <c r="Z1631" s="1">
        <v>0</v>
      </c>
    </row>
    <row r="1632" spans="1:28" x14ac:dyDescent="0.3">
      <c r="A1632" s="28">
        <v>1625</v>
      </c>
      <c r="B1632" s="1">
        <v>245</v>
      </c>
      <c r="C1632" s="1">
        <v>52</v>
      </c>
      <c r="D1632" s="1">
        <v>36319</v>
      </c>
      <c r="E1632" s="77">
        <v>1</v>
      </c>
      <c r="F1632" s="1">
        <v>1320</v>
      </c>
      <c r="G1632" s="1">
        <v>0</v>
      </c>
      <c r="H1632" s="1">
        <v>8050</v>
      </c>
      <c r="I1632" s="1">
        <v>5</v>
      </c>
      <c r="J1632" s="1">
        <v>2</v>
      </c>
      <c r="K1632" s="1">
        <v>8670</v>
      </c>
      <c r="L1632" s="1">
        <v>0</v>
      </c>
      <c r="M1632" s="1">
        <v>438</v>
      </c>
      <c r="N1632" s="1">
        <v>24</v>
      </c>
      <c r="O1632" s="28">
        <v>1625</v>
      </c>
      <c r="P1632" s="1">
        <v>245</v>
      </c>
      <c r="Q1632" s="1">
        <v>52</v>
      </c>
      <c r="R1632" s="1">
        <v>36319</v>
      </c>
      <c r="S1632" s="77">
        <v>1</v>
      </c>
      <c r="T1632" s="1">
        <v>1320</v>
      </c>
      <c r="U1632" s="1">
        <v>0</v>
      </c>
      <c r="V1632" s="1">
        <v>8050</v>
      </c>
      <c r="W1632" s="1">
        <v>5</v>
      </c>
      <c r="X1632" s="1">
        <v>2</v>
      </c>
      <c r="Y1632" s="1">
        <v>8670</v>
      </c>
      <c r="Z1632" s="1">
        <v>0</v>
      </c>
      <c r="AA1632" s="1">
        <v>438</v>
      </c>
      <c r="AB1632" s="1">
        <v>24</v>
      </c>
    </row>
    <row r="1633" spans="1:28" x14ac:dyDescent="0.3">
      <c r="A1633" s="28">
        <v>1626</v>
      </c>
      <c r="B1633" s="1">
        <v>244</v>
      </c>
      <c r="C1633" s="1">
        <v>47</v>
      </c>
      <c r="D1633" s="1">
        <v>25146</v>
      </c>
      <c r="E1633" s="77">
        <v>0.125</v>
      </c>
      <c r="F1633" s="1">
        <v>1280</v>
      </c>
      <c r="G1633" s="1">
        <v>0</v>
      </c>
      <c r="H1633" s="1">
        <v>7684</v>
      </c>
      <c r="I1633" s="1">
        <v>4</v>
      </c>
      <c r="J1633" s="1">
        <v>1</v>
      </c>
      <c r="K1633" s="1">
        <v>8060</v>
      </c>
      <c r="L1633" s="1">
        <v>0</v>
      </c>
      <c r="M1633" s="1">
        <v>330</v>
      </c>
      <c r="N1633" s="1">
        <v>16</v>
      </c>
      <c r="O1633" s="28">
        <v>1626</v>
      </c>
      <c r="P1633" s="1">
        <v>244</v>
      </c>
      <c r="Q1633" s="1">
        <v>47</v>
      </c>
      <c r="R1633" s="1">
        <v>25146</v>
      </c>
      <c r="S1633" s="77">
        <v>0.125</v>
      </c>
      <c r="T1633" s="1">
        <v>1280</v>
      </c>
      <c r="U1633" s="1">
        <v>0</v>
      </c>
      <c r="V1633" s="1">
        <v>7684</v>
      </c>
      <c r="W1633" s="1">
        <v>4</v>
      </c>
      <c r="X1633" s="1">
        <v>1</v>
      </c>
      <c r="Y1633" s="1">
        <v>8060</v>
      </c>
      <c r="Z1633" s="1">
        <v>0</v>
      </c>
      <c r="AA1633" s="1">
        <v>330</v>
      </c>
      <c r="AB1633" s="1">
        <v>16</v>
      </c>
    </row>
    <row r="1634" spans="1:28" x14ac:dyDescent="0.3">
      <c r="A1634" s="28">
        <v>1627</v>
      </c>
      <c r="B1634" s="1">
        <v>244</v>
      </c>
      <c r="C1634" s="1">
        <v>50</v>
      </c>
      <c r="D1634" s="1">
        <v>31027</v>
      </c>
      <c r="E1634" s="77">
        <v>0.125</v>
      </c>
      <c r="F1634" s="1">
        <v>1110</v>
      </c>
      <c r="G1634" s="1">
        <v>0</v>
      </c>
      <c r="H1634" s="1">
        <v>8100</v>
      </c>
      <c r="I1634" s="1">
        <v>6</v>
      </c>
      <c r="J1634" s="1">
        <v>1</v>
      </c>
      <c r="O1634" s="28">
        <v>1627</v>
      </c>
      <c r="P1634" s="1">
        <v>244</v>
      </c>
      <c r="Q1634" s="1">
        <v>50</v>
      </c>
      <c r="R1634" s="1">
        <v>31027</v>
      </c>
      <c r="S1634" s="77">
        <v>0.125</v>
      </c>
      <c r="T1634" s="1">
        <v>1110</v>
      </c>
      <c r="U1634" s="1">
        <v>0</v>
      </c>
      <c r="V1634" s="1">
        <v>8100</v>
      </c>
      <c r="W1634" s="1">
        <v>6</v>
      </c>
      <c r="X1634" s="1">
        <v>1</v>
      </c>
    </row>
    <row r="1635" spans="1:28" x14ac:dyDescent="0.3">
      <c r="A1635" s="28">
        <v>1628</v>
      </c>
      <c r="B1635" s="1">
        <v>244</v>
      </c>
      <c r="C1635" s="1">
        <v>50</v>
      </c>
      <c r="D1635" s="1">
        <v>31412</v>
      </c>
      <c r="E1635" s="77">
        <v>0.2</v>
      </c>
      <c r="F1635" s="1">
        <v>1100</v>
      </c>
      <c r="G1635" s="1">
        <v>0</v>
      </c>
      <c r="H1635" s="1">
        <v>6029</v>
      </c>
      <c r="I1635" s="1">
        <v>4</v>
      </c>
      <c r="J1635" s="1">
        <v>2</v>
      </c>
      <c r="O1635" s="28">
        <v>1628</v>
      </c>
      <c r="P1635" s="1">
        <v>244</v>
      </c>
      <c r="Q1635" s="1">
        <v>50</v>
      </c>
      <c r="R1635" s="1">
        <v>31412</v>
      </c>
      <c r="S1635" s="77">
        <v>0.2</v>
      </c>
      <c r="T1635" s="1">
        <v>1100</v>
      </c>
      <c r="U1635" s="1">
        <v>0</v>
      </c>
      <c r="V1635" s="1">
        <v>6029</v>
      </c>
      <c r="W1635" s="1">
        <v>4</v>
      </c>
      <c r="X1635" s="1">
        <v>2</v>
      </c>
    </row>
    <row r="1636" spans="1:28" x14ac:dyDescent="0.3">
      <c r="A1636" s="28">
        <v>1629</v>
      </c>
      <c r="B1636" s="1">
        <v>243</v>
      </c>
      <c r="C1636" s="1">
        <v>45</v>
      </c>
      <c r="D1636" s="1">
        <v>21122</v>
      </c>
      <c r="E1636" s="77">
        <v>0.02</v>
      </c>
      <c r="F1636" s="1">
        <v>960</v>
      </c>
      <c r="G1636" s="1">
        <v>0</v>
      </c>
      <c r="H1636" s="1">
        <v>3355</v>
      </c>
      <c r="I1636" s="1">
        <v>0</v>
      </c>
      <c r="J1636" s="1">
        <v>0</v>
      </c>
      <c r="L1636" s="1">
        <v>0</v>
      </c>
      <c r="N1636" s="1">
        <v>1</v>
      </c>
      <c r="O1636" s="28">
        <v>1629</v>
      </c>
      <c r="P1636" s="1">
        <v>243</v>
      </c>
      <c r="Q1636" s="1">
        <v>45</v>
      </c>
      <c r="R1636" s="1">
        <v>21122</v>
      </c>
      <c r="S1636" s="77">
        <v>0.02</v>
      </c>
      <c r="T1636" s="1">
        <v>960</v>
      </c>
      <c r="U1636" s="1">
        <v>0</v>
      </c>
      <c r="V1636" s="1">
        <v>3355</v>
      </c>
      <c r="W1636" s="1">
        <v>0</v>
      </c>
      <c r="X1636" s="1">
        <v>0</v>
      </c>
      <c r="Z1636" s="1">
        <v>0</v>
      </c>
      <c r="AB1636" s="1">
        <v>1</v>
      </c>
    </row>
    <row r="1637" spans="1:28" x14ac:dyDescent="0.3">
      <c r="A1637" s="28">
        <v>1630</v>
      </c>
      <c r="B1637" s="1">
        <v>243</v>
      </c>
      <c r="C1637" s="1">
        <v>47</v>
      </c>
      <c r="D1637" s="1">
        <v>23000</v>
      </c>
      <c r="E1637" s="77">
        <v>6.6666666666666666E-2</v>
      </c>
      <c r="F1637" s="1">
        <v>960</v>
      </c>
      <c r="G1637" s="1">
        <v>0</v>
      </c>
      <c r="H1637" s="1">
        <v>8002</v>
      </c>
      <c r="I1637" s="1">
        <v>7</v>
      </c>
      <c r="J1637" s="1">
        <v>2</v>
      </c>
      <c r="L1637" s="1">
        <v>41</v>
      </c>
      <c r="N1637" s="1">
        <v>20</v>
      </c>
      <c r="O1637" s="28">
        <v>1630</v>
      </c>
      <c r="P1637" s="1">
        <v>243</v>
      </c>
      <c r="Q1637" s="1">
        <v>47</v>
      </c>
      <c r="R1637" s="1">
        <v>23000</v>
      </c>
      <c r="S1637" s="77">
        <v>6.6666666666666666E-2</v>
      </c>
      <c r="T1637" s="1">
        <v>960</v>
      </c>
      <c r="U1637" s="1">
        <v>0</v>
      </c>
      <c r="V1637" s="1">
        <v>8002</v>
      </c>
      <c r="W1637" s="1">
        <v>7</v>
      </c>
      <c r="X1637" s="1">
        <v>2</v>
      </c>
      <c r="Z1637" s="1">
        <v>41</v>
      </c>
      <c r="AB1637" s="1">
        <v>20</v>
      </c>
    </row>
    <row r="1638" spans="1:28" x14ac:dyDescent="0.3">
      <c r="A1638" s="28">
        <v>1631</v>
      </c>
      <c r="B1638" s="1">
        <v>243</v>
      </c>
      <c r="C1638" s="1">
        <v>47</v>
      </c>
      <c r="D1638" s="1">
        <v>23622</v>
      </c>
      <c r="E1638" s="77">
        <v>0.1</v>
      </c>
      <c r="F1638" s="1">
        <v>900</v>
      </c>
      <c r="G1638" s="1">
        <v>0</v>
      </c>
      <c r="H1638" s="1">
        <v>5797</v>
      </c>
      <c r="I1638" s="1">
        <v>2</v>
      </c>
      <c r="J1638" s="1">
        <v>0</v>
      </c>
      <c r="K1638" s="1">
        <v>6600</v>
      </c>
      <c r="L1638" s="1">
        <v>0</v>
      </c>
      <c r="M1638" s="1">
        <v>242</v>
      </c>
      <c r="N1638" s="1">
        <v>3</v>
      </c>
      <c r="O1638" s="28">
        <v>1631</v>
      </c>
      <c r="P1638" s="1">
        <v>243</v>
      </c>
      <c r="Q1638" s="1">
        <v>47</v>
      </c>
      <c r="R1638" s="1">
        <v>23622</v>
      </c>
      <c r="S1638" s="77">
        <v>0.1</v>
      </c>
      <c r="T1638" s="1">
        <v>900</v>
      </c>
      <c r="U1638" s="1">
        <v>0</v>
      </c>
      <c r="V1638" s="1">
        <v>5797</v>
      </c>
      <c r="W1638" s="1">
        <v>2</v>
      </c>
      <c r="X1638" s="1">
        <v>0</v>
      </c>
      <c r="Y1638" s="1">
        <v>6600</v>
      </c>
      <c r="Z1638" s="1">
        <v>0</v>
      </c>
      <c r="AA1638" s="1">
        <v>242</v>
      </c>
      <c r="AB1638" s="1">
        <v>3</v>
      </c>
    </row>
    <row r="1639" spans="1:28" x14ac:dyDescent="0.3">
      <c r="A1639" s="28">
        <v>1632</v>
      </c>
      <c r="B1639" s="1">
        <v>243</v>
      </c>
      <c r="C1639" s="1">
        <v>48</v>
      </c>
      <c r="D1639" s="1">
        <v>26000</v>
      </c>
      <c r="E1639" s="77">
        <v>0.05</v>
      </c>
      <c r="F1639" s="1">
        <v>1230</v>
      </c>
      <c r="G1639" s="1">
        <v>0</v>
      </c>
      <c r="H1639" s="1">
        <v>6875</v>
      </c>
      <c r="I1639" s="1">
        <v>0</v>
      </c>
      <c r="J1639" s="1">
        <v>0</v>
      </c>
      <c r="M1639" s="1">
        <v>148</v>
      </c>
      <c r="O1639" s="28">
        <v>1632</v>
      </c>
      <c r="P1639" s="1">
        <v>243</v>
      </c>
      <c r="Q1639" s="1">
        <v>48</v>
      </c>
      <c r="R1639" s="1">
        <v>26000</v>
      </c>
      <c r="S1639" s="77">
        <v>0.05</v>
      </c>
      <c r="T1639" s="1">
        <v>1230</v>
      </c>
      <c r="U1639" s="1">
        <v>0</v>
      </c>
      <c r="V1639" s="1">
        <v>6875</v>
      </c>
      <c r="W1639" s="1">
        <v>0</v>
      </c>
      <c r="X1639" s="1">
        <v>0</v>
      </c>
      <c r="AA1639" s="1">
        <v>148</v>
      </c>
    </row>
    <row r="1640" spans="1:28" x14ac:dyDescent="0.3">
      <c r="A1640" s="28">
        <v>1633</v>
      </c>
      <c r="B1640" s="1">
        <v>243</v>
      </c>
      <c r="C1640" s="1">
        <v>48</v>
      </c>
      <c r="D1640" s="1">
        <v>29000</v>
      </c>
      <c r="E1640" s="77">
        <v>0.1</v>
      </c>
      <c r="F1640" s="1">
        <v>1280</v>
      </c>
      <c r="G1640" s="1">
        <v>0</v>
      </c>
      <c r="H1640" s="1">
        <v>8010</v>
      </c>
      <c r="I1640" s="1">
        <v>3</v>
      </c>
      <c r="J1640" s="1">
        <v>0</v>
      </c>
      <c r="L1640" s="1">
        <v>0</v>
      </c>
      <c r="O1640" s="28">
        <v>1633</v>
      </c>
      <c r="P1640" s="1">
        <v>243</v>
      </c>
      <c r="Q1640" s="1">
        <v>48</v>
      </c>
      <c r="R1640" s="1">
        <v>29000</v>
      </c>
      <c r="S1640" s="77">
        <v>0.1</v>
      </c>
      <c r="T1640" s="1">
        <v>1280</v>
      </c>
      <c r="U1640" s="1">
        <v>0</v>
      </c>
      <c r="V1640" s="1">
        <v>8010</v>
      </c>
      <c r="W1640" s="1">
        <v>3</v>
      </c>
      <c r="X1640" s="1">
        <v>0</v>
      </c>
      <c r="Z1640" s="1">
        <v>0</v>
      </c>
    </row>
    <row r="1641" spans="1:28" x14ac:dyDescent="0.3">
      <c r="A1641" s="28">
        <v>1634</v>
      </c>
      <c r="B1641" s="1">
        <v>243</v>
      </c>
      <c r="C1641" s="1">
        <v>49</v>
      </c>
      <c r="D1641" s="1">
        <v>30155</v>
      </c>
      <c r="E1641" s="77">
        <v>0.125</v>
      </c>
      <c r="F1641" s="1">
        <v>1120</v>
      </c>
      <c r="G1641" s="1">
        <v>0</v>
      </c>
      <c r="H1641" s="1">
        <v>7724</v>
      </c>
      <c r="I1641" s="1">
        <v>7</v>
      </c>
      <c r="J1641" s="1">
        <v>1</v>
      </c>
      <c r="K1641" s="1">
        <v>7880</v>
      </c>
      <c r="L1641" s="1">
        <v>41</v>
      </c>
      <c r="M1641" s="1">
        <v>322</v>
      </c>
      <c r="N1641" s="1">
        <v>30</v>
      </c>
      <c r="O1641" s="28">
        <v>1634</v>
      </c>
      <c r="P1641" s="1">
        <v>243</v>
      </c>
      <c r="Q1641" s="1">
        <v>49</v>
      </c>
      <c r="R1641" s="1">
        <v>30155</v>
      </c>
      <c r="S1641" s="77">
        <v>0.125</v>
      </c>
      <c r="T1641" s="1">
        <v>1120</v>
      </c>
      <c r="U1641" s="1">
        <v>0</v>
      </c>
      <c r="V1641" s="1">
        <v>7724</v>
      </c>
      <c r="W1641" s="1">
        <v>7</v>
      </c>
      <c r="X1641" s="1">
        <v>1</v>
      </c>
      <c r="Y1641" s="1">
        <v>7880</v>
      </c>
      <c r="Z1641" s="1">
        <v>41</v>
      </c>
      <c r="AA1641" s="1">
        <v>322</v>
      </c>
      <c r="AB1641" s="1">
        <v>30</v>
      </c>
    </row>
    <row r="1642" spans="1:28" x14ac:dyDescent="0.3">
      <c r="A1642" s="28">
        <v>1635</v>
      </c>
      <c r="B1642" s="1">
        <v>243</v>
      </c>
      <c r="C1642" s="1">
        <v>49</v>
      </c>
      <c r="D1642" s="1">
        <v>30406</v>
      </c>
      <c r="E1642" s="77">
        <v>0.33333333333333331</v>
      </c>
      <c r="F1642" s="1">
        <v>1220</v>
      </c>
      <c r="G1642" s="1">
        <v>0</v>
      </c>
      <c r="H1642" s="1">
        <v>3771</v>
      </c>
      <c r="I1642" s="1">
        <v>0</v>
      </c>
      <c r="J1642" s="1">
        <v>0</v>
      </c>
      <c r="K1642" s="1">
        <v>7960</v>
      </c>
      <c r="M1642" s="1">
        <v>334</v>
      </c>
      <c r="O1642" s="28">
        <v>1635</v>
      </c>
      <c r="P1642" s="1">
        <v>243</v>
      </c>
      <c r="Q1642" s="1">
        <v>49</v>
      </c>
      <c r="R1642" s="1">
        <v>30406</v>
      </c>
      <c r="S1642" s="77">
        <v>0.33333333333333331</v>
      </c>
      <c r="T1642" s="1">
        <v>1220</v>
      </c>
      <c r="U1642" s="1">
        <v>0</v>
      </c>
      <c r="V1642" s="1">
        <v>3771</v>
      </c>
      <c r="W1642" s="1">
        <v>0</v>
      </c>
      <c r="X1642" s="1">
        <v>0</v>
      </c>
      <c r="Y1642" s="1">
        <v>7960</v>
      </c>
      <c r="AA1642" s="1">
        <v>334</v>
      </c>
    </row>
    <row r="1643" spans="1:28" x14ac:dyDescent="0.3">
      <c r="A1643" s="28">
        <v>1636</v>
      </c>
      <c r="B1643" s="1">
        <v>243</v>
      </c>
      <c r="C1643" s="1">
        <v>49</v>
      </c>
      <c r="D1643" s="1">
        <v>25560</v>
      </c>
      <c r="E1643" s="77">
        <v>0.1</v>
      </c>
      <c r="F1643" s="1">
        <v>1020</v>
      </c>
      <c r="G1643" s="1">
        <v>0</v>
      </c>
      <c r="H1643" s="1">
        <v>7160</v>
      </c>
      <c r="I1643" s="1">
        <v>6</v>
      </c>
      <c r="J1643" s="1">
        <v>2</v>
      </c>
      <c r="L1643" s="1">
        <v>41</v>
      </c>
      <c r="M1643" s="1">
        <v>420</v>
      </c>
      <c r="N1643" s="1">
        <v>36</v>
      </c>
      <c r="O1643" s="28">
        <v>1636</v>
      </c>
      <c r="P1643" s="1">
        <v>243</v>
      </c>
      <c r="Q1643" s="1">
        <v>49</v>
      </c>
      <c r="R1643" s="1">
        <v>25560</v>
      </c>
      <c r="S1643" s="77">
        <v>0.1</v>
      </c>
      <c r="T1643" s="1">
        <v>1020</v>
      </c>
      <c r="U1643" s="1">
        <v>0</v>
      </c>
      <c r="V1643" s="1">
        <v>7160</v>
      </c>
      <c r="W1643" s="1">
        <v>6</v>
      </c>
      <c r="X1643" s="1">
        <v>2</v>
      </c>
      <c r="Z1643" s="1">
        <v>41</v>
      </c>
      <c r="AA1643" s="1">
        <v>420</v>
      </c>
      <c r="AB1643" s="1">
        <v>36</v>
      </c>
    </row>
    <row r="1644" spans="1:28" x14ac:dyDescent="0.3">
      <c r="A1644" s="28">
        <v>1637</v>
      </c>
      <c r="B1644" s="1">
        <v>243</v>
      </c>
      <c r="C1644" s="1">
        <v>49</v>
      </c>
      <c r="D1644" s="1">
        <v>31321</v>
      </c>
      <c r="E1644" s="77">
        <v>0.33333333333333331</v>
      </c>
      <c r="F1644" s="1">
        <v>1320</v>
      </c>
      <c r="G1644" s="1">
        <v>0</v>
      </c>
      <c r="H1644" s="1">
        <v>8114</v>
      </c>
      <c r="I1644" s="1">
        <v>2</v>
      </c>
      <c r="J1644" s="1">
        <v>2</v>
      </c>
      <c r="K1644" s="1">
        <v>8430</v>
      </c>
      <c r="L1644" s="1">
        <v>13</v>
      </c>
      <c r="M1644" s="1">
        <v>270</v>
      </c>
      <c r="N1644" s="1">
        <v>1</v>
      </c>
      <c r="O1644" s="28">
        <v>1637</v>
      </c>
      <c r="P1644" s="1">
        <v>243</v>
      </c>
      <c r="Q1644" s="1">
        <v>49</v>
      </c>
      <c r="R1644" s="1">
        <v>31321</v>
      </c>
      <c r="S1644" s="77">
        <v>0.33333333333333331</v>
      </c>
      <c r="T1644" s="1">
        <v>1320</v>
      </c>
      <c r="U1644" s="1">
        <v>0</v>
      </c>
      <c r="V1644" s="1">
        <v>8114</v>
      </c>
      <c r="W1644" s="1">
        <v>2</v>
      </c>
      <c r="X1644" s="1">
        <v>2</v>
      </c>
      <c r="Y1644" s="1">
        <v>8430</v>
      </c>
      <c r="Z1644" s="1">
        <v>13</v>
      </c>
      <c r="AA1644" s="1">
        <v>270</v>
      </c>
      <c r="AB1644" s="1">
        <v>1</v>
      </c>
    </row>
    <row r="1645" spans="1:28" x14ac:dyDescent="0.3">
      <c r="A1645" s="28">
        <v>1638</v>
      </c>
      <c r="B1645" s="1">
        <v>243</v>
      </c>
      <c r="C1645" s="1">
        <v>50</v>
      </c>
      <c r="D1645" s="1">
        <v>32643</v>
      </c>
      <c r="E1645" s="77">
        <v>0.125</v>
      </c>
      <c r="F1645" s="1">
        <v>860</v>
      </c>
      <c r="G1645" s="1">
        <v>0</v>
      </c>
      <c r="H1645" s="1">
        <v>6944</v>
      </c>
      <c r="I1645" s="1">
        <v>1</v>
      </c>
      <c r="J1645" s="1">
        <v>0</v>
      </c>
      <c r="K1645" s="1">
        <v>9210</v>
      </c>
      <c r="L1645" s="1">
        <v>41</v>
      </c>
      <c r="M1645" s="1">
        <v>320</v>
      </c>
      <c r="N1645" s="1">
        <v>0</v>
      </c>
      <c r="O1645" s="28">
        <v>1638</v>
      </c>
      <c r="P1645" s="1">
        <v>243</v>
      </c>
      <c r="Q1645" s="1">
        <v>50</v>
      </c>
      <c r="R1645" s="1">
        <v>32643</v>
      </c>
      <c r="S1645" s="77">
        <v>0.125</v>
      </c>
      <c r="T1645" s="1">
        <v>860</v>
      </c>
      <c r="U1645" s="1">
        <v>0</v>
      </c>
      <c r="V1645" s="1">
        <v>6944</v>
      </c>
      <c r="W1645" s="1">
        <v>1</v>
      </c>
      <c r="X1645" s="1">
        <v>0</v>
      </c>
      <c r="Y1645" s="1">
        <v>9210</v>
      </c>
      <c r="Z1645" s="1">
        <v>41</v>
      </c>
      <c r="AA1645" s="1">
        <v>320</v>
      </c>
      <c r="AB1645" s="1">
        <v>0</v>
      </c>
    </row>
    <row r="1646" spans="1:28" x14ac:dyDescent="0.3">
      <c r="A1646" s="28">
        <v>1639</v>
      </c>
      <c r="B1646" s="1">
        <v>243</v>
      </c>
      <c r="C1646" s="1">
        <v>50</v>
      </c>
      <c r="D1646" s="1">
        <v>26500</v>
      </c>
      <c r="E1646" s="77">
        <v>0.2</v>
      </c>
      <c r="F1646" s="1">
        <v>780</v>
      </c>
      <c r="G1646" s="1">
        <v>0</v>
      </c>
      <c r="H1646" s="1">
        <v>8070</v>
      </c>
      <c r="I1646" s="1">
        <v>1</v>
      </c>
      <c r="J1646" s="1">
        <v>1</v>
      </c>
      <c r="O1646" s="28">
        <v>1639</v>
      </c>
      <c r="P1646" s="1">
        <v>243</v>
      </c>
      <c r="Q1646" s="1">
        <v>50</v>
      </c>
      <c r="R1646" s="1">
        <v>26500</v>
      </c>
      <c r="S1646" s="77">
        <v>0.2</v>
      </c>
      <c r="T1646" s="1">
        <v>780</v>
      </c>
      <c r="U1646" s="1">
        <v>0</v>
      </c>
      <c r="V1646" s="1">
        <v>8070</v>
      </c>
      <c r="W1646" s="1">
        <v>1</v>
      </c>
      <c r="X1646" s="1">
        <v>1</v>
      </c>
    </row>
    <row r="1647" spans="1:28" x14ac:dyDescent="0.3">
      <c r="A1647" s="28">
        <v>1640</v>
      </c>
      <c r="B1647" s="1">
        <v>243</v>
      </c>
      <c r="C1647" s="1">
        <v>50</v>
      </c>
      <c r="D1647" s="1">
        <v>32500</v>
      </c>
      <c r="E1647" s="77">
        <v>0.33333333333333331</v>
      </c>
      <c r="F1647" s="1">
        <v>1290</v>
      </c>
      <c r="G1647" s="1">
        <v>0</v>
      </c>
      <c r="H1647" s="1">
        <v>7400</v>
      </c>
      <c r="I1647" s="1">
        <v>5</v>
      </c>
      <c r="J1647" s="1">
        <v>2</v>
      </c>
      <c r="K1647" s="1">
        <v>9000</v>
      </c>
      <c r="N1647" s="1">
        <v>10</v>
      </c>
      <c r="O1647" s="28">
        <v>1640</v>
      </c>
      <c r="P1647" s="1">
        <v>243</v>
      </c>
      <c r="Q1647" s="1">
        <v>50</v>
      </c>
      <c r="R1647" s="1">
        <v>32500</v>
      </c>
      <c r="S1647" s="77">
        <v>0.33333333333333331</v>
      </c>
      <c r="T1647" s="1">
        <v>1290</v>
      </c>
      <c r="U1647" s="1">
        <v>0</v>
      </c>
      <c r="V1647" s="1">
        <v>7400</v>
      </c>
      <c r="W1647" s="1">
        <v>5</v>
      </c>
      <c r="X1647" s="1">
        <v>2</v>
      </c>
      <c r="Y1647" s="1">
        <v>9000</v>
      </c>
      <c r="AB1647" s="1">
        <v>10</v>
      </c>
    </row>
    <row r="1648" spans="1:28" x14ac:dyDescent="0.3">
      <c r="A1648" s="28">
        <v>1641</v>
      </c>
      <c r="B1648" s="1">
        <v>243</v>
      </c>
      <c r="C1648" s="1">
        <v>51</v>
      </c>
      <c r="D1648" s="1">
        <v>32664</v>
      </c>
      <c r="E1648" s="77">
        <v>3.3333333333333333E-2</v>
      </c>
      <c r="F1648" s="1">
        <v>1090</v>
      </c>
      <c r="G1648" s="1">
        <v>0</v>
      </c>
      <c r="H1648" s="1">
        <v>6091</v>
      </c>
      <c r="I1648" s="1">
        <v>1</v>
      </c>
      <c r="J1648" s="1">
        <v>1</v>
      </c>
      <c r="O1648" s="28">
        <v>1641</v>
      </c>
      <c r="P1648" s="1">
        <v>243</v>
      </c>
      <c r="Q1648" s="1">
        <v>51</v>
      </c>
      <c r="R1648" s="1">
        <v>32664</v>
      </c>
      <c r="S1648" s="77">
        <v>3.3333333333333333E-2</v>
      </c>
      <c r="T1648" s="1">
        <v>1090</v>
      </c>
      <c r="U1648" s="1">
        <v>0</v>
      </c>
      <c r="V1648" s="1">
        <v>6091</v>
      </c>
      <c r="W1648" s="1">
        <v>1</v>
      </c>
      <c r="X1648" s="1">
        <v>1</v>
      </c>
    </row>
    <row r="1649" spans="1:28" x14ac:dyDescent="0.3">
      <c r="A1649" s="28">
        <v>1642</v>
      </c>
      <c r="B1649" s="1">
        <v>243</v>
      </c>
      <c r="C1649" s="1">
        <v>51</v>
      </c>
      <c r="D1649" s="1">
        <v>30796</v>
      </c>
      <c r="E1649" s="77">
        <v>0.2</v>
      </c>
      <c r="F1649" s="1">
        <v>950</v>
      </c>
      <c r="G1649" s="1">
        <v>0</v>
      </c>
      <c r="H1649" s="1">
        <v>6814</v>
      </c>
      <c r="I1649" s="1">
        <v>2</v>
      </c>
      <c r="J1649" s="1">
        <v>2</v>
      </c>
      <c r="O1649" s="28">
        <v>1642</v>
      </c>
      <c r="P1649" s="1">
        <v>243</v>
      </c>
      <c r="Q1649" s="1">
        <v>51</v>
      </c>
      <c r="R1649" s="1">
        <v>30796</v>
      </c>
      <c r="S1649" s="77">
        <v>0.2</v>
      </c>
      <c r="T1649" s="1">
        <v>950</v>
      </c>
      <c r="U1649" s="1">
        <v>0</v>
      </c>
      <c r="V1649" s="1">
        <v>6814</v>
      </c>
      <c r="W1649" s="1">
        <v>2</v>
      </c>
      <c r="X1649" s="1">
        <v>2</v>
      </c>
    </row>
    <row r="1650" spans="1:28" x14ac:dyDescent="0.3">
      <c r="A1650" s="28">
        <v>1643</v>
      </c>
      <c r="B1650" s="1">
        <v>243</v>
      </c>
      <c r="C1650" s="1">
        <v>51</v>
      </c>
      <c r="D1650" s="1">
        <v>42855</v>
      </c>
      <c r="E1650" s="77">
        <v>0.2</v>
      </c>
      <c r="F1650" s="1">
        <v>1320</v>
      </c>
      <c r="G1650" s="1">
        <v>0</v>
      </c>
      <c r="H1650" s="1">
        <v>8075</v>
      </c>
      <c r="I1650" s="1">
        <v>1</v>
      </c>
      <c r="J1650" s="1">
        <v>1</v>
      </c>
      <c r="K1650" s="1">
        <v>0</v>
      </c>
      <c r="L1650" s="1">
        <v>0</v>
      </c>
      <c r="M1650" s="1">
        <v>389</v>
      </c>
      <c r="N1650" s="1">
        <v>0</v>
      </c>
      <c r="O1650" s="28">
        <v>1643</v>
      </c>
      <c r="P1650" s="1">
        <v>243</v>
      </c>
      <c r="Q1650" s="1">
        <v>51</v>
      </c>
      <c r="R1650" s="1">
        <v>42855</v>
      </c>
      <c r="S1650" s="77">
        <v>0.2</v>
      </c>
      <c r="T1650" s="1">
        <v>1320</v>
      </c>
      <c r="U1650" s="1">
        <v>0</v>
      </c>
      <c r="V1650" s="1">
        <v>8075</v>
      </c>
      <c r="W1650" s="1">
        <v>1</v>
      </c>
      <c r="X1650" s="1">
        <v>1</v>
      </c>
      <c r="Y1650" s="1">
        <v>0</v>
      </c>
      <c r="Z1650" s="1">
        <v>0</v>
      </c>
      <c r="AA1650" s="1">
        <v>389</v>
      </c>
      <c r="AB1650" s="1">
        <v>0</v>
      </c>
    </row>
    <row r="1651" spans="1:28" x14ac:dyDescent="0.3">
      <c r="A1651" s="28">
        <v>1644</v>
      </c>
      <c r="B1651" s="1">
        <v>243</v>
      </c>
      <c r="C1651" s="1">
        <v>56</v>
      </c>
      <c r="D1651" s="1">
        <v>37800</v>
      </c>
      <c r="E1651" s="77">
        <v>1</v>
      </c>
      <c r="F1651" s="1">
        <v>1090</v>
      </c>
      <c r="G1651" s="1">
        <v>0</v>
      </c>
      <c r="H1651" s="1">
        <v>6020</v>
      </c>
      <c r="I1651" s="1">
        <v>1</v>
      </c>
      <c r="J1651" s="1">
        <v>1</v>
      </c>
      <c r="N1651" s="1">
        <v>18</v>
      </c>
      <c r="O1651" s="28">
        <v>1644</v>
      </c>
      <c r="P1651" s="1">
        <v>243</v>
      </c>
      <c r="Q1651" s="1">
        <v>56</v>
      </c>
      <c r="R1651" s="1">
        <v>37800</v>
      </c>
      <c r="S1651" s="77">
        <v>1</v>
      </c>
      <c r="T1651" s="1">
        <v>1090</v>
      </c>
      <c r="U1651" s="1">
        <v>0</v>
      </c>
      <c r="V1651" s="1">
        <v>6020</v>
      </c>
      <c r="W1651" s="1">
        <v>1</v>
      </c>
      <c r="X1651" s="1">
        <v>1</v>
      </c>
      <c r="AB1651" s="1">
        <v>18</v>
      </c>
    </row>
    <row r="1652" spans="1:28" x14ac:dyDescent="0.3">
      <c r="A1652" s="28">
        <v>1645</v>
      </c>
      <c r="B1652" s="1">
        <v>242</v>
      </c>
      <c r="C1652" s="1">
        <v>0</v>
      </c>
      <c r="D1652" s="1">
        <v>22056</v>
      </c>
      <c r="E1652" s="77">
        <v>8.3333333333333332E-3</v>
      </c>
      <c r="F1652" s="1">
        <v>1060</v>
      </c>
      <c r="G1652" s="1">
        <v>0</v>
      </c>
      <c r="H1652" s="1">
        <v>7016</v>
      </c>
      <c r="I1652" s="1">
        <v>0</v>
      </c>
      <c r="J1652" s="1">
        <v>0</v>
      </c>
      <c r="L1652" s="1">
        <v>0</v>
      </c>
      <c r="M1652" s="1">
        <v>186</v>
      </c>
      <c r="N1652" s="1">
        <v>1</v>
      </c>
      <c r="O1652" s="28">
        <v>1645</v>
      </c>
      <c r="P1652" s="1">
        <v>242</v>
      </c>
      <c r="Q1652" s="1">
        <v>0</v>
      </c>
      <c r="R1652" s="1">
        <v>22056</v>
      </c>
      <c r="S1652" s="77">
        <v>8.3333333333333332E-3</v>
      </c>
      <c r="T1652" s="1">
        <v>1060</v>
      </c>
      <c r="U1652" s="1">
        <v>0</v>
      </c>
      <c r="V1652" s="1">
        <v>7016</v>
      </c>
      <c r="W1652" s="1">
        <v>0</v>
      </c>
      <c r="X1652" s="1">
        <v>0</v>
      </c>
      <c r="Z1652" s="1">
        <v>0</v>
      </c>
      <c r="AA1652" s="1">
        <v>186</v>
      </c>
      <c r="AB1652" s="1">
        <v>1</v>
      </c>
    </row>
    <row r="1653" spans="1:28" x14ac:dyDescent="0.3">
      <c r="A1653" s="28">
        <v>1646</v>
      </c>
      <c r="B1653" s="1">
        <v>242</v>
      </c>
      <c r="C1653" s="1">
        <v>46</v>
      </c>
      <c r="D1653" s="1">
        <v>23316</v>
      </c>
      <c r="E1653" s="77">
        <v>0.1111111111111111</v>
      </c>
      <c r="F1653" s="1">
        <v>1020</v>
      </c>
      <c r="G1653" s="1">
        <v>0</v>
      </c>
      <c r="H1653" s="1">
        <v>6020</v>
      </c>
      <c r="I1653" s="1">
        <v>0</v>
      </c>
      <c r="J1653" s="1">
        <v>0</v>
      </c>
      <c r="O1653" s="28">
        <v>1646</v>
      </c>
      <c r="P1653" s="1">
        <v>242</v>
      </c>
      <c r="Q1653" s="1">
        <v>46</v>
      </c>
      <c r="R1653" s="1">
        <v>23316</v>
      </c>
      <c r="S1653" s="77">
        <v>0.1111111111111111</v>
      </c>
      <c r="T1653" s="1">
        <v>1020</v>
      </c>
      <c r="U1653" s="1">
        <v>0</v>
      </c>
      <c r="V1653" s="1">
        <v>6020</v>
      </c>
      <c r="W1653" s="1">
        <v>0</v>
      </c>
      <c r="X1653" s="1">
        <v>0</v>
      </c>
    </row>
    <row r="1654" spans="1:28" x14ac:dyDescent="0.3">
      <c r="A1654" s="28">
        <v>1647</v>
      </c>
      <c r="B1654" s="1">
        <v>242</v>
      </c>
      <c r="C1654" s="1">
        <v>47</v>
      </c>
      <c r="D1654" s="1">
        <v>23590</v>
      </c>
      <c r="E1654" s="77">
        <v>3.3333333333333333E-2</v>
      </c>
      <c r="F1654" s="1">
        <v>890</v>
      </c>
      <c r="G1654" s="1">
        <v>0</v>
      </c>
      <c r="H1654" s="1">
        <v>6332</v>
      </c>
      <c r="I1654" s="1">
        <v>2</v>
      </c>
      <c r="J1654" s="1">
        <v>0</v>
      </c>
      <c r="K1654" s="1">
        <v>7330</v>
      </c>
      <c r="L1654" s="1">
        <v>0</v>
      </c>
      <c r="M1654" s="1">
        <v>0</v>
      </c>
      <c r="N1654" s="1">
        <v>18</v>
      </c>
      <c r="O1654" s="28">
        <v>1647</v>
      </c>
      <c r="P1654" s="1">
        <v>242</v>
      </c>
      <c r="Q1654" s="1">
        <v>47</v>
      </c>
      <c r="R1654" s="1">
        <v>23590</v>
      </c>
      <c r="S1654" s="77">
        <v>3.3333333333333333E-2</v>
      </c>
      <c r="T1654" s="1">
        <v>890</v>
      </c>
      <c r="U1654" s="1">
        <v>0</v>
      </c>
      <c r="V1654" s="1">
        <v>6332</v>
      </c>
      <c r="W1654" s="1">
        <v>2</v>
      </c>
      <c r="X1654" s="1">
        <v>0</v>
      </c>
      <c r="Y1654" s="1">
        <v>7330</v>
      </c>
      <c r="Z1654" s="1">
        <v>0</v>
      </c>
      <c r="AA1654" s="1">
        <v>0</v>
      </c>
      <c r="AB1654" s="1">
        <v>18</v>
      </c>
    </row>
    <row r="1655" spans="1:28" x14ac:dyDescent="0.3">
      <c r="A1655" s="28">
        <v>1648</v>
      </c>
      <c r="B1655" s="1">
        <v>242</v>
      </c>
      <c r="C1655" s="1">
        <v>47</v>
      </c>
      <c r="D1655" s="1">
        <v>26549</v>
      </c>
      <c r="E1655" s="77">
        <v>8.3333333333333332E-3</v>
      </c>
      <c r="F1655" s="1">
        <v>1190</v>
      </c>
      <c r="G1655" s="1">
        <v>0</v>
      </c>
      <c r="H1655" s="1">
        <v>6695</v>
      </c>
      <c r="I1655" s="1">
        <v>0</v>
      </c>
      <c r="J1655" s="1">
        <v>0</v>
      </c>
      <c r="K1655" s="1">
        <v>7940</v>
      </c>
      <c r="M1655" s="1">
        <v>429</v>
      </c>
      <c r="O1655" s="28">
        <v>1648</v>
      </c>
      <c r="P1655" s="1">
        <v>242</v>
      </c>
      <c r="Q1655" s="1">
        <v>47</v>
      </c>
      <c r="R1655" s="1">
        <v>26549</v>
      </c>
      <c r="S1655" s="77">
        <v>8.3333333333333332E-3</v>
      </c>
      <c r="T1655" s="1">
        <v>1190</v>
      </c>
      <c r="U1655" s="1">
        <v>0</v>
      </c>
      <c r="V1655" s="1">
        <v>6695</v>
      </c>
      <c r="W1655" s="1">
        <v>0</v>
      </c>
      <c r="X1655" s="1">
        <v>0</v>
      </c>
      <c r="Y1655" s="1">
        <v>7940</v>
      </c>
      <c r="AA1655" s="1">
        <v>429</v>
      </c>
    </row>
    <row r="1656" spans="1:28" x14ac:dyDescent="0.3">
      <c r="A1656" s="28">
        <v>1649</v>
      </c>
      <c r="B1656" s="1">
        <v>242</v>
      </c>
      <c r="C1656" s="1">
        <v>47</v>
      </c>
      <c r="D1656" s="1">
        <v>23000</v>
      </c>
      <c r="E1656" s="77">
        <v>6.6666666666666666E-2</v>
      </c>
      <c r="F1656" s="1">
        <v>870</v>
      </c>
      <c r="G1656" s="1">
        <v>0</v>
      </c>
      <c r="H1656" s="1">
        <v>6700</v>
      </c>
      <c r="I1656" s="1">
        <v>3</v>
      </c>
      <c r="J1656" s="1">
        <v>1</v>
      </c>
      <c r="L1656" s="1">
        <v>0</v>
      </c>
      <c r="M1656" s="1">
        <v>310</v>
      </c>
      <c r="O1656" s="28">
        <v>1649</v>
      </c>
      <c r="P1656" s="1">
        <v>242</v>
      </c>
      <c r="Q1656" s="1">
        <v>47</v>
      </c>
      <c r="R1656" s="1">
        <v>23000</v>
      </c>
      <c r="S1656" s="77">
        <v>6.6666666666666666E-2</v>
      </c>
      <c r="T1656" s="1">
        <v>870</v>
      </c>
      <c r="U1656" s="1">
        <v>0</v>
      </c>
      <c r="V1656" s="1">
        <v>6700</v>
      </c>
      <c r="W1656" s="1">
        <v>3</v>
      </c>
      <c r="X1656" s="1">
        <v>1</v>
      </c>
      <c r="Z1656" s="1">
        <v>0</v>
      </c>
      <c r="AA1656" s="1">
        <v>310</v>
      </c>
    </row>
    <row r="1657" spans="1:28" x14ac:dyDescent="0.3">
      <c r="A1657" s="28">
        <v>1650</v>
      </c>
      <c r="B1657" s="1">
        <v>242</v>
      </c>
      <c r="C1657" s="1">
        <v>47</v>
      </c>
      <c r="D1657" s="1">
        <v>24463</v>
      </c>
      <c r="E1657" s="77">
        <v>0.1</v>
      </c>
      <c r="F1657" s="1">
        <v>910</v>
      </c>
      <c r="G1657" s="1">
        <v>0</v>
      </c>
      <c r="H1657" s="1">
        <v>5101</v>
      </c>
      <c r="I1657" s="1">
        <v>1</v>
      </c>
      <c r="J1657" s="1">
        <v>0</v>
      </c>
      <c r="K1657" s="1">
        <v>7660</v>
      </c>
      <c r="L1657" s="1">
        <v>0</v>
      </c>
      <c r="M1657" s="1">
        <v>313</v>
      </c>
      <c r="N1657" s="1">
        <v>20</v>
      </c>
      <c r="O1657" s="28">
        <v>1650</v>
      </c>
      <c r="P1657" s="1">
        <v>242</v>
      </c>
      <c r="Q1657" s="1">
        <v>47</v>
      </c>
      <c r="R1657" s="1">
        <v>24463</v>
      </c>
      <c r="S1657" s="77">
        <v>0.1</v>
      </c>
      <c r="T1657" s="1">
        <v>910</v>
      </c>
      <c r="U1657" s="1">
        <v>0</v>
      </c>
      <c r="V1657" s="1">
        <v>5101</v>
      </c>
      <c r="W1657" s="1">
        <v>1</v>
      </c>
      <c r="X1657" s="1">
        <v>0</v>
      </c>
      <c r="Y1657" s="1">
        <v>7660</v>
      </c>
      <c r="Z1657" s="1">
        <v>0</v>
      </c>
      <c r="AA1657" s="1">
        <v>313</v>
      </c>
      <c r="AB1657" s="1">
        <v>20</v>
      </c>
    </row>
    <row r="1658" spans="1:28" x14ac:dyDescent="0.3">
      <c r="A1658" s="28">
        <v>1651</v>
      </c>
      <c r="B1658" s="1">
        <v>242</v>
      </c>
      <c r="C1658" s="1">
        <v>48</v>
      </c>
      <c r="D1658" s="1">
        <v>28105</v>
      </c>
      <c r="E1658" s="77">
        <v>0.2</v>
      </c>
      <c r="F1658" s="1">
        <v>940</v>
      </c>
      <c r="G1658" s="1">
        <v>0</v>
      </c>
      <c r="H1658" s="1">
        <v>8001</v>
      </c>
      <c r="I1658" s="1">
        <v>1</v>
      </c>
      <c r="J1658" s="1">
        <v>0</v>
      </c>
      <c r="L1658" s="1">
        <v>23</v>
      </c>
      <c r="N1658" s="1">
        <v>18</v>
      </c>
      <c r="O1658" s="28">
        <v>1651</v>
      </c>
      <c r="P1658" s="1">
        <v>242</v>
      </c>
      <c r="Q1658" s="1">
        <v>48</v>
      </c>
      <c r="R1658" s="1">
        <v>28105</v>
      </c>
      <c r="S1658" s="77">
        <v>0.2</v>
      </c>
      <c r="T1658" s="1">
        <v>940</v>
      </c>
      <c r="U1658" s="1">
        <v>0</v>
      </c>
      <c r="V1658" s="1">
        <v>8001</v>
      </c>
      <c r="W1658" s="1">
        <v>1</v>
      </c>
      <c r="X1658" s="1">
        <v>0</v>
      </c>
      <c r="Z1658" s="1">
        <v>23</v>
      </c>
      <c r="AB1658" s="1">
        <v>18</v>
      </c>
    </row>
    <row r="1659" spans="1:28" x14ac:dyDescent="0.3">
      <c r="A1659" s="28">
        <v>1652</v>
      </c>
      <c r="B1659" s="1">
        <v>242</v>
      </c>
      <c r="C1659" s="1">
        <v>48</v>
      </c>
      <c r="D1659" s="1">
        <v>31403</v>
      </c>
      <c r="E1659" s="77">
        <v>0.1</v>
      </c>
      <c r="F1659" s="1">
        <v>1160</v>
      </c>
      <c r="G1659" s="1">
        <v>0</v>
      </c>
      <c r="H1659" s="1">
        <v>8206</v>
      </c>
      <c r="I1659" s="1">
        <v>1</v>
      </c>
      <c r="J1659" s="1">
        <v>0</v>
      </c>
      <c r="K1659" s="1">
        <v>9730</v>
      </c>
      <c r="L1659" s="1">
        <v>0</v>
      </c>
      <c r="M1659" s="1">
        <v>118</v>
      </c>
      <c r="N1659" s="1">
        <v>23</v>
      </c>
      <c r="O1659" s="28">
        <v>1652</v>
      </c>
      <c r="P1659" s="1">
        <v>242</v>
      </c>
      <c r="Q1659" s="1">
        <v>48</v>
      </c>
      <c r="R1659" s="1">
        <v>31403</v>
      </c>
      <c r="S1659" s="77">
        <v>0.1</v>
      </c>
      <c r="T1659" s="1">
        <v>1160</v>
      </c>
      <c r="U1659" s="1">
        <v>0</v>
      </c>
      <c r="V1659" s="1">
        <v>8206</v>
      </c>
      <c r="W1659" s="1">
        <v>1</v>
      </c>
      <c r="X1659" s="1">
        <v>0</v>
      </c>
      <c r="Y1659" s="1">
        <v>9730</v>
      </c>
      <c r="Z1659" s="1">
        <v>0</v>
      </c>
      <c r="AA1659" s="1">
        <v>118</v>
      </c>
      <c r="AB1659" s="1">
        <v>23</v>
      </c>
    </row>
    <row r="1660" spans="1:28" x14ac:dyDescent="0.3">
      <c r="A1660" s="28">
        <v>1653</v>
      </c>
      <c r="B1660" s="1">
        <v>242</v>
      </c>
      <c r="C1660" s="1">
        <v>48</v>
      </c>
      <c r="D1660" s="1">
        <v>26297</v>
      </c>
      <c r="E1660" s="77">
        <v>0.125</v>
      </c>
      <c r="F1660" s="1">
        <v>1060</v>
      </c>
      <c r="G1660" s="1">
        <v>0</v>
      </c>
      <c r="H1660" s="1">
        <v>6936</v>
      </c>
      <c r="I1660" s="1">
        <v>1</v>
      </c>
      <c r="J1660" s="1">
        <v>0</v>
      </c>
      <c r="L1660" s="1">
        <v>0</v>
      </c>
      <c r="M1660" s="1">
        <v>336</v>
      </c>
      <c r="N1660" s="1">
        <v>17</v>
      </c>
      <c r="O1660" s="28">
        <v>1653</v>
      </c>
      <c r="P1660" s="1">
        <v>242</v>
      </c>
      <c r="Q1660" s="1">
        <v>48</v>
      </c>
      <c r="R1660" s="1">
        <v>26297</v>
      </c>
      <c r="S1660" s="77">
        <v>0.125</v>
      </c>
      <c r="T1660" s="1">
        <v>1060</v>
      </c>
      <c r="U1660" s="1">
        <v>0</v>
      </c>
      <c r="V1660" s="1">
        <v>6936</v>
      </c>
      <c r="W1660" s="1">
        <v>1</v>
      </c>
      <c r="X1660" s="1">
        <v>0</v>
      </c>
      <c r="Z1660" s="1">
        <v>0</v>
      </c>
      <c r="AA1660" s="1">
        <v>336</v>
      </c>
      <c r="AB1660" s="1">
        <v>17</v>
      </c>
    </row>
    <row r="1661" spans="1:28" x14ac:dyDescent="0.3">
      <c r="A1661" s="28">
        <v>1654</v>
      </c>
      <c r="B1661" s="1">
        <v>242</v>
      </c>
      <c r="C1661" s="1">
        <v>49</v>
      </c>
      <c r="D1661" s="1">
        <v>32462</v>
      </c>
      <c r="E1661" s="77">
        <v>0.05</v>
      </c>
      <c r="F1661" s="1">
        <v>1240</v>
      </c>
      <c r="G1661" s="1">
        <v>0</v>
      </c>
      <c r="H1661" s="1">
        <v>7226</v>
      </c>
      <c r="I1661" s="1">
        <v>3</v>
      </c>
      <c r="J1661" s="1">
        <v>0</v>
      </c>
      <c r="K1661" s="1">
        <v>8380</v>
      </c>
      <c r="L1661" s="1">
        <v>20</v>
      </c>
      <c r="M1661" s="1">
        <v>187</v>
      </c>
      <c r="N1661" s="1">
        <v>16</v>
      </c>
      <c r="O1661" s="28">
        <v>1654</v>
      </c>
      <c r="P1661" s="1">
        <v>242</v>
      </c>
      <c r="Q1661" s="1">
        <v>49</v>
      </c>
      <c r="R1661" s="1">
        <v>32462</v>
      </c>
      <c r="S1661" s="77">
        <v>0.05</v>
      </c>
      <c r="T1661" s="1">
        <v>1240</v>
      </c>
      <c r="U1661" s="1">
        <v>0</v>
      </c>
      <c r="V1661" s="1">
        <v>7226</v>
      </c>
      <c r="W1661" s="1">
        <v>3</v>
      </c>
      <c r="X1661" s="1">
        <v>0</v>
      </c>
      <c r="Y1661" s="1">
        <v>8380</v>
      </c>
      <c r="Z1661" s="1">
        <v>20</v>
      </c>
      <c r="AA1661" s="1">
        <v>187</v>
      </c>
      <c r="AB1661" s="1">
        <v>16</v>
      </c>
    </row>
    <row r="1662" spans="1:28" x14ac:dyDescent="0.3">
      <c r="A1662" s="28">
        <v>1655</v>
      </c>
      <c r="B1662" s="1">
        <v>241</v>
      </c>
      <c r="C1662" s="1">
        <v>45</v>
      </c>
      <c r="D1662" s="1">
        <v>21950</v>
      </c>
      <c r="E1662" s="77">
        <v>4.7619047619047623E-3</v>
      </c>
      <c r="F1662" s="1">
        <v>960</v>
      </c>
      <c r="G1662" s="1">
        <v>0</v>
      </c>
      <c r="H1662" s="1">
        <v>4803</v>
      </c>
      <c r="I1662" s="1">
        <v>0</v>
      </c>
      <c r="J1662" s="1">
        <v>0</v>
      </c>
      <c r="K1662" s="1">
        <v>7350</v>
      </c>
      <c r="N1662" s="1">
        <v>19</v>
      </c>
      <c r="O1662" s="28">
        <v>1655</v>
      </c>
      <c r="P1662" s="1">
        <v>241</v>
      </c>
      <c r="Q1662" s="1">
        <v>45</v>
      </c>
      <c r="R1662" s="1">
        <v>21950</v>
      </c>
      <c r="S1662" s="77">
        <v>4.7619047619047623E-3</v>
      </c>
      <c r="T1662" s="1">
        <v>960</v>
      </c>
      <c r="U1662" s="1">
        <v>0</v>
      </c>
      <c r="V1662" s="1">
        <v>4803</v>
      </c>
      <c r="W1662" s="1">
        <v>0</v>
      </c>
      <c r="X1662" s="1">
        <v>0</v>
      </c>
      <c r="Y1662" s="1">
        <v>7350</v>
      </c>
      <c r="AB1662" s="1">
        <v>19</v>
      </c>
    </row>
    <row r="1663" spans="1:28" x14ac:dyDescent="0.3">
      <c r="A1663" s="28">
        <v>1656</v>
      </c>
      <c r="B1663" s="1">
        <v>241</v>
      </c>
      <c r="C1663" s="1">
        <v>46</v>
      </c>
      <c r="D1663" s="1">
        <v>26000</v>
      </c>
      <c r="E1663" s="77">
        <v>1.1111111111111112E-2</v>
      </c>
      <c r="F1663" s="1">
        <v>1310</v>
      </c>
      <c r="G1663" s="1">
        <v>0</v>
      </c>
      <c r="H1663" s="1">
        <v>8104</v>
      </c>
      <c r="I1663" s="1">
        <v>1</v>
      </c>
      <c r="J1663" s="1">
        <v>0</v>
      </c>
      <c r="K1663" s="1">
        <v>6680</v>
      </c>
      <c r="L1663" s="1">
        <v>0</v>
      </c>
      <c r="M1663" s="1">
        <v>400</v>
      </c>
      <c r="O1663" s="28">
        <v>1656</v>
      </c>
      <c r="P1663" s="1">
        <v>241</v>
      </c>
      <c r="Q1663" s="1">
        <v>46</v>
      </c>
      <c r="R1663" s="1">
        <v>26000</v>
      </c>
      <c r="S1663" s="77">
        <v>1.1111111111111112E-2</v>
      </c>
      <c r="T1663" s="1">
        <v>1310</v>
      </c>
      <c r="U1663" s="1">
        <v>0</v>
      </c>
      <c r="V1663" s="1">
        <v>8104</v>
      </c>
      <c r="W1663" s="1">
        <v>1</v>
      </c>
      <c r="X1663" s="1">
        <v>0</v>
      </c>
      <c r="Y1663" s="1">
        <v>6680</v>
      </c>
      <c r="Z1663" s="1">
        <v>0</v>
      </c>
      <c r="AA1663" s="1">
        <v>400</v>
      </c>
    </row>
    <row r="1664" spans="1:28" x14ac:dyDescent="0.3">
      <c r="A1664" s="28">
        <v>1657</v>
      </c>
      <c r="B1664" s="1">
        <v>241</v>
      </c>
      <c r="C1664" s="1">
        <v>46</v>
      </c>
      <c r="D1664" s="1">
        <v>22351</v>
      </c>
      <c r="E1664" s="77">
        <v>0.05</v>
      </c>
      <c r="F1664" s="1">
        <v>1030</v>
      </c>
      <c r="G1664" s="1">
        <v>0</v>
      </c>
      <c r="H1664" s="1">
        <v>5736</v>
      </c>
      <c r="I1664" s="1">
        <v>0</v>
      </c>
      <c r="J1664" s="1">
        <v>0</v>
      </c>
      <c r="K1664" s="1">
        <v>8150</v>
      </c>
      <c r="L1664" s="1">
        <v>41</v>
      </c>
      <c r="N1664" s="1">
        <v>11</v>
      </c>
      <c r="O1664" s="28">
        <v>1657</v>
      </c>
      <c r="P1664" s="1">
        <v>241</v>
      </c>
      <c r="Q1664" s="1">
        <v>46</v>
      </c>
      <c r="R1664" s="1">
        <v>22351</v>
      </c>
      <c r="S1664" s="77">
        <v>0.05</v>
      </c>
      <c r="T1664" s="1">
        <v>1030</v>
      </c>
      <c r="U1664" s="1">
        <v>0</v>
      </c>
      <c r="V1664" s="1">
        <v>5736</v>
      </c>
      <c r="W1664" s="1">
        <v>0</v>
      </c>
      <c r="X1664" s="1">
        <v>0</v>
      </c>
      <c r="Y1664" s="1">
        <v>8150</v>
      </c>
      <c r="Z1664" s="1">
        <v>41</v>
      </c>
      <c r="AB1664" s="1">
        <v>11</v>
      </c>
    </row>
    <row r="1665" spans="1:28" x14ac:dyDescent="0.3">
      <c r="A1665" s="28">
        <v>1658</v>
      </c>
      <c r="B1665" s="1">
        <v>241</v>
      </c>
      <c r="C1665" s="1">
        <v>49</v>
      </c>
      <c r="D1665" s="1">
        <v>24420</v>
      </c>
      <c r="E1665" s="77">
        <v>0.125</v>
      </c>
      <c r="F1665" s="1">
        <v>1040</v>
      </c>
      <c r="G1665" s="1">
        <v>0</v>
      </c>
      <c r="H1665" s="1">
        <v>6239</v>
      </c>
      <c r="I1665" s="1">
        <v>4</v>
      </c>
      <c r="J1665" s="1">
        <v>1</v>
      </c>
      <c r="N1665" s="1">
        <v>21</v>
      </c>
      <c r="O1665" s="28">
        <v>1658</v>
      </c>
      <c r="P1665" s="1">
        <v>241</v>
      </c>
      <c r="Q1665" s="1">
        <v>49</v>
      </c>
      <c r="R1665" s="1">
        <v>24420</v>
      </c>
      <c r="S1665" s="77">
        <v>0.125</v>
      </c>
      <c r="T1665" s="1">
        <v>1040</v>
      </c>
      <c r="U1665" s="1">
        <v>0</v>
      </c>
      <c r="V1665" s="1">
        <v>6239</v>
      </c>
      <c r="W1665" s="1">
        <v>4</v>
      </c>
      <c r="X1665" s="1">
        <v>1</v>
      </c>
      <c r="AB1665" s="1">
        <v>21</v>
      </c>
    </row>
    <row r="1666" spans="1:28" x14ac:dyDescent="0.3">
      <c r="A1666" s="28">
        <v>1659</v>
      </c>
      <c r="B1666" s="1">
        <v>241</v>
      </c>
      <c r="C1666" s="1">
        <v>49</v>
      </c>
      <c r="D1666" s="1">
        <v>26806</v>
      </c>
      <c r="E1666" s="77">
        <v>0.25</v>
      </c>
      <c r="F1666" s="1">
        <v>920</v>
      </c>
      <c r="G1666" s="1">
        <v>0</v>
      </c>
      <c r="H1666" s="1">
        <v>4235</v>
      </c>
      <c r="I1666" s="1">
        <v>1</v>
      </c>
      <c r="J1666" s="1">
        <v>0</v>
      </c>
      <c r="K1666" s="1">
        <v>7060</v>
      </c>
      <c r="L1666" s="1">
        <v>22</v>
      </c>
      <c r="M1666" s="1">
        <v>313</v>
      </c>
      <c r="N1666" s="1">
        <v>12</v>
      </c>
      <c r="O1666" s="28">
        <v>1659</v>
      </c>
      <c r="P1666" s="1">
        <v>241</v>
      </c>
      <c r="Q1666" s="1">
        <v>49</v>
      </c>
      <c r="R1666" s="1">
        <v>26806</v>
      </c>
      <c r="S1666" s="77">
        <v>0.25</v>
      </c>
      <c r="T1666" s="1">
        <v>920</v>
      </c>
      <c r="U1666" s="1">
        <v>0</v>
      </c>
      <c r="V1666" s="1">
        <v>4235</v>
      </c>
      <c r="W1666" s="1">
        <v>1</v>
      </c>
      <c r="X1666" s="1">
        <v>0</v>
      </c>
      <c r="Y1666" s="1">
        <v>7060</v>
      </c>
      <c r="Z1666" s="1">
        <v>22</v>
      </c>
      <c r="AA1666" s="1">
        <v>313</v>
      </c>
      <c r="AB1666" s="1">
        <v>12</v>
      </c>
    </row>
    <row r="1667" spans="1:28" x14ac:dyDescent="0.3">
      <c r="A1667" s="28">
        <v>1660</v>
      </c>
      <c r="B1667" s="1">
        <v>241</v>
      </c>
      <c r="C1667" s="1">
        <v>49</v>
      </c>
      <c r="D1667" s="1">
        <v>27085</v>
      </c>
      <c r="E1667" s="77">
        <v>0.1</v>
      </c>
      <c r="F1667" s="1">
        <v>910</v>
      </c>
      <c r="G1667" s="1">
        <v>0</v>
      </c>
      <c r="H1667" s="1">
        <v>7647</v>
      </c>
      <c r="I1667" s="1">
        <v>10</v>
      </c>
      <c r="J1667" s="1">
        <v>7</v>
      </c>
      <c r="K1667" s="1">
        <v>10450</v>
      </c>
      <c r="L1667" s="1">
        <v>0</v>
      </c>
      <c r="M1667" s="1">
        <v>400</v>
      </c>
      <c r="N1667" s="1">
        <v>34</v>
      </c>
      <c r="O1667" s="28">
        <v>1660</v>
      </c>
      <c r="P1667" s="1">
        <v>241</v>
      </c>
      <c r="Q1667" s="1">
        <v>49</v>
      </c>
      <c r="R1667" s="1">
        <v>27085</v>
      </c>
      <c r="S1667" s="77">
        <v>0.1</v>
      </c>
      <c r="T1667" s="1">
        <v>910</v>
      </c>
      <c r="U1667" s="1">
        <v>0</v>
      </c>
      <c r="V1667" s="1">
        <v>7647</v>
      </c>
      <c r="W1667" s="1">
        <v>10</v>
      </c>
      <c r="X1667" s="1">
        <v>7</v>
      </c>
      <c r="Y1667" s="1">
        <v>10450</v>
      </c>
      <c r="Z1667" s="1">
        <v>0</v>
      </c>
      <c r="AA1667" s="1">
        <v>400</v>
      </c>
      <c r="AB1667" s="1">
        <v>34</v>
      </c>
    </row>
    <row r="1668" spans="1:28" x14ac:dyDescent="0.3">
      <c r="A1668" s="28">
        <v>1661</v>
      </c>
      <c r="B1668" s="1">
        <v>241</v>
      </c>
      <c r="C1668" s="1">
        <v>49</v>
      </c>
      <c r="D1668" s="1">
        <v>29000</v>
      </c>
      <c r="E1668" s="77">
        <v>0.2</v>
      </c>
      <c r="F1668" s="1">
        <v>1170</v>
      </c>
      <c r="G1668" s="1">
        <v>0</v>
      </c>
      <c r="H1668" s="1">
        <v>8250</v>
      </c>
      <c r="I1668" s="1">
        <v>6</v>
      </c>
      <c r="J1668" s="1">
        <v>2</v>
      </c>
      <c r="K1668" s="1">
        <v>8800</v>
      </c>
      <c r="L1668" s="1">
        <v>0</v>
      </c>
      <c r="M1668" s="1">
        <v>380</v>
      </c>
      <c r="N1668" s="1">
        <v>25</v>
      </c>
      <c r="O1668" s="28">
        <v>1661</v>
      </c>
      <c r="P1668" s="1">
        <v>241</v>
      </c>
      <c r="Q1668" s="1">
        <v>49</v>
      </c>
      <c r="R1668" s="1">
        <v>29000</v>
      </c>
      <c r="S1668" s="77">
        <v>0.2</v>
      </c>
      <c r="T1668" s="1">
        <v>1170</v>
      </c>
      <c r="U1668" s="1">
        <v>0</v>
      </c>
      <c r="V1668" s="1">
        <v>8250</v>
      </c>
      <c r="W1668" s="1">
        <v>6</v>
      </c>
      <c r="X1668" s="1">
        <v>2</v>
      </c>
      <c r="Y1668" s="1">
        <v>8800</v>
      </c>
      <c r="Z1668" s="1">
        <v>0</v>
      </c>
      <c r="AA1668" s="1">
        <v>380</v>
      </c>
      <c r="AB1668" s="1">
        <v>25</v>
      </c>
    </row>
    <row r="1669" spans="1:28" x14ac:dyDescent="0.3">
      <c r="A1669" s="28">
        <v>1662</v>
      </c>
      <c r="B1669" s="1">
        <v>241</v>
      </c>
      <c r="C1669" s="1">
        <v>50</v>
      </c>
      <c r="D1669" s="1">
        <v>29367</v>
      </c>
      <c r="E1669" s="77">
        <v>0.2</v>
      </c>
      <c r="F1669" s="1">
        <v>1180</v>
      </c>
      <c r="G1669" s="1">
        <v>0</v>
      </c>
      <c r="H1669" s="1">
        <v>7360</v>
      </c>
      <c r="I1669" s="1">
        <v>2</v>
      </c>
      <c r="J1669" s="1">
        <v>0</v>
      </c>
      <c r="K1669" s="1">
        <v>6400</v>
      </c>
      <c r="L1669" s="1">
        <v>0</v>
      </c>
      <c r="M1669" s="1">
        <v>310</v>
      </c>
      <c r="N1669" s="1">
        <v>1</v>
      </c>
      <c r="O1669" s="28">
        <v>1662</v>
      </c>
      <c r="P1669" s="1">
        <v>241</v>
      </c>
      <c r="Q1669" s="1">
        <v>50</v>
      </c>
      <c r="R1669" s="1">
        <v>29367</v>
      </c>
      <c r="S1669" s="77">
        <v>0.2</v>
      </c>
      <c r="T1669" s="1">
        <v>1180</v>
      </c>
      <c r="U1669" s="1">
        <v>0</v>
      </c>
      <c r="V1669" s="1">
        <v>7360</v>
      </c>
      <c r="W1669" s="1">
        <v>2</v>
      </c>
      <c r="X1669" s="1">
        <v>0</v>
      </c>
      <c r="Y1669" s="1">
        <v>6400</v>
      </c>
      <c r="Z1669" s="1">
        <v>0</v>
      </c>
      <c r="AA1669" s="1">
        <v>310</v>
      </c>
      <c r="AB1669" s="1">
        <v>1</v>
      </c>
    </row>
    <row r="1670" spans="1:28" x14ac:dyDescent="0.3">
      <c r="A1670" s="28">
        <v>1663</v>
      </c>
      <c r="B1670" s="1">
        <v>241</v>
      </c>
      <c r="C1670" s="1">
        <v>50</v>
      </c>
      <c r="D1670" s="1">
        <v>33000</v>
      </c>
      <c r="E1670" s="77">
        <v>1</v>
      </c>
      <c r="F1670" s="1">
        <v>1120</v>
      </c>
      <c r="G1670" s="1">
        <v>0</v>
      </c>
      <c r="H1670" s="1">
        <v>6840</v>
      </c>
      <c r="I1670" s="1">
        <v>0</v>
      </c>
      <c r="J1670" s="1">
        <v>0</v>
      </c>
      <c r="K1670" s="1">
        <v>7000</v>
      </c>
      <c r="L1670" s="1">
        <v>0</v>
      </c>
      <c r="M1670" s="1">
        <v>304</v>
      </c>
      <c r="N1670" s="1">
        <v>22</v>
      </c>
      <c r="O1670" s="28">
        <v>1663</v>
      </c>
      <c r="P1670" s="1">
        <v>241</v>
      </c>
      <c r="Q1670" s="1">
        <v>50</v>
      </c>
      <c r="R1670" s="1">
        <v>33000</v>
      </c>
      <c r="S1670" s="77">
        <v>1</v>
      </c>
      <c r="T1670" s="1">
        <v>1120</v>
      </c>
      <c r="U1670" s="1">
        <v>0</v>
      </c>
      <c r="V1670" s="1">
        <v>6840</v>
      </c>
      <c r="W1670" s="1">
        <v>0</v>
      </c>
      <c r="X1670" s="1">
        <v>0</v>
      </c>
      <c r="Y1670" s="1">
        <v>7000</v>
      </c>
      <c r="Z1670" s="1">
        <v>0</v>
      </c>
      <c r="AA1670" s="1">
        <v>304</v>
      </c>
      <c r="AB1670" s="1">
        <v>22</v>
      </c>
    </row>
    <row r="1671" spans="1:28" x14ac:dyDescent="0.3">
      <c r="A1671" s="28">
        <v>1664</v>
      </c>
      <c r="B1671" s="1">
        <v>240</v>
      </c>
      <c r="C1671" s="1">
        <v>0</v>
      </c>
      <c r="D1671" s="1">
        <v>23000</v>
      </c>
      <c r="E1671" s="77">
        <v>3.3333333333333335E-3</v>
      </c>
      <c r="F1671" s="1">
        <v>1160</v>
      </c>
      <c r="G1671" s="1">
        <v>0</v>
      </c>
      <c r="H1671" s="1">
        <v>8050</v>
      </c>
      <c r="I1671" s="1">
        <v>0</v>
      </c>
      <c r="J1671" s="1">
        <v>0</v>
      </c>
      <c r="L1671" s="1">
        <v>0</v>
      </c>
      <c r="M1671" s="1">
        <v>116</v>
      </c>
      <c r="N1671" s="1">
        <v>4</v>
      </c>
      <c r="O1671" s="28">
        <v>1664</v>
      </c>
      <c r="P1671" s="1">
        <v>240</v>
      </c>
      <c r="Q1671" s="1">
        <v>0</v>
      </c>
      <c r="R1671" s="1">
        <v>23000</v>
      </c>
      <c r="S1671" s="77">
        <v>3.3333333333333335E-3</v>
      </c>
      <c r="T1671" s="1">
        <v>1160</v>
      </c>
      <c r="U1671" s="1">
        <v>0</v>
      </c>
      <c r="V1671" s="1">
        <v>8050</v>
      </c>
      <c r="W1671" s="1">
        <v>0</v>
      </c>
      <c r="X1671" s="1">
        <v>0</v>
      </c>
      <c r="Z1671" s="1">
        <v>0</v>
      </c>
      <c r="AA1671" s="1">
        <v>116</v>
      </c>
      <c r="AB1671" s="1">
        <v>4</v>
      </c>
    </row>
    <row r="1672" spans="1:28" x14ac:dyDescent="0.3">
      <c r="A1672" s="28">
        <v>1665</v>
      </c>
      <c r="B1672" s="1">
        <v>240</v>
      </c>
      <c r="C1672" s="1">
        <v>44</v>
      </c>
      <c r="D1672" s="1">
        <v>20665</v>
      </c>
      <c r="E1672" s="77">
        <v>5.5555555555555558E-3</v>
      </c>
      <c r="F1672" s="1">
        <v>870</v>
      </c>
      <c r="G1672" s="1">
        <v>0</v>
      </c>
      <c r="H1672" s="1">
        <v>7010</v>
      </c>
      <c r="I1672" s="1">
        <v>3</v>
      </c>
      <c r="J1672" s="1">
        <v>0</v>
      </c>
      <c r="K1672" s="1">
        <v>7240</v>
      </c>
      <c r="O1672" s="28">
        <v>1665</v>
      </c>
      <c r="P1672" s="1">
        <v>240</v>
      </c>
      <c r="Q1672" s="1">
        <v>44</v>
      </c>
      <c r="R1672" s="1">
        <v>20665</v>
      </c>
      <c r="S1672" s="77">
        <v>5.5555555555555558E-3</v>
      </c>
      <c r="T1672" s="1">
        <v>870</v>
      </c>
      <c r="U1672" s="1">
        <v>0</v>
      </c>
      <c r="V1672" s="1">
        <v>7010</v>
      </c>
      <c r="W1672" s="1">
        <v>3</v>
      </c>
      <c r="X1672" s="1">
        <v>0</v>
      </c>
      <c r="Y1672" s="1">
        <v>7240</v>
      </c>
    </row>
    <row r="1673" spans="1:28" x14ac:dyDescent="0.3">
      <c r="A1673" s="28">
        <v>1666</v>
      </c>
      <c r="B1673" s="1">
        <v>240</v>
      </c>
      <c r="C1673" s="1">
        <v>46</v>
      </c>
      <c r="D1673" s="1">
        <v>26000</v>
      </c>
      <c r="E1673" s="77">
        <v>1.6666666666666666E-2</v>
      </c>
      <c r="F1673" s="1">
        <v>810</v>
      </c>
      <c r="G1673" s="1">
        <v>0</v>
      </c>
      <c r="H1673" s="1">
        <v>7650</v>
      </c>
      <c r="I1673" s="1">
        <v>0</v>
      </c>
      <c r="J1673" s="1">
        <v>0</v>
      </c>
      <c r="O1673" s="28">
        <v>1666</v>
      </c>
      <c r="P1673" s="1">
        <v>240</v>
      </c>
      <c r="Q1673" s="1">
        <v>46</v>
      </c>
      <c r="R1673" s="1">
        <v>26000</v>
      </c>
      <c r="S1673" s="77">
        <v>1.6666666666666666E-2</v>
      </c>
      <c r="T1673" s="1">
        <v>810</v>
      </c>
      <c r="U1673" s="1">
        <v>0</v>
      </c>
      <c r="V1673" s="1">
        <v>7650</v>
      </c>
      <c r="W1673" s="1">
        <v>0</v>
      </c>
      <c r="X1673" s="1">
        <v>0</v>
      </c>
    </row>
    <row r="1674" spans="1:28" x14ac:dyDescent="0.3">
      <c r="A1674" s="28">
        <v>1667</v>
      </c>
      <c r="B1674" s="1">
        <v>240</v>
      </c>
      <c r="C1674" s="1">
        <v>46</v>
      </c>
      <c r="D1674" s="1">
        <v>21500</v>
      </c>
      <c r="E1674" s="77">
        <v>3.3333333333333333E-2</v>
      </c>
      <c r="F1674" s="1">
        <v>900</v>
      </c>
      <c r="G1674" s="1">
        <v>0</v>
      </c>
      <c r="H1674" s="1">
        <v>8250</v>
      </c>
      <c r="I1674" s="1">
        <v>5</v>
      </c>
      <c r="J1674" s="1">
        <v>3</v>
      </c>
      <c r="K1674" s="1">
        <v>9960</v>
      </c>
      <c r="L1674" s="1">
        <v>0</v>
      </c>
      <c r="M1674" s="1">
        <v>710</v>
      </c>
      <c r="N1674" s="1">
        <v>13</v>
      </c>
      <c r="O1674" s="28">
        <v>1667</v>
      </c>
      <c r="P1674" s="1">
        <v>240</v>
      </c>
      <c r="Q1674" s="1">
        <v>46</v>
      </c>
      <c r="R1674" s="1">
        <v>21500</v>
      </c>
      <c r="S1674" s="77">
        <v>3.3333333333333333E-2</v>
      </c>
      <c r="T1674" s="1">
        <v>900</v>
      </c>
      <c r="U1674" s="1">
        <v>0</v>
      </c>
      <c r="V1674" s="1">
        <v>8250</v>
      </c>
      <c r="W1674" s="1">
        <v>5</v>
      </c>
      <c r="X1674" s="1">
        <v>3</v>
      </c>
      <c r="Y1674" s="1">
        <v>9960</v>
      </c>
      <c r="Z1674" s="1">
        <v>0</v>
      </c>
      <c r="AA1674" s="1">
        <v>710</v>
      </c>
      <c r="AB1674" s="1">
        <v>13</v>
      </c>
    </row>
    <row r="1675" spans="1:28" x14ac:dyDescent="0.3">
      <c r="A1675" s="28">
        <v>1668</v>
      </c>
      <c r="B1675" s="1">
        <v>240</v>
      </c>
      <c r="C1675" s="1">
        <v>46</v>
      </c>
      <c r="D1675" s="1">
        <v>23907</v>
      </c>
      <c r="E1675" s="77">
        <v>6.6666666666666666E-2</v>
      </c>
      <c r="F1675" s="1">
        <v>1170</v>
      </c>
      <c r="G1675" s="1">
        <v>0</v>
      </c>
      <c r="H1675" s="1">
        <v>4508</v>
      </c>
      <c r="I1675" s="1">
        <v>0</v>
      </c>
      <c r="J1675" s="1">
        <v>0</v>
      </c>
      <c r="K1675" s="1">
        <v>6580</v>
      </c>
      <c r="L1675" s="1">
        <v>0</v>
      </c>
      <c r="M1675" s="1">
        <v>180</v>
      </c>
      <c r="N1675" s="1">
        <v>3</v>
      </c>
      <c r="O1675" s="28">
        <v>1668</v>
      </c>
      <c r="P1675" s="1">
        <v>240</v>
      </c>
      <c r="Q1675" s="1">
        <v>46</v>
      </c>
      <c r="R1675" s="1">
        <v>23907</v>
      </c>
      <c r="S1675" s="77">
        <v>6.6666666666666666E-2</v>
      </c>
      <c r="T1675" s="1">
        <v>1170</v>
      </c>
      <c r="U1675" s="1">
        <v>0</v>
      </c>
      <c r="V1675" s="1">
        <v>4508</v>
      </c>
      <c r="W1675" s="1">
        <v>0</v>
      </c>
      <c r="X1675" s="1">
        <v>0</v>
      </c>
      <c r="Y1675" s="1">
        <v>6580</v>
      </c>
      <c r="Z1675" s="1">
        <v>0</v>
      </c>
      <c r="AA1675" s="1">
        <v>180</v>
      </c>
      <c r="AB1675" s="1">
        <v>3</v>
      </c>
    </row>
    <row r="1676" spans="1:28" x14ac:dyDescent="0.3">
      <c r="A1676" s="28">
        <v>1669</v>
      </c>
      <c r="B1676" s="1">
        <v>240</v>
      </c>
      <c r="C1676" s="1">
        <v>46</v>
      </c>
      <c r="D1676" s="1">
        <v>23010</v>
      </c>
      <c r="E1676" s="77">
        <v>0.14285714285714285</v>
      </c>
      <c r="F1676" s="1">
        <v>1130</v>
      </c>
      <c r="G1676" s="1">
        <v>0</v>
      </c>
      <c r="H1676" s="1">
        <v>5974</v>
      </c>
      <c r="I1676" s="1">
        <v>1</v>
      </c>
      <c r="J1676" s="1">
        <v>0</v>
      </c>
      <c r="L1676" s="1">
        <v>16</v>
      </c>
      <c r="M1676" s="1">
        <v>368</v>
      </c>
      <c r="N1676" s="1">
        <v>23</v>
      </c>
      <c r="O1676" s="28">
        <v>1669</v>
      </c>
      <c r="P1676" s="1">
        <v>240</v>
      </c>
      <c r="Q1676" s="1">
        <v>46</v>
      </c>
      <c r="R1676" s="1">
        <v>23010</v>
      </c>
      <c r="S1676" s="77">
        <v>0.14285714285714285</v>
      </c>
      <c r="T1676" s="1">
        <v>1130</v>
      </c>
      <c r="U1676" s="1">
        <v>0</v>
      </c>
      <c r="V1676" s="1">
        <v>5974</v>
      </c>
      <c r="W1676" s="1">
        <v>1</v>
      </c>
      <c r="X1676" s="1">
        <v>0</v>
      </c>
      <c r="Z1676" s="1">
        <v>16</v>
      </c>
      <c r="AA1676" s="1">
        <v>368</v>
      </c>
      <c r="AB1676" s="1">
        <v>23</v>
      </c>
    </row>
    <row r="1677" spans="1:28" x14ac:dyDescent="0.3">
      <c r="A1677" s="28">
        <v>1670</v>
      </c>
      <c r="B1677" s="1">
        <v>240</v>
      </c>
      <c r="C1677" s="1">
        <v>47</v>
      </c>
      <c r="D1677" s="1">
        <v>25128</v>
      </c>
      <c r="E1677" s="77">
        <v>1.1111111111111112E-2</v>
      </c>
      <c r="F1677" s="1">
        <v>1150</v>
      </c>
      <c r="G1677" s="1">
        <v>0</v>
      </c>
      <c r="H1677" s="1">
        <v>4528</v>
      </c>
      <c r="I1677" s="1">
        <v>2</v>
      </c>
      <c r="J1677" s="1">
        <v>0</v>
      </c>
      <c r="K1677" s="1">
        <v>6870</v>
      </c>
      <c r="L1677" s="1">
        <v>41</v>
      </c>
      <c r="M1677" s="1">
        <v>331</v>
      </c>
      <c r="N1677" s="1">
        <v>0</v>
      </c>
      <c r="O1677" s="28">
        <v>1670</v>
      </c>
      <c r="P1677" s="1">
        <v>240</v>
      </c>
      <c r="Q1677" s="1">
        <v>47</v>
      </c>
      <c r="R1677" s="1">
        <v>25128</v>
      </c>
      <c r="S1677" s="77">
        <v>1.1111111111111112E-2</v>
      </c>
      <c r="T1677" s="1">
        <v>1150</v>
      </c>
      <c r="U1677" s="1">
        <v>0</v>
      </c>
      <c r="V1677" s="1">
        <v>4528</v>
      </c>
      <c r="W1677" s="1">
        <v>2</v>
      </c>
      <c r="X1677" s="1">
        <v>0</v>
      </c>
      <c r="Y1677" s="1">
        <v>6870</v>
      </c>
      <c r="Z1677" s="1">
        <v>41</v>
      </c>
      <c r="AA1677" s="1">
        <v>331</v>
      </c>
      <c r="AB1677" s="1">
        <v>0</v>
      </c>
    </row>
    <row r="1678" spans="1:28" x14ac:dyDescent="0.3">
      <c r="A1678" s="28">
        <v>1671</v>
      </c>
      <c r="B1678" s="1">
        <v>240</v>
      </c>
      <c r="C1678" s="1">
        <v>47</v>
      </c>
      <c r="D1678" s="1">
        <v>21639</v>
      </c>
      <c r="E1678" s="77">
        <v>0.04</v>
      </c>
      <c r="F1678" s="1">
        <v>750</v>
      </c>
      <c r="G1678" s="1">
        <v>0</v>
      </c>
      <c r="H1678" s="1">
        <v>6461</v>
      </c>
      <c r="I1678" s="1">
        <v>5</v>
      </c>
      <c r="J1678" s="1">
        <v>0</v>
      </c>
      <c r="K1678" s="1">
        <v>6930</v>
      </c>
      <c r="L1678" s="1">
        <v>41</v>
      </c>
      <c r="M1678" s="1">
        <v>290</v>
      </c>
      <c r="N1678" s="1">
        <v>13</v>
      </c>
      <c r="O1678" s="28">
        <v>1671</v>
      </c>
      <c r="P1678" s="1">
        <v>240</v>
      </c>
      <c r="Q1678" s="1">
        <v>47</v>
      </c>
      <c r="R1678" s="1">
        <v>21639</v>
      </c>
      <c r="S1678" s="77">
        <v>0.04</v>
      </c>
      <c r="T1678" s="1">
        <v>750</v>
      </c>
      <c r="U1678" s="1">
        <v>0</v>
      </c>
      <c r="V1678" s="1">
        <v>6461</v>
      </c>
      <c r="W1678" s="1">
        <v>5</v>
      </c>
      <c r="X1678" s="1">
        <v>0</v>
      </c>
      <c r="Y1678" s="1">
        <v>6930</v>
      </c>
      <c r="Z1678" s="1">
        <v>41</v>
      </c>
      <c r="AA1678" s="1">
        <v>290</v>
      </c>
      <c r="AB1678" s="1">
        <v>13</v>
      </c>
    </row>
    <row r="1679" spans="1:28" x14ac:dyDescent="0.3">
      <c r="A1679" s="28">
        <v>1672</v>
      </c>
      <c r="B1679" s="1">
        <v>240</v>
      </c>
      <c r="C1679" s="1">
        <v>47</v>
      </c>
      <c r="D1679" s="1">
        <v>22945</v>
      </c>
      <c r="E1679" s="77">
        <v>1.8181818181818181E-2</v>
      </c>
      <c r="F1679" s="1">
        <v>1020</v>
      </c>
      <c r="G1679" s="1">
        <v>0</v>
      </c>
      <c r="H1679" s="1">
        <v>6034</v>
      </c>
      <c r="I1679" s="1">
        <v>1</v>
      </c>
      <c r="J1679" s="1">
        <v>0</v>
      </c>
      <c r="O1679" s="28">
        <v>1672</v>
      </c>
      <c r="P1679" s="1">
        <v>240</v>
      </c>
      <c r="Q1679" s="1">
        <v>47</v>
      </c>
      <c r="R1679" s="1">
        <v>22945</v>
      </c>
      <c r="S1679" s="77">
        <v>1.8181818181818181E-2</v>
      </c>
      <c r="T1679" s="1">
        <v>1020</v>
      </c>
      <c r="U1679" s="1">
        <v>0</v>
      </c>
      <c r="V1679" s="1">
        <v>6034</v>
      </c>
      <c r="W1679" s="1">
        <v>1</v>
      </c>
      <c r="X1679" s="1">
        <v>0</v>
      </c>
    </row>
    <row r="1680" spans="1:28" x14ac:dyDescent="0.3">
      <c r="A1680" s="28">
        <v>1673</v>
      </c>
      <c r="B1680" s="1">
        <v>240</v>
      </c>
      <c r="C1680" s="1">
        <v>48</v>
      </c>
      <c r="D1680" s="1">
        <v>24722</v>
      </c>
      <c r="E1680" s="77">
        <v>0.1</v>
      </c>
      <c r="F1680" s="1">
        <v>1130</v>
      </c>
      <c r="G1680" s="1">
        <v>0</v>
      </c>
      <c r="H1680" s="1">
        <v>6169</v>
      </c>
      <c r="I1680" s="1">
        <v>1</v>
      </c>
      <c r="J1680" s="1">
        <v>0</v>
      </c>
      <c r="K1680" s="1">
        <v>6180</v>
      </c>
      <c r="L1680" s="1">
        <v>0</v>
      </c>
      <c r="M1680" s="1">
        <v>337</v>
      </c>
      <c r="N1680" s="1">
        <v>21</v>
      </c>
      <c r="O1680" s="28">
        <v>1673</v>
      </c>
      <c r="P1680" s="1">
        <v>240</v>
      </c>
      <c r="Q1680" s="1">
        <v>48</v>
      </c>
      <c r="R1680" s="1">
        <v>24722</v>
      </c>
      <c r="S1680" s="77">
        <v>0.1</v>
      </c>
      <c r="T1680" s="1">
        <v>1130</v>
      </c>
      <c r="U1680" s="1">
        <v>0</v>
      </c>
      <c r="V1680" s="1">
        <v>6169</v>
      </c>
      <c r="W1680" s="1">
        <v>1</v>
      </c>
      <c r="X1680" s="1">
        <v>0</v>
      </c>
      <c r="Y1680" s="1">
        <v>6180</v>
      </c>
      <c r="Z1680" s="1">
        <v>0</v>
      </c>
      <c r="AA1680" s="1">
        <v>337</v>
      </c>
      <c r="AB1680" s="1">
        <v>21</v>
      </c>
    </row>
    <row r="1681" spans="1:28" x14ac:dyDescent="0.3">
      <c r="A1681" s="28">
        <v>1674</v>
      </c>
      <c r="B1681" s="1">
        <v>240</v>
      </c>
      <c r="C1681" s="1">
        <v>51</v>
      </c>
      <c r="D1681" s="1">
        <v>31000</v>
      </c>
      <c r="E1681" s="77">
        <v>0.33333333333333331</v>
      </c>
      <c r="F1681" s="1">
        <v>680</v>
      </c>
      <c r="G1681" s="1">
        <v>0</v>
      </c>
      <c r="H1681" s="1">
        <v>4024</v>
      </c>
      <c r="I1681" s="1">
        <v>0</v>
      </c>
      <c r="J1681" s="1">
        <v>0</v>
      </c>
      <c r="K1681" s="1">
        <v>5160</v>
      </c>
      <c r="L1681" s="1">
        <v>11</v>
      </c>
      <c r="M1681" s="1">
        <v>100</v>
      </c>
      <c r="N1681" s="1">
        <v>1</v>
      </c>
      <c r="O1681" s="28">
        <v>1674</v>
      </c>
      <c r="P1681" s="1">
        <v>240</v>
      </c>
      <c r="Q1681" s="1">
        <v>51</v>
      </c>
      <c r="R1681" s="1">
        <v>31000</v>
      </c>
      <c r="S1681" s="77">
        <v>0.33333333333333331</v>
      </c>
      <c r="T1681" s="1">
        <v>680</v>
      </c>
      <c r="U1681" s="1">
        <v>0</v>
      </c>
      <c r="V1681" s="1">
        <v>4024</v>
      </c>
      <c r="W1681" s="1">
        <v>0</v>
      </c>
      <c r="X1681" s="1">
        <v>0</v>
      </c>
      <c r="Y1681" s="1">
        <v>5160</v>
      </c>
      <c r="Z1681" s="1">
        <v>11</v>
      </c>
      <c r="AA1681" s="1">
        <v>100</v>
      </c>
      <c r="AB1681" s="1">
        <v>1</v>
      </c>
    </row>
    <row r="1682" spans="1:28" x14ac:dyDescent="0.3">
      <c r="A1682" s="28">
        <v>1675</v>
      </c>
      <c r="B1682" s="1">
        <v>239</v>
      </c>
      <c r="C1682" s="1">
        <v>42</v>
      </c>
      <c r="D1682" s="1">
        <v>19817</v>
      </c>
      <c r="E1682" s="77">
        <v>5.5555555555555556E-4</v>
      </c>
      <c r="F1682" s="1">
        <v>780</v>
      </c>
      <c r="G1682" s="1">
        <v>0</v>
      </c>
      <c r="H1682" s="1">
        <v>663</v>
      </c>
      <c r="I1682" s="1">
        <v>0</v>
      </c>
      <c r="J1682" s="1">
        <v>0</v>
      </c>
      <c r="K1682" s="1">
        <v>4990</v>
      </c>
      <c r="L1682" s="1">
        <v>0</v>
      </c>
      <c r="M1682" s="1">
        <v>51</v>
      </c>
      <c r="N1682" s="1">
        <v>0</v>
      </c>
      <c r="O1682" s="28">
        <v>1675</v>
      </c>
      <c r="P1682" s="1">
        <v>239</v>
      </c>
      <c r="Q1682" s="1">
        <v>42</v>
      </c>
      <c r="R1682" s="1">
        <v>19817</v>
      </c>
      <c r="S1682" s="77">
        <v>5.5555555555555556E-4</v>
      </c>
      <c r="T1682" s="1">
        <v>780</v>
      </c>
      <c r="U1682" s="1">
        <v>0</v>
      </c>
      <c r="V1682" s="1">
        <v>663</v>
      </c>
      <c r="W1682" s="1">
        <v>0</v>
      </c>
      <c r="X1682" s="1">
        <v>0</v>
      </c>
      <c r="Y1682" s="1">
        <v>4990</v>
      </c>
      <c r="Z1682" s="1">
        <v>0</v>
      </c>
      <c r="AA1682" s="1">
        <v>51</v>
      </c>
      <c r="AB1682" s="1">
        <v>0</v>
      </c>
    </row>
    <row r="1683" spans="1:28" x14ac:dyDescent="0.3">
      <c r="A1683" s="28">
        <v>1676</v>
      </c>
      <c r="B1683" s="1">
        <v>239</v>
      </c>
      <c r="C1683" s="1">
        <v>44</v>
      </c>
      <c r="D1683" s="1">
        <v>25000</v>
      </c>
      <c r="E1683" s="77">
        <v>3.3333333333333333E-2</v>
      </c>
      <c r="F1683" s="1">
        <v>1200</v>
      </c>
      <c r="G1683" s="1">
        <v>0</v>
      </c>
      <c r="H1683" s="1">
        <v>5700</v>
      </c>
      <c r="I1683" s="1">
        <v>1</v>
      </c>
      <c r="J1683" s="1">
        <v>0</v>
      </c>
      <c r="N1683" s="1">
        <v>17</v>
      </c>
      <c r="O1683" s="28">
        <v>1676</v>
      </c>
      <c r="P1683" s="1">
        <v>239</v>
      </c>
      <c r="Q1683" s="1">
        <v>44</v>
      </c>
      <c r="R1683" s="1">
        <v>25000</v>
      </c>
      <c r="S1683" s="77">
        <v>3.3333333333333333E-2</v>
      </c>
      <c r="T1683" s="1">
        <v>1200</v>
      </c>
      <c r="U1683" s="1">
        <v>0</v>
      </c>
      <c r="V1683" s="1">
        <v>5700</v>
      </c>
      <c r="W1683" s="1">
        <v>1</v>
      </c>
      <c r="X1683" s="1">
        <v>0</v>
      </c>
      <c r="AB1683" s="1">
        <v>17</v>
      </c>
    </row>
    <row r="1684" spans="1:28" x14ac:dyDescent="0.3">
      <c r="A1684" s="28">
        <v>1677</v>
      </c>
      <c r="B1684" s="1">
        <v>239</v>
      </c>
      <c r="C1684" s="1">
        <v>45</v>
      </c>
      <c r="D1684" s="1">
        <v>22000</v>
      </c>
      <c r="E1684" s="77">
        <v>0.01</v>
      </c>
      <c r="F1684" s="1">
        <v>830</v>
      </c>
      <c r="G1684" s="1">
        <v>0</v>
      </c>
      <c r="H1684" s="1">
        <v>5104</v>
      </c>
      <c r="I1684" s="1">
        <v>1</v>
      </c>
      <c r="J1684" s="1">
        <v>0</v>
      </c>
      <c r="K1684" s="1">
        <v>5330</v>
      </c>
      <c r="L1684" s="1">
        <v>10</v>
      </c>
      <c r="M1684" s="1">
        <v>239</v>
      </c>
      <c r="N1684" s="1">
        <v>7</v>
      </c>
      <c r="O1684" s="28">
        <v>1677</v>
      </c>
      <c r="P1684" s="1">
        <v>239</v>
      </c>
      <c r="Q1684" s="1">
        <v>45</v>
      </c>
      <c r="R1684" s="1">
        <v>22000</v>
      </c>
      <c r="S1684" s="77">
        <v>0.01</v>
      </c>
      <c r="T1684" s="1">
        <v>830</v>
      </c>
      <c r="U1684" s="1">
        <v>0</v>
      </c>
      <c r="V1684" s="1">
        <v>5104</v>
      </c>
      <c r="W1684" s="1">
        <v>1</v>
      </c>
      <c r="X1684" s="1">
        <v>0</v>
      </c>
      <c r="Y1684" s="1">
        <v>5330</v>
      </c>
      <c r="Z1684" s="1">
        <v>10</v>
      </c>
      <c r="AA1684" s="1">
        <v>239</v>
      </c>
      <c r="AB1684" s="1">
        <v>7</v>
      </c>
    </row>
    <row r="1685" spans="1:28" x14ac:dyDescent="0.3">
      <c r="A1685" s="28">
        <v>1678</v>
      </c>
      <c r="B1685" s="1">
        <v>239</v>
      </c>
      <c r="C1685" s="1">
        <v>46</v>
      </c>
      <c r="D1685" s="1">
        <v>21000</v>
      </c>
      <c r="E1685" s="77">
        <v>5.5555555555555558E-3</v>
      </c>
      <c r="F1685" s="1">
        <v>840</v>
      </c>
      <c r="G1685" s="1">
        <v>0</v>
      </c>
      <c r="H1685" s="1">
        <v>5670</v>
      </c>
      <c r="I1685" s="1">
        <v>0</v>
      </c>
      <c r="J1685" s="1">
        <v>0</v>
      </c>
      <c r="K1685" s="1">
        <v>6000</v>
      </c>
      <c r="L1685" s="1">
        <v>40</v>
      </c>
      <c r="M1685" s="1">
        <v>270</v>
      </c>
      <c r="N1685" s="1">
        <v>17</v>
      </c>
      <c r="O1685" s="28">
        <v>1678</v>
      </c>
      <c r="P1685" s="1">
        <v>239</v>
      </c>
      <c r="Q1685" s="1">
        <v>46</v>
      </c>
      <c r="R1685" s="1">
        <v>21000</v>
      </c>
      <c r="S1685" s="77">
        <v>5.5555555555555558E-3</v>
      </c>
      <c r="T1685" s="1">
        <v>840</v>
      </c>
      <c r="U1685" s="1">
        <v>0</v>
      </c>
      <c r="V1685" s="1">
        <v>5670</v>
      </c>
      <c r="W1685" s="1">
        <v>0</v>
      </c>
      <c r="X1685" s="1">
        <v>0</v>
      </c>
      <c r="Y1685" s="1">
        <v>6000</v>
      </c>
      <c r="Z1685" s="1">
        <v>40</v>
      </c>
      <c r="AA1685" s="1">
        <v>270</v>
      </c>
      <c r="AB1685" s="1">
        <v>17</v>
      </c>
    </row>
    <row r="1686" spans="1:28" x14ac:dyDescent="0.3">
      <c r="A1686" s="28">
        <v>1679</v>
      </c>
      <c r="B1686" s="1">
        <v>239</v>
      </c>
      <c r="C1686" s="1">
        <v>48</v>
      </c>
      <c r="D1686" s="1">
        <v>26478</v>
      </c>
      <c r="E1686" s="77">
        <v>1.6666666666666666E-2</v>
      </c>
      <c r="F1686" s="1">
        <v>1130</v>
      </c>
      <c r="G1686" s="1">
        <v>0</v>
      </c>
      <c r="H1686" s="1">
        <v>6717</v>
      </c>
      <c r="I1686" s="1">
        <v>0</v>
      </c>
      <c r="J1686" s="1">
        <v>0</v>
      </c>
      <c r="K1686" s="1">
        <v>0</v>
      </c>
      <c r="L1686" s="1">
        <v>0</v>
      </c>
      <c r="M1686" s="1">
        <v>237</v>
      </c>
      <c r="N1686" s="1">
        <v>0</v>
      </c>
      <c r="O1686" s="28">
        <v>1679</v>
      </c>
      <c r="P1686" s="1">
        <v>239</v>
      </c>
      <c r="Q1686" s="1">
        <v>48</v>
      </c>
      <c r="R1686" s="1">
        <v>26478</v>
      </c>
      <c r="S1686" s="77">
        <v>1.6666666666666666E-2</v>
      </c>
      <c r="T1686" s="1">
        <v>1130</v>
      </c>
      <c r="U1686" s="1">
        <v>0</v>
      </c>
      <c r="V1686" s="1">
        <v>6717</v>
      </c>
      <c r="W1686" s="1">
        <v>0</v>
      </c>
      <c r="X1686" s="1">
        <v>0</v>
      </c>
      <c r="Y1686" s="1">
        <v>0</v>
      </c>
      <c r="Z1686" s="1">
        <v>0</v>
      </c>
      <c r="AA1686" s="1">
        <v>237</v>
      </c>
      <c r="AB1686" s="1">
        <v>0</v>
      </c>
    </row>
    <row r="1687" spans="1:28" x14ac:dyDescent="0.3">
      <c r="A1687" s="28">
        <v>1680</v>
      </c>
      <c r="B1687" s="1">
        <v>239</v>
      </c>
      <c r="C1687" s="1">
        <v>49</v>
      </c>
      <c r="D1687" s="1">
        <v>26211</v>
      </c>
      <c r="E1687" s="77">
        <v>0.5</v>
      </c>
      <c r="F1687" s="1">
        <v>870</v>
      </c>
      <c r="G1687" s="1">
        <v>0</v>
      </c>
      <c r="H1687" s="1">
        <v>6311</v>
      </c>
      <c r="I1687" s="1">
        <v>1</v>
      </c>
      <c r="J1687" s="1">
        <v>0</v>
      </c>
      <c r="L1687" s="1">
        <v>0</v>
      </c>
      <c r="M1687" s="1">
        <v>197</v>
      </c>
      <c r="N1687" s="1">
        <v>17</v>
      </c>
      <c r="O1687" s="28">
        <v>1680</v>
      </c>
      <c r="P1687" s="1">
        <v>239</v>
      </c>
      <c r="Q1687" s="1">
        <v>49</v>
      </c>
      <c r="R1687" s="1">
        <v>26211</v>
      </c>
      <c r="S1687" s="77">
        <v>0.5</v>
      </c>
      <c r="T1687" s="1">
        <v>870</v>
      </c>
      <c r="U1687" s="1">
        <v>0</v>
      </c>
      <c r="V1687" s="1">
        <v>6311</v>
      </c>
      <c r="W1687" s="1">
        <v>1</v>
      </c>
      <c r="X1687" s="1">
        <v>0</v>
      </c>
      <c r="Z1687" s="1">
        <v>0</v>
      </c>
      <c r="AA1687" s="1">
        <v>197</v>
      </c>
      <c r="AB1687" s="1">
        <v>17</v>
      </c>
    </row>
    <row r="1688" spans="1:28" x14ac:dyDescent="0.3">
      <c r="A1688" s="28">
        <v>1681</v>
      </c>
      <c r="B1688" s="1">
        <v>239</v>
      </c>
      <c r="C1688" s="1">
        <v>49</v>
      </c>
      <c r="D1688" s="1">
        <v>29308</v>
      </c>
      <c r="E1688" s="77">
        <v>0.33333333333333331</v>
      </c>
      <c r="F1688" s="1">
        <v>1310</v>
      </c>
      <c r="G1688" s="1">
        <v>0</v>
      </c>
      <c r="H1688" s="1">
        <v>8060</v>
      </c>
      <c r="I1688" s="1">
        <v>5</v>
      </c>
      <c r="J1688" s="1">
        <v>0</v>
      </c>
      <c r="K1688" s="1">
        <v>9340</v>
      </c>
      <c r="L1688" s="1">
        <v>50</v>
      </c>
      <c r="M1688" s="1">
        <v>387</v>
      </c>
      <c r="N1688" s="1">
        <v>7</v>
      </c>
      <c r="O1688" s="28">
        <v>1681</v>
      </c>
      <c r="P1688" s="1">
        <v>239</v>
      </c>
      <c r="Q1688" s="1">
        <v>49</v>
      </c>
      <c r="R1688" s="1">
        <v>29308</v>
      </c>
      <c r="S1688" s="77">
        <v>0.33333333333333331</v>
      </c>
      <c r="T1688" s="1">
        <v>1310</v>
      </c>
      <c r="U1688" s="1">
        <v>0</v>
      </c>
      <c r="V1688" s="1">
        <v>8060</v>
      </c>
      <c r="W1688" s="1">
        <v>5</v>
      </c>
      <c r="X1688" s="1">
        <v>0</v>
      </c>
      <c r="Y1688" s="1">
        <v>9340</v>
      </c>
      <c r="Z1688" s="1">
        <v>50</v>
      </c>
      <c r="AA1688" s="1">
        <v>387</v>
      </c>
      <c r="AB1688" s="1">
        <v>7</v>
      </c>
    </row>
    <row r="1689" spans="1:28" x14ac:dyDescent="0.3">
      <c r="A1689" s="28">
        <v>1682</v>
      </c>
      <c r="B1689" s="1">
        <v>238</v>
      </c>
      <c r="C1689" s="1">
        <v>0</v>
      </c>
      <c r="D1689" s="1">
        <v>17948</v>
      </c>
      <c r="E1689" s="77">
        <v>0.01</v>
      </c>
      <c r="F1689" s="1">
        <v>740</v>
      </c>
      <c r="G1689" s="1">
        <v>0</v>
      </c>
      <c r="H1689" s="1">
        <v>4814</v>
      </c>
      <c r="I1689" s="1">
        <v>1</v>
      </c>
      <c r="J1689" s="1">
        <v>0</v>
      </c>
      <c r="K1689" s="1">
        <v>6170</v>
      </c>
      <c r="L1689" s="1">
        <v>0</v>
      </c>
      <c r="N1689" s="1">
        <v>0</v>
      </c>
      <c r="O1689" s="28">
        <v>1682</v>
      </c>
      <c r="P1689" s="1">
        <v>238</v>
      </c>
      <c r="Q1689" s="1">
        <v>0</v>
      </c>
      <c r="R1689" s="1">
        <v>17948</v>
      </c>
      <c r="S1689" s="77">
        <v>0.01</v>
      </c>
      <c r="T1689" s="1">
        <v>740</v>
      </c>
      <c r="U1689" s="1">
        <v>0</v>
      </c>
      <c r="V1689" s="1">
        <v>4814</v>
      </c>
      <c r="W1689" s="1">
        <v>1</v>
      </c>
      <c r="X1689" s="1">
        <v>0</v>
      </c>
      <c r="Y1689" s="1">
        <v>6170</v>
      </c>
      <c r="Z1689" s="1">
        <v>0</v>
      </c>
      <c r="AB1689" s="1">
        <v>0</v>
      </c>
    </row>
    <row r="1690" spans="1:28" x14ac:dyDescent="0.3">
      <c r="A1690" s="28">
        <v>1683</v>
      </c>
      <c r="B1690" s="1">
        <v>238</v>
      </c>
      <c r="C1690" s="1">
        <v>44</v>
      </c>
      <c r="D1690" s="1">
        <v>21958</v>
      </c>
      <c r="E1690" s="77">
        <v>3.1250000000000002E-3</v>
      </c>
      <c r="F1690" s="1">
        <v>910</v>
      </c>
      <c r="G1690" s="1">
        <v>0</v>
      </c>
      <c r="H1690" s="1">
        <v>3181</v>
      </c>
      <c r="I1690" s="1">
        <v>0</v>
      </c>
      <c r="J1690" s="1">
        <v>0</v>
      </c>
      <c r="L1690" s="1">
        <v>41</v>
      </c>
      <c r="O1690" s="28">
        <v>1683</v>
      </c>
      <c r="P1690" s="1">
        <v>238</v>
      </c>
      <c r="Q1690" s="1">
        <v>44</v>
      </c>
      <c r="R1690" s="1">
        <v>21958</v>
      </c>
      <c r="S1690" s="77">
        <v>3.1250000000000002E-3</v>
      </c>
      <c r="T1690" s="1">
        <v>910</v>
      </c>
      <c r="U1690" s="1">
        <v>0</v>
      </c>
      <c r="V1690" s="1">
        <v>3181</v>
      </c>
      <c r="W1690" s="1">
        <v>0</v>
      </c>
      <c r="X1690" s="1">
        <v>0</v>
      </c>
      <c r="Z1690" s="1">
        <v>41</v>
      </c>
    </row>
    <row r="1691" spans="1:28" x14ac:dyDescent="0.3">
      <c r="A1691" s="28">
        <v>1684</v>
      </c>
      <c r="B1691" s="1">
        <v>238</v>
      </c>
      <c r="C1691" s="1">
        <v>44</v>
      </c>
      <c r="D1691" s="1">
        <v>20800</v>
      </c>
      <c r="E1691" s="77">
        <v>0.33333333333333331</v>
      </c>
      <c r="F1691" s="1">
        <v>830</v>
      </c>
      <c r="G1691" s="1">
        <v>0</v>
      </c>
      <c r="H1691" s="1">
        <v>7423</v>
      </c>
      <c r="I1691" s="1">
        <v>1</v>
      </c>
      <c r="J1691" s="1">
        <v>0</v>
      </c>
      <c r="K1691" s="1">
        <v>5900</v>
      </c>
      <c r="O1691" s="28">
        <v>1684</v>
      </c>
      <c r="P1691" s="1">
        <v>238</v>
      </c>
      <c r="Q1691" s="1">
        <v>44</v>
      </c>
      <c r="R1691" s="1">
        <v>20800</v>
      </c>
      <c r="S1691" s="77">
        <v>0.33333333333333331</v>
      </c>
      <c r="T1691" s="1">
        <v>830</v>
      </c>
      <c r="U1691" s="1">
        <v>0</v>
      </c>
      <c r="V1691" s="1">
        <v>7423</v>
      </c>
      <c r="W1691" s="1">
        <v>1</v>
      </c>
      <c r="X1691" s="1">
        <v>0</v>
      </c>
      <c r="Y1691" s="1">
        <v>5900</v>
      </c>
    </row>
    <row r="1692" spans="1:28" x14ac:dyDescent="0.3">
      <c r="A1692" s="28">
        <v>1685</v>
      </c>
      <c r="B1692" s="1">
        <v>238</v>
      </c>
      <c r="C1692" s="1">
        <v>45</v>
      </c>
      <c r="D1692" s="1">
        <v>18871</v>
      </c>
      <c r="E1692" s="77">
        <v>8.3333333333333332E-3</v>
      </c>
      <c r="F1692" s="1">
        <v>790</v>
      </c>
      <c r="G1692" s="1">
        <v>0</v>
      </c>
      <c r="H1692" s="1">
        <v>5766</v>
      </c>
      <c r="I1692" s="1">
        <v>1</v>
      </c>
      <c r="J1692" s="1">
        <v>0</v>
      </c>
      <c r="L1692" s="1">
        <v>46</v>
      </c>
      <c r="M1692" s="1">
        <v>312</v>
      </c>
      <c r="N1692" s="1">
        <v>11</v>
      </c>
      <c r="O1692" s="28">
        <v>1685</v>
      </c>
      <c r="P1692" s="1">
        <v>238</v>
      </c>
      <c r="Q1692" s="1">
        <v>45</v>
      </c>
      <c r="R1692" s="1">
        <v>18871</v>
      </c>
      <c r="S1692" s="77">
        <v>8.3333333333333332E-3</v>
      </c>
      <c r="T1692" s="1">
        <v>790</v>
      </c>
      <c r="U1692" s="1">
        <v>0</v>
      </c>
      <c r="V1692" s="1">
        <v>5766</v>
      </c>
      <c r="W1692" s="1">
        <v>1</v>
      </c>
      <c r="X1692" s="1">
        <v>0</v>
      </c>
      <c r="Z1692" s="1">
        <v>46</v>
      </c>
      <c r="AA1692" s="1">
        <v>312</v>
      </c>
      <c r="AB1692" s="1">
        <v>11</v>
      </c>
    </row>
    <row r="1693" spans="1:28" x14ac:dyDescent="0.3">
      <c r="A1693" s="28">
        <v>1686</v>
      </c>
      <c r="B1693" s="1">
        <v>238</v>
      </c>
      <c r="C1693" s="1">
        <v>45</v>
      </c>
      <c r="D1693" s="1">
        <v>21355</v>
      </c>
      <c r="E1693" s="77">
        <v>1.2500000000000001E-2</v>
      </c>
      <c r="F1693" s="1">
        <v>880</v>
      </c>
      <c r="G1693" s="1">
        <v>0</v>
      </c>
      <c r="H1693" s="1">
        <v>4085</v>
      </c>
      <c r="I1693" s="1">
        <v>1</v>
      </c>
      <c r="J1693" s="1">
        <v>0</v>
      </c>
      <c r="L1693" s="1">
        <v>0</v>
      </c>
      <c r="N1693" s="1">
        <v>1</v>
      </c>
      <c r="O1693" s="28">
        <v>1686</v>
      </c>
      <c r="P1693" s="1">
        <v>238</v>
      </c>
      <c r="Q1693" s="1">
        <v>45</v>
      </c>
      <c r="R1693" s="1">
        <v>21355</v>
      </c>
      <c r="S1693" s="77">
        <v>1.2500000000000001E-2</v>
      </c>
      <c r="T1693" s="1">
        <v>880</v>
      </c>
      <c r="U1693" s="1">
        <v>0</v>
      </c>
      <c r="V1693" s="1">
        <v>4085</v>
      </c>
      <c r="W1693" s="1">
        <v>1</v>
      </c>
      <c r="X1693" s="1">
        <v>0</v>
      </c>
      <c r="Z1693" s="1">
        <v>0</v>
      </c>
      <c r="AB1693" s="1">
        <v>1</v>
      </c>
    </row>
    <row r="1694" spans="1:28" x14ac:dyDescent="0.3">
      <c r="A1694" s="28">
        <v>1687</v>
      </c>
      <c r="B1694" s="1">
        <v>238</v>
      </c>
      <c r="C1694" s="1">
        <v>46</v>
      </c>
      <c r="D1694" s="1">
        <v>25000</v>
      </c>
      <c r="E1694" s="77">
        <v>1.1111111111111112E-2</v>
      </c>
      <c r="F1694" s="1">
        <v>1050</v>
      </c>
      <c r="G1694" s="1">
        <v>0</v>
      </c>
      <c r="H1694" s="1">
        <v>4968</v>
      </c>
      <c r="I1694" s="1">
        <v>0</v>
      </c>
      <c r="J1694" s="1">
        <v>0</v>
      </c>
      <c r="L1694" s="1">
        <v>0</v>
      </c>
      <c r="M1694" s="1">
        <v>300</v>
      </c>
      <c r="N1694" s="1">
        <v>5</v>
      </c>
      <c r="O1694" s="28">
        <v>1687</v>
      </c>
      <c r="P1694" s="1">
        <v>238</v>
      </c>
      <c r="Q1694" s="1">
        <v>46</v>
      </c>
      <c r="R1694" s="1">
        <v>25000</v>
      </c>
      <c r="S1694" s="77">
        <v>1.1111111111111112E-2</v>
      </c>
      <c r="T1694" s="1">
        <v>1050</v>
      </c>
      <c r="U1694" s="1">
        <v>0</v>
      </c>
      <c r="V1694" s="1">
        <v>4968</v>
      </c>
      <c r="W1694" s="1">
        <v>0</v>
      </c>
      <c r="X1694" s="1">
        <v>0</v>
      </c>
      <c r="Z1694" s="1">
        <v>0</v>
      </c>
      <c r="AA1694" s="1">
        <v>300</v>
      </c>
      <c r="AB1694" s="1">
        <v>5</v>
      </c>
    </row>
    <row r="1695" spans="1:28" x14ac:dyDescent="0.3">
      <c r="A1695" s="28">
        <v>1688</v>
      </c>
      <c r="B1695" s="1">
        <v>238</v>
      </c>
      <c r="C1695" s="1">
        <v>46</v>
      </c>
      <c r="D1695" s="1">
        <v>22060</v>
      </c>
      <c r="E1695" s="77">
        <v>0.1</v>
      </c>
      <c r="F1695" s="1">
        <v>910</v>
      </c>
      <c r="G1695" s="1">
        <v>0</v>
      </c>
      <c r="H1695" s="1">
        <v>4072</v>
      </c>
      <c r="I1695" s="1">
        <v>0</v>
      </c>
      <c r="J1695" s="1">
        <v>0</v>
      </c>
      <c r="L1695" s="1">
        <v>41</v>
      </c>
      <c r="N1695" s="1">
        <v>5</v>
      </c>
      <c r="O1695" s="28">
        <v>1688</v>
      </c>
      <c r="P1695" s="1">
        <v>238</v>
      </c>
      <c r="Q1695" s="1">
        <v>46</v>
      </c>
      <c r="R1695" s="1">
        <v>22060</v>
      </c>
      <c r="S1695" s="77">
        <v>0.1</v>
      </c>
      <c r="T1695" s="1">
        <v>910</v>
      </c>
      <c r="U1695" s="1">
        <v>0</v>
      </c>
      <c r="V1695" s="1">
        <v>4072</v>
      </c>
      <c r="W1695" s="1">
        <v>0</v>
      </c>
      <c r="X1695" s="1">
        <v>0</v>
      </c>
      <c r="Z1695" s="1">
        <v>41</v>
      </c>
      <c r="AB1695" s="1">
        <v>5</v>
      </c>
    </row>
    <row r="1696" spans="1:28" x14ac:dyDescent="0.3">
      <c r="A1696" s="28">
        <v>1689</v>
      </c>
      <c r="B1696" s="1">
        <v>238</v>
      </c>
      <c r="C1696" s="1">
        <v>46</v>
      </c>
      <c r="D1696" s="1">
        <v>25211</v>
      </c>
      <c r="E1696" s="77">
        <v>0.1</v>
      </c>
      <c r="F1696" s="1">
        <v>930</v>
      </c>
      <c r="G1696" s="1">
        <v>0</v>
      </c>
      <c r="H1696" s="1">
        <v>5552</v>
      </c>
      <c r="I1696" s="1">
        <v>0</v>
      </c>
      <c r="J1696" s="1">
        <v>0</v>
      </c>
      <c r="K1696" s="1">
        <v>7480</v>
      </c>
      <c r="L1696" s="1">
        <v>21</v>
      </c>
      <c r="M1696" s="1">
        <v>390</v>
      </c>
      <c r="N1696" s="1">
        <v>14</v>
      </c>
      <c r="O1696" s="28">
        <v>1689</v>
      </c>
      <c r="P1696" s="1">
        <v>238</v>
      </c>
      <c r="Q1696" s="1">
        <v>46</v>
      </c>
      <c r="R1696" s="1">
        <v>25211</v>
      </c>
      <c r="S1696" s="77">
        <v>0.1</v>
      </c>
      <c r="T1696" s="1">
        <v>930</v>
      </c>
      <c r="U1696" s="1">
        <v>0</v>
      </c>
      <c r="V1696" s="1">
        <v>5552</v>
      </c>
      <c r="W1696" s="1">
        <v>0</v>
      </c>
      <c r="X1696" s="1">
        <v>0</v>
      </c>
      <c r="Y1696" s="1">
        <v>7480</v>
      </c>
      <c r="Z1696" s="1">
        <v>21</v>
      </c>
      <c r="AA1696" s="1">
        <v>390</v>
      </c>
      <c r="AB1696" s="1">
        <v>14</v>
      </c>
    </row>
    <row r="1697" spans="1:28" x14ac:dyDescent="0.3">
      <c r="A1697" s="28">
        <v>1690</v>
      </c>
      <c r="B1697" s="1">
        <v>238</v>
      </c>
      <c r="C1697" s="1">
        <v>46</v>
      </c>
      <c r="D1697" s="1">
        <v>25396</v>
      </c>
      <c r="E1697" s="77">
        <v>0.14285714285714285</v>
      </c>
      <c r="F1697" s="1">
        <v>940</v>
      </c>
      <c r="G1697" s="1">
        <v>0</v>
      </c>
      <c r="H1697" s="1">
        <v>5748</v>
      </c>
      <c r="I1697" s="1">
        <v>0</v>
      </c>
      <c r="J1697" s="1">
        <v>0</v>
      </c>
      <c r="K1697" s="1">
        <v>7610</v>
      </c>
      <c r="L1697" s="1">
        <v>21</v>
      </c>
      <c r="M1697" s="1">
        <v>349</v>
      </c>
      <c r="N1697" s="1">
        <v>14</v>
      </c>
      <c r="O1697" s="28">
        <v>1690</v>
      </c>
      <c r="P1697" s="1">
        <v>238</v>
      </c>
      <c r="Q1697" s="1">
        <v>46</v>
      </c>
      <c r="R1697" s="1">
        <v>25396</v>
      </c>
      <c r="S1697" s="77">
        <v>0.14285714285714285</v>
      </c>
      <c r="T1697" s="1">
        <v>940</v>
      </c>
      <c r="U1697" s="1">
        <v>0</v>
      </c>
      <c r="V1697" s="1">
        <v>5748</v>
      </c>
      <c r="W1697" s="1">
        <v>0</v>
      </c>
      <c r="X1697" s="1">
        <v>0</v>
      </c>
      <c r="Y1697" s="1">
        <v>7610</v>
      </c>
      <c r="Z1697" s="1">
        <v>21</v>
      </c>
      <c r="AA1697" s="1">
        <v>349</v>
      </c>
      <c r="AB1697" s="1">
        <v>14</v>
      </c>
    </row>
    <row r="1698" spans="1:28" x14ac:dyDescent="0.3">
      <c r="A1698" s="28">
        <v>1691</v>
      </c>
      <c r="B1698" s="1">
        <v>238</v>
      </c>
      <c r="C1698" s="1">
        <v>47</v>
      </c>
      <c r="D1698" s="1">
        <v>21000</v>
      </c>
      <c r="E1698" s="77">
        <v>3.3333333333333333E-2</v>
      </c>
      <c r="F1698" s="1">
        <v>890</v>
      </c>
      <c r="G1698" s="1">
        <v>0</v>
      </c>
      <c r="H1698" s="1">
        <v>5200</v>
      </c>
      <c r="I1698" s="1">
        <v>0</v>
      </c>
      <c r="J1698" s="1">
        <v>0</v>
      </c>
      <c r="L1698" s="1">
        <v>47</v>
      </c>
      <c r="N1698" s="1">
        <v>11</v>
      </c>
      <c r="O1698" s="28">
        <v>1691</v>
      </c>
      <c r="P1698" s="1">
        <v>238</v>
      </c>
      <c r="Q1698" s="1">
        <v>47</v>
      </c>
      <c r="R1698" s="1">
        <v>21000</v>
      </c>
      <c r="S1698" s="77">
        <v>3.3333333333333333E-2</v>
      </c>
      <c r="T1698" s="1">
        <v>890</v>
      </c>
      <c r="U1698" s="1">
        <v>0</v>
      </c>
      <c r="V1698" s="1">
        <v>5200</v>
      </c>
      <c r="W1698" s="1">
        <v>0</v>
      </c>
      <c r="X1698" s="1">
        <v>0</v>
      </c>
      <c r="Z1698" s="1">
        <v>47</v>
      </c>
      <c r="AB1698" s="1">
        <v>11</v>
      </c>
    </row>
    <row r="1699" spans="1:28" x14ac:dyDescent="0.3">
      <c r="A1699" s="28">
        <v>1692</v>
      </c>
      <c r="B1699" s="1">
        <v>237</v>
      </c>
      <c r="C1699" s="1">
        <v>0</v>
      </c>
      <c r="D1699" s="1">
        <v>22414</v>
      </c>
      <c r="E1699" s="77">
        <v>6.6666666666666666E-2</v>
      </c>
      <c r="F1699" s="1">
        <v>960</v>
      </c>
      <c r="G1699" s="1">
        <v>0</v>
      </c>
      <c r="H1699" s="1">
        <v>2230</v>
      </c>
      <c r="I1699" s="1">
        <v>0</v>
      </c>
      <c r="J1699" s="1">
        <v>0</v>
      </c>
      <c r="K1699" s="1">
        <v>5680</v>
      </c>
      <c r="L1699" s="1">
        <v>0</v>
      </c>
      <c r="M1699" s="1">
        <v>246</v>
      </c>
      <c r="N1699" s="1">
        <v>7</v>
      </c>
      <c r="O1699" s="28">
        <v>1692</v>
      </c>
      <c r="P1699" s="1">
        <v>237</v>
      </c>
      <c r="Q1699" s="1">
        <v>0</v>
      </c>
      <c r="R1699" s="1">
        <v>22414</v>
      </c>
      <c r="S1699" s="77">
        <v>6.6666666666666666E-2</v>
      </c>
      <c r="T1699" s="1">
        <v>960</v>
      </c>
      <c r="U1699" s="1">
        <v>0</v>
      </c>
      <c r="V1699" s="1">
        <v>2230</v>
      </c>
      <c r="W1699" s="1">
        <v>0</v>
      </c>
      <c r="X1699" s="1">
        <v>0</v>
      </c>
      <c r="Y1699" s="1">
        <v>5680</v>
      </c>
      <c r="Z1699" s="1">
        <v>0</v>
      </c>
      <c r="AA1699" s="1">
        <v>246</v>
      </c>
      <c r="AB1699" s="1">
        <v>7</v>
      </c>
    </row>
    <row r="1700" spans="1:28" x14ac:dyDescent="0.3">
      <c r="A1700" s="28">
        <v>1693</v>
      </c>
      <c r="B1700" s="1">
        <v>237</v>
      </c>
      <c r="C1700" s="1">
        <v>43</v>
      </c>
      <c r="D1700" s="1">
        <v>15000</v>
      </c>
      <c r="E1700" s="77">
        <v>3.3333333333333335E-3</v>
      </c>
      <c r="F1700" s="1">
        <v>300</v>
      </c>
      <c r="G1700" s="1">
        <v>0</v>
      </c>
      <c r="H1700" s="1">
        <v>1200</v>
      </c>
      <c r="I1700" s="1">
        <v>0</v>
      </c>
      <c r="J1700" s="1">
        <v>0</v>
      </c>
      <c r="L1700" s="1">
        <v>12</v>
      </c>
      <c r="M1700" s="1">
        <v>0</v>
      </c>
      <c r="O1700" s="28">
        <v>1693</v>
      </c>
      <c r="P1700" s="1">
        <v>237</v>
      </c>
      <c r="Q1700" s="1">
        <v>43</v>
      </c>
      <c r="R1700" s="1">
        <v>15000</v>
      </c>
      <c r="S1700" s="77">
        <v>3.3333333333333335E-3</v>
      </c>
      <c r="T1700" s="1">
        <v>300</v>
      </c>
      <c r="U1700" s="1">
        <v>0</v>
      </c>
      <c r="V1700" s="1">
        <v>1200</v>
      </c>
      <c r="W1700" s="1">
        <v>0</v>
      </c>
      <c r="X1700" s="1">
        <v>0</v>
      </c>
      <c r="Z1700" s="1">
        <v>12</v>
      </c>
      <c r="AA1700" s="1">
        <v>0</v>
      </c>
    </row>
    <row r="1701" spans="1:28" x14ac:dyDescent="0.3">
      <c r="A1701" s="28">
        <v>1694</v>
      </c>
      <c r="B1701" s="1">
        <v>237</v>
      </c>
      <c r="C1701" s="1">
        <v>44</v>
      </c>
      <c r="D1701" s="1">
        <v>18000</v>
      </c>
      <c r="E1701" s="77">
        <v>0.02</v>
      </c>
      <c r="F1701" s="1">
        <v>870</v>
      </c>
      <c r="G1701" s="1">
        <v>0</v>
      </c>
      <c r="H1701" s="1">
        <v>5900</v>
      </c>
      <c r="I1701" s="1">
        <v>2</v>
      </c>
      <c r="J1701" s="1">
        <v>0</v>
      </c>
      <c r="K1701" s="1">
        <v>6910</v>
      </c>
      <c r="N1701" s="1">
        <v>8</v>
      </c>
      <c r="O1701" s="28">
        <v>1694</v>
      </c>
      <c r="P1701" s="1">
        <v>237</v>
      </c>
      <c r="Q1701" s="1">
        <v>44</v>
      </c>
      <c r="R1701" s="1">
        <v>18000</v>
      </c>
      <c r="S1701" s="77">
        <v>0.02</v>
      </c>
      <c r="T1701" s="1">
        <v>870</v>
      </c>
      <c r="U1701" s="1">
        <v>0</v>
      </c>
      <c r="V1701" s="1">
        <v>5900</v>
      </c>
      <c r="W1701" s="1">
        <v>2</v>
      </c>
      <c r="X1701" s="1">
        <v>0</v>
      </c>
      <c r="Y1701" s="1">
        <v>6910</v>
      </c>
      <c r="AB1701" s="1">
        <v>8</v>
      </c>
    </row>
    <row r="1702" spans="1:28" x14ac:dyDescent="0.3">
      <c r="A1702" s="28">
        <v>1695</v>
      </c>
      <c r="B1702" s="1">
        <v>237</v>
      </c>
      <c r="C1702" s="1">
        <v>45</v>
      </c>
      <c r="D1702" s="1">
        <v>23005</v>
      </c>
      <c r="E1702" s="77">
        <v>8.3333333333333332E-3</v>
      </c>
      <c r="F1702" s="1">
        <v>850</v>
      </c>
      <c r="G1702" s="1">
        <v>0</v>
      </c>
      <c r="H1702" s="1">
        <v>6000</v>
      </c>
      <c r="I1702" s="1">
        <v>0</v>
      </c>
      <c r="J1702" s="1">
        <v>0</v>
      </c>
      <c r="O1702" s="28">
        <v>1695</v>
      </c>
      <c r="P1702" s="1">
        <v>237</v>
      </c>
      <c r="Q1702" s="1">
        <v>45</v>
      </c>
      <c r="R1702" s="1">
        <v>23005</v>
      </c>
      <c r="S1702" s="77">
        <v>8.3333333333333332E-3</v>
      </c>
      <c r="T1702" s="1">
        <v>850</v>
      </c>
      <c r="U1702" s="1">
        <v>0</v>
      </c>
      <c r="V1702" s="1">
        <v>6000</v>
      </c>
      <c r="W1702" s="1">
        <v>0</v>
      </c>
      <c r="X1702" s="1">
        <v>0</v>
      </c>
    </row>
    <row r="1703" spans="1:28" x14ac:dyDescent="0.3">
      <c r="A1703" s="28">
        <v>1696</v>
      </c>
      <c r="B1703" s="1">
        <v>237</v>
      </c>
      <c r="C1703" s="1">
        <v>45</v>
      </c>
      <c r="D1703" s="1">
        <v>19118</v>
      </c>
      <c r="E1703" s="77">
        <v>0.1</v>
      </c>
      <c r="F1703" s="1">
        <v>680</v>
      </c>
      <c r="G1703" s="1">
        <v>0</v>
      </c>
      <c r="H1703" s="1">
        <v>2421</v>
      </c>
      <c r="I1703" s="1">
        <v>1</v>
      </c>
      <c r="J1703" s="1">
        <v>0</v>
      </c>
      <c r="K1703" s="1">
        <v>6250</v>
      </c>
      <c r="L1703" s="1">
        <v>0</v>
      </c>
      <c r="M1703" s="1">
        <v>147</v>
      </c>
      <c r="N1703" s="1">
        <v>4</v>
      </c>
      <c r="O1703" s="28">
        <v>1696</v>
      </c>
      <c r="P1703" s="1">
        <v>237</v>
      </c>
      <c r="Q1703" s="1">
        <v>45</v>
      </c>
      <c r="R1703" s="1">
        <v>19118</v>
      </c>
      <c r="S1703" s="77">
        <v>0.1</v>
      </c>
      <c r="T1703" s="1">
        <v>680</v>
      </c>
      <c r="U1703" s="1">
        <v>0</v>
      </c>
      <c r="V1703" s="1">
        <v>2421</v>
      </c>
      <c r="W1703" s="1">
        <v>1</v>
      </c>
      <c r="X1703" s="1">
        <v>0</v>
      </c>
      <c r="Y1703" s="1">
        <v>6250</v>
      </c>
      <c r="Z1703" s="1">
        <v>0</v>
      </c>
      <c r="AA1703" s="1">
        <v>147</v>
      </c>
      <c r="AB1703" s="1">
        <v>4</v>
      </c>
    </row>
    <row r="1704" spans="1:28" x14ac:dyDescent="0.3">
      <c r="A1704" s="28">
        <v>1697</v>
      </c>
      <c r="B1704" s="1">
        <v>237</v>
      </c>
      <c r="C1704" s="1">
        <v>45</v>
      </c>
      <c r="D1704" s="1">
        <v>20944</v>
      </c>
      <c r="E1704" s="77">
        <v>6.6666666666666666E-2</v>
      </c>
      <c r="F1704" s="1">
        <v>820</v>
      </c>
      <c r="G1704" s="1">
        <v>0</v>
      </c>
      <c r="H1704" s="1">
        <v>3785</v>
      </c>
      <c r="I1704" s="1">
        <v>0</v>
      </c>
      <c r="J1704" s="1">
        <v>0</v>
      </c>
      <c r="K1704" s="1">
        <v>5720</v>
      </c>
      <c r="L1704" s="1">
        <v>0</v>
      </c>
      <c r="M1704" s="1">
        <v>269</v>
      </c>
      <c r="N1704" s="1">
        <v>3</v>
      </c>
      <c r="O1704" s="28">
        <v>1697</v>
      </c>
      <c r="P1704" s="1">
        <v>237</v>
      </c>
      <c r="Q1704" s="1">
        <v>45</v>
      </c>
      <c r="R1704" s="1">
        <v>20944</v>
      </c>
      <c r="S1704" s="77">
        <v>6.6666666666666666E-2</v>
      </c>
      <c r="T1704" s="1">
        <v>820</v>
      </c>
      <c r="U1704" s="1">
        <v>0</v>
      </c>
      <c r="V1704" s="1">
        <v>3785</v>
      </c>
      <c r="W1704" s="1">
        <v>0</v>
      </c>
      <c r="X1704" s="1">
        <v>0</v>
      </c>
      <c r="Y1704" s="1">
        <v>5720</v>
      </c>
      <c r="Z1704" s="1">
        <v>0</v>
      </c>
      <c r="AA1704" s="1">
        <v>269</v>
      </c>
      <c r="AB1704" s="1">
        <v>3</v>
      </c>
    </row>
    <row r="1705" spans="1:28" x14ac:dyDescent="0.3">
      <c r="A1705" s="28">
        <v>1698</v>
      </c>
      <c r="B1705" s="1">
        <v>237</v>
      </c>
      <c r="C1705" s="1">
        <v>47</v>
      </c>
      <c r="D1705" s="1">
        <v>25581</v>
      </c>
      <c r="E1705" s="77">
        <v>0.1</v>
      </c>
      <c r="F1705" s="1">
        <v>1130</v>
      </c>
      <c r="G1705" s="1">
        <v>0</v>
      </c>
      <c r="H1705" s="1">
        <v>6713</v>
      </c>
      <c r="I1705" s="1">
        <v>0</v>
      </c>
      <c r="J1705" s="1">
        <v>0</v>
      </c>
      <c r="K1705" s="1">
        <v>6600</v>
      </c>
      <c r="L1705" s="1">
        <v>13</v>
      </c>
      <c r="M1705" s="1">
        <v>184</v>
      </c>
      <c r="N1705" s="1">
        <v>1</v>
      </c>
      <c r="O1705" s="28">
        <v>1698</v>
      </c>
      <c r="P1705" s="1">
        <v>237</v>
      </c>
      <c r="Q1705" s="1">
        <v>47</v>
      </c>
      <c r="R1705" s="1">
        <v>25581</v>
      </c>
      <c r="S1705" s="77">
        <v>0.1</v>
      </c>
      <c r="T1705" s="1">
        <v>1130</v>
      </c>
      <c r="U1705" s="1">
        <v>0</v>
      </c>
      <c r="V1705" s="1">
        <v>6713</v>
      </c>
      <c r="W1705" s="1">
        <v>0</v>
      </c>
      <c r="X1705" s="1">
        <v>0</v>
      </c>
      <c r="Y1705" s="1">
        <v>6600</v>
      </c>
      <c r="Z1705" s="1">
        <v>13</v>
      </c>
      <c r="AA1705" s="1">
        <v>184</v>
      </c>
      <c r="AB1705" s="1">
        <v>1</v>
      </c>
    </row>
    <row r="1706" spans="1:28" x14ac:dyDescent="0.3">
      <c r="A1706" s="28">
        <v>1699</v>
      </c>
      <c r="B1706" s="1">
        <v>236</v>
      </c>
      <c r="C1706" s="1">
        <v>0</v>
      </c>
      <c r="D1706" s="1">
        <v>22851</v>
      </c>
      <c r="E1706" s="77">
        <v>2.3809523809523812E-3</v>
      </c>
      <c r="F1706" s="1">
        <v>970</v>
      </c>
      <c r="G1706" s="1">
        <v>0</v>
      </c>
      <c r="H1706" s="1">
        <v>3502</v>
      </c>
      <c r="I1706" s="1">
        <v>1</v>
      </c>
      <c r="J1706" s="1">
        <v>0</v>
      </c>
      <c r="L1706" s="1">
        <v>0</v>
      </c>
      <c r="M1706" s="1">
        <v>203</v>
      </c>
      <c r="O1706" s="28">
        <v>1699</v>
      </c>
      <c r="P1706" s="1">
        <v>236</v>
      </c>
      <c r="Q1706" s="1">
        <v>0</v>
      </c>
      <c r="R1706" s="1">
        <v>22851</v>
      </c>
      <c r="S1706" s="77">
        <v>2.3809523809523812E-3</v>
      </c>
      <c r="T1706" s="1">
        <v>970</v>
      </c>
      <c r="U1706" s="1">
        <v>0</v>
      </c>
      <c r="V1706" s="1">
        <v>3502</v>
      </c>
      <c r="W1706" s="1">
        <v>1</v>
      </c>
      <c r="X1706" s="1">
        <v>0</v>
      </c>
      <c r="Z1706" s="1">
        <v>0</v>
      </c>
      <c r="AA1706" s="1">
        <v>203</v>
      </c>
    </row>
    <row r="1707" spans="1:28" x14ac:dyDescent="0.3">
      <c r="A1707" s="28">
        <v>1700</v>
      </c>
      <c r="B1707" s="1">
        <v>236</v>
      </c>
      <c r="C1707" s="1">
        <v>44</v>
      </c>
      <c r="D1707" s="1">
        <v>18620</v>
      </c>
      <c r="E1707" s="77">
        <v>1.1111111111111112E-2</v>
      </c>
      <c r="F1707" s="1">
        <v>790</v>
      </c>
      <c r="G1707" s="1">
        <v>0</v>
      </c>
      <c r="H1707" s="1">
        <v>3834</v>
      </c>
      <c r="I1707" s="1">
        <v>3</v>
      </c>
      <c r="J1707" s="1">
        <v>0</v>
      </c>
      <c r="K1707" s="1">
        <v>6720</v>
      </c>
      <c r="L1707" s="1">
        <v>21</v>
      </c>
      <c r="M1707" s="1">
        <v>136</v>
      </c>
      <c r="O1707" s="28">
        <v>1700</v>
      </c>
      <c r="P1707" s="1">
        <v>236</v>
      </c>
      <c r="Q1707" s="1">
        <v>44</v>
      </c>
      <c r="R1707" s="1">
        <v>18620</v>
      </c>
      <c r="S1707" s="77">
        <v>1.1111111111111112E-2</v>
      </c>
      <c r="T1707" s="1">
        <v>790</v>
      </c>
      <c r="U1707" s="1">
        <v>0</v>
      </c>
      <c r="V1707" s="1">
        <v>3834</v>
      </c>
      <c r="W1707" s="1">
        <v>3</v>
      </c>
      <c r="X1707" s="1">
        <v>0</v>
      </c>
      <c r="Y1707" s="1">
        <v>6720</v>
      </c>
      <c r="Z1707" s="1">
        <v>21</v>
      </c>
      <c r="AA1707" s="1">
        <v>136</v>
      </c>
    </row>
    <row r="1708" spans="1:28" x14ac:dyDescent="0.3">
      <c r="A1708" s="28">
        <v>1701</v>
      </c>
      <c r="B1708" s="1">
        <v>236</v>
      </c>
      <c r="C1708" s="1">
        <v>45</v>
      </c>
      <c r="D1708" s="1">
        <v>23000</v>
      </c>
      <c r="E1708" s="77">
        <v>1.6666666666666666E-2</v>
      </c>
      <c r="F1708" s="1">
        <v>1070</v>
      </c>
      <c r="G1708" s="1">
        <v>0</v>
      </c>
      <c r="H1708" s="1">
        <v>6600</v>
      </c>
      <c r="I1708" s="1">
        <v>0</v>
      </c>
      <c r="J1708" s="1">
        <v>0</v>
      </c>
      <c r="O1708" s="28">
        <v>1701</v>
      </c>
      <c r="P1708" s="1">
        <v>236</v>
      </c>
      <c r="Q1708" s="1">
        <v>45</v>
      </c>
      <c r="R1708" s="1">
        <v>23000</v>
      </c>
      <c r="S1708" s="77">
        <v>1.6666666666666666E-2</v>
      </c>
      <c r="T1708" s="1">
        <v>1070</v>
      </c>
      <c r="U1708" s="1">
        <v>0</v>
      </c>
      <c r="V1708" s="1">
        <v>6600</v>
      </c>
      <c r="W1708" s="1">
        <v>0</v>
      </c>
      <c r="X1708" s="1">
        <v>0</v>
      </c>
    </row>
    <row r="1709" spans="1:28" x14ac:dyDescent="0.3">
      <c r="A1709" s="28">
        <v>1702</v>
      </c>
      <c r="B1709" s="1">
        <v>236</v>
      </c>
      <c r="C1709" s="1">
        <v>46</v>
      </c>
      <c r="D1709" s="1">
        <v>23995</v>
      </c>
      <c r="E1709" s="77">
        <v>1.1111111111111112E-2</v>
      </c>
      <c r="F1709" s="1">
        <v>940</v>
      </c>
      <c r="G1709" s="1">
        <v>0</v>
      </c>
      <c r="H1709" s="1">
        <v>6107</v>
      </c>
      <c r="I1709" s="1">
        <v>2</v>
      </c>
      <c r="J1709" s="1">
        <v>0</v>
      </c>
      <c r="K1709" s="1">
        <v>5620</v>
      </c>
      <c r="M1709" s="1">
        <v>301</v>
      </c>
      <c r="O1709" s="28">
        <v>1702</v>
      </c>
      <c r="P1709" s="1">
        <v>236</v>
      </c>
      <c r="Q1709" s="1">
        <v>46</v>
      </c>
      <c r="R1709" s="1">
        <v>23995</v>
      </c>
      <c r="S1709" s="77">
        <v>1.1111111111111112E-2</v>
      </c>
      <c r="T1709" s="1">
        <v>940</v>
      </c>
      <c r="U1709" s="1">
        <v>0</v>
      </c>
      <c r="V1709" s="1">
        <v>6107</v>
      </c>
      <c r="W1709" s="1">
        <v>2</v>
      </c>
      <c r="X1709" s="1">
        <v>0</v>
      </c>
      <c r="Y1709" s="1">
        <v>5620</v>
      </c>
      <c r="AA1709" s="1">
        <v>301</v>
      </c>
    </row>
    <row r="1710" spans="1:28" x14ac:dyDescent="0.3">
      <c r="A1710" s="28">
        <v>1703</v>
      </c>
      <c r="B1710" s="1">
        <v>236</v>
      </c>
      <c r="C1710" s="1">
        <v>47</v>
      </c>
      <c r="D1710" s="1">
        <v>23400</v>
      </c>
      <c r="E1710" s="77">
        <v>0.2</v>
      </c>
      <c r="F1710" s="1">
        <v>840</v>
      </c>
      <c r="G1710" s="1">
        <v>0</v>
      </c>
      <c r="H1710" s="1">
        <v>7268</v>
      </c>
      <c r="I1710" s="1">
        <v>3</v>
      </c>
      <c r="J1710" s="1">
        <v>2</v>
      </c>
      <c r="K1710" s="1">
        <v>8430</v>
      </c>
      <c r="L1710" s="1">
        <v>42</v>
      </c>
      <c r="M1710" s="1">
        <v>307</v>
      </c>
      <c r="N1710" s="1">
        <v>12</v>
      </c>
      <c r="O1710" s="28">
        <v>1703</v>
      </c>
      <c r="P1710" s="1">
        <v>236</v>
      </c>
      <c r="Q1710" s="1">
        <v>47</v>
      </c>
      <c r="R1710" s="1">
        <v>23400</v>
      </c>
      <c r="S1710" s="77">
        <v>0.2</v>
      </c>
      <c r="T1710" s="1">
        <v>840</v>
      </c>
      <c r="U1710" s="1">
        <v>0</v>
      </c>
      <c r="V1710" s="1">
        <v>7268</v>
      </c>
      <c r="W1710" s="1">
        <v>3</v>
      </c>
      <c r="X1710" s="1">
        <v>2</v>
      </c>
      <c r="Y1710" s="1">
        <v>8430</v>
      </c>
      <c r="Z1710" s="1">
        <v>42</v>
      </c>
      <c r="AA1710" s="1">
        <v>307</v>
      </c>
      <c r="AB1710" s="1">
        <v>12</v>
      </c>
    </row>
    <row r="1711" spans="1:28" x14ac:dyDescent="0.3">
      <c r="A1711" s="28">
        <v>1704</v>
      </c>
      <c r="B1711" s="1">
        <v>236</v>
      </c>
      <c r="C1711" s="1">
        <v>48</v>
      </c>
      <c r="D1711" s="1">
        <v>25680</v>
      </c>
      <c r="E1711" s="77">
        <v>2.8571428571428571E-2</v>
      </c>
      <c r="F1711" s="1">
        <v>890</v>
      </c>
      <c r="G1711" s="1">
        <v>0</v>
      </c>
      <c r="H1711" s="1">
        <v>3000</v>
      </c>
      <c r="I1711" s="1">
        <v>0</v>
      </c>
      <c r="J1711" s="1">
        <v>0</v>
      </c>
      <c r="K1711" s="1">
        <v>5320</v>
      </c>
      <c r="L1711" s="1">
        <v>41</v>
      </c>
      <c r="M1711" s="1">
        <v>189</v>
      </c>
      <c r="O1711" s="28">
        <v>1704</v>
      </c>
      <c r="P1711" s="1">
        <v>236</v>
      </c>
      <c r="Q1711" s="1">
        <v>48</v>
      </c>
      <c r="R1711" s="1">
        <v>25680</v>
      </c>
      <c r="S1711" s="77">
        <v>2.8571428571428571E-2</v>
      </c>
      <c r="T1711" s="1">
        <v>890</v>
      </c>
      <c r="U1711" s="1">
        <v>0</v>
      </c>
      <c r="V1711" s="1">
        <v>3000</v>
      </c>
      <c r="W1711" s="1">
        <v>0</v>
      </c>
      <c r="X1711" s="1">
        <v>0</v>
      </c>
      <c r="Y1711" s="1">
        <v>5320</v>
      </c>
      <c r="Z1711" s="1">
        <v>41</v>
      </c>
      <c r="AA1711" s="1">
        <v>189</v>
      </c>
    </row>
    <row r="1712" spans="1:28" x14ac:dyDescent="0.3">
      <c r="A1712" s="28">
        <v>1705</v>
      </c>
      <c r="B1712" s="1">
        <v>236</v>
      </c>
      <c r="C1712" s="1">
        <v>48</v>
      </c>
      <c r="D1712" s="1">
        <v>24686</v>
      </c>
      <c r="E1712" s="77">
        <v>3.3333333333333333E-2</v>
      </c>
      <c r="F1712" s="1">
        <v>890</v>
      </c>
      <c r="G1712" s="1">
        <v>0</v>
      </c>
      <c r="H1712" s="1">
        <v>2973</v>
      </c>
      <c r="I1712" s="1">
        <v>1</v>
      </c>
      <c r="J1712" s="1">
        <v>0</v>
      </c>
      <c r="K1712" s="1">
        <v>5600</v>
      </c>
      <c r="L1712" s="1">
        <v>41</v>
      </c>
      <c r="M1712" s="1">
        <v>182</v>
      </c>
      <c r="O1712" s="28">
        <v>1705</v>
      </c>
      <c r="P1712" s="1">
        <v>236</v>
      </c>
      <c r="Q1712" s="1">
        <v>48</v>
      </c>
      <c r="R1712" s="1">
        <v>24686</v>
      </c>
      <c r="S1712" s="77">
        <v>3.3333333333333333E-2</v>
      </c>
      <c r="T1712" s="1">
        <v>890</v>
      </c>
      <c r="U1712" s="1">
        <v>0</v>
      </c>
      <c r="V1712" s="1">
        <v>2973</v>
      </c>
      <c r="W1712" s="1">
        <v>1</v>
      </c>
      <c r="X1712" s="1">
        <v>0</v>
      </c>
      <c r="Y1712" s="1">
        <v>5600</v>
      </c>
      <c r="Z1712" s="1">
        <v>41</v>
      </c>
      <c r="AA1712" s="1">
        <v>182</v>
      </c>
    </row>
    <row r="1713" spans="1:28" x14ac:dyDescent="0.3">
      <c r="A1713" s="28">
        <v>1706</v>
      </c>
      <c r="B1713" s="1">
        <v>235</v>
      </c>
      <c r="C1713" s="1">
        <v>0</v>
      </c>
      <c r="D1713" s="1">
        <v>23899</v>
      </c>
      <c r="E1713" s="77">
        <v>0.1</v>
      </c>
      <c r="F1713" s="1">
        <v>1000</v>
      </c>
      <c r="G1713" s="1">
        <v>0</v>
      </c>
      <c r="H1713" s="1">
        <v>5382</v>
      </c>
      <c r="I1713" s="1">
        <v>0</v>
      </c>
      <c r="J1713" s="1">
        <v>0</v>
      </c>
      <c r="L1713" s="1">
        <v>0</v>
      </c>
      <c r="M1713" s="1">
        <v>400</v>
      </c>
      <c r="N1713" s="1">
        <v>17</v>
      </c>
      <c r="O1713" s="28">
        <v>1706</v>
      </c>
      <c r="P1713" s="1">
        <v>235</v>
      </c>
      <c r="Q1713" s="1">
        <v>0</v>
      </c>
      <c r="R1713" s="1">
        <v>23899</v>
      </c>
      <c r="S1713" s="77">
        <v>0.1</v>
      </c>
      <c r="T1713" s="1">
        <v>1000</v>
      </c>
      <c r="U1713" s="1">
        <v>0</v>
      </c>
      <c r="V1713" s="1">
        <v>5382</v>
      </c>
      <c r="W1713" s="1">
        <v>0</v>
      </c>
      <c r="X1713" s="1">
        <v>0</v>
      </c>
      <c r="Z1713" s="1">
        <v>0</v>
      </c>
      <c r="AA1713" s="1">
        <v>400</v>
      </c>
      <c r="AB1713" s="1">
        <v>17</v>
      </c>
    </row>
    <row r="1714" spans="1:28" x14ac:dyDescent="0.3">
      <c r="A1714" s="28">
        <v>1707</v>
      </c>
      <c r="B1714" s="1">
        <v>235</v>
      </c>
      <c r="C1714" s="1">
        <v>40</v>
      </c>
      <c r="D1714" s="1">
        <v>18000</v>
      </c>
      <c r="E1714" s="77">
        <v>2.7777777777777779E-3</v>
      </c>
      <c r="F1714" s="1">
        <v>690</v>
      </c>
      <c r="G1714" s="1">
        <v>0</v>
      </c>
      <c r="H1714" s="1">
        <v>3000</v>
      </c>
      <c r="I1714" s="1">
        <v>0</v>
      </c>
      <c r="J1714" s="1">
        <v>0</v>
      </c>
      <c r="K1714" s="1">
        <v>5000</v>
      </c>
      <c r="L1714" s="1">
        <v>0</v>
      </c>
      <c r="M1714" s="1">
        <v>300</v>
      </c>
      <c r="N1714" s="1">
        <v>5</v>
      </c>
      <c r="O1714" s="28">
        <v>1707</v>
      </c>
      <c r="P1714" s="1">
        <v>235</v>
      </c>
      <c r="Q1714" s="1">
        <v>40</v>
      </c>
      <c r="R1714" s="1">
        <v>18000</v>
      </c>
      <c r="S1714" s="77">
        <v>2.7777777777777779E-3</v>
      </c>
      <c r="T1714" s="1">
        <v>690</v>
      </c>
      <c r="U1714" s="1">
        <v>0</v>
      </c>
      <c r="V1714" s="1">
        <v>3000</v>
      </c>
      <c r="W1714" s="1">
        <v>0</v>
      </c>
      <c r="X1714" s="1">
        <v>0</v>
      </c>
      <c r="Y1714" s="1">
        <v>5000</v>
      </c>
      <c r="Z1714" s="1">
        <v>0</v>
      </c>
      <c r="AA1714" s="1">
        <v>300</v>
      </c>
      <c r="AB1714" s="1">
        <v>5</v>
      </c>
    </row>
    <row r="1715" spans="1:28" x14ac:dyDescent="0.3">
      <c r="A1715" s="28">
        <v>1708</v>
      </c>
      <c r="B1715" s="1">
        <v>235</v>
      </c>
      <c r="C1715" s="1">
        <v>41</v>
      </c>
      <c r="D1715" s="1">
        <v>15219</v>
      </c>
      <c r="E1715" s="77">
        <v>1.6666666666666668E-3</v>
      </c>
      <c r="F1715" s="1">
        <v>650</v>
      </c>
      <c r="G1715" s="1">
        <v>0</v>
      </c>
      <c r="H1715" s="1">
        <v>3687</v>
      </c>
      <c r="I1715" s="1">
        <v>0</v>
      </c>
      <c r="J1715" s="1">
        <v>0</v>
      </c>
      <c r="K1715" s="1">
        <v>2355</v>
      </c>
      <c r="L1715" s="1">
        <v>18</v>
      </c>
      <c r="M1715" s="1">
        <v>217</v>
      </c>
      <c r="N1715" s="1">
        <v>12</v>
      </c>
      <c r="O1715" s="28">
        <v>1708</v>
      </c>
      <c r="P1715" s="1">
        <v>235</v>
      </c>
      <c r="Q1715" s="1">
        <v>41</v>
      </c>
      <c r="R1715" s="1">
        <v>15219</v>
      </c>
      <c r="S1715" s="77">
        <v>1.6666666666666668E-3</v>
      </c>
      <c r="T1715" s="1">
        <v>650</v>
      </c>
      <c r="U1715" s="1">
        <v>0</v>
      </c>
      <c r="V1715" s="1">
        <v>3687</v>
      </c>
      <c r="W1715" s="1">
        <v>0</v>
      </c>
      <c r="X1715" s="1">
        <v>0</v>
      </c>
      <c r="Y1715" s="1">
        <v>2355</v>
      </c>
      <c r="Z1715" s="1">
        <v>18</v>
      </c>
      <c r="AA1715" s="1">
        <v>217</v>
      </c>
      <c r="AB1715" s="1">
        <v>12</v>
      </c>
    </row>
    <row r="1716" spans="1:28" x14ac:dyDescent="0.3">
      <c r="A1716" s="28">
        <v>1709</v>
      </c>
      <c r="B1716" s="1">
        <v>235</v>
      </c>
      <c r="C1716" s="1">
        <v>44</v>
      </c>
      <c r="D1716" s="1">
        <v>18201</v>
      </c>
      <c r="E1716" s="77">
        <v>5.5555555555555558E-3</v>
      </c>
      <c r="F1716" s="1">
        <v>600</v>
      </c>
      <c r="G1716" s="1">
        <v>0</v>
      </c>
      <c r="H1716" s="1">
        <v>3241</v>
      </c>
      <c r="I1716" s="1">
        <v>0</v>
      </c>
      <c r="J1716" s="1">
        <v>0</v>
      </c>
      <c r="O1716" s="28">
        <v>1709</v>
      </c>
      <c r="P1716" s="1">
        <v>235</v>
      </c>
      <c r="Q1716" s="1">
        <v>44</v>
      </c>
      <c r="R1716" s="1">
        <v>18201</v>
      </c>
      <c r="S1716" s="77">
        <v>5.5555555555555558E-3</v>
      </c>
      <c r="T1716" s="1">
        <v>600</v>
      </c>
      <c r="U1716" s="1">
        <v>0</v>
      </c>
      <c r="V1716" s="1">
        <v>3241</v>
      </c>
      <c r="W1716" s="1">
        <v>0</v>
      </c>
      <c r="X1716" s="1">
        <v>0</v>
      </c>
    </row>
    <row r="1717" spans="1:28" x14ac:dyDescent="0.3">
      <c r="A1717" s="28">
        <v>1710</v>
      </c>
      <c r="B1717" s="1">
        <v>235</v>
      </c>
      <c r="C1717" s="1">
        <v>45</v>
      </c>
      <c r="D1717" s="1">
        <v>17000</v>
      </c>
      <c r="E1717" s="77">
        <v>0.02</v>
      </c>
      <c r="F1717" s="1">
        <v>660</v>
      </c>
      <c r="G1717" s="1">
        <v>0</v>
      </c>
      <c r="H1717" s="1">
        <v>5070</v>
      </c>
      <c r="I1717" s="1">
        <v>0</v>
      </c>
      <c r="J1717" s="1">
        <v>0</v>
      </c>
      <c r="K1717" s="1">
        <v>5240</v>
      </c>
      <c r="L1717" s="1">
        <v>0</v>
      </c>
      <c r="M1717" s="1">
        <v>60</v>
      </c>
      <c r="N1717" s="1">
        <v>5</v>
      </c>
      <c r="O1717" s="28">
        <v>1710</v>
      </c>
      <c r="P1717" s="1">
        <v>235</v>
      </c>
      <c r="Q1717" s="1">
        <v>45</v>
      </c>
      <c r="R1717" s="1">
        <v>17000</v>
      </c>
      <c r="S1717" s="77">
        <v>0.02</v>
      </c>
      <c r="T1717" s="1">
        <v>660</v>
      </c>
      <c r="U1717" s="1">
        <v>0</v>
      </c>
      <c r="V1717" s="1">
        <v>5070</v>
      </c>
      <c r="W1717" s="1">
        <v>0</v>
      </c>
      <c r="X1717" s="1">
        <v>0</v>
      </c>
      <c r="Y1717" s="1">
        <v>5240</v>
      </c>
      <c r="Z1717" s="1">
        <v>0</v>
      </c>
      <c r="AA1717" s="1">
        <v>60</v>
      </c>
      <c r="AB1717" s="1">
        <v>5</v>
      </c>
    </row>
    <row r="1718" spans="1:28" x14ac:dyDescent="0.3">
      <c r="A1718" s="28">
        <v>1711</v>
      </c>
      <c r="B1718" s="1">
        <v>235</v>
      </c>
      <c r="C1718" s="1">
        <v>46</v>
      </c>
      <c r="D1718" s="1">
        <v>19358</v>
      </c>
      <c r="E1718" s="77">
        <v>5.5555555555555558E-3</v>
      </c>
      <c r="F1718" s="1">
        <v>730</v>
      </c>
      <c r="G1718" s="1">
        <v>0</v>
      </c>
      <c r="H1718" s="1">
        <v>6135</v>
      </c>
      <c r="I1718" s="1">
        <v>1</v>
      </c>
      <c r="J1718" s="1">
        <v>0</v>
      </c>
      <c r="K1718" s="1">
        <v>4032</v>
      </c>
      <c r="L1718" s="1">
        <v>0</v>
      </c>
      <c r="M1718" s="1">
        <v>160</v>
      </c>
      <c r="N1718" s="1">
        <v>17</v>
      </c>
      <c r="O1718" s="28">
        <v>1711</v>
      </c>
      <c r="P1718" s="1">
        <v>235</v>
      </c>
      <c r="Q1718" s="1">
        <v>46</v>
      </c>
      <c r="R1718" s="1">
        <v>19358</v>
      </c>
      <c r="S1718" s="77">
        <v>5.5555555555555558E-3</v>
      </c>
      <c r="T1718" s="1">
        <v>730</v>
      </c>
      <c r="U1718" s="1">
        <v>0</v>
      </c>
      <c r="V1718" s="1">
        <v>6135</v>
      </c>
      <c r="W1718" s="1">
        <v>1</v>
      </c>
      <c r="X1718" s="1">
        <v>0</v>
      </c>
      <c r="Y1718" s="1">
        <v>4032</v>
      </c>
      <c r="Z1718" s="1">
        <v>0</v>
      </c>
      <c r="AA1718" s="1">
        <v>160</v>
      </c>
      <c r="AB1718" s="1">
        <v>17</v>
      </c>
    </row>
    <row r="1719" spans="1:28" x14ac:dyDescent="0.3">
      <c r="A1719" s="28">
        <v>1712</v>
      </c>
      <c r="B1719" s="1">
        <v>235</v>
      </c>
      <c r="C1719" s="1">
        <v>46</v>
      </c>
      <c r="D1719" s="1">
        <v>23205</v>
      </c>
      <c r="E1719" s="77">
        <v>2.5000000000000001E-2</v>
      </c>
      <c r="F1719" s="1">
        <v>1060</v>
      </c>
      <c r="G1719" s="1">
        <v>0</v>
      </c>
      <c r="H1719" s="1">
        <v>6328</v>
      </c>
      <c r="I1719" s="1">
        <v>0</v>
      </c>
      <c r="J1719" s="1">
        <v>0</v>
      </c>
      <c r="K1719" s="1">
        <v>3000</v>
      </c>
      <c r="L1719" s="1">
        <v>0</v>
      </c>
      <c r="M1719" s="1">
        <v>138</v>
      </c>
      <c r="N1719" s="1">
        <v>0</v>
      </c>
      <c r="O1719" s="28">
        <v>1712</v>
      </c>
      <c r="P1719" s="1">
        <v>235</v>
      </c>
      <c r="Q1719" s="1">
        <v>46</v>
      </c>
      <c r="R1719" s="1">
        <v>23205</v>
      </c>
      <c r="S1719" s="77">
        <v>2.5000000000000001E-2</v>
      </c>
      <c r="T1719" s="1">
        <v>1060</v>
      </c>
      <c r="U1719" s="1">
        <v>0</v>
      </c>
      <c r="V1719" s="1">
        <v>6328</v>
      </c>
      <c r="W1719" s="1">
        <v>0</v>
      </c>
      <c r="X1719" s="1">
        <v>0</v>
      </c>
      <c r="Y1719" s="1">
        <v>3000</v>
      </c>
      <c r="Z1719" s="1">
        <v>0</v>
      </c>
      <c r="AA1719" s="1">
        <v>138</v>
      </c>
      <c r="AB1719" s="1">
        <v>0</v>
      </c>
    </row>
    <row r="1720" spans="1:28" x14ac:dyDescent="0.3">
      <c r="A1720" s="28">
        <v>1713</v>
      </c>
      <c r="B1720" s="1">
        <v>235</v>
      </c>
      <c r="C1720" s="1">
        <v>46</v>
      </c>
      <c r="D1720" s="1">
        <v>21000</v>
      </c>
      <c r="E1720" s="77">
        <v>0.05</v>
      </c>
      <c r="F1720" s="1">
        <v>1100</v>
      </c>
      <c r="G1720" s="1">
        <v>0</v>
      </c>
      <c r="H1720" s="1">
        <v>4400</v>
      </c>
      <c r="I1720" s="1">
        <v>1</v>
      </c>
      <c r="J1720" s="1">
        <v>0</v>
      </c>
      <c r="K1720" s="1">
        <v>4000</v>
      </c>
      <c r="L1720" s="1">
        <v>41</v>
      </c>
      <c r="M1720" s="1">
        <v>345</v>
      </c>
      <c r="N1720" s="1">
        <v>12</v>
      </c>
      <c r="O1720" s="28">
        <v>1713</v>
      </c>
      <c r="P1720" s="1">
        <v>235</v>
      </c>
      <c r="Q1720" s="1">
        <v>46</v>
      </c>
      <c r="R1720" s="1">
        <v>21000</v>
      </c>
      <c r="S1720" s="77">
        <v>0.05</v>
      </c>
      <c r="T1720" s="1">
        <v>1100</v>
      </c>
      <c r="U1720" s="1">
        <v>0</v>
      </c>
      <c r="V1720" s="1">
        <v>4400</v>
      </c>
      <c r="W1720" s="1">
        <v>1</v>
      </c>
      <c r="X1720" s="1">
        <v>0</v>
      </c>
      <c r="Y1720" s="1">
        <v>4000</v>
      </c>
      <c r="Z1720" s="1">
        <v>41</v>
      </c>
      <c r="AA1720" s="1">
        <v>345</v>
      </c>
      <c r="AB1720" s="1">
        <v>12</v>
      </c>
    </row>
    <row r="1721" spans="1:28" x14ac:dyDescent="0.3">
      <c r="A1721" s="28">
        <v>1714</v>
      </c>
      <c r="B1721" s="1">
        <v>235</v>
      </c>
      <c r="C1721" s="1">
        <v>46</v>
      </c>
      <c r="D1721" s="1">
        <v>21000</v>
      </c>
      <c r="E1721" s="77">
        <v>0.1111111111111111</v>
      </c>
      <c r="F1721" s="1">
        <v>940</v>
      </c>
      <c r="G1721" s="1">
        <v>0</v>
      </c>
      <c r="H1721" s="1">
        <v>6100</v>
      </c>
      <c r="I1721" s="1">
        <v>1</v>
      </c>
      <c r="J1721" s="1">
        <v>0</v>
      </c>
      <c r="K1721" s="1">
        <v>7000</v>
      </c>
      <c r="L1721" s="1">
        <v>41</v>
      </c>
      <c r="M1721" s="1">
        <v>300</v>
      </c>
      <c r="N1721" s="1">
        <v>14</v>
      </c>
      <c r="O1721" s="28">
        <v>1714</v>
      </c>
      <c r="P1721" s="1">
        <v>235</v>
      </c>
      <c r="Q1721" s="1">
        <v>46</v>
      </c>
      <c r="R1721" s="1">
        <v>21000</v>
      </c>
      <c r="S1721" s="77">
        <v>0.1111111111111111</v>
      </c>
      <c r="T1721" s="1">
        <v>940</v>
      </c>
      <c r="U1721" s="1">
        <v>0</v>
      </c>
      <c r="V1721" s="1">
        <v>6100</v>
      </c>
      <c r="W1721" s="1">
        <v>1</v>
      </c>
      <c r="X1721" s="1">
        <v>0</v>
      </c>
      <c r="Y1721" s="1">
        <v>7000</v>
      </c>
      <c r="Z1721" s="1">
        <v>41</v>
      </c>
      <c r="AA1721" s="1">
        <v>300</v>
      </c>
      <c r="AB1721" s="1">
        <v>14</v>
      </c>
    </row>
    <row r="1722" spans="1:28" x14ac:dyDescent="0.3">
      <c r="A1722" s="28">
        <v>1715</v>
      </c>
      <c r="B1722" s="1">
        <v>235</v>
      </c>
      <c r="C1722" s="1">
        <v>47</v>
      </c>
      <c r="D1722" s="1">
        <v>23521</v>
      </c>
      <c r="E1722" s="77">
        <v>6.6666666666666666E-2</v>
      </c>
      <c r="F1722" s="1">
        <v>840</v>
      </c>
      <c r="G1722" s="1">
        <v>0</v>
      </c>
      <c r="H1722" s="1">
        <v>3759</v>
      </c>
      <c r="I1722" s="1">
        <v>1</v>
      </c>
      <c r="J1722" s="1">
        <v>0</v>
      </c>
      <c r="O1722" s="28">
        <v>1715</v>
      </c>
      <c r="P1722" s="1">
        <v>235</v>
      </c>
      <c r="Q1722" s="1">
        <v>47</v>
      </c>
      <c r="R1722" s="1">
        <v>23521</v>
      </c>
      <c r="S1722" s="77">
        <v>6.6666666666666666E-2</v>
      </c>
      <c r="T1722" s="1">
        <v>840</v>
      </c>
      <c r="U1722" s="1">
        <v>0</v>
      </c>
      <c r="V1722" s="1">
        <v>3759</v>
      </c>
      <c r="W1722" s="1">
        <v>1</v>
      </c>
      <c r="X1722" s="1">
        <v>0</v>
      </c>
    </row>
    <row r="1723" spans="1:28" x14ac:dyDescent="0.3">
      <c r="A1723" s="28">
        <v>1716</v>
      </c>
      <c r="B1723" s="1">
        <v>235</v>
      </c>
      <c r="C1723" s="1">
        <v>48</v>
      </c>
      <c r="D1723" s="1">
        <v>31007</v>
      </c>
      <c r="E1723" s="77">
        <v>0.2</v>
      </c>
      <c r="F1723" s="1">
        <v>1060</v>
      </c>
      <c r="G1723" s="1">
        <v>0</v>
      </c>
      <c r="H1723" s="1">
        <v>6115</v>
      </c>
      <c r="I1723" s="1">
        <v>0</v>
      </c>
      <c r="J1723" s="1">
        <v>0</v>
      </c>
      <c r="L1723" s="1">
        <v>0</v>
      </c>
      <c r="M1723" s="1">
        <v>309</v>
      </c>
      <c r="O1723" s="28">
        <v>1716</v>
      </c>
      <c r="P1723" s="1">
        <v>235</v>
      </c>
      <c r="Q1723" s="1">
        <v>48</v>
      </c>
      <c r="R1723" s="1">
        <v>31007</v>
      </c>
      <c r="S1723" s="77">
        <v>0.2</v>
      </c>
      <c r="T1723" s="1">
        <v>1060</v>
      </c>
      <c r="U1723" s="1">
        <v>0</v>
      </c>
      <c r="V1723" s="1">
        <v>6115</v>
      </c>
      <c r="W1723" s="1">
        <v>0</v>
      </c>
      <c r="X1723" s="1">
        <v>0</v>
      </c>
      <c r="Z1723" s="1">
        <v>0</v>
      </c>
      <c r="AA1723" s="1">
        <v>309</v>
      </c>
    </row>
    <row r="1724" spans="1:28" x14ac:dyDescent="0.3">
      <c r="A1724" s="28">
        <v>1717</v>
      </c>
      <c r="B1724" s="1">
        <v>234</v>
      </c>
      <c r="C1724" s="1">
        <v>0</v>
      </c>
      <c r="D1724" s="1">
        <v>19500</v>
      </c>
      <c r="E1724" s="77">
        <v>4.1666666666666666E-3</v>
      </c>
      <c r="F1724" s="1">
        <v>750</v>
      </c>
      <c r="G1724" s="1">
        <v>0</v>
      </c>
      <c r="H1724" s="1">
        <v>2450</v>
      </c>
      <c r="I1724" s="1">
        <v>0</v>
      </c>
      <c r="J1724" s="1">
        <v>0</v>
      </c>
      <c r="O1724" s="28">
        <v>1717</v>
      </c>
      <c r="P1724" s="1">
        <v>234</v>
      </c>
      <c r="Q1724" s="1">
        <v>0</v>
      </c>
      <c r="R1724" s="1">
        <v>19500</v>
      </c>
      <c r="S1724" s="77">
        <v>4.1666666666666666E-3</v>
      </c>
      <c r="T1724" s="1">
        <v>750</v>
      </c>
      <c r="U1724" s="1">
        <v>0</v>
      </c>
      <c r="V1724" s="1">
        <v>2450</v>
      </c>
      <c r="W1724" s="1">
        <v>0</v>
      </c>
      <c r="X1724" s="1">
        <v>0</v>
      </c>
    </row>
    <row r="1725" spans="1:28" x14ac:dyDescent="0.3">
      <c r="A1725" s="28">
        <v>1718</v>
      </c>
      <c r="B1725" s="1">
        <v>234</v>
      </c>
      <c r="C1725" s="1">
        <v>42</v>
      </c>
      <c r="D1725" s="1">
        <v>16981</v>
      </c>
      <c r="E1725" s="77">
        <v>3.3333333333333335E-3</v>
      </c>
      <c r="F1725" s="1">
        <v>700</v>
      </c>
      <c r="G1725" s="1">
        <v>0</v>
      </c>
      <c r="H1725" s="1">
        <v>2729</v>
      </c>
      <c r="I1725" s="1">
        <v>0</v>
      </c>
      <c r="J1725" s="1">
        <v>0</v>
      </c>
      <c r="K1725" s="1">
        <v>5960</v>
      </c>
      <c r="L1725" s="1">
        <v>0</v>
      </c>
      <c r="M1725" s="1">
        <v>231</v>
      </c>
      <c r="N1725" s="1">
        <v>15</v>
      </c>
      <c r="O1725" s="28">
        <v>1718</v>
      </c>
      <c r="P1725" s="1">
        <v>234</v>
      </c>
      <c r="Q1725" s="1">
        <v>42</v>
      </c>
      <c r="R1725" s="1">
        <v>16981</v>
      </c>
      <c r="S1725" s="77">
        <v>3.3333333333333335E-3</v>
      </c>
      <c r="T1725" s="1">
        <v>700</v>
      </c>
      <c r="U1725" s="1">
        <v>0</v>
      </c>
      <c r="V1725" s="1">
        <v>2729</v>
      </c>
      <c r="W1725" s="1">
        <v>0</v>
      </c>
      <c r="X1725" s="1">
        <v>0</v>
      </c>
      <c r="Y1725" s="1">
        <v>5960</v>
      </c>
      <c r="Z1725" s="1">
        <v>0</v>
      </c>
      <c r="AA1725" s="1">
        <v>231</v>
      </c>
      <c r="AB1725" s="1">
        <v>15</v>
      </c>
    </row>
    <row r="1726" spans="1:28" x14ac:dyDescent="0.3">
      <c r="A1726" s="28">
        <v>1719</v>
      </c>
      <c r="B1726" s="1">
        <v>234</v>
      </c>
      <c r="C1726" s="1">
        <v>45</v>
      </c>
      <c r="D1726" s="1">
        <v>17317</v>
      </c>
      <c r="E1726" s="77">
        <v>8.3333333333333332E-3</v>
      </c>
      <c r="F1726" s="1">
        <v>690</v>
      </c>
      <c r="G1726" s="1">
        <v>0</v>
      </c>
      <c r="H1726" s="1">
        <v>4600</v>
      </c>
      <c r="I1726" s="1">
        <v>1</v>
      </c>
      <c r="J1726" s="1">
        <v>0</v>
      </c>
      <c r="O1726" s="28">
        <v>1719</v>
      </c>
      <c r="P1726" s="1">
        <v>234</v>
      </c>
      <c r="Q1726" s="1">
        <v>45</v>
      </c>
      <c r="R1726" s="1">
        <v>17317</v>
      </c>
      <c r="S1726" s="77">
        <v>8.3333333333333332E-3</v>
      </c>
      <c r="T1726" s="1">
        <v>690</v>
      </c>
      <c r="U1726" s="1">
        <v>0</v>
      </c>
      <c r="V1726" s="1">
        <v>4600</v>
      </c>
      <c r="W1726" s="1">
        <v>1</v>
      </c>
      <c r="X1726" s="1">
        <v>0</v>
      </c>
    </row>
    <row r="1727" spans="1:28" x14ac:dyDescent="0.3">
      <c r="A1727" s="28">
        <v>1720</v>
      </c>
      <c r="B1727" s="1">
        <v>234</v>
      </c>
      <c r="C1727" s="1">
        <v>46</v>
      </c>
      <c r="D1727" s="1">
        <v>22016</v>
      </c>
      <c r="E1727" s="77">
        <v>3.3333333333333333E-2</v>
      </c>
      <c r="F1727" s="1">
        <v>870</v>
      </c>
      <c r="G1727" s="1">
        <v>0</v>
      </c>
      <c r="H1727" s="1">
        <v>2905</v>
      </c>
      <c r="I1727" s="1">
        <v>0</v>
      </c>
      <c r="J1727" s="1">
        <v>0</v>
      </c>
      <c r="K1727" s="1">
        <v>5520</v>
      </c>
      <c r="L1727" s="1">
        <v>11</v>
      </c>
      <c r="M1727" s="1">
        <v>192</v>
      </c>
      <c r="N1727" s="1">
        <v>1</v>
      </c>
      <c r="O1727" s="28">
        <v>1720</v>
      </c>
      <c r="P1727" s="1">
        <v>234</v>
      </c>
      <c r="Q1727" s="1">
        <v>46</v>
      </c>
      <c r="R1727" s="1">
        <v>22016</v>
      </c>
      <c r="S1727" s="77">
        <v>3.3333333333333333E-2</v>
      </c>
      <c r="T1727" s="1">
        <v>870</v>
      </c>
      <c r="U1727" s="1">
        <v>0</v>
      </c>
      <c r="V1727" s="1">
        <v>2905</v>
      </c>
      <c r="W1727" s="1">
        <v>0</v>
      </c>
      <c r="X1727" s="1">
        <v>0</v>
      </c>
      <c r="Y1727" s="1">
        <v>5520</v>
      </c>
      <c r="Z1727" s="1">
        <v>11</v>
      </c>
      <c r="AA1727" s="1">
        <v>192</v>
      </c>
      <c r="AB1727" s="1">
        <v>1</v>
      </c>
    </row>
    <row r="1728" spans="1:28" x14ac:dyDescent="0.3">
      <c r="A1728" s="28">
        <v>1721</v>
      </c>
      <c r="B1728" s="1">
        <v>234</v>
      </c>
      <c r="C1728" s="1">
        <v>47</v>
      </c>
      <c r="D1728" s="1">
        <v>24329</v>
      </c>
      <c r="E1728" s="77">
        <v>0.1</v>
      </c>
      <c r="F1728" s="1">
        <v>810</v>
      </c>
      <c r="G1728" s="1">
        <v>0</v>
      </c>
      <c r="H1728" s="1">
        <v>4100</v>
      </c>
      <c r="I1728" s="1">
        <v>0</v>
      </c>
      <c r="J1728" s="1">
        <v>0</v>
      </c>
      <c r="K1728" s="1">
        <v>5190</v>
      </c>
      <c r="N1728" s="1">
        <v>3</v>
      </c>
      <c r="O1728" s="28">
        <v>1721</v>
      </c>
      <c r="P1728" s="1">
        <v>234</v>
      </c>
      <c r="Q1728" s="1">
        <v>47</v>
      </c>
      <c r="R1728" s="1">
        <v>24329</v>
      </c>
      <c r="S1728" s="77">
        <v>0.1</v>
      </c>
      <c r="T1728" s="1">
        <v>810</v>
      </c>
      <c r="U1728" s="1">
        <v>0</v>
      </c>
      <c r="V1728" s="1">
        <v>4100</v>
      </c>
      <c r="W1728" s="1">
        <v>0</v>
      </c>
      <c r="X1728" s="1">
        <v>0</v>
      </c>
      <c r="Y1728" s="1">
        <v>5190</v>
      </c>
      <c r="AB1728" s="1">
        <v>3</v>
      </c>
    </row>
    <row r="1729" spans="1:28" x14ac:dyDescent="0.3">
      <c r="A1729" s="28">
        <v>1722</v>
      </c>
      <c r="B1729" s="1">
        <v>233</v>
      </c>
      <c r="C1729" s="1">
        <v>0</v>
      </c>
      <c r="D1729" s="1">
        <v>20402</v>
      </c>
      <c r="E1729" s="77">
        <v>4.3478260869565218E-3</v>
      </c>
      <c r="F1729" s="1">
        <v>800</v>
      </c>
      <c r="G1729" s="1">
        <v>0</v>
      </c>
      <c r="H1729" s="1">
        <v>3003</v>
      </c>
      <c r="I1729" s="1">
        <v>0</v>
      </c>
      <c r="J1729" s="1">
        <v>0</v>
      </c>
      <c r="O1729" s="28">
        <v>1722</v>
      </c>
      <c r="P1729" s="1">
        <v>233</v>
      </c>
      <c r="Q1729" s="1">
        <v>0</v>
      </c>
      <c r="R1729" s="1">
        <v>20402</v>
      </c>
      <c r="S1729" s="77">
        <v>4.3478260869565218E-3</v>
      </c>
      <c r="T1729" s="1">
        <v>800</v>
      </c>
      <c r="U1729" s="1">
        <v>0</v>
      </c>
      <c r="V1729" s="1">
        <v>3003</v>
      </c>
      <c r="W1729" s="1">
        <v>0</v>
      </c>
      <c r="X1729" s="1">
        <v>0</v>
      </c>
    </row>
    <row r="1730" spans="1:28" x14ac:dyDescent="0.3">
      <c r="A1730" s="28">
        <v>1723</v>
      </c>
      <c r="B1730" s="1">
        <v>233</v>
      </c>
      <c r="C1730" s="1">
        <v>38</v>
      </c>
      <c r="D1730" s="1">
        <v>20400</v>
      </c>
      <c r="E1730" s="77">
        <v>4.1666666666666666E-3</v>
      </c>
      <c r="F1730" s="1">
        <v>920</v>
      </c>
      <c r="G1730" s="1">
        <v>0</v>
      </c>
      <c r="H1730" s="1">
        <v>2012</v>
      </c>
      <c r="I1730" s="1">
        <v>0</v>
      </c>
      <c r="J1730" s="1">
        <v>0</v>
      </c>
      <c r="O1730" s="28">
        <v>1723</v>
      </c>
      <c r="P1730" s="1">
        <v>233</v>
      </c>
      <c r="Q1730" s="1">
        <v>38</v>
      </c>
      <c r="R1730" s="1">
        <v>20400</v>
      </c>
      <c r="S1730" s="77">
        <v>4.1666666666666666E-3</v>
      </c>
      <c r="T1730" s="1">
        <v>920</v>
      </c>
      <c r="U1730" s="1">
        <v>0</v>
      </c>
      <c r="V1730" s="1">
        <v>2012</v>
      </c>
      <c r="W1730" s="1">
        <v>0</v>
      </c>
      <c r="X1730" s="1">
        <v>0</v>
      </c>
    </row>
    <row r="1731" spans="1:28" x14ac:dyDescent="0.3">
      <c r="A1731" s="28">
        <v>1724</v>
      </c>
      <c r="B1731" s="1">
        <v>233</v>
      </c>
      <c r="C1731" s="1">
        <v>44</v>
      </c>
      <c r="D1731" s="1">
        <v>22000</v>
      </c>
      <c r="E1731" s="77">
        <v>5.5555555555555558E-3</v>
      </c>
      <c r="F1731" s="1">
        <v>760</v>
      </c>
      <c r="G1731" s="1">
        <v>0</v>
      </c>
      <c r="H1731" s="1">
        <v>3700</v>
      </c>
      <c r="I1731" s="1">
        <v>1</v>
      </c>
      <c r="J1731" s="1">
        <v>0</v>
      </c>
      <c r="O1731" s="28">
        <v>1724</v>
      </c>
      <c r="P1731" s="1">
        <v>233</v>
      </c>
      <c r="Q1731" s="1">
        <v>44</v>
      </c>
      <c r="R1731" s="1">
        <v>22000</v>
      </c>
      <c r="S1731" s="77">
        <v>5.5555555555555558E-3</v>
      </c>
      <c r="T1731" s="1">
        <v>760</v>
      </c>
      <c r="U1731" s="1">
        <v>0</v>
      </c>
      <c r="V1731" s="1">
        <v>3700</v>
      </c>
      <c r="W1731" s="1">
        <v>1</v>
      </c>
      <c r="X1731" s="1">
        <v>0</v>
      </c>
    </row>
    <row r="1732" spans="1:28" x14ac:dyDescent="0.3">
      <c r="A1732" s="28">
        <v>1725</v>
      </c>
      <c r="B1732" s="1">
        <v>233</v>
      </c>
      <c r="C1732" s="1">
        <v>47</v>
      </c>
      <c r="D1732" s="1">
        <v>22763</v>
      </c>
      <c r="E1732" s="77">
        <v>0.125</v>
      </c>
      <c r="F1732" s="1">
        <v>670</v>
      </c>
      <c r="G1732" s="1">
        <v>0</v>
      </c>
      <c r="H1732" s="1">
        <v>7210</v>
      </c>
      <c r="I1732" s="1">
        <v>5</v>
      </c>
      <c r="J1732" s="1">
        <v>2</v>
      </c>
      <c r="K1732" s="1">
        <v>6700</v>
      </c>
      <c r="N1732" s="1">
        <v>25</v>
      </c>
      <c r="O1732" s="28">
        <v>1725</v>
      </c>
      <c r="P1732" s="1">
        <v>233</v>
      </c>
      <c r="Q1732" s="1">
        <v>47</v>
      </c>
      <c r="R1732" s="1">
        <v>22763</v>
      </c>
      <c r="S1732" s="77">
        <v>0.125</v>
      </c>
      <c r="T1732" s="1">
        <v>670</v>
      </c>
      <c r="U1732" s="1">
        <v>0</v>
      </c>
      <c r="V1732" s="1">
        <v>7210</v>
      </c>
      <c r="W1732" s="1">
        <v>5</v>
      </c>
      <c r="X1732" s="1">
        <v>2</v>
      </c>
      <c r="Y1732" s="1">
        <v>6700</v>
      </c>
      <c r="AB1732" s="1">
        <v>25</v>
      </c>
    </row>
    <row r="1733" spans="1:28" x14ac:dyDescent="0.3">
      <c r="A1733" s="28">
        <v>1726</v>
      </c>
      <c r="B1733" s="1">
        <v>232</v>
      </c>
      <c r="C1733" s="1">
        <v>39</v>
      </c>
      <c r="D1733" s="1">
        <v>16305</v>
      </c>
      <c r="E1733" s="77">
        <v>2.8571428571428571E-3</v>
      </c>
      <c r="F1733" s="1">
        <v>660</v>
      </c>
      <c r="G1733" s="1">
        <v>0</v>
      </c>
      <c r="H1733" s="1">
        <v>7487</v>
      </c>
      <c r="I1733" s="1">
        <v>0</v>
      </c>
      <c r="J1733" s="1">
        <v>0</v>
      </c>
      <c r="O1733" s="28">
        <v>1726</v>
      </c>
      <c r="P1733" s="1">
        <v>232</v>
      </c>
      <c r="Q1733" s="1">
        <v>39</v>
      </c>
      <c r="R1733" s="1">
        <v>16305</v>
      </c>
      <c r="S1733" s="77">
        <v>2.8571428571428571E-3</v>
      </c>
      <c r="T1733" s="1">
        <v>660</v>
      </c>
      <c r="U1733" s="1">
        <v>0</v>
      </c>
      <c r="V1733" s="1">
        <v>7487</v>
      </c>
      <c r="W1733" s="1">
        <v>0</v>
      </c>
      <c r="X1733" s="1">
        <v>0</v>
      </c>
    </row>
    <row r="1734" spans="1:28" x14ac:dyDescent="0.3">
      <c r="A1734" s="28">
        <v>1727</v>
      </c>
      <c r="B1734" s="1">
        <v>232</v>
      </c>
      <c r="C1734" s="1">
        <v>44</v>
      </c>
      <c r="D1734" s="1">
        <v>20011</v>
      </c>
      <c r="E1734" s="77">
        <v>5.0000000000000001E-3</v>
      </c>
      <c r="F1734" s="1">
        <v>490</v>
      </c>
      <c r="G1734" s="1">
        <v>0</v>
      </c>
      <c r="H1734" s="1">
        <v>2932</v>
      </c>
      <c r="I1734" s="1">
        <v>0</v>
      </c>
      <c r="J1734" s="1">
        <v>0</v>
      </c>
      <c r="L1734" s="1">
        <v>0</v>
      </c>
      <c r="O1734" s="28">
        <v>1727</v>
      </c>
      <c r="P1734" s="1">
        <v>232</v>
      </c>
      <c r="Q1734" s="1">
        <v>44</v>
      </c>
      <c r="R1734" s="1">
        <v>20011</v>
      </c>
      <c r="S1734" s="77">
        <v>5.0000000000000001E-3</v>
      </c>
      <c r="T1734" s="1">
        <v>490</v>
      </c>
      <c r="U1734" s="1">
        <v>0</v>
      </c>
      <c r="V1734" s="1">
        <v>2932</v>
      </c>
      <c r="W1734" s="1">
        <v>0</v>
      </c>
      <c r="X1734" s="1">
        <v>0</v>
      </c>
      <c r="Z1734" s="1">
        <v>0</v>
      </c>
    </row>
    <row r="1735" spans="1:28" x14ac:dyDescent="0.3">
      <c r="A1735" s="28">
        <v>1728</v>
      </c>
      <c r="B1735" s="1">
        <v>232</v>
      </c>
      <c r="C1735" s="1">
        <v>47</v>
      </c>
      <c r="D1735" s="1">
        <v>24000</v>
      </c>
      <c r="E1735" s="77">
        <v>0.05</v>
      </c>
      <c r="F1735" s="1">
        <v>600</v>
      </c>
      <c r="G1735" s="1">
        <v>0</v>
      </c>
      <c r="H1735" s="1">
        <v>6086</v>
      </c>
      <c r="I1735" s="1">
        <v>1</v>
      </c>
      <c r="J1735" s="1">
        <v>0</v>
      </c>
      <c r="K1735" s="1">
        <v>5500</v>
      </c>
      <c r="L1735" s="1">
        <v>0</v>
      </c>
      <c r="M1735" s="1">
        <v>124</v>
      </c>
      <c r="N1735" s="1">
        <v>6</v>
      </c>
      <c r="O1735" s="28">
        <v>1728</v>
      </c>
      <c r="P1735" s="1">
        <v>232</v>
      </c>
      <c r="Q1735" s="1">
        <v>47</v>
      </c>
      <c r="R1735" s="1">
        <v>24000</v>
      </c>
      <c r="S1735" s="77">
        <v>0.05</v>
      </c>
      <c r="T1735" s="1">
        <v>600</v>
      </c>
      <c r="U1735" s="1">
        <v>0</v>
      </c>
      <c r="V1735" s="1">
        <v>6086</v>
      </c>
      <c r="W1735" s="1">
        <v>1</v>
      </c>
      <c r="X1735" s="1">
        <v>0</v>
      </c>
      <c r="Y1735" s="1">
        <v>5500</v>
      </c>
      <c r="Z1735" s="1">
        <v>0</v>
      </c>
      <c r="AA1735" s="1">
        <v>124</v>
      </c>
      <c r="AB1735" s="1">
        <v>6</v>
      </c>
    </row>
    <row r="1736" spans="1:28" x14ac:dyDescent="0.3">
      <c r="A1736" s="28">
        <v>1729</v>
      </c>
      <c r="B1736" s="1">
        <v>232</v>
      </c>
      <c r="C1736" s="1">
        <v>47</v>
      </c>
      <c r="D1736" s="1">
        <v>23778</v>
      </c>
      <c r="E1736" s="77">
        <v>0.1</v>
      </c>
      <c r="F1736" s="1">
        <v>950</v>
      </c>
      <c r="G1736" s="1">
        <v>0</v>
      </c>
      <c r="H1736" s="1">
        <v>4100</v>
      </c>
      <c r="I1736" s="1">
        <v>1</v>
      </c>
      <c r="J1736" s="1">
        <v>1</v>
      </c>
      <c r="L1736" s="1">
        <v>0</v>
      </c>
      <c r="M1736" s="1">
        <v>230</v>
      </c>
      <c r="N1736" s="1">
        <v>0</v>
      </c>
      <c r="O1736" s="28">
        <v>1729</v>
      </c>
      <c r="P1736" s="1">
        <v>232</v>
      </c>
      <c r="Q1736" s="1">
        <v>47</v>
      </c>
      <c r="R1736" s="1">
        <v>23778</v>
      </c>
      <c r="S1736" s="77">
        <v>0.1</v>
      </c>
      <c r="T1736" s="1">
        <v>950</v>
      </c>
      <c r="U1736" s="1">
        <v>0</v>
      </c>
      <c r="V1736" s="1">
        <v>4100</v>
      </c>
      <c r="W1736" s="1">
        <v>1</v>
      </c>
      <c r="X1736" s="1">
        <v>1</v>
      </c>
      <c r="Z1736" s="1">
        <v>0</v>
      </c>
      <c r="AA1736" s="1">
        <v>230</v>
      </c>
      <c r="AB1736" s="1">
        <v>0</v>
      </c>
    </row>
    <row r="1737" spans="1:28" x14ac:dyDescent="0.3">
      <c r="A1737" s="28">
        <v>1730</v>
      </c>
      <c r="B1737" s="1">
        <v>232</v>
      </c>
      <c r="C1737" s="1">
        <v>47</v>
      </c>
      <c r="D1737" s="1">
        <v>21000</v>
      </c>
      <c r="E1737" s="77">
        <v>0.125</v>
      </c>
      <c r="F1737" s="1">
        <v>700</v>
      </c>
      <c r="G1737" s="1">
        <v>0</v>
      </c>
      <c r="H1737" s="1">
        <v>6800</v>
      </c>
      <c r="I1737" s="1">
        <v>1</v>
      </c>
      <c r="J1737" s="1">
        <v>0</v>
      </c>
      <c r="L1737" s="1">
        <v>0</v>
      </c>
      <c r="M1737" s="1">
        <v>230</v>
      </c>
      <c r="O1737" s="28">
        <v>1730</v>
      </c>
      <c r="P1737" s="1">
        <v>232</v>
      </c>
      <c r="Q1737" s="1">
        <v>47</v>
      </c>
      <c r="R1737" s="1">
        <v>21000</v>
      </c>
      <c r="S1737" s="77">
        <v>0.125</v>
      </c>
      <c r="T1737" s="1">
        <v>700</v>
      </c>
      <c r="U1737" s="1">
        <v>0</v>
      </c>
      <c r="V1737" s="1">
        <v>6800</v>
      </c>
      <c r="W1737" s="1">
        <v>1</v>
      </c>
      <c r="X1737" s="1">
        <v>0</v>
      </c>
      <c r="Z1737" s="1">
        <v>0</v>
      </c>
      <c r="AA1737" s="1">
        <v>230</v>
      </c>
    </row>
    <row r="1738" spans="1:28" x14ac:dyDescent="0.3">
      <c r="A1738" s="28">
        <v>1731</v>
      </c>
      <c r="B1738" s="1">
        <v>232</v>
      </c>
      <c r="C1738" s="1">
        <v>48</v>
      </c>
      <c r="D1738" s="1">
        <v>21442</v>
      </c>
      <c r="E1738" s="77">
        <v>3.3333333333333333E-2</v>
      </c>
      <c r="F1738" s="1">
        <v>580</v>
      </c>
      <c r="G1738" s="1">
        <v>0</v>
      </c>
      <c r="H1738" s="1">
        <v>4633</v>
      </c>
      <c r="I1738" s="1">
        <v>2</v>
      </c>
      <c r="J1738" s="1">
        <v>0</v>
      </c>
      <c r="K1738" s="1">
        <v>5900</v>
      </c>
      <c r="L1738" s="1">
        <v>13</v>
      </c>
      <c r="M1738" s="1">
        <v>284</v>
      </c>
      <c r="N1738" s="1">
        <v>1</v>
      </c>
      <c r="O1738" s="28">
        <v>1731</v>
      </c>
      <c r="P1738" s="1">
        <v>232</v>
      </c>
      <c r="Q1738" s="1">
        <v>48</v>
      </c>
      <c r="R1738" s="1">
        <v>21442</v>
      </c>
      <c r="S1738" s="77">
        <v>3.3333333333333333E-2</v>
      </c>
      <c r="T1738" s="1">
        <v>580</v>
      </c>
      <c r="U1738" s="1">
        <v>0</v>
      </c>
      <c r="V1738" s="1">
        <v>4633</v>
      </c>
      <c r="W1738" s="1">
        <v>2</v>
      </c>
      <c r="X1738" s="1">
        <v>0</v>
      </c>
      <c r="Y1738" s="1">
        <v>5900</v>
      </c>
      <c r="Z1738" s="1">
        <v>13</v>
      </c>
      <c r="AA1738" s="1">
        <v>284</v>
      </c>
      <c r="AB1738" s="1">
        <v>1</v>
      </c>
    </row>
    <row r="1739" spans="1:28" x14ac:dyDescent="0.3">
      <c r="A1739" s="28">
        <v>1732</v>
      </c>
      <c r="B1739" s="1">
        <v>231</v>
      </c>
      <c r="C1739" s="1">
        <v>0</v>
      </c>
      <c r="D1739" s="1">
        <v>21027</v>
      </c>
      <c r="E1739" s="77">
        <v>5.5555555555555558E-3</v>
      </c>
      <c r="F1739" s="1">
        <v>840</v>
      </c>
      <c r="G1739" s="1">
        <v>0</v>
      </c>
      <c r="H1739" s="1">
        <v>8049</v>
      </c>
      <c r="I1739" s="1">
        <v>3</v>
      </c>
      <c r="J1739" s="1">
        <v>1</v>
      </c>
      <c r="O1739" s="28">
        <v>1732</v>
      </c>
      <c r="P1739" s="1">
        <v>231</v>
      </c>
      <c r="Q1739" s="1">
        <v>0</v>
      </c>
      <c r="R1739" s="1">
        <v>21027</v>
      </c>
      <c r="S1739" s="77">
        <v>5.5555555555555558E-3</v>
      </c>
      <c r="T1739" s="1">
        <v>840</v>
      </c>
      <c r="U1739" s="1">
        <v>0</v>
      </c>
      <c r="V1739" s="1">
        <v>8049</v>
      </c>
      <c r="W1739" s="1">
        <v>3</v>
      </c>
      <c r="X1739" s="1">
        <v>1</v>
      </c>
    </row>
    <row r="1740" spans="1:28" x14ac:dyDescent="0.3">
      <c r="A1740" s="28">
        <v>1733</v>
      </c>
      <c r="B1740" s="1">
        <v>231</v>
      </c>
      <c r="C1740" s="1">
        <v>32</v>
      </c>
      <c r="D1740" s="1">
        <v>16079</v>
      </c>
      <c r="E1740" s="77">
        <v>1.1904761904761906E-3</v>
      </c>
      <c r="F1740" s="1">
        <v>560</v>
      </c>
      <c r="G1740" s="1">
        <v>0</v>
      </c>
      <c r="H1740" s="1">
        <v>2229</v>
      </c>
      <c r="I1740" s="1">
        <v>0</v>
      </c>
      <c r="J1740" s="1">
        <v>0</v>
      </c>
      <c r="K1740" s="1">
        <v>4490</v>
      </c>
      <c r="L1740" s="1">
        <v>0</v>
      </c>
      <c r="M1740" s="1">
        <v>206</v>
      </c>
      <c r="N1740" s="1">
        <v>1</v>
      </c>
      <c r="O1740" s="28">
        <v>1733</v>
      </c>
      <c r="P1740" s="1">
        <v>231</v>
      </c>
      <c r="Q1740" s="1">
        <v>32</v>
      </c>
      <c r="R1740" s="1">
        <v>16079</v>
      </c>
      <c r="S1740" s="77">
        <v>1.1904761904761906E-3</v>
      </c>
      <c r="T1740" s="1">
        <v>560</v>
      </c>
      <c r="U1740" s="1">
        <v>0</v>
      </c>
      <c r="V1740" s="1">
        <v>2229</v>
      </c>
      <c r="W1740" s="1">
        <v>0</v>
      </c>
      <c r="X1740" s="1">
        <v>0</v>
      </c>
      <c r="Y1740" s="1">
        <v>4490</v>
      </c>
      <c r="Z1740" s="1">
        <v>0</v>
      </c>
      <c r="AA1740" s="1">
        <v>206</v>
      </c>
      <c r="AB1740" s="1">
        <v>1</v>
      </c>
    </row>
    <row r="1741" spans="1:28" x14ac:dyDescent="0.3">
      <c r="A1741" s="28">
        <v>1734</v>
      </c>
      <c r="B1741" s="1">
        <v>231</v>
      </c>
      <c r="C1741" s="1">
        <v>41</v>
      </c>
      <c r="D1741" s="1">
        <v>13988</v>
      </c>
      <c r="E1741" s="77">
        <v>2.3809523809523812E-3</v>
      </c>
      <c r="F1741" s="1">
        <v>570</v>
      </c>
      <c r="G1741" s="1">
        <v>0</v>
      </c>
      <c r="H1741" s="1">
        <v>2766</v>
      </c>
      <c r="I1741" s="1">
        <v>0</v>
      </c>
      <c r="J1741" s="1">
        <v>0</v>
      </c>
      <c r="K1741" s="1">
        <v>4970</v>
      </c>
      <c r="L1741" s="1">
        <v>10</v>
      </c>
      <c r="M1741" s="1">
        <v>239</v>
      </c>
      <c r="N1741" s="1">
        <v>13</v>
      </c>
      <c r="O1741" s="28">
        <v>1734</v>
      </c>
      <c r="P1741" s="1">
        <v>231</v>
      </c>
      <c r="Q1741" s="1">
        <v>41</v>
      </c>
      <c r="R1741" s="1">
        <v>13988</v>
      </c>
      <c r="S1741" s="77">
        <v>2.3809523809523812E-3</v>
      </c>
      <c r="T1741" s="1">
        <v>570</v>
      </c>
      <c r="U1741" s="1">
        <v>0</v>
      </c>
      <c r="V1741" s="1">
        <v>2766</v>
      </c>
      <c r="W1741" s="1">
        <v>0</v>
      </c>
      <c r="X1741" s="1">
        <v>0</v>
      </c>
      <c r="Y1741" s="1">
        <v>4970</v>
      </c>
      <c r="Z1741" s="1">
        <v>10</v>
      </c>
      <c r="AA1741" s="1">
        <v>239</v>
      </c>
      <c r="AB1741" s="1">
        <v>13</v>
      </c>
    </row>
    <row r="1742" spans="1:28" x14ac:dyDescent="0.3">
      <c r="A1742" s="28">
        <v>1735</v>
      </c>
      <c r="B1742" s="1">
        <v>231</v>
      </c>
      <c r="C1742" s="1">
        <v>47</v>
      </c>
      <c r="D1742" s="1">
        <v>23000</v>
      </c>
      <c r="E1742" s="77">
        <v>1.4285714285714285E-2</v>
      </c>
      <c r="F1742" s="1">
        <v>570</v>
      </c>
      <c r="G1742" s="1">
        <v>0</v>
      </c>
      <c r="H1742" s="1">
        <v>3000</v>
      </c>
      <c r="I1742" s="1">
        <v>0</v>
      </c>
      <c r="J1742" s="1">
        <v>0</v>
      </c>
      <c r="K1742" s="1">
        <v>1400</v>
      </c>
      <c r="L1742" s="1">
        <v>0</v>
      </c>
      <c r="M1742" s="1">
        <v>150</v>
      </c>
      <c r="N1742" s="1">
        <v>15</v>
      </c>
      <c r="O1742" s="28">
        <v>1735</v>
      </c>
      <c r="P1742" s="1">
        <v>231</v>
      </c>
      <c r="Q1742" s="1">
        <v>47</v>
      </c>
      <c r="R1742" s="1">
        <v>23000</v>
      </c>
      <c r="S1742" s="77">
        <v>1.4285714285714285E-2</v>
      </c>
      <c r="T1742" s="1">
        <v>570</v>
      </c>
      <c r="U1742" s="1">
        <v>0</v>
      </c>
      <c r="V1742" s="1">
        <v>3000</v>
      </c>
      <c r="W1742" s="1">
        <v>0</v>
      </c>
      <c r="X1742" s="1">
        <v>0</v>
      </c>
      <c r="Y1742" s="1">
        <v>1400</v>
      </c>
      <c r="Z1742" s="1">
        <v>0</v>
      </c>
      <c r="AA1742" s="1">
        <v>150</v>
      </c>
      <c r="AB1742" s="1">
        <v>15</v>
      </c>
    </row>
    <row r="1743" spans="1:28" x14ac:dyDescent="0.3">
      <c r="A1743" s="28">
        <v>1736</v>
      </c>
      <c r="B1743" s="1">
        <v>231</v>
      </c>
      <c r="C1743" s="1">
        <v>47</v>
      </c>
      <c r="D1743" s="1">
        <v>20800</v>
      </c>
      <c r="E1743" s="77">
        <v>0.1</v>
      </c>
      <c r="F1743" s="1">
        <v>810</v>
      </c>
      <c r="G1743" s="1">
        <v>0</v>
      </c>
      <c r="H1743" s="1">
        <v>8155</v>
      </c>
      <c r="I1743" s="1">
        <v>6</v>
      </c>
      <c r="J1743" s="1">
        <v>2</v>
      </c>
      <c r="K1743" s="1">
        <v>7740</v>
      </c>
      <c r="N1743" s="1">
        <v>21</v>
      </c>
      <c r="O1743" s="28">
        <v>1736</v>
      </c>
      <c r="P1743" s="1">
        <v>231</v>
      </c>
      <c r="Q1743" s="1">
        <v>47</v>
      </c>
      <c r="R1743" s="1">
        <v>20800</v>
      </c>
      <c r="S1743" s="77">
        <v>0.1</v>
      </c>
      <c r="T1743" s="1">
        <v>810</v>
      </c>
      <c r="U1743" s="1">
        <v>0</v>
      </c>
      <c r="V1743" s="1">
        <v>8155</v>
      </c>
      <c r="W1743" s="1">
        <v>6</v>
      </c>
      <c r="X1743" s="1">
        <v>2</v>
      </c>
      <c r="Y1743" s="1">
        <v>7740</v>
      </c>
      <c r="AB1743" s="1">
        <v>21</v>
      </c>
    </row>
    <row r="1744" spans="1:28" x14ac:dyDescent="0.3">
      <c r="A1744" s="28">
        <v>1737</v>
      </c>
      <c r="B1744" s="1">
        <v>230</v>
      </c>
      <c r="C1744" s="1">
        <v>34</v>
      </c>
      <c r="D1744" s="1">
        <v>13515</v>
      </c>
      <c r="E1744" s="77">
        <v>5.5555555555555556E-4</v>
      </c>
      <c r="F1744" s="1">
        <v>630</v>
      </c>
      <c r="G1744" s="1">
        <v>0</v>
      </c>
      <c r="H1744" s="1">
        <v>6355</v>
      </c>
      <c r="I1744" s="1">
        <v>1</v>
      </c>
      <c r="J1744" s="1">
        <v>0</v>
      </c>
      <c r="K1744" s="1">
        <v>6770</v>
      </c>
      <c r="L1744" s="1">
        <v>11</v>
      </c>
      <c r="M1744" s="1">
        <v>561</v>
      </c>
      <c r="N1744" s="1">
        <v>3</v>
      </c>
      <c r="O1744" s="28">
        <v>1737</v>
      </c>
      <c r="P1744" s="1">
        <v>230</v>
      </c>
      <c r="Q1744" s="1">
        <v>34</v>
      </c>
      <c r="R1744" s="1">
        <v>13515</v>
      </c>
      <c r="S1744" s="77">
        <v>5.5555555555555556E-4</v>
      </c>
      <c r="T1744" s="1">
        <v>630</v>
      </c>
      <c r="U1744" s="1">
        <v>0</v>
      </c>
      <c r="V1744" s="1">
        <v>6355</v>
      </c>
      <c r="W1744" s="1">
        <v>1</v>
      </c>
      <c r="X1744" s="1">
        <v>0</v>
      </c>
      <c r="Y1744" s="1">
        <v>6770</v>
      </c>
      <c r="Z1744" s="1">
        <v>11</v>
      </c>
      <c r="AA1744" s="1">
        <v>561</v>
      </c>
      <c r="AB1744" s="1">
        <v>3</v>
      </c>
    </row>
    <row r="1745" spans="1:28" x14ac:dyDescent="0.3">
      <c r="A1745" s="28">
        <v>1738</v>
      </c>
      <c r="B1745" s="1">
        <v>230</v>
      </c>
      <c r="C1745" s="1">
        <v>39</v>
      </c>
      <c r="D1745" s="1">
        <v>16515</v>
      </c>
      <c r="E1745" s="77">
        <v>2.3809523809523812E-3</v>
      </c>
      <c r="F1745" s="1">
        <v>560</v>
      </c>
      <c r="G1745" s="1">
        <v>0</v>
      </c>
      <c r="H1745" s="1">
        <v>3001</v>
      </c>
      <c r="I1745" s="1">
        <v>0</v>
      </c>
      <c r="J1745" s="1">
        <v>0</v>
      </c>
      <c r="K1745" s="1">
        <v>5480</v>
      </c>
      <c r="M1745" s="1">
        <v>207</v>
      </c>
      <c r="O1745" s="28">
        <v>1738</v>
      </c>
      <c r="P1745" s="1">
        <v>230</v>
      </c>
      <c r="Q1745" s="1">
        <v>39</v>
      </c>
      <c r="R1745" s="1">
        <v>16515</v>
      </c>
      <c r="S1745" s="77">
        <v>2.3809523809523812E-3</v>
      </c>
      <c r="T1745" s="1">
        <v>560</v>
      </c>
      <c r="U1745" s="1">
        <v>0</v>
      </c>
      <c r="V1745" s="1">
        <v>3001</v>
      </c>
      <c r="W1745" s="1">
        <v>0</v>
      </c>
      <c r="X1745" s="1">
        <v>0</v>
      </c>
      <c r="Y1745" s="1">
        <v>5480</v>
      </c>
      <c r="AA1745" s="1">
        <v>207</v>
      </c>
    </row>
    <row r="1746" spans="1:28" x14ac:dyDescent="0.3">
      <c r="A1746" s="28">
        <v>1739</v>
      </c>
      <c r="B1746" s="1">
        <v>230</v>
      </c>
      <c r="C1746" s="1">
        <v>39</v>
      </c>
      <c r="D1746" s="1">
        <v>15000</v>
      </c>
      <c r="E1746" s="77">
        <v>5.5555555555555556E-4</v>
      </c>
      <c r="F1746" s="1">
        <v>400</v>
      </c>
      <c r="G1746" s="1">
        <v>0</v>
      </c>
      <c r="H1746" s="1">
        <v>4500</v>
      </c>
      <c r="I1746" s="1">
        <v>0</v>
      </c>
      <c r="J1746" s="1">
        <v>0</v>
      </c>
      <c r="L1746" s="1">
        <v>0</v>
      </c>
      <c r="M1746" s="1">
        <v>250</v>
      </c>
      <c r="N1746" s="1">
        <v>4</v>
      </c>
      <c r="O1746" s="28">
        <v>1739</v>
      </c>
      <c r="P1746" s="1">
        <v>230</v>
      </c>
      <c r="Q1746" s="1">
        <v>39</v>
      </c>
      <c r="R1746" s="1">
        <v>15000</v>
      </c>
      <c r="S1746" s="77">
        <v>5.5555555555555556E-4</v>
      </c>
      <c r="T1746" s="1">
        <v>400</v>
      </c>
      <c r="U1746" s="1">
        <v>0</v>
      </c>
      <c r="V1746" s="1">
        <v>4500</v>
      </c>
      <c r="W1746" s="1">
        <v>0</v>
      </c>
      <c r="X1746" s="1">
        <v>0</v>
      </c>
      <c r="Z1746" s="1">
        <v>0</v>
      </c>
      <c r="AA1746" s="1">
        <v>250</v>
      </c>
      <c r="AB1746" s="1">
        <v>4</v>
      </c>
    </row>
    <row r="1747" spans="1:28" x14ac:dyDescent="0.3">
      <c r="A1747" s="28">
        <v>1740</v>
      </c>
      <c r="B1747" s="1">
        <v>230</v>
      </c>
      <c r="C1747" s="1">
        <v>40</v>
      </c>
      <c r="D1747" s="1">
        <v>15236</v>
      </c>
      <c r="E1747" s="77">
        <v>3.3333333333333335E-3</v>
      </c>
      <c r="F1747" s="1">
        <v>1100</v>
      </c>
      <c r="G1747" s="1">
        <v>0</v>
      </c>
      <c r="H1747" s="1">
        <v>5447</v>
      </c>
      <c r="I1747" s="1">
        <v>0</v>
      </c>
      <c r="J1747" s="1">
        <v>0</v>
      </c>
      <c r="L1747" s="1">
        <v>22</v>
      </c>
      <c r="N1747" s="1">
        <v>7</v>
      </c>
      <c r="O1747" s="28">
        <v>1740</v>
      </c>
      <c r="P1747" s="1">
        <v>230</v>
      </c>
      <c r="Q1747" s="1">
        <v>40</v>
      </c>
      <c r="R1747" s="1">
        <v>15236</v>
      </c>
      <c r="S1747" s="77">
        <v>3.3333333333333335E-3</v>
      </c>
      <c r="T1747" s="1">
        <v>1100</v>
      </c>
      <c r="U1747" s="1">
        <v>0</v>
      </c>
      <c r="V1747" s="1">
        <v>5447</v>
      </c>
      <c r="W1747" s="1">
        <v>0</v>
      </c>
      <c r="X1747" s="1">
        <v>0</v>
      </c>
      <c r="Z1747" s="1">
        <v>22</v>
      </c>
      <c r="AB1747" s="1">
        <v>7</v>
      </c>
    </row>
    <row r="1748" spans="1:28" x14ac:dyDescent="0.3">
      <c r="A1748" s="28">
        <v>1741</v>
      </c>
      <c r="B1748" s="1">
        <v>230</v>
      </c>
      <c r="C1748" s="1">
        <v>40</v>
      </c>
      <c r="D1748" s="1">
        <v>16270</v>
      </c>
      <c r="E1748" s="77">
        <v>2.3809523809523812E-3</v>
      </c>
      <c r="F1748" s="1">
        <v>380</v>
      </c>
      <c r="G1748" s="1">
        <v>0</v>
      </c>
      <c r="H1748" s="1">
        <v>1472</v>
      </c>
      <c r="I1748" s="1">
        <v>0</v>
      </c>
      <c r="J1748" s="1">
        <v>0</v>
      </c>
      <c r="O1748" s="28">
        <v>1741</v>
      </c>
      <c r="P1748" s="1">
        <v>230</v>
      </c>
      <c r="Q1748" s="1">
        <v>40</v>
      </c>
      <c r="R1748" s="1">
        <v>16270</v>
      </c>
      <c r="S1748" s="77">
        <v>2.3809523809523812E-3</v>
      </c>
      <c r="T1748" s="1">
        <v>380</v>
      </c>
      <c r="U1748" s="1">
        <v>0</v>
      </c>
      <c r="V1748" s="1">
        <v>1472</v>
      </c>
      <c r="W1748" s="1">
        <v>0</v>
      </c>
      <c r="X1748" s="1">
        <v>0</v>
      </c>
    </row>
    <row r="1749" spans="1:28" x14ac:dyDescent="0.3">
      <c r="A1749" s="28">
        <v>1742</v>
      </c>
      <c r="B1749" s="1">
        <v>230</v>
      </c>
      <c r="C1749" s="1">
        <v>41</v>
      </c>
      <c r="D1749" s="1">
        <v>14894</v>
      </c>
      <c r="E1749" s="77">
        <v>2.7777777777777779E-3</v>
      </c>
      <c r="F1749" s="1">
        <v>500</v>
      </c>
      <c r="G1749" s="1">
        <v>0</v>
      </c>
      <c r="H1749" s="1">
        <v>2819</v>
      </c>
      <c r="I1749" s="1">
        <v>0</v>
      </c>
      <c r="J1749" s="1">
        <v>0</v>
      </c>
      <c r="K1749" s="1">
        <v>4150</v>
      </c>
      <c r="N1749" s="1">
        <v>3</v>
      </c>
      <c r="O1749" s="28">
        <v>1742</v>
      </c>
      <c r="P1749" s="1">
        <v>230</v>
      </c>
      <c r="Q1749" s="1">
        <v>41</v>
      </c>
      <c r="R1749" s="1">
        <v>14894</v>
      </c>
      <c r="S1749" s="77">
        <v>2.7777777777777779E-3</v>
      </c>
      <c r="T1749" s="1">
        <v>500</v>
      </c>
      <c r="U1749" s="1">
        <v>0</v>
      </c>
      <c r="V1749" s="1">
        <v>2819</v>
      </c>
      <c r="W1749" s="1">
        <v>0</v>
      </c>
      <c r="X1749" s="1">
        <v>0</v>
      </c>
      <c r="Y1749" s="1">
        <v>4150</v>
      </c>
      <c r="AB1749" s="1">
        <v>3</v>
      </c>
    </row>
    <row r="1750" spans="1:28" x14ac:dyDescent="0.3">
      <c r="A1750" s="28">
        <v>1743</v>
      </c>
      <c r="B1750" s="1">
        <v>230</v>
      </c>
      <c r="C1750" s="1">
        <v>41</v>
      </c>
      <c r="D1750" s="1">
        <v>17541</v>
      </c>
      <c r="E1750" s="77">
        <v>6.6666666666666671E-3</v>
      </c>
      <c r="F1750" s="1">
        <v>480</v>
      </c>
      <c r="G1750" s="1">
        <v>0</v>
      </c>
      <c r="H1750" s="1">
        <v>3284</v>
      </c>
      <c r="I1750" s="1">
        <v>1</v>
      </c>
      <c r="J1750" s="1">
        <v>0</v>
      </c>
      <c r="K1750" s="1">
        <v>5010</v>
      </c>
      <c r="L1750" s="1">
        <v>0</v>
      </c>
      <c r="M1750" s="1">
        <v>125</v>
      </c>
      <c r="N1750" s="1">
        <v>15</v>
      </c>
      <c r="O1750" s="28">
        <v>1743</v>
      </c>
      <c r="P1750" s="1">
        <v>230</v>
      </c>
      <c r="Q1750" s="1">
        <v>41</v>
      </c>
      <c r="R1750" s="1">
        <v>17541</v>
      </c>
      <c r="S1750" s="77">
        <v>6.6666666666666671E-3</v>
      </c>
      <c r="T1750" s="1">
        <v>480</v>
      </c>
      <c r="U1750" s="1">
        <v>0</v>
      </c>
      <c r="V1750" s="1">
        <v>3284</v>
      </c>
      <c r="W1750" s="1">
        <v>1</v>
      </c>
      <c r="X1750" s="1">
        <v>0</v>
      </c>
      <c r="Y1750" s="1">
        <v>5010</v>
      </c>
      <c r="Z1750" s="1">
        <v>0</v>
      </c>
      <c r="AA1750" s="1">
        <v>125</v>
      </c>
      <c r="AB1750" s="1">
        <v>15</v>
      </c>
    </row>
    <row r="1751" spans="1:28" x14ac:dyDescent="0.3">
      <c r="A1751" s="28">
        <v>1744</v>
      </c>
      <c r="B1751" s="1">
        <v>230</v>
      </c>
      <c r="C1751" s="1">
        <v>42</v>
      </c>
      <c r="D1751" s="1">
        <v>16819</v>
      </c>
      <c r="E1751" s="77">
        <v>4.1666666666666666E-3</v>
      </c>
      <c r="F1751" s="1">
        <v>490</v>
      </c>
      <c r="G1751" s="1">
        <v>0</v>
      </c>
      <c r="H1751" s="1">
        <v>4917</v>
      </c>
      <c r="I1751" s="1">
        <v>0</v>
      </c>
      <c r="J1751" s="1">
        <v>0</v>
      </c>
      <c r="K1751" s="1">
        <v>5670</v>
      </c>
      <c r="L1751" s="1">
        <v>0</v>
      </c>
      <c r="M1751" s="1">
        <v>96</v>
      </c>
      <c r="N1751" s="1">
        <v>1</v>
      </c>
      <c r="O1751" s="28">
        <v>1744</v>
      </c>
      <c r="P1751" s="1">
        <v>230</v>
      </c>
      <c r="Q1751" s="1">
        <v>42</v>
      </c>
      <c r="R1751" s="1">
        <v>16819</v>
      </c>
      <c r="S1751" s="77">
        <v>4.1666666666666666E-3</v>
      </c>
      <c r="T1751" s="1">
        <v>490</v>
      </c>
      <c r="U1751" s="1">
        <v>0</v>
      </c>
      <c r="V1751" s="1">
        <v>4917</v>
      </c>
      <c r="W1751" s="1">
        <v>0</v>
      </c>
      <c r="X1751" s="1">
        <v>0</v>
      </c>
      <c r="Y1751" s="1">
        <v>5670</v>
      </c>
      <c r="Z1751" s="1">
        <v>0</v>
      </c>
      <c r="AA1751" s="1">
        <v>96</v>
      </c>
      <c r="AB1751" s="1">
        <v>1</v>
      </c>
    </row>
    <row r="1752" spans="1:28" x14ac:dyDescent="0.3">
      <c r="A1752" s="28">
        <v>1745</v>
      </c>
      <c r="B1752" s="1">
        <v>230</v>
      </c>
      <c r="C1752" s="1">
        <v>43</v>
      </c>
      <c r="D1752" s="1">
        <v>15747</v>
      </c>
      <c r="E1752" s="77">
        <v>6.6666666666666671E-3</v>
      </c>
      <c r="F1752" s="1">
        <v>580</v>
      </c>
      <c r="G1752" s="1">
        <v>0</v>
      </c>
      <c r="H1752" s="1">
        <v>2442</v>
      </c>
      <c r="I1752" s="1">
        <v>0</v>
      </c>
      <c r="J1752" s="1">
        <v>0</v>
      </c>
      <c r="O1752" s="28">
        <v>1745</v>
      </c>
      <c r="P1752" s="1">
        <v>230</v>
      </c>
      <c r="Q1752" s="1">
        <v>43</v>
      </c>
      <c r="R1752" s="1">
        <v>15747</v>
      </c>
      <c r="S1752" s="77">
        <v>6.6666666666666671E-3</v>
      </c>
      <c r="T1752" s="1">
        <v>580</v>
      </c>
      <c r="U1752" s="1">
        <v>0</v>
      </c>
      <c r="V1752" s="1">
        <v>2442</v>
      </c>
      <c r="W1752" s="1">
        <v>0</v>
      </c>
      <c r="X1752" s="1">
        <v>0</v>
      </c>
    </row>
    <row r="1753" spans="1:28" x14ac:dyDescent="0.3">
      <c r="A1753" s="28">
        <v>1746</v>
      </c>
      <c r="B1753" s="1">
        <v>230</v>
      </c>
      <c r="C1753" s="1">
        <v>48</v>
      </c>
      <c r="D1753" s="1">
        <v>21062</v>
      </c>
      <c r="E1753" s="77">
        <v>1.6666666666666666E-2</v>
      </c>
      <c r="F1753" s="1">
        <v>840</v>
      </c>
      <c r="G1753" s="1">
        <v>0</v>
      </c>
      <c r="H1753" s="1">
        <v>5440</v>
      </c>
      <c r="I1753" s="1">
        <v>0</v>
      </c>
      <c r="J1753" s="1">
        <v>0</v>
      </c>
      <c r="K1753" s="1">
        <v>0</v>
      </c>
      <c r="L1753" s="1">
        <v>0</v>
      </c>
      <c r="M1753" s="1">
        <v>0</v>
      </c>
      <c r="N1753" s="1">
        <v>3</v>
      </c>
      <c r="O1753" s="28">
        <v>1746</v>
      </c>
      <c r="P1753" s="1">
        <v>230</v>
      </c>
      <c r="Q1753" s="1">
        <v>48</v>
      </c>
      <c r="R1753" s="1">
        <v>21062</v>
      </c>
      <c r="S1753" s="77">
        <v>1.6666666666666666E-2</v>
      </c>
      <c r="T1753" s="1">
        <v>840</v>
      </c>
      <c r="U1753" s="1">
        <v>0</v>
      </c>
      <c r="V1753" s="1">
        <v>5440</v>
      </c>
      <c r="W1753" s="1">
        <v>0</v>
      </c>
      <c r="X1753" s="1">
        <v>0</v>
      </c>
      <c r="Y1753" s="1">
        <v>0</v>
      </c>
      <c r="Z1753" s="1">
        <v>0</v>
      </c>
      <c r="AA1753" s="1">
        <v>0</v>
      </c>
      <c r="AB1753" s="1">
        <v>3</v>
      </c>
    </row>
    <row r="1754" spans="1:28" x14ac:dyDescent="0.3">
      <c r="A1754" s="28">
        <v>1747</v>
      </c>
      <c r="B1754" s="1">
        <v>228</v>
      </c>
      <c r="C1754" s="1">
        <v>37</v>
      </c>
      <c r="D1754" s="1">
        <v>15720</v>
      </c>
      <c r="E1754" s="77">
        <v>0.14285714285714285</v>
      </c>
      <c r="F1754" s="1">
        <v>460</v>
      </c>
      <c r="G1754" s="1">
        <v>0</v>
      </c>
      <c r="H1754" s="1">
        <v>3405</v>
      </c>
      <c r="I1754" s="1">
        <v>0</v>
      </c>
      <c r="J1754" s="1">
        <v>0</v>
      </c>
      <c r="K1754" s="1">
        <v>5020</v>
      </c>
      <c r="L1754" s="1">
        <v>41</v>
      </c>
      <c r="M1754" s="1">
        <v>241</v>
      </c>
      <c r="N1754" s="1">
        <v>6</v>
      </c>
      <c r="O1754" s="28">
        <v>1747</v>
      </c>
      <c r="P1754" s="1">
        <v>228</v>
      </c>
      <c r="Q1754" s="1">
        <v>37</v>
      </c>
      <c r="R1754" s="1">
        <v>15720</v>
      </c>
      <c r="S1754" s="77">
        <v>0.14285714285714285</v>
      </c>
      <c r="T1754" s="1">
        <v>460</v>
      </c>
      <c r="U1754" s="1">
        <v>0</v>
      </c>
      <c r="V1754" s="1">
        <v>3405</v>
      </c>
      <c r="W1754" s="1">
        <v>0</v>
      </c>
      <c r="X1754" s="1">
        <v>0</v>
      </c>
      <c r="Y1754" s="1">
        <v>5020</v>
      </c>
      <c r="Z1754" s="1">
        <v>41</v>
      </c>
      <c r="AA1754" s="1">
        <v>241</v>
      </c>
      <c r="AB1754" s="1">
        <v>6</v>
      </c>
    </row>
    <row r="1755" spans="1:28" x14ac:dyDescent="0.3">
      <c r="A1755" s="28">
        <v>1748</v>
      </c>
      <c r="B1755" s="1">
        <v>228</v>
      </c>
      <c r="C1755" s="1">
        <v>43</v>
      </c>
      <c r="D1755" s="1">
        <v>16645</v>
      </c>
      <c r="E1755" s="77">
        <v>1.1111111111111112E-2</v>
      </c>
      <c r="F1755" s="1">
        <v>560</v>
      </c>
      <c r="G1755" s="1">
        <v>0</v>
      </c>
      <c r="H1755" s="1">
        <v>8350</v>
      </c>
      <c r="I1755" s="1">
        <v>16</v>
      </c>
      <c r="J1755" s="1">
        <v>1</v>
      </c>
      <c r="O1755" s="28">
        <v>1748</v>
      </c>
      <c r="P1755" s="1">
        <v>228</v>
      </c>
      <c r="Q1755" s="1">
        <v>43</v>
      </c>
      <c r="R1755" s="1">
        <v>16645</v>
      </c>
      <c r="S1755" s="77">
        <v>1.1111111111111112E-2</v>
      </c>
      <c r="T1755" s="1">
        <v>560</v>
      </c>
      <c r="U1755" s="1">
        <v>0</v>
      </c>
      <c r="V1755" s="1">
        <v>8350</v>
      </c>
      <c r="W1755" s="1">
        <v>16</v>
      </c>
      <c r="X1755" s="1">
        <v>1</v>
      </c>
    </row>
    <row r="1756" spans="1:28" x14ac:dyDescent="0.3">
      <c r="A1756" s="28">
        <v>1749</v>
      </c>
      <c r="B1756" s="1">
        <v>228</v>
      </c>
      <c r="C1756" s="1">
        <v>46</v>
      </c>
      <c r="D1756" s="1">
        <v>23343</v>
      </c>
      <c r="E1756" s="77">
        <v>0.1</v>
      </c>
      <c r="F1756" s="1">
        <v>460</v>
      </c>
      <c r="G1756" s="1">
        <v>0</v>
      </c>
      <c r="H1756" s="1">
        <v>2295</v>
      </c>
      <c r="I1756" s="1">
        <v>1</v>
      </c>
      <c r="J1756" s="1">
        <v>0</v>
      </c>
      <c r="K1756" s="1">
        <v>8530</v>
      </c>
      <c r="L1756" s="1">
        <v>0</v>
      </c>
      <c r="N1756" s="1">
        <v>12</v>
      </c>
      <c r="O1756" s="28">
        <v>1749</v>
      </c>
      <c r="P1756" s="1">
        <v>228</v>
      </c>
      <c r="Q1756" s="1">
        <v>46</v>
      </c>
      <c r="R1756" s="1">
        <v>23343</v>
      </c>
      <c r="S1756" s="77">
        <v>0.1</v>
      </c>
      <c r="T1756" s="1">
        <v>460</v>
      </c>
      <c r="U1756" s="1">
        <v>0</v>
      </c>
      <c r="V1756" s="1">
        <v>2295</v>
      </c>
      <c r="W1756" s="1">
        <v>1</v>
      </c>
      <c r="X1756" s="1">
        <v>0</v>
      </c>
      <c r="Y1756" s="1">
        <v>8530</v>
      </c>
      <c r="Z1756" s="1">
        <v>0</v>
      </c>
      <c r="AB1756" s="1">
        <v>12</v>
      </c>
    </row>
    <row r="1757" spans="1:28" x14ac:dyDescent="0.3">
      <c r="A1757" s="28">
        <v>1750</v>
      </c>
      <c r="B1757" s="1">
        <v>227</v>
      </c>
      <c r="C1757" s="1">
        <v>19</v>
      </c>
      <c r="D1757" s="1">
        <v>17000</v>
      </c>
      <c r="E1757" s="77">
        <v>5.5555555555555556E-4</v>
      </c>
      <c r="F1757" s="1">
        <v>420</v>
      </c>
      <c r="G1757" s="1">
        <v>0</v>
      </c>
      <c r="H1757" s="1">
        <v>888</v>
      </c>
      <c r="I1757" s="1">
        <v>0</v>
      </c>
      <c r="J1757" s="1">
        <v>0</v>
      </c>
      <c r="L1757" s="1">
        <v>0</v>
      </c>
      <c r="N1757" s="1">
        <v>1</v>
      </c>
      <c r="O1757" s="28">
        <v>1750</v>
      </c>
      <c r="P1757" s="1">
        <v>227</v>
      </c>
      <c r="Q1757" s="1">
        <v>19</v>
      </c>
      <c r="R1757" s="1">
        <v>17000</v>
      </c>
      <c r="S1757" s="77">
        <v>5.5555555555555556E-4</v>
      </c>
      <c r="T1757" s="1">
        <v>420</v>
      </c>
      <c r="U1757" s="1">
        <v>0</v>
      </c>
      <c r="V1757" s="1">
        <v>888</v>
      </c>
      <c r="W1757" s="1">
        <v>0</v>
      </c>
      <c r="X1757" s="1">
        <v>0</v>
      </c>
      <c r="Z1757" s="1">
        <v>0</v>
      </c>
      <c r="AB1757" s="1">
        <v>1</v>
      </c>
    </row>
    <row r="1758" spans="1:28" x14ac:dyDescent="0.3">
      <c r="A1758" s="28">
        <v>1751</v>
      </c>
      <c r="B1758" s="1">
        <v>227</v>
      </c>
      <c r="C1758" s="1">
        <v>32</v>
      </c>
      <c r="D1758" s="1">
        <v>14822</v>
      </c>
      <c r="E1758" s="77">
        <v>5.5555555555555556E-4</v>
      </c>
      <c r="F1758" s="1">
        <v>540</v>
      </c>
      <c r="G1758" s="1">
        <v>0</v>
      </c>
      <c r="H1758" s="1">
        <v>3840</v>
      </c>
      <c r="I1758" s="1">
        <v>0</v>
      </c>
      <c r="J1758" s="1">
        <v>0</v>
      </c>
      <c r="K1758" s="1">
        <v>5450</v>
      </c>
      <c r="L1758" s="1">
        <v>0</v>
      </c>
      <c r="M1758" s="1">
        <v>284</v>
      </c>
      <c r="N1758" s="1">
        <v>19</v>
      </c>
      <c r="O1758" s="28">
        <v>1751</v>
      </c>
      <c r="P1758" s="1">
        <v>227</v>
      </c>
      <c r="Q1758" s="1">
        <v>32</v>
      </c>
      <c r="R1758" s="1">
        <v>14822</v>
      </c>
      <c r="S1758" s="77">
        <v>5.5555555555555556E-4</v>
      </c>
      <c r="T1758" s="1">
        <v>540</v>
      </c>
      <c r="U1758" s="1">
        <v>0</v>
      </c>
      <c r="V1758" s="1">
        <v>3840</v>
      </c>
      <c r="W1758" s="1">
        <v>0</v>
      </c>
      <c r="X1758" s="1">
        <v>0</v>
      </c>
      <c r="Y1758" s="1">
        <v>5450</v>
      </c>
      <c r="Z1758" s="1">
        <v>0</v>
      </c>
      <c r="AA1758" s="1">
        <v>284</v>
      </c>
      <c r="AB1758" s="1">
        <v>19</v>
      </c>
    </row>
    <row r="1759" spans="1:28" x14ac:dyDescent="0.3">
      <c r="A1759" s="28">
        <v>1752</v>
      </c>
      <c r="B1759" s="1">
        <v>227</v>
      </c>
      <c r="C1759" s="1">
        <v>38</v>
      </c>
      <c r="D1759" s="1">
        <v>10137</v>
      </c>
      <c r="E1759" s="77">
        <v>2.2222222222222222E-3</v>
      </c>
      <c r="F1759" s="1">
        <v>480</v>
      </c>
      <c r="G1759" s="1">
        <v>0</v>
      </c>
      <c r="H1759" s="1">
        <v>6523</v>
      </c>
      <c r="I1759" s="1">
        <v>0</v>
      </c>
      <c r="J1759" s="1">
        <v>0</v>
      </c>
      <c r="L1759" s="1">
        <v>42</v>
      </c>
      <c r="M1759" s="1">
        <v>312</v>
      </c>
      <c r="O1759" s="28">
        <v>1752</v>
      </c>
      <c r="P1759" s="1">
        <v>227</v>
      </c>
      <c r="Q1759" s="1">
        <v>38</v>
      </c>
      <c r="R1759" s="1">
        <v>10137</v>
      </c>
      <c r="S1759" s="77">
        <v>2.2222222222222222E-3</v>
      </c>
      <c r="T1759" s="1">
        <v>480</v>
      </c>
      <c r="U1759" s="1">
        <v>0</v>
      </c>
      <c r="V1759" s="1">
        <v>6523</v>
      </c>
      <c r="W1759" s="1">
        <v>0</v>
      </c>
      <c r="X1759" s="1">
        <v>0</v>
      </c>
      <c r="Z1759" s="1">
        <v>42</v>
      </c>
      <c r="AA1759" s="1">
        <v>312</v>
      </c>
    </row>
    <row r="1760" spans="1:28" x14ac:dyDescent="0.3">
      <c r="A1760" s="28">
        <v>1753</v>
      </c>
      <c r="B1760" s="1">
        <v>227</v>
      </c>
      <c r="C1760" s="1">
        <v>40</v>
      </c>
      <c r="D1760" s="1">
        <v>14300</v>
      </c>
      <c r="E1760" s="77">
        <v>3.4482758620689655E-3</v>
      </c>
      <c r="F1760" s="1">
        <v>410</v>
      </c>
      <c r="G1760" s="1">
        <v>0</v>
      </c>
      <c r="H1760" s="1">
        <v>2109</v>
      </c>
      <c r="I1760" s="1">
        <v>0</v>
      </c>
      <c r="J1760" s="1">
        <v>0</v>
      </c>
      <c r="K1760" s="1">
        <v>7190</v>
      </c>
      <c r="L1760" s="1">
        <v>0</v>
      </c>
      <c r="M1760" s="1">
        <v>129</v>
      </c>
      <c r="N1760" s="1">
        <v>2</v>
      </c>
      <c r="O1760" s="28">
        <v>1753</v>
      </c>
      <c r="P1760" s="1">
        <v>227</v>
      </c>
      <c r="Q1760" s="1">
        <v>40</v>
      </c>
      <c r="R1760" s="1">
        <v>14300</v>
      </c>
      <c r="S1760" s="77">
        <v>3.4482758620689655E-3</v>
      </c>
      <c r="T1760" s="1">
        <v>410</v>
      </c>
      <c r="U1760" s="1">
        <v>0</v>
      </c>
      <c r="V1760" s="1">
        <v>2109</v>
      </c>
      <c r="W1760" s="1">
        <v>0</v>
      </c>
      <c r="X1760" s="1">
        <v>0</v>
      </c>
      <c r="Y1760" s="1">
        <v>7190</v>
      </c>
      <c r="Z1760" s="1">
        <v>0</v>
      </c>
      <c r="AA1760" s="1">
        <v>129</v>
      </c>
      <c r="AB1760" s="1">
        <v>2</v>
      </c>
    </row>
    <row r="1761" spans="1:28" x14ac:dyDescent="0.3">
      <c r="A1761" s="28">
        <v>1754</v>
      </c>
      <c r="B1761" s="1">
        <v>226</v>
      </c>
      <c r="C1761" s="1">
        <v>42</v>
      </c>
      <c r="D1761" s="1">
        <v>13356</v>
      </c>
      <c r="E1761" s="77">
        <v>6.2500000000000003E-3</v>
      </c>
      <c r="F1761" s="1">
        <v>380</v>
      </c>
      <c r="G1761" s="1">
        <v>0</v>
      </c>
      <c r="H1761" s="1">
        <v>4719</v>
      </c>
      <c r="I1761" s="1">
        <v>0</v>
      </c>
      <c r="J1761" s="1">
        <v>0</v>
      </c>
      <c r="K1761" s="1">
        <v>4580</v>
      </c>
      <c r="O1761" s="28">
        <v>1754</v>
      </c>
      <c r="P1761" s="1">
        <v>226</v>
      </c>
      <c r="Q1761" s="1">
        <v>42</v>
      </c>
      <c r="R1761" s="1">
        <v>13356</v>
      </c>
      <c r="S1761" s="77">
        <v>6.2500000000000003E-3</v>
      </c>
      <c r="T1761" s="1">
        <v>380</v>
      </c>
      <c r="U1761" s="1">
        <v>0</v>
      </c>
      <c r="V1761" s="1">
        <v>4719</v>
      </c>
      <c r="W1761" s="1">
        <v>0</v>
      </c>
      <c r="X1761" s="1">
        <v>0</v>
      </c>
      <c r="Y1761" s="1">
        <v>4580</v>
      </c>
    </row>
    <row r="1762" spans="1:28" x14ac:dyDescent="0.3">
      <c r="A1762" s="28">
        <v>1755</v>
      </c>
      <c r="B1762" s="1">
        <v>225</v>
      </c>
      <c r="C1762" s="1">
        <v>0</v>
      </c>
      <c r="D1762" s="1">
        <v>11700</v>
      </c>
      <c r="E1762" s="77">
        <v>2.2727272727272726E-3</v>
      </c>
      <c r="F1762" s="1">
        <v>410</v>
      </c>
      <c r="G1762" s="1">
        <v>0</v>
      </c>
      <c r="H1762" s="1">
        <v>4015</v>
      </c>
      <c r="I1762" s="1">
        <v>2</v>
      </c>
      <c r="J1762" s="1">
        <v>0</v>
      </c>
      <c r="L1762" s="1">
        <v>0</v>
      </c>
      <c r="M1762" s="1">
        <v>330</v>
      </c>
      <c r="N1762" s="1">
        <v>18</v>
      </c>
      <c r="O1762" s="28">
        <v>1755</v>
      </c>
      <c r="P1762" s="1">
        <v>225</v>
      </c>
      <c r="Q1762" s="1">
        <v>0</v>
      </c>
      <c r="R1762" s="1">
        <v>11700</v>
      </c>
      <c r="S1762" s="77">
        <v>2.2727272727272726E-3</v>
      </c>
      <c r="T1762" s="1">
        <v>410</v>
      </c>
      <c r="U1762" s="1">
        <v>0</v>
      </c>
      <c r="V1762" s="1">
        <v>4015</v>
      </c>
      <c r="W1762" s="1">
        <v>2</v>
      </c>
      <c r="X1762" s="1">
        <v>0</v>
      </c>
      <c r="Z1762" s="1">
        <v>0</v>
      </c>
      <c r="AA1762" s="1">
        <v>330</v>
      </c>
      <c r="AB1762" s="1">
        <v>18</v>
      </c>
    </row>
    <row r="1763" spans="1:28" x14ac:dyDescent="0.3">
      <c r="A1763" s="28">
        <v>1756</v>
      </c>
      <c r="B1763" s="1">
        <v>225</v>
      </c>
      <c r="C1763" s="1">
        <v>0</v>
      </c>
      <c r="D1763" s="1">
        <v>8152</v>
      </c>
      <c r="E1763" s="77">
        <v>5.5555555555555556E-4</v>
      </c>
      <c r="F1763" s="1">
        <v>330</v>
      </c>
      <c r="G1763" s="1">
        <v>0</v>
      </c>
      <c r="H1763" s="1">
        <v>703</v>
      </c>
      <c r="I1763" s="1">
        <v>0</v>
      </c>
      <c r="J1763" s="1">
        <v>0</v>
      </c>
      <c r="K1763" s="1">
        <v>2590</v>
      </c>
      <c r="L1763" s="1">
        <v>0</v>
      </c>
      <c r="M1763" s="1">
        <v>72</v>
      </c>
      <c r="N1763" s="1">
        <v>4</v>
      </c>
      <c r="O1763" s="28">
        <v>1756</v>
      </c>
      <c r="P1763" s="1">
        <v>225</v>
      </c>
      <c r="Q1763" s="1">
        <v>0</v>
      </c>
      <c r="R1763" s="1">
        <v>8152</v>
      </c>
      <c r="S1763" s="77">
        <v>5.5555555555555556E-4</v>
      </c>
      <c r="T1763" s="1">
        <v>330</v>
      </c>
      <c r="U1763" s="1">
        <v>0</v>
      </c>
      <c r="V1763" s="1">
        <v>703</v>
      </c>
      <c r="W1763" s="1">
        <v>0</v>
      </c>
      <c r="X1763" s="1">
        <v>0</v>
      </c>
      <c r="Y1763" s="1">
        <v>2590</v>
      </c>
      <c r="Z1763" s="1">
        <v>0</v>
      </c>
      <c r="AA1763" s="1">
        <v>72</v>
      </c>
      <c r="AB1763" s="1">
        <v>4</v>
      </c>
    </row>
    <row r="1764" spans="1:28" x14ac:dyDescent="0.3">
      <c r="A1764" s="28">
        <v>1757</v>
      </c>
      <c r="B1764" s="1">
        <v>225</v>
      </c>
      <c r="C1764" s="1">
        <v>36</v>
      </c>
      <c r="D1764" s="1">
        <v>12110</v>
      </c>
      <c r="E1764" s="77">
        <v>2.7777777777777779E-3</v>
      </c>
      <c r="F1764" s="1">
        <v>420</v>
      </c>
      <c r="G1764" s="1">
        <v>0</v>
      </c>
      <c r="H1764" s="1">
        <v>3032</v>
      </c>
      <c r="I1764" s="1">
        <v>2</v>
      </c>
      <c r="J1764" s="1">
        <v>0</v>
      </c>
      <c r="K1764" s="1">
        <v>4950</v>
      </c>
      <c r="N1764" s="1">
        <v>5</v>
      </c>
      <c r="O1764" s="28">
        <v>1757</v>
      </c>
      <c r="P1764" s="1">
        <v>225</v>
      </c>
      <c r="Q1764" s="1">
        <v>36</v>
      </c>
      <c r="R1764" s="1">
        <v>12110</v>
      </c>
      <c r="S1764" s="77">
        <v>2.7777777777777779E-3</v>
      </c>
      <c r="T1764" s="1">
        <v>420</v>
      </c>
      <c r="U1764" s="1">
        <v>0</v>
      </c>
      <c r="V1764" s="1">
        <v>3032</v>
      </c>
      <c r="W1764" s="1">
        <v>2</v>
      </c>
      <c r="X1764" s="1">
        <v>0</v>
      </c>
      <c r="Y1764" s="1">
        <v>4950</v>
      </c>
      <c r="AB1764" s="1">
        <v>5</v>
      </c>
    </row>
    <row r="1765" spans="1:28" x14ac:dyDescent="0.3">
      <c r="A1765" s="28">
        <v>1758</v>
      </c>
      <c r="B1765" s="1">
        <v>225</v>
      </c>
      <c r="C1765" s="1">
        <v>41</v>
      </c>
      <c r="D1765" s="1">
        <v>16264</v>
      </c>
      <c r="E1765" s="77">
        <v>4.1666666666666666E-3</v>
      </c>
      <c r="F1765" s="1">
        <v>410</v>
      </c>
      <c r="G1765" s="1">
        <v>0</v>
      </c>
      <c r="H1765" s="1">
        <v>3421</v>
      </c>
      <c r="I1765" s="1">
        <v>0</v>
      </c>
      <c r="J1765" s="1">
        <v>0</v>
      </c>
      <c r="K1765" s="1">
        <v>6300</v>
      </c>
      <c r="L1765" s="1">
        <v>16</v>
      </c>
      <c r="M1765" s="1">
        <v>83</v>
      </c>
      <c r="N1765" s="1">
        <v>0</v>
      </c>
      <c r="O1765" s="28">
        <v>1758</v>
      </c>
      <c r="P1765" s="1">
        <v>225</v>
      </c>
      <c r="Q1765" s="1">
        <v>41</v>
      </c>
      <c r="R1765" s="1">
        <v>16264</v>
      </c>
      <c r="S1765" s="77">
        <v>4.1666666666666666E-3</v>
      </c>
      <c r="T1765" s="1">
        <v>410</v>
      </c>
      <c r="U1765" s="1">
        <v>0</v>
      </c>
      <c r="V1765" s="1">
        <v>3421</v>
      </c>
      <c r="W1765" s="1">
        <v>0</v>
      </c>
      <c r="X1765" s="1">
        <v>0</v>
      </c>
      <c r="Y1765" s="1">
        <v>6300</v>
      </c>
      <c r="Z1765" s="1">
        <v>16</v>
      </c>
      <c r="AA1765" s="1">
        <v>83</v>
      </c>
      <c r="AB1765" s="1">
        <v>0</v>
      </c>
    </row>
    <row r="1766" spans="1:28" x14ac:dyDescent="0.3">
      <c r="A1766" s="28">
        <v>1759</v>
      </c>
      <c r="B1766" s="1">
        <v>224</v>
      </c>
      <c r="C1766" s="1">
        <v>0</v>
      </c>
      <c r="D1766" s="1">
        <v>12800</v>
      </c>
      <c r="E1766" s="77">
        <v>1.3888888888888889E-3</v>
      </c>
      <c r="F1766" s="1">
        <v>290</v>
      </c>
      <c r="G1766" s="1">
        <v>0</v>
      </c>
      <c r="H1766" s="1">
        <v>3443</v>
      </c>
      <c r="I1766" s="1">
        <v>0</v>
      </c>
      <c r="J1766" s="1">
        <v>0</v>
      </c>
      <c r="O1766" s="28">
        <v>1759</v>
      </c>
      <c r="P1766" s="1">
        <v>224</v>
      </c>
      <c r="Q1766" s="1">
        <v>0</v>
      </c>
      <c r="R1766" s="1">
        <v>12800</v>
      </c>
      <c r="S1766" s="77">
        <v>1.3888888888888889E-3</v>
      </c>
      <c r="T1766" s="1">
        <v>290</v>
      </c>
      <c r="U1766" s="1">
        <v>0</v>
      </c>
      <c r="V1766" s="1">
        <v>3443</v>
      </c>
      <c r="W1766" s="1">
        <v>0</v>
      </c>
      <c r="X1766" s="1">
        <v>0</v>
      </c>
    </row>
    <row r="1767" spans="1:28" x14ac:dyDescent="0.3">
      <c r="A1767" s="28">
        <v>1760</v>
      </c>
      <c r="B1767" s="1">
        <v>224</v>
      </c>
      <c r="C1767" s="1">
        <v>0</v>
      </c>
      <c r="D1767" s="1">
        <v>12000</v>
      </c>
      <c r="E1767" s="77">
        <v>5.5555555555555556E-4</v>
      </c>
      <c r="F1767" s="1">
        <v>220</v>
      </c>
      <c r="G1767" s="1">
        <v>0</v>
      </c>
      <c r="H1767" s="1">
        <v>4000</v>
      </c>
      <c r="I1767" s="1">
        <v>0</v>
      </c>
      <c r="J1767" s="1">
        <v>0</v>
      </c>
      <c r="K1767" s="1">
        <v>2300</v>
      </c>
      <c r="L1767" s="1">
        <v>31</v>
      </c>
      <c r="M1767" s="1">
        <v>200</v>
      </c>
      <c r="N1767" s="1">
        <v>1</v>
      </c>
      <c r="O1767" s="28">
        <v>1760</v>
      </c>
      <c r="P1767" s="1">
        <v>224</v>
      </c>
      <c r="Q1767" s="1">
        <v>0</v>
      </c>
      <c r="R1767" s="1">
        <v>12000</v>
      </c>
      <c r="S1767" s="77">
        <v>5.5555555555555556E-4</v>
      </c>
      <c r="T1767" s="1">
        <v>220</v>
      </c>
      <c r="U1767" s="1">
        <v>0</v>
      </c>
      <c r="V1767" s="1">
        <v>4000</v>
      </c>
      <c r="W1767" s="1">
        <v>0</v>
      </c>
      <c r="X1767" s="1">
        <v>0</v>
      </c>
      <c r="Y1767" s="1">
        <v>2300</v>
      </c>
      <c r="Z1767" s="1">
        <v>31</v>
      </c>
      <c r="AA1767" s="1">
        <v>200</v>
      </c>
      <c r="AB1767" s="1">
        <v>1</v>
      </c>
    </row>
    <row r="1768" spans="1:28" x14ac:dyDescent="0.3">
      <c r="A1768" s="28">
        <v>1761</v>
      </c>
      <c r="B1768" s="1">
        <v>222</v>
      </c>
      <c r="C1768" s="1">
        <v>19</v>
      </c>
      <c r="D1768" s="1">
        <v>10272</v>
      </c>
      <c r="E1768" s="77">
        <v>5.5555555555555556E-4</v>
      </c>
      <c r="F1768" s="1">
        <v>270</v>
      </c>
      <c r="G1768" s="1">
        <v>0</v>
      </c>
      <c r="H1768" s="1">
        <v>1813</v>
      </c>
      <c r="I1768" s="1">
        <v>0</v>
      </c>
      <c r="J1768" s="1">
        <v>0</v>
      </c>
      <c r="K1768" s="1">
        <v>2270</v>
      </c>
      <c r="L1768" s="1">
        <v>0</v>
      </c>
      <c r="N1768" s="1">
        <v>4</v>
      </c>
      <c r="O1768" s="28">
        <v>1761</v>
      </c>
      <c r="P1768" s="1">
        <v>222</v>
      </c>
      <c r="Q1768" s="1">
        <v>19</v>
      </c>
      <c r="R1768" s="1">
        <v>10272</v>
      </c>
      <c r="S1768" s="77">
        <v>5.5555555555555556E-4</v>
      </c>
      <c r="T1768" s="1">
        <v>270</v>
      </c>
      <c r="U1768" s="1">
        <v>0</v>
      </c>
      <c r="V1768" s="1">
        <v>1813</v>
      </c>
      <c r="W1768" s="1">
        <v>0</v>
      </c>
      <c r="X1768" s="1">
        <v>0</v>
      </c>
      <c r="Y1768" s="1">
        <v>2270</v>
      </c>
      <c r="Z1768" s="1">
        <v>0</v>
      </c>
      <c r="AB1768" s="1">
        <v>4</v>
      </c>
    </row>
    <row r="1769" spans="1:28" x14ac:dyDescent="0.3">
      <c r="A1769" s="28">
        <v>1762</v>
      </c>
      <c r="B1769" s="1">
        <v>221</v>
      </c>
      <c r="C1769" s="1">
        <v>0</v>
      </c>
      <c r="D1769" s="1">
        <v>12093</v>
      </c>
      <c r="E1769" s="77">
        <v>4.7619047619047623E-3</v>
      </c>
      <c r="F1769" s="1">
        <v>360</v>
      </c>
      <c r="G1769" s="1">
        <v>0</v>
      </c>
      <c r="H1769" s="1">
        <v>2830</v>
      </c>
      <c r="I1769" s="1">
        <v>0</v>
      </c>
      <c r="J1769" s="1">
        <v>0</v>
      </c>
      <c r="L1769" s="1">
        <v>0</v>
      </c>
      <c r="O1769" s="28">
        <v>1762</v>
      </c>
      <c r="P1769" s="1">
        <v>221</v>
      </c>
      <c r="Q1769" s="1">
        <v>0</v>
      </c>
      <c r="R1769" s="1">
        <v>12093</v>
      </c>
      <c r="S1769" s="77">
        <v>4.7619047619047623E-3</v>
      </c>
      <c r="T1769" s="1">
        <v>360</v>
      </c>
      <c r="U1769" s="1">
        <v>0</v>
      </c>
      <c r="V1769" s="1">
        <v>2830</v>
      </c>
      <c r="W1769" s="1">
        <v>0</v>
      </c>
      <c r="X1769" s="1">
        <v>0</v>
      </c>
      <c r="Z1769" s="1">
        <v>0</v>
      </c>
    </row>
    <row r="1770" spans="1:28" x14ac:dyDescent="0.3">
      <c r="A1770" s="28">
        <v>1763</v>
      </c>
      <c r="B1770" s="1">
        <v>221</v>
      </c>
      <c r="C1770" s="1">
        <v>32</v>
      </c>
      <c r="D1770" s="1">
        <v>10682</v>
      </c>
      <c r="E1770" s="77">
        <v>5.5555555555555556E-4</v>
      </c>
      <c r="F1770" s="1">
        <v>330</v>
      </c>
      <c r="G1770" s="1">
        <v>0</v>
      </c>
      <c r="H1770" s="1">
        <v>3158</v>
      </c>
      <c r="I1770" s="1">
        <v>0</v>
      </c>
      <c r="J1770" s="1">
        <v>0</v>
      </c>
      <c r="L1770" s="1">
        <v>0</v>
      </c>
      <c r="N1770" s="1">
        <v>4</v>
      </c>
      <c r="O1770" s="28">
        <v>1763</v>
      </c>
      <c r="P1770" s="1">
        <v>221</v>
      </c>
      <c r="Q1770" s="1">
        <v>32</v>
      </c>
      <c r="R1770" s="1">
        <v>10682</v>
      </c>
      <c r="S1770" s="77">
        <v>5.5555555555555556E-4</v>
      </c>
      <c r="T1770" s="1">
        <v>330</v>
      </c>
      <c r="U1770" s="1">
        <v>0</v>
      </c>
      <c r="V1770" s="1">
        <v>3158</v>
      </c>
      <c r="W1770" s="1">
        <v>0</v>
      </c>
      <c r="X1770" s="1">
        <v>0</v>
      </c>
      <c r="Z1770" s="1">
        <v>0</v>
      </c>
      <c r="AB1770" s="1">
        <v>4</v>
      </c>
    </row>
    <row r="1771" spans="1:28" x14ac:dyDescent="0.3">
      <c r="A1771" s="28">
        <v>1764</v>
      </c>
      <c r="B1771" s="1">
        <v>221</v>
      </c>
      <c r="C1771" s="1">
        <v>45</v>
      </c>
      <c r="D1771" s="1">
        <v>19000</v>
      </c>
      <c r="E1771" s="77">
        <v>0.1</v>
      </c>
      <c r="F1771" s="1">
        <v>420</v>
      </c>
      <c r="G1771" s="1">
        <v>0</v>
      </c>
      <c r="H1771" s="1">
        <v>4200</v>
      </c>
      <c r="I1771" s="1">
        <v>3</v>
      </c>
      <c r="J1771" s="1">
        <v>0</v>
      </c>
      <c r="L1771" s="1">
        <v>30</v>
      </c>
      <c r="O1771" s="28">
        <v>1764</v>
      </c>
      <c r="P1771" s="1">
        <v>221</v>
      </c>
      <c r="Q1771" s="1">
        <v>45</v>
      </c>
      <c r="R1771" s="1">
        <v>19000</v>
      </c>
      <c r="S1771" s="77">
        <v>0.1</v>
      </c>
      <c r="T1771" s="1">
        <v>420</v>
      </c>
      <c r="U1771" s="1">
        <v>0</v>
      </c>
      <c r="V1771" s="1">
        <v>4200</v>
      </c>
      <c r="W1771" s="1">
        <v>3</v>
      </c>
      <c r="X1771" s="1">
        <v>0</v>
      </c>
      <c r="Z1771" s="1">
        <v>30</v>
      </c>
    </row>
    <row r="1772" spans="1:28" x14ac:dyDescent="0.3">
      <c r="A1772" s="28">
        <v>1765</v>
      </c>
      <c r="B1772" s="1">
        <v>220</v>
      </c>
      <c r="C1772" s="1">
        <v>36</v>
      </c>
      <c r="D1772" s="1">
        <v>12540</v>
      </c>
      <c r="E1772" s="77">
        <v>5.5555555555555556E-4</v>
      </c>
      <c r="F1772" s="1">
        <v>210</v>
      </c>
      <c r="G1772" s="1">
        <v>0</v>
      </c>
      <c r="H1772" s="1">
        <v>1857</v>
      </c>
      <c r="I1772" s="1">
        <v>0</v>
      </c>
      <c r="J1772" s="1">
        <v>0</v>
      </c>
      <c r="O1772" s="28">
        <v>1765</v>
      </c>
      <c r="P1772" s="1">
        <v>220</v>
      </c>
      <c r="Q1772" s="1">
        <v>36</v>
      </c>
      <c r="R1772" s="1">
        <v>12540</v>
      </c>
      <c r="S1772" s="77">
        <v>5.5555555555555556E-4</v>
      </c>
      <c r="T1772" s="1">
        <v>210</v>
      </c>
      <c r="U1772" s="1">
        <v>0</v>
      </c>
      <c r="V1772" s="1">
        <v>1857</v>
      </c>
      <c r="W1772" s="1">
        <v>0</v>
      </c>
      <c r="X1772" s="1">
        <v>0</v>
      </c>
    </row>
    <row r="1773" spans="1:28" x14ac:dyDescent="0.3">
      <c r="A1773" s="28">
        <v>1766</v>
      </c>
      <c r="B1773" s="1">
        <v>217</v>
      </c>
      <c r="C1773" s="1">
        <v>0</v>
      </c>
      <c r="D1773" s="1">
        <v>8000</v>
      </c>
      <c r="E1773" s="77">
        <v>5.5555555555555556E-4</v>
      </c>
      <c r="F1773" s="1">
        <v>260</v>
      </c>
      <c r="G1773" s="1">
        <v>0</v>
      </c>
      <c r="H1773" s="1">
        <v>2005</v>
      </c>
      <c r="I1773" s="1">
        <v>0</v>
      </c>
      <c r="J1773" s="1">
        <v>0</v>
      </c>
      <c r="K1773" s="1">
        <v>3820</v>
      </c>
      <c r="L1773" s="1">
        <v>0</v>
      </c>
      <c r="N1773" s="1">
        <v>1</v>
      </c>
      <c r="O1773" s="28">
        <v>1766</v>
      </c>
      <c r="P1773" s="1">
        <v>217</v>
      </c>
      <c r="Q1773" s="1">
        <v>0</v>
      </c>
      <c r="R1773" s="1">
        <v>8000</v>
      </c>
      <c r="S1773" s="77">
        <v>5.5555555555555556E-4</v>
      </c>
      <c r="T1773" s="1">
        <v>260</v>
      </c>
      <c r="U1773" s="1">
        <v>0</v>
      </c>
      <c r="V1773" s="1">
        <v>2005</v>
      </c>
      <c r="W1773" s="1">
        <v>0</v>
      </c>
      <c r="X1773" s="1">
        <v>0</v>
      </c>
      <c r="Y1773" s="1">
        <v>3820</v>
      </c>
      <c r="Z1773" s="1">
        <v>0</v>
      </c>
      <c r="AB1773" s="1">
        <v>1</v>
      </c>
    </row>
    <row r="1774" spans="1:28" x14ac:dyDescent="0.3">
      <c r="A1774" s="28">
        <v>1767</v>
      </c>
      <c r="B1774" s="1">
        <v>217</v>
      </c>
      <c r="C1774" s="1">
        <v>22</v>
      </c>
      <c r="D1774" s="1">
        <v>7731</v>
      </c>
      <c r="E1774" s="77">
        <v>5.5555555555555556E-4</v>
      </c>
      <c r="F1774" s="1">
        <v>230</v>
      </c>
      <c r="G1774" s="1">
        <v>0</v>
      </c>
      <c r="H1774" s="1">
        <v>1307</v>
      </c>
      <c r="I1774" s="1">
        <v>0</v>
      </c>
      <c r="J1774" s="1">
        <v>0</v>
      </c>
      <c r="K1774" s="1">
        <v>5720</v>
      </c>
      <c r="L1774" s="1">
        <v>0</v>
      </c>
      <c r="M1774" s="1">
        <v>134</v>
      </c>
      <c r="O1774" s="28">
        <v>1767</v>
      </c>
      <c r="P1774" s="1">
        <v>217</v>
      </c>
      <c r="Q1774" s="1">
        <v>22</v>
      </c>
      <c r="R1774" s="1">
        <v>7731</v>
      </c>
      <c r="S1774" s="77">
        <v>5.5555555555555556E-4</v>
      </c>
      <c r="T1774" s="1">
        <v>230</v>
      </c>
      <c r="U1774" s="1">
        <v>0</v>
      </c>
      <c r="V1774" s="1">
        <v>1307</v>
      </c>
      <c r="W1774" s="1">
        <v>0</v>
      </c>
      <c r="X1774" s="1">
        <v>0</v>
      </c>
      <c r="Y1774" s="1">
        <v>5720</v>
      </c>
      <c r="Z1774" s="1">
        <v>0</v>
      </c>
      <c r="AA1774" s="1">
        <v>134</v>
      </c>
    </row>
    <row r="1775" spans="1:28" x14ac:dyDescent="0.3">
      <c r="A1775" s="28">
        <v>1768</v>
      </c>
      <c r="B1775" s="1">
        <v>216</v>
      </c>
      <c r="C1775" s="1">
        <v>0</v>
      </c>
      <c r="D1775" s="1">
        <v>10000</v>
      </c>
      <c r="E1775" s="77">
        <v>5.5555555555555556E-4</v>
      </c>
      <c r="F1775" s="1">
        <v>220</v>
      </c>
      <c r="G1775" s="1">
        <v>0</v>
      </c>
      <c r="H1775" s="1">
        <v>2230</v>
      </c>
      <c r="I1775" s="1">
        <v>1</v>
      </c>
      <c r="J1775" s="1">
        <v>0</v>
      </c>
      <c r="K1775" s="1">
        <v>100</v>
      </c>
      <c r="L1775" s="1">
        <v>5</v>
      </c>
      <c r="M1775" s="1">
        <v>10</v>
      </c>
      <c r="N1775" s="1">
        <v>3</v>
      </c>
      <c r="O1775" s="28">
        <v>1768</v>
      </c>
      <c r="P1775" s="1">
        <v>216</v>
      </c>
      <c r="Q1775" s="1">
        <v>0</v>
      </c>
      <c r="R1775" s="1">
        <v>10000</v>
      </c>
      <c r="S1775" s="77">
        <v>5.5555555555555556E-4</v>
      </c>
      <c r="T1775" s="1">
        <v>220</v>
      </c>
      <c r="U1775" s="1">
        <v>0</v>
      </c>
      <c r="V1775" s="1">
        <v>2230</v>
      </c>
      <c r="W1775" s="1">
        <v>1</v>
      </c>
      <c r="X1775" s="1">
        <v>0</v>
      </c>
      <c r="Y1775" s="1">
        <v>100</v>
      </c>
      <c r="Z1775" s="1">
        <v>5</v>
      </c>
      <c r="AA1775" s="1">
        <v>10</v>
      </c>
      <c r="AB1775" s="1">
        <v>3</v>
      </c>
    </row>
    <row r="1776" spans="1:28" x14ac:dyDescent="0.3">
      <c r="A1776" s="28">
        <v>1769</v>
      </c>
      <c r="B1776" s="1">
        <v>214</v>
      </c>
      <c r="C1776" s="1">
        <v>0</v>
      </c>
      <c r="D1776" s="1">
        <v>7632</v>
      </c>
      <c r="E1776" s="77">
        <v>5.5555555555555556E-4</v>
      </c>
      <c r="F1776" s="1">
        <v>240</v>
      </c>
      <c r="G1776" s="1">
        <v>0</v>
      </c>
      <c r="H1776" s="1">
        <v>2432</v>
      </c>
      <c r="I1776" s="1">
        <v>0</v>
      </c>
      <c r="J1776" s="1">
        <v>0</v>
      </c>
      <c r="N1776" s="1">
        <v>2</v>
      </c>
      <c r="O1776" s="28">
        <v>1769</v>
      </c>
      <c r="P1776" s="1">
        <v>214</v>
      </c>
      <c r="Q1776" s="1">
        <v>0</v>
      </c>
      <c r="R1776" s="1">
        <v>7632</v>
      </c>
      <c r="S1776" s="77">
        <v>5.5555555555555556E-4</v>
      </c>
      <c r="T1776" s="1">
        <v>240</v>
      </c>
      <c r="U1776" s="1">
        <v>0</v>
      </c>
      <c r="V1776" s="1">
        <v>2432</v>
      </c>
      <c r="W1776" s="1">
        <v>0</v>
      </c>
      <c r="X1776" s="1">
        <v>0</v>
      </c>
      <c r="AB1776" s="1">
        <v>2</v>
      </c>
    </row>
    <row r="1777" spans="1:28" x14ac:dyDescent="0.3">
      <c r="A1777" s="28">
        <v>1770</v>
      </c>
      <c r="B1777" s="1">
        <v>210</v>
      </c>
      <c r="C1777" s="1">
        <v>0</v>
      </c>
      <c r="D1777" s="1">
        <v>7251</v>
      </c>
      <c r="E1777" s="77">
        <v>5.5555555555555556E-4</v>
      </c>
      <c r="F1777" s="1">
        <v>300</v>
      </c>
      <c r="G1777" s="1">
        <v>0</v>
      </c>
      <c r="H1777" s="1">
        <v>7841</v>
      </c>
      <c r="I1777" s="1">
        <v>0</v>
      </c>
      <c r="J1777" s="1">
        <v>0</v>
      </c>
      <c r="K1777" s="1">
        <v>6570</v>
      </c>
      <c r="L1777" s="1">
        <v>0</v>
      </c>
      <c r="M1777" s="1">
        <v>61</v>
      </c>
      <c r="N1777" s="1">
        <v>14</v>
      </c>
      <c r="O1777" s="28">
        <v>1770</v>
      </c>
      <c r="P1777" s="1">
        <v>210</v>
      </c>
      <c r="Q1777" s="1">
        <v>0</v>
      </c>
      <c r="R1777" s="1">
        <v>7251</v>
      </c>
      <c r="S1777" s="77">
        <v>5.5555555555555556E-4</v>
      </c>
      <c r="T1777" s="1">
        <v>300</v>
      </c>
      <c r="U1777" s="1">
        <v>0</v>
      </c>
      <c r="V1777" s="1">
        <v>7841</v>
      </c>
      <c r="W1777" s="1">
        <v>0</v>
      </c>
      <c r="X1777" s="1">
        <v>0</v>
      </c>
      <c r="Y1777" s="1">
        <v>6570</v>
      </c>
      <c r="Z1777" s="1">
        <v>0</v>
      </c>
      <c r="AA1777" s="1">
        <v>61</v>
      </c>
      <c r="AB1777" s="1">
        <v>14</v>
      </c>
    </row>
    <row r="1778" spans="1:28" x14ac:dyDescent="0.3">
      <c r="A1778" s="28">
        <v>1771</v>
      </c>
      <c r="B1778" s="1">
        <v>275</v>
      </c>
      <c r="C1778" s="1">
        <v>0</v>
      </c>
      <c r="D1778" s="1">
        <v>46000</v>
      </c>
      <c r="E1778" s="77">
        <v>0.1</v>
      </c>
      <c r="F1778" s="1">
        <v>1320</v>
      </c>
      <c r="G1778" s="1">
        <v>70</v>
      </c>
      <c r="H1778" s="1">
        <v>8067</v>
      </c>
      <c r="I1778" s="1">
        <v>2</v>
      </c>
      <c r="J1778" s="1">
        <v>0</v>
      </c>
      <c r="L1778" s="1">
        <v>41</v>
      </c>
      <c r="M1778" s="1">
        <v>430</v>
      </c>
      <c r="N1778" s="1">
        <v>0</v>
      </c>
    </row>
    <row r="1779" spans="1:28" x14ac:dyDescent="0.3">
      <c r="A1779" s="28">
        <v>1772</v>
      </c>
      <c r="B1779" s="1">
        <v>275</v>
      </c>
      <c r="C1779" s="1">
        <v>0</v>
      </c>
      <c r="D1779" s="1">
        <v>52010</v>
      </c>
      <c r="E1779" s="77">
        <v>1</v>
      </c>
      <c r="F1779" s="1">
        <v>1320</v>
      </c>
      <c r="G1779" s="1">
        <v>70</v>
      </c>
      <c r="H1779" s="1">
        <v>8350</v>
      </c>
      <c r="I1779" s="1">
        <v>11</v>
      </c>
      <c r="J1779" s="1">
        <v>5</v>
      </c>
      <c r="K1779" s="1">
        <v>13610</v>
      </c>
      <c r="L1779" s="1">
        <v>42</v>
      </c>
      <c r="M1779" s="1">
        <v>519</v>
      </c>
    </row>
    <row r="1780" spans="1:28" x14ac:dyDescent="0.3">
      <c r="A1780" s="28">
        <v>1773</v>
      </c>
      <c r="B1780" s="1">
        <v>275</v>
      </c>
      <c r="C1780" s="1">
        <v>0</v>
      </c>
      <c r="D1780" s="1">
        <v>52600</v>
      </c>
      <c r="E1780" s="77">
        <v>1</v>
      </c>
      <c r="F1780" s="1">
        <v>1320</v>
      </c>
      <c r="G1780" s="1">
        <v>70</v>
      </c>
      <c r="H1780" s="1">
        <v>8500</v>
      </c>
      <c r="I1780" s="1">
        <v>14</v>
      </c>
      <c r="J1780" s="1">
        <v>3</v>
      </c>
      <c r="K1780" s="1">
        <v>13400</v>
      </c>
      <c r="L1780" s="1">
        <v>47</v>
      </c>
      <c r="M1780" s="1">
        <v>430</v>
      </c>
    </row>
    <row r="1781" spans="1:28" x14ac:dyDescent="0.3">
      <c r="A1781" s="28">
        <v>1774</v>
      </c>
      <c r="B1781" s="1">
        <v>275</v>
      </c>
      <c r="C1781" s="1">
        <v>55</v>
      </c>
      <c r="D1781" s="1">
        <v>48000</v>
      </c>
      <c r="E1781" s="77">
        <v>0.1</v>
      </c>
      <c r="F1781" s="1">
        <v>1320</v>
      </c>
      <c r="G1781" s="1">
        <v>70</v>
      </c>
      <c r="H1781" s="1">
        <v>8250</v>
      </c>
      <c r="I1781" s="1">
        <v>6</v>
      </c>
      <c r="J1781" s="1">
        <v>2</v>
      </c>
      <c r="L1781" s="1">
        <v>50</v>
      </c>
    </row>
    <row r="1782" spans="1:28" x14ac:dyDescent="0.3">
      <c r="A1782" s="28">
        <v>1775</v>
      </c>
      <c r="B1782" s="1">
        <v>275</v>
      </c>
      <c r="C1782" s="1">
        <v>56</v>
      </c>
      <c r="D1782" s="1">
        <v>50300</v>
      </c>
      <c r="E1782" s="77">
        <v>0.25</v>
      </c>
      <c r="F1782" s="1">
        <v>1320</v>
      </c>
      <c r="G1782" s="1">
        <v>70</v>
      </c>
      <c r="H1782" s="1">
        <v>8192</v>
      </c>
      <c r="I1782" s="1">
        <v>4</v>
      </c>
      <c r="J1782" s="1">
        <v>2</v>
      </c>
      <c r="K1782" s="1">
        <v>14720</v>
      </c>
      <c r="L1782" s="1">
        <v>47</v>
      </c>
      <c r="M1782" s="1">
        <v>518</v>
      </c>
    </row>
    <row r="1783" spans="1:28" x14ac:dyDescent="0.3">
      <c r="A1783" s="28">
        <v>1776</v>
      </c>
      <c r="B1783" s="1">
        <v>274</v>
      </c>
      <c r="C1783" s="1">
        <v>55</v>
      </c>
      <c r="D1783" s="1">
        <v>44500</v>
      </c>
      <c r="E1783" s="77">
        <v>0.1</v>
      </c>
      <c r="F1783" s="1">
        <v>1320</v>
      </c>
      <c r="G1783" s="1">
        <v>70</v>
      </c>
      <c r="H1783" s="1">
        <v>8100</v>
      </c>
      <c r="I1783" s="1">
        <v>2</v>
      </c>
      <c r="J1783" s="1">
        <v>1</v>
      </c>
      <c r="K1783" s="1">
        <v>10120</v>
      </c>
      <c r="L1783" s="1">
        <v>47</v>
      </c>
      <c r="M1783" s="1">
        <v>602</v>
      </c>
    </row>
    <row r="1784" spans="1:28" x14ac:dyDescent="0.3">
      <c r="A1784" s="28">
        <v>1777</v>
      </c>
      <c r="B1784" s="1">
        <v>274</v>
      </c>
      <c r="C1784" s="1">
        <v>56</v>
      </c>
      <c r="D1784" s="1">
        <v>51000</v>
      </c>
      <c r="E1784" s="77">
        <v>0.5</v>
      </c>
      <c r="F1784" s="1">
        <v>1320</v>
      </c>
      <c r="G1784" s="1">
        <v>70</v>
      </c>
      <c r="H1784" s="1">
        <v>8224</v>
      </c>
      <c r="I1784" s="1">
        <v>5</v>
      </c>
      <c r="J1784" s="1">
        <v>2</v>
      </c>
      <c r="K1784" s="1">
        <v>11170</v>
      </c>
      <c r="L1784" s="1">
        <v>48</v>
      </c>
      <c r="M1784" s="1">
        <v>420</v>
      </c>
    </row>
    <row r="1785" spans="1:28" x14ac:dyDescent="0.3">
      <c r="A1785" s="28">
        <v>1778</v>
      </c>
      <c r="B1785" s="1">
        <v>273</v>
      </c>
      <c r="C1785" s="1">
        <v>56</v>
      </c>
      <c r="D1785" s="1">
        <v>45000</v>
      </c>
      <c r="E1785" s="77">
        <v>1</v>
      </c>
      <c r="F1785" s="1">
        <v>1320</v>
      </c>
      <c r="G1785" s="1">
        <v>70</v>
      </c>
      <c r="H1785" s="1">
        <v>7160</v>
      </c>
      <c r="I1785" s="1">
        <v>1</v>
      </c>
      <c r="J1785" s="1">
        <v>0</v>
      </c>
      <c r="K1785" s="1">
        <v>10560</v>
      </c>
      <c r="L1785" s="1">
        <v>47</v>
      </c>
    </row>
    <row r="1786" spans="1:28" x14ac:dyDescent="0.3">
      <c r="A1786" s="28">
        <v>1779</v>
      </c>
      <c r="B1786" s="1">
        <v>272</v>
      </c>
      <c r="C1786" s="1">
        <v>55</v>
      </c>
      <c r="D1786" s="1">
        <v>49681</v>
      </c>
      <c r="E1786" s="77">
        <v>1</v>
      </c>
      <c r="F1786" s="1">
        <v>1320</v>
      </c>
      <c r="G1786" s="1">
        <v>70</v>
      </c>
      <c r="H1786" s="1">
        <v>8326</v>
      </c>
      <c r="I1786" s="1">
        <v>7</v>
      </c>
      <c r="J1786" s="1">
        <v>4</v>
      </c>
      <c r="K1786" s="1">
        <v>12650</v>
      </c>
      <c r="L1786" s="1">
        <v>50</v>
      </c>
      <c r="M1786" s="1">
        <v>495</v>
      </c>
    </row>
    <row r="1787" spans="1:28" x14ac:dyDescent="0.3">
      <c r="A1787" s="28">
        <v>1780</v>
      </c>
      <c r="B1787" s="1">
        <v>271</v>
      </c>
      <c r="C1787" s="1">
        <v>52</v>
      </c>
      <c r="D1787" s="1">
        <v>45000</v>
      </c>
      <c r="E1787" s="77">
        <v>0.2</v>
      </c>
      <c r="F1787" s="1">
        <v>1320</v>
      </c>
      <c r="G1787" s="1">
        <v>70</v>
      </c>
      <c r="H1787" s="1">
        <v>7725</v>
      </c>
      <c r="I1787" s="1">
        <v>1</v>
      </c>
      <c r="J1787" s="1">
        <v>0</v>
      </c>
      <c r="K1787" s="1">
        <v>10730</v>
      </c>
      <c r="L1787" s="1">
        <v>42</v>
      </c>
      <c r="M1787" s="1">
        <v>402</v>
      </c>
      <c r="N1787" s="1">
        <v>6</v>
      </c>
    </row>
    <row r="1788" spans="1:28" x14ac:dyDescent="0.3">
      <c r="A1788" s="28">
        <v>1781</v>
      </c>
      <c r="B1788" s="1">
        <v>271</v>
      </c>
      <c r="C1788" s="1">
        <v>54</v>
      </c>
      <c r="D1788" s="1">
        <v>43731</v>
      </c>
      <c r="E1788" s="77">
        <v>1</v>
      </c>
      <c r="F1788" s="1">
        <v>1320</v>
      </c>
      <c r="G1788" s="1">
        <v>70</v>
      </c>
      <c r="H1788" s="1">
        <v>8070</v>
      </c>
      <c r="I1788" s="1">
        <v>7</v>
      </c>
      <c r="J1788" s="1">
        <v>1</v>
      </c>
      <c r="L1788" s="1">
        <v>41</v>
      </c>
      <c r="M1788" s="1">
        <v>350</v>
      </c>
    </row>
    <row r="1789" spans="1:28" x14ac:dyDescent="0.3">
      <c r="A1789" s="28">
        <v>1782</v>
      </c>
      <c r="B1789" s="1">
        <v>271</v>
      </c>
      <c r="C1789" s="1">
        <v>54</v>
      </c>
      <c r="D1789" s="1">
        <v>43125</v>
      </c>
      <c r="E1789" s="77">
        <v>0.1</v>
      </c>
      <c r="F1789" s="1">
        <v>1320</v>
      </c>
      <c r="G1789" s="1">
        <v>70</v>
      </c>
      <c r="H1789" s="1">
        <v>7448</v>
      </c>
      <c r="I1789" s="1">
        <v>2</v>
      </c>
      <c r="J1789" s="1">
        <v>0</v>
      </c>
      <c r="L1789" s="1">
        <v>42</v>
      </c>
    </row>
    <row r="1790" spans="1:28" x14ac:dyDescent="0.3">
      <c r="A1790" s="28">
        <v>1783</v>
      </c>
      <c r="B1790" s="1">
        <v>270</v>
      </c>
      <c r="C1790" s="1">
        <v>53</v>
      </c>
      <c r="D1790" s="1">
        <v>47450</v>
      </c>
      <c r="E1790" s="77">
        <v>1</v>
      </c>
      <c r="F1790" s="1">
        <v>1320</v>
      </c>
      <c r="G1790" s="1">
        <v>70</v>
      </c>
      <c r="H1790" s="1">
        <v>8232</v>
      </c>
      <c r="I1790" s="1">
        <v>7</v>
      </c>
      <c r="J1790" s="1">
        <v>4</v>
      </c>
      <c r="L1790" s="1">
        <v>50</v>
      </c>
    </row>
    <row r="1791" spans="1:28" x14ac:dyDescent="0.3">
      <c r="A1791" s="28">
        <v>1784</v>
      </c>
      <c r="B1791" s="1">
        <v>270</v>
      </c>
      <c r="C1791" s="1">
        <v>55</v>
      </c>
      <c r="D1791" s="1">
        <v>47320</v>
      </c>
      <c r="E1791" s="77">
        <v>1</v>
      </c>
      <c r="F1791" s="1">
        <v>1320</v>
      </c>
      <c r="G1791" s="1">
        <v>70</v>
      </c>
      <c r="H1791" s="1">
        <v>8148</v>
      </c>
      <c r="I1791" s="1">
        <v>5</v>
      </c>
      <c r="J1791" s="1">
        <v>1</v>
      </c>
      <c r="K1791" s="1">
        <v>9920</v>
      </c>
      <c r="L1791" s="1">
        <v>41</v>
      </c>
      <c r="M1791" s="1">
        <v>417</v>
      </c>
    </row>
    <row r="1792" spans="1:28" x14ac:dyDescent="0.3">
      <c r="A1792" s="28">
        <v>1785</v>
      </c>
      <c r="B1792" s="1">
        <v>270</v>
      </c>
      <c r="C1792" s="1">
        <v>57</v>
      </c>
      <c r="D1792" s="1">
        <v>47120</v>
      </c>
      <c r="E1792" s="77">
        <v>0.5</v>
      </c>
      <c r="F1792" s="1">
        <v>1320</v>
      </c>
      <c r="G1792" s="1">
        <v>70</v>
      </c>
      <c r="H1792" s="1">
        <v>8301</v>
      </c>
      <c r="I1792" s="1">
        <v>8</v>
      </c>
      <c r="J1792" s="1">
        <v>3</v>
      </c>
      <c r="L1792" s="1">
        <v>41</v>
      </c>
      <c r="M1792" s="1">
        <v>534</v>
      </c>
    </row>
    <row r="1793" spans="1:14" x14ac:dyDescent="0.3">
      <c r="A1793" s="28">
        <v>1786</v>
      </c>
      <c r="B1793" s="1">
        <v>266</v>
      </c>
      <c r="C1793" s="1">
        <v>54</v>
      </c>
      <c r="D1793" s="1">
        <v>44415</v>
      </c>
      <c r="E1793" s="77">
        <v>0.2</v>
      </c>
      <c r="F1793" s="1">
        <v>1320</v>
      </c>
      <c r="G1793" s="1">
        <v>40</v>
      </c>
      <c r="H1793" s="1">
        <v>8252</v>
      </c>
      <c r="I1793" s="1">
        <v>6</v>
      </c>
      <c r="J1793" s="1">
        <v>2</v>
      </c>
      <c r="K1793" s="1">
        <v>12260</v>
      </c>
      <c r="L1793" s="1">
        <v>47</v>
      </c>
      <c r="M1793" s="1">
        <v>638</v>
      </c>
    </row>
    <row r="1794" spans="1:14" x14ac:dyDescent="0.3">
      <c r="A1794" s="28">
        <v>1787</v>
      </c>
      <c r="B1794" s="1">
        <v>265</v>
      </c>
      <c r="C1794" s="1">
        <v>52</v>
      </c>
      <c r="D1794" s="1">
        <v>42193</v>
      </c>
      <c r="E1794" s="77">
        <v>0.33333333333333331</v>
      </c>
      <c r="F1794" s="1">
        <v>1320</v>
      </c>
      <c r="G1794" s="1">
        <v>40</v>
      </c>
      <c r="H1794" s="1">
        <v>7329</v>
      </c>
      <c r="I1794" s="1">
        <v>3</v>
      </c>
      <c r="J1794" s="1">
        <v>0</v>
      </c>
      <c r="K1794" s="1">
        <v>8940</v>
      </c>
      <c r="L1794" s="1">
        <v>48</v>
      </c>
    </row>
    <row r="1795" spans="1:14" x14ac:dyDescent="0.3">
      <c r="A1795" s="28">
        <v>1788</v>
      </c>
      <c r="B1795" s="1">
        <v>263</v>
      </c>
      <c r="C1795" s="1">
        <v>52</v>
      </c>
      <c r="D1795" s="1">
        <v>45234</v>
      </c>
      <c r="E1795" s="77">
        <v>0.33333333333333331</v>
      </c>
      <c r="F1795" s="1">
        <v>1320</v>
      </c>
      <c r="G1795" s="1">
        <v>40</v>
      </c>
      <c r="H1795" s="1">
        <v>8217</v>
      </c>
      <c r="I1795" s="1">
        <v>3</v>
      </c>
      <c r="J1795" s="1">
        <v>2</v>
      </c>
      <c r="K1795" s="1">
        <v>10270</v>
      </c>
      <c r="L1795" s="1">
        <v>41</v>
      </c>
      <c r="M1795" s="1">
        <v>445</v>
      </c>
    </row>
    <row r="1796" spans="1:14" x14ac:dyDescent="0.3">
      <c r="A1796" s="28">
        <v>1789</v>
      </c>
      <c r="B1796" s="1">
        <v>265</v>
      </c>
      <c r="C1796" s="1">
        <v>49</v>
      </c>
      <c r="D1796" s="1">
        <v>27124</v>
      </c>
      <c r="E1796" s="77">
        <v>3.3333333333333333E-2</v>
      </c>
      <c r="F1796" s="1">
        <v>1140</v>
      </c>
      <c r="G1796" s="1">
        <v>30</v>
      </c>
      <c r="H1796" s="1">
        <v>6091</v>
      </c>
      <c r="I1796" s="1">
        <v>0</v>
      </c>
      <c r="J1796" s="1">
        <v>0</v>
      </c>
      <c r="K1796" s="1">
        <v>8540</v>
      </c>
      <c r="L1796" s="1">
        <v>41</v>
      </c>
      <c r="M1796" s="1">
        <v>352</v>
      </c>
    </row>
    <row r="1797" spans="1:14" x14ac:dyDescent="0.3">
      <c r="A1797" s="28">
        <v>1790</v>
      </c>
      <c r="B1797" s="1">
        <v>265</v>
      </c>
      <c r="C1797" s="1">
        <v>53</v>
      </c>
      <c r="D1797" s="1">
        <v>36000</v>
      </c>
      <c r="E1797" s="77">
        <v>1</v>
      </c>
      <c r="F1797" s="1">
        <v>1320</v>
      </c>
      <c r="G1797" s="1">
        <v>30</v>
      </c>
      <c r="H1797" s="1">
        <v>8080</v>
      </c>
      <c r="I1797" s="1">
        <v>11</v>
      </c>
      <c r="J1797" s="1">
        <v>1</v>
      </c>
      <c r="K1797" s="1">
        <v>12450</v>
      </c>
      <c r="L1797" s="1">
        <v>47</v>
      </c>
      <c r="M1797" s="1">
        <v>440</v>
      </c>
    </row>
    <row r="1798" spans="1:14" x14ac:dyDescent="0.3">
      <c r="A1798" s="28">
        <v>1791</v>
      </c>
      <c r="B1798" s="1">
        <v>264</v>
      </c>
      <c r="C1798" s="1">
        <v>50</v>
      </c>
      <c r="D1798" s="1">
        <v>38700</v>
      </c>
      <c r="E1798" s="77">
        <v>0.2</v>
      </c>
      <c r="F1798" s="1">
        <v>1320</v>
      </c>
      <c r="G1798" s="1">
        <v>30</v>
      </c>
      <c r="H1798" s="1">
        <v>8028</v>
      </c>
      <c r="I1798" s="1">
        <v>1</v>
      </c>
      <c r="J1798" s="1">
        <v>0</v>
      </c>
      <c r="K1798" s="1">
        <v>9410</v>
      </c>
      <c r="L1798" s="1">
        <v>0</v>
      </c>
      <c r="M1798" s="1">
        <v>600</v>
      </c>
    </row>
    <row r="1799" spans="1:14" x14ac:dyDescent="0.3">
      <c r="A1799" s="28">
        <v>1792</v>
      </c>
      <c r="B1799" s="1">
        <v>263</v>
      </c>
      <c r="C1799" s="1">
        <v>52</v>
      </c>
      <c r="D1799" s="1">
        <v>32000</v>
      </c>
      <c r="E1799" s="77">
        <v>0.5</v>
      </c>
      <c r="F1799" s="1">
        <v>1280</v>
      </c>
      <c r="G1799" s="1">
        <v>30</v>
      </c>
      <c r="H1799" s="1">
        <v>7800</v>
      </c>
      <c r="I1799" s="1">
        <v>1</v>
      </c>
      <c r="J1799" s="1">
        <v>0</v>
      </c>
      <c r="K1799" s="1">
        <v>7000</v>
      </c>
      <c r="L1799" s="1">
        <v>41</v>
      </c>
      <c r="M1799" s="1">
        <v>300</v>
      </c>
      <c r="N1799" s="1">
        <v>0</v>
      </c>
    </row>
    <row r="1800" spans="1:14" x14ac:dyDescent="0.3">
      <c r="A1800" s="28">
        <v>1793</v>
      </c>
      <c r="B1800" s="1">
        <v>263</v>
      </c>
      <c r="C1800" s="1">
        <v>54</v>
      </c>
      <c r="D1800" s="1">
        <v>41000</v>
      </c>
      <c r="E1800" s="77">
        <v>0.1</v>
      </c>
      <c r="F1800" s="1">
        <v>1320</v>
      </c>
      <c r="G1800" s="1">
        <v>30</v>
      </c>
      <c r="H1800" s="1">
        <v>8083</v>
      </c>
      <c r="I1800" s="1">
        <v>5</v>
      </c>
      <c r="J1800" s="1">
        <v>1</v>
      </c>
      <c r="L1800" s="1">
        <v>34</v>
      </c>
      <c r="M1800" s="1">
        <v>350</v>
      </c>
    </row>
    <row r="1801" spans="1:14" x14ac:dyDescent="0.3">
      <c r="A1801" s="28">
        <v>1794</v>
      </c>
      <c r="B1801" s="1">
        <v>262</v>
      </c>
      <c r="C1801" s="1">
        <v>50</v>
      </c>
      <c r="D1801" s="1">
        <v>38101</v>
      </c>
      <c r="E1801" s="77">
        <v>0.1</v>
      </c>
      <c r="F1801" s="1">
        <v>1320</v>
      </c>
      <c r="G1801" s="1">
        <v>30</v>
      </c>
      <c r="H1801" s="1">
        <v>5924</v>
      </c>
      <c r="I1801" s="1">
        <v>2</v>
      </c>
      <c r="J1801" s="1">
        <v>2</v>
      </c>
      <c r="K1801" s="1">
        <v>10560</v>
      </c>
      <c r="L1801" s="1">
        <v>41</v>
      </c>
      <c r="M1801" s="1">
        <v>363</v>
      </c>
    </row>
    <row r="1802" spans="1:14" x14ac:dyDescent="0.3">
      <c r="A1802" s="28">
        <v>1795</v>
      </c>
      <c r="B1802" s="1">
        <v>262</v>
      </c>
      <c r="C1802" s="1">
        <v>52</v>
      </c>
      <c r="D1802" s="1">
        <v>36040</v>
      </c>
      <c r="E1802" s="77">
        <v>0.125</v>
      </c>
      <c r="F1802" s="1">
        <v>1320</v>
      </c>
      <c r="G1802" s="1">
        <v>30</v>
      </c>
      <c r="H1802" s="1">
        <v>6391</v>
      </c>
      <c r="I1802" s="1">
        <v>0</v>
      </c>
      <c r="J1802" s="1">
        <v>0</v>
      </c>
      <c r="K1802" s="1">
        <v>7600</v>
      </c>
      <c r="L1802" s="1">
        <v>41</v>
      </c>
      <c r="M1802" s="1">
        <v>315</v>
      </c>
    </row>
    <row r="1803" spans="1:14" x14ac:dyDescent="0.3">
      <c r="A1803" s="28">
        <v>1796</v>
      </c>
      <c r="B1803" s="1">
        <v>261</v>
      </c>
      <c r="C1803" s="1">
        <v>50</v>
      </c>
      <c r="D1803" s="1">
        <v>35205</v>
      </c>
      <c r="E1803" s="77">
        <v>0.2</v>
      </c>
      <c r="F1803" s="1">
        <v>1320</v>
      </c>
      <c r="G1803" s="1">
        <v>30</v>
      </c>
      <c r="H1803" s="1">
        <v>8170</v>
      </c>
      <c r="I1803" s="1">
        <v>4</v>
      </c>
      <c r="J1803" s="1">
        <v>2</v>
      </c>
      <c r="K1803" s="1">
        <v>10660</v>
      </c>
      <c r="L1803" s="1">
        <v>47</v>
      </c>
      <c r="M1803" s="1">
        <v>523</v>
      </c>
    </row>
    <row r="1804" spans="1:14" x14ac:dyDescent="0.3">
      <c r="A1804" s="28">
        <v>1797</v>
      </c>
      <c r="B1804" s="1">
        <v>261</v>
      </c>
      <c r="C1804" s="1">
        <v>51</v>
      </c>
      <c r="D1804" s="1">
        <v>38575</v>
      </c>
      <c r="E1804" s="77">
        <v>0.33333333333333331</v>
      </c>
      <c r="F1804" s="1">
        <v>1320</v>
      </c>
      <c r="G1804" s="1">
        <v>30</v>
      </c>
      <c r="H1804" s="1">
        <v>8239</v>
      </c>
      <c r="I1804" s="1">
        <v>5</v>
      </c>
      <c r="J1804" s="1">
        <v>2</v>
      </c>
      <c r="K1804" s="1">
        <v>10000</v>
      </c>
      <c r="L1804" s="1">
        <v>41</v>
      </c>
      <c r="M1804" s="1">
        <v>510</v>
      </c>
    </row>
    <row r="1805" spans="1:14" x14ac:dyDescent="0.3">
      <c r="A1805" s="28">
        <v>1798</v>
      </c>
      <c r="B1805" s="1">
        <v>261</v>
      </c>
      <c r="C1805" s="1">
        <v>54</v>
      </c>
      <c r="D1805" s="1">
        <v>44000</v>
      </c>
      <c r="E1805" s="77">
        <v>0.1</v>
      </c>
      <c r="F1805" s="1">
        <v>1320</v>
      </c>
      <c r="G1805" s="1">
        <v>30</v>
      </c>
      <c r="H1805" s="1">
        <v>8050</v>
      </c>
      <c r="I1805" s="1">
        <v>3</v>
      </c>
      <c r="J1805" s="1">
        <v>2</v>
      </c>
      <c r="K1805" s="1">
        <v>10540</v>
      </c>
      <c r="L1805" s="1">
        <v>41</v>
      </c>
      <c r="M1805" s="1">
        <v>504</v>
      </c>
    </row>
    <row r="1806" spans="1:14" x14ac:dyDescent="0.3">
      <c r="A1806" s="28">
        <v>1799</v>
      </c>
      <c r="B1806" s="1">
        <v>260</v>
      </c>
      <c r="C1806" s="1">
        <v>49</v>
      </c>
      <c r="D1806" s="1">
        <v>37002</v>
      </c>
      <c r="E1806" s="77">
        <v>0.14285714285714285</v>
      </c>
      <c r="F1806" s="1">
        <v>1280</v>
      </c>
      <c r="G1806" s="1">
        <v>30</v>
      </c>
      <c r="H1806" s="1">
        <v>6182</v>
      </c>
      <c r="I1806" s="1">
        <v>1</v>
      </c>
      <c r="J1806" s="1">
        <v>1</v>
      </c>
      <c r="K1806" s="1">
        <v>8570</v>
      </c>
      <c r="L1806" s="1">
        <v>41</v>
      </c>
      <c r="M1806" s="1">
        <v>307</v>
      </c>
    </row>
    <row r="1807" spans="1:14" x14ac:dyDescent="0.3">
      <c r="A1807" s="28">
        <v>1800</v>
      </c>
      <c r="B1807" s="1">
        <v>261</v>
      </c>
      <c r="C1807" s="1">
        <v>53</v>
      </c>
      <c r="D1807" s="1">
        <v>39100</v>
      </c>
      <c r="E1807" s="77">
        <v>1</v>
      </c>
      <c r="F1807" s="1">
        <v>1260</v>
      </c>
      <c r="G1807" s="1">
        <v>20</v>
      </c>
      <c r="H1807" s="1">
        <v>6938</v>
      </c>
      <c r="I1807" s="1">
        <v>1</v>
      </c>
      <c r="J1807" s="1">
        <v>1</v>
      </c>
      <c r="L1807" s="1">
        <v>46</v>
      </c>
    </row>
    <row r="1808" spans="1:14" x14ac:dyDescent="0.3">
      <c r="A1808" s="28">
        <v>1801</v>
      </c>
      <c r="B1808" s="1">
        <v>260</v>
      </c>
      <c r="C1808" s="1">
        <v>51</v>
      </c>
      <c r="D1808" s="1">
        <v>33000</v>
      </c>
      <c r="E1808" s="77">
        <v>6.6666666666666666E-2</v>
      </c>
      <c r="F1808" s="1">
        <v>1240</v>
      </c>
      <c r="G1808" s="1">
        <v>20</v>
      </c>
      <c r="H1808" s="1">
        <v>6250</v>
      </c>
      <c r="I1808" s="1">
        <v>1</v>
      </c>
      <c r="J1808" s="1">
        <v>0</v>
      </c>
      <c r="K1808" s="1">
        <v>8000</v>
      </c>
      <c r="L1808" s="1">
        <v>41</v>
      </c>
      <c r="M1808" s="1">
        <v>750</v>
      </c>
    </row>
    <row r="1809" spans="1:14" x14ac:dyDescent="0.3">
      <c r="A1809" s="28">
        <v>1802</v>
      </c>
      <c r="B1809" s="1">
        <v>260</v>
      </c>
      <c r="C1809" s="1">
        <v>51</v>
      </c>
      <c r="D1809" s="1">
        <v>42495</v>
      </c>
      <c r="E1809" s="77">
        <v>0.2</v>
      </c>
      <c r="F1809" s="1">
        <v>1320</v>
      </c>
      <c r="G1809" s="1">
        <v>20</v>
      </c>
      <c r="H1809" s="1">
        <v>8111</v>
      </c>
      <c r="I1809" s="1">
        <v>6</v>
      </c>
      <c r="J1809" s="1">
        <v>1</v>
      </c>
      <c r="K1809" s="1">
        <v>11310</v>
      </c>
      <c r="L1809" s="1">
        <v>49</v>
      </c>
      <c r="M1809" s="1">
        <v>868</v>
      </c>
    </row>
    <row r="1810" spans="1:14" x14ac:dyDescent="0.3">
      <c r="A1810" s="28">
        <v>1803</v>
      </c>
      <c r="B1810" s="1">
        <v>263</v>
      </c>
      <c r="C1810" s="1">
        <v>50</v>
      </c>
      <c r="D1810" s="1">
        <v>34045</v>
      </c>
      <c r="E1810" s="77">
        <v>0.14285714285714285</v>
      </c>
      <c r="F1810" s="1">
        <v>1320</v>
      </c>
      <c r="G1810" s="1">
        <v>10</v>
      </c>
      <c r="H1810" s="1">
        <v>8222</v>
      </c>
      <c r="I1810" s="1">
        <v>7</v>
      </c>
      <c r="J1810" s="1">
        <v>3</v>
      </c>
      <c r="K1810" s="1">
        <v>9890</v>
      </c>
      <c r="L1810" s="1">
        <v>42</v>
      </c>
      <c r="M1810" s="1">
        <v>570</v>
      </c>
    </row>
    <row r="1811" spans="1:14" x14ac:dyDescent="0.3">
      <c r="A1811" s="28">
        <v>1804</v>
      </c>
      <c r="B1811" s="1">
        <v>258</v>
      </c>
      <c r="C1811" s="1">
        <v>44</v>
      </c>
      <c r="D1811" s="1">
        <v>25000</v>
      </c>
      <c r="E1811" s="77">
        <v>8.3333333333333332E-3</v>
      </c>
      <c r="F1811" s="1">
        <v>1040</v>
      </c>
      <c r="G1811" s="1">
        <v>0</v>
      </c>
      <c r="H1811" s="1">
        <v>6500</v>
      </c>
      <c r="I1811" s="1">
        <v>1</v>
      </c>
      <c r="J1811" s="1">
        <v>0</v>
      </c>
      <c r="K1811" s="1">
        <v>6500</v>
      </c>
    </row>
    <row r="1812" spans="1:14" x14ac:dyDescent="0.3">
      <c r="A1812" s="28">
        <v>1805</v>
      </c>
      <c r="B1812" s="1">
        <v>258</v>
      </c>
      <c r="C1812" s="1">
        <v>49</v>
      </c>
      <c r="D1812" s="1">
        <v>31318</v>
      </c>
      <c r="E1812" s="77">
        <v>0.14285714285714285</v>
      </c>
      <c r="F1812" s="1">
        <v>1290</v>
      </c>
      <c r="G1812" s="1">
        <v>0</v>
      </c>
      <c r="H1812" s="1">
        <v>7170</v>
      </c>
      <c r="I1812" s="1">
        <v>1</v>
      </c>
      <c r="J1812" s="1">
        <v>0</v>
      </c>
      <c r="K1812" s="1">
        <v>10800</v>
      </c>
      <c r="L1812" s="1">
        <v>21</v>
      </c>
      <c r="M1812" s="1">
        <v>648</v>
      </c>
    </row>
    <row r="1813" spans="1:14" x14ac:dyDescent="0.3">
      <c r="A1813" s="28">
        <v>1806</v>
      </c>
      <c r="B1813" s="1">
        <v>258</v>
      </c>
      <c r="C1813" s="1">
        <v>51</v>
      </c>
      <c r="D1813" s="1">
        <v>42000</v>
      </c>
      <c r="E1813" s="77">
        <v>0.14285714285714285</v>
      </c>
      <c r="F1813" s="1">
        <v>1320</v>
      </c>
      <c r="G1813" s="1">
        <v>0</v>
      </c>
      <c r="H1813" s="1">
        <v>8253</v>
      </c>
      <c r="I1813" s="1">
        <v>5</v>
      </c>
      <c r="J1813" s="1">
        <v>2</v>
      </c>
      <c r="L1813" s="1">
        <v>42</v>
      </c>
      <c r="M1813" s="1">
        <v>400</v>
      </c>
    </row>
    <row r="1814" spans="1:14" x14ac:dyDescent="0.3">
      <c r="A1814" s="28">
        <v>1807</v>
      </c>
      <c r="B1814" s="1">
        <v>257</v>
      </c>
      <c r="C1814" s="1">
        <v>48</v>
      </c>
      <c r="D1814" s="1">
        <v>27000</v>
      </c>
      <c r="E1814" s="77">
        <v>0.1</v>
      </c>
      <c r="F1814" s="1">
        <v>1240</v>
      </c>
      <c r="G1814" s="1">
        <v>0</v>
      </c>
      <c r="H1814" s="1">
        <v>8174</v>
      </c>
      <c r="I1814" s="1">
        <v>7</v>
      </c>
      <c r="J1814" s="1">
        <v>2</v>
      </c>
      <c r="K1814" s="1">
        <v>9950</v>
      </c>
      <c r="L1814" s="1">
        <v>47</v>
      </c>
      <c r="M1814" s="1">
        <v>654</v>
      </c>
    </row>
    <row r="1815" spans="1:14" x14ac:dyDescent="0.3">
      <c r="A1815" s="28">
        <v>1808</v>
      </c>
      <c r="B1815" s="1">
        <v>256</v>
      </c>
      <c r="C1815" s="1">
        <v>50</v>
      </c>
      <c r="D1815" s="1">
        <v>37058</v>
      </c>
      <c r="E1815" s="77">
        <v>0.2</v>
      </c>
      <c r="F1815" s="1">
        <v>1320</v>
      </c>
      <c r="G1815" s="1">
        <v>0</v>
      </c>
      <c r="H1815" s="1">
        <v>7119</v>
      </c>
      <c r="I1815" s="1">
        <v>4</v>
      </c>
      <c r="J1815" s="1">
        <v>0</v>
      </c>
      <c r="L1815" s="1">
        <v>41</v>
      </c>
      <c r="M1815" s="1">
        <v>402</v>
      </c>
    </row>
    <row r="1816" spans="1:14" x14ac:dyDescent="0.3">
      <c r="A1816" s="28">
        <v>1809</v>
      </c>
      <c r="B1816" s="1">
        <v>256</v>
      </c>
      <c r="C1816" s="1">
        <v>51</v>
      </c>
      <c r="D1816" s="1">
        <v>38234</v>
      </c>
      <c r="E1816" s="77">
        <v>0.2</v>
      </c>
      <c r="F1816" s="1">
        <v>1320</v>
      </c>
      <c r="G1816" s="1">
        <v>0</v>
      </c>
      <c r="H1816" s="1">
        <v>7377</v>
      </c>
      <c r="I1816" s="1">
        <v>0</v>
      </c>
      <c r="J1816" s="1">
        <v>0</v>
      </c>
      <c r="K1816" s="1">
        <v>12490</v>
      </c>
      <c r="L1816" s="1">
        <v>32</v>
      </c>
      <c r="M1816" s="1">
        <v>448</v>
      </c>
    </row>
    <row r="1817" spans="1:14" x14ac:dyDescent="0.3">
      <c r="A1817" s="28">
        <v>1810</v>
      </c>
      <c r="B1817" s="1">
        <v>255</v>
      </c>
      <c r="C1817" s="1">
        <v>49</v>
      </c>
      <c r="D1817" s="1">
        <v>28165</v>
      </c>
      <c r="E1817" s="77">
        <v>0.1</v>
      </c>
      <c r="F1817" s="1">
        <v>1230</v>
      </c>
      <c r="G1817" s="1">
        <v>0</v>
      </c>
      <c r="H1817" s="1">
        <v>4424</v>
      </c>
      <c r="I1817" s="1">
        <v>0</v>
      </c>
      <c r="J1817" s="1">
        <v>0</v>
      </c>
      <c r="K1817" s="1">
        <v>7530</v>
      </c>
      <c r="L1817" s="1">
        <v>50</v>
      </c>
      <c r="M1817" s="1">
        <v>288</v>
      </c>
    </row>
    <row r="1818" spans="1:14" x14ac:dyDescent="0.3">
      <c r="A1818" s="28">
        <v>1811</v>
      </c>
      <c r="B1818" s="1">
        <v>255</v>
      </c>
      <c r="C1818" s="1">
        <v>50</v>
      </c>
      <c r="D1818" s="1">
        <v>30000</v>
      </c>
      <c r="E1818" s="77">
        <v>0.2</v>
      </c>
      <c r="F1818" s="1">
        <v>1060</v>
      </c>
      <c r="G1818" s="1">
        <v>0</v>
      </c>
      <c r="H1818" s="1">
        <v>6520</v>
      </c>
      <c r="I1818" s="1">
        <v>2</v>
      </c>
      <c r="J1818" s="1">
        <v>1</v>
      </c>
    </row>
    <row r="1819" spans="1:14" x14ac:dyDescent="0.3">
      <c r="A1819" s="28">
        <v>1812</v>
      </c>
      <c r="B1819" s="1">
        <v>254</v>
      </c>
      <c r="C1819" s="1">
        <v>50</v>
      </c>
      <c r="D1819" s="1">
        <v>36920</v>
      </c>
      <c r="E1819" s="77">
        <v>0.14285714285714285</v>
      </c>
      <c r="F1819" s="1">
        <v>1320</v>
      </c>
      <c r="G1819" s="1">
        <v>0</v>
      </c>
      <c r="H1819" s="1">
        <v>8325</v>
      </c>
      <c r="I1819" s="1">
        <v>11</v>
      </c>
      <c r="J1819" s="1">
        <v>2</v>
      </c>
      <c r="K1819" s="1">
        <v>10880</v>
      </c>
      <c r="L1819" s="1">
        <v>0</v>
      </c>
      <c r="M1819" s="1">
        <v>416</v>
      </c>
      <c r="N1819" s="1">
        <v>3</v>
      </c>
    </row>
    <row r="1820" spans="1:14" x14ac:dyDescent="0.3">
      <c r="A1820" s="28">
        <v>1813</v>
      </c>
      <c r="B1820" s="1">
        <v>253</v>
      </c>
      <c r="C1820" s="1">
        <v>47</v>
      </c>
      <c r="D1820" s="1">
        <v>27000</v>
      </c>
      <c r="E1820" s="77">
        <v>1.1111111111111112E-2</v>
      </c>
      <c r="F1820" s="1">
        <v>1080</v>
      </c>
      <c r="G1820" s="1">
        <v>0</v>
      </c>
      <c r="H1820" s="1">
        <v>5764</v>
      </c>
      <c r="I1820" s="1">
        <v>1</v>
      </c>
      <c r="J1820" s="1">
        <v>0</v>
      </c>
      <c r="K1820" s="1">
        <v>5382</v>
      </c>
      <c r="L1820" s="1">
        <v>0</v>
      </c>
      <c r="M1820" s="1">
        <v>281</v>
      </c>
    </row>
    <row r="1821" spans="1:14" x14ac:dyDescent="0.3">
      <c r="A1821" s="28">
        <v>1814</v>
      </c>
      <c r="B1821" s="1">
        <v>253</v>
      </c>
      <c r="C1821" s="1">
        <v>48</v>
      </c>
      <c r="D1821" s="1">
        <v>23000</v>
      </c>
      <c r="E1821" s="77">
        <v>0.1</v>
      </c>
      <c r="F1821" s="1">
        <v>1200</v>
      </c>
      <c r="G1821" s="1">
        <v>0</v>
      </c>
      <c r="H1821" s="1">
        <v>4000</v>
      </c>
      <c r="I1821" s="1">
        <v>0</v>
      </c>
      <c r="J1821" s="1">
        <v>0</v>
      </c>
    </row>
    <row r="1822" spans="1:14" x14ac:dyDescent="0.3">
      <c r="A1822" s="28">
        <v>1815</v>
      </c>
      <c r="B1822" s="1">
        <v>253</v>
      </c>
      <c r="C1822" s="1">
        <v>48</v>
      </c>
      <c r="D1822" s="1">
        <v>32000</v>
      </c>
      <c r="E1822" s="77">
        <v>0.33333333333333331</v>
      </c>
      <c r="F1822" s="1">
        <v>1260</v>
      </c>
      <c r="G1822" s="1">
        <v>0</v>
      </c>
      <c r="H1822" s="1">
        <v>7401</v>
      </c>
      <c r="I1822" s="1">
        <v>2</v>
      </c>
      <c r="J1822" s="1">
        <v>2</v>
      </c>
      <c r="K1822" s="1">
        <v>9630</v>
      </c>
      <c r="L1822" s="1">
        <v>41</v>
      </c>
      <c r="M1822" s="1">
        <v>644</v>
      </c>
    </row>
    <row r="1823" spans="1:14" x14ac:dyDescent="0.3">
      <c r="A1823" s="28">
        <v>1816</v>
      </c>
      <c r="B1823" s="1">
        <v>253</v>
      </c>
      <c r="C1823" s="1">
        <v>49</v>
      </c>
      <c r="D1823" s="1">
        <v>30634</v>
      </c>
      <c r="E1823" s="77">
        <v>0.1</v>
      </c>
      <c r="F1823" s="1">
        <v>1040</v>
      </c>
      <c r="G1823" s="1">
        <v>0</v>
      </c>
      <c r="H1823" s="1">
        <v>6113</v>
      </c>
      <c r="I1823" s="1">
        <v>0</v>
      </c>
      <c r="J1823" s="1">
        <v>0</v>
      </c>
      <c r="L1823" s="1">
        <v>41</v>
      </c>
      <c r="M1823" s="1">
        <v>273</v>
      </c>
    </row>
    <row r="1824" spans="1:14" x14ac:dyDescent="0.3">
      <c r="A1824" s="28">
        <v>1817</v>
      </c>
      <c r="B1824" s="1">
        <v>253</v>
      </c>
      <c r="C1824" s="1">
        <v>49</v>
      </c>
      <c r="D1824" s="1">
        <v>34540</v>
      </c>
      <c r="E1824" s="77">
        <v>0.125</v>
      </c>
      <c r="F1824" s="1">
        <v>1320</v>
      </c>
      <c r="G1824" s="1">
        <v>0</v>
      </c>
      <c r="H1824" s="1">
        <v>6351</v>
      </c>
      <c r="I1824" s="1">
        <v>1</v>
      </c>
      <c r="J1824" s="1">
        <v>1</v>
      </c>
      <c r="L1824" s="1">
        <v>41</v>
      </c>
      <c r="M1824" s="1">
        <v>314</v>
      </c>
    </row>
    <row r="1825" spans="1:13" x14ac:dyDescent="0.3">
      <c r="A1825" s="28">
        <v>1818</v>
      </c>
      <c r="B1825" s="1">
        <v>252</v>
      </c>
      <c r="C1825" s="1">
        <v>47</v>
      </c>
      <c r="D1825" s="1">
        <v>28685</v>
      </c>
      <c r="E1825" s="77">
        <v>0.1</v>
      </c>
      <c r="F1825" s="1">
        <v>1210</v>
      </c>
      <c r="G1825" s="1">
        <v>0</v>
      </c>
      <c r="H1825" s="1">
        <v>7067</v>
      </c>
      <c r="I1825" s="1">
        <v>2</v>
      </c>
      <c r="J1825" s="1">
        <v>0</v>
      </c>
      <c r="K1825" s="1">
        <v>7760</v>
      </c>
      <c r="L1825" s="1">
        <v>40</v>
      </c>
      <c r="M1825" s="1">
        <v>330</v>
      </c>
    </row>
    <row r="1826" spans="1:13" x14ac:dyDescent="0.3">
      <c r="A1826" s="28">
        <v>1819</v>
      </c>
      <c r="B1826" s="1">
        <v>252</v>
      </c>
      <c r="C1826" s="1">
        <v>49</v>
      </c>
      <c r="D1826" s="1">
        <v>32406</v>
      </c>
      <c r="E1826" s="77">
        <v>0.33333333333333331</v>
      </c>
      <c r="F1826" s="1">
        <v>1320</v>
      </c>
      <c r="G1826" s="1">
        <v>0</v>
      </c>
      <c r="H1826" s="1">
        <v>8186</v>
      </c>
      <c r="I1826" s="1">
        <v>3</v>
      </c>
      <c r="J1826" s="1">
        <v>1</v>
      </c>
      <c r="K1826" s="1">
        <v>12960</v>
      </c>
      <c r="L1826" s="1">
        <v>42</v>
      </c>
      <c r="M1826" s="1">
        <v>461</v>
      </c>
    </row>
    <row r="1827" spans="1:13" x14ac:dyDescent="0.3">
      <c r="A1827" s="28">
        <v>1820</v>
      </c>
      <c r="B1827" s="1">
        <v>251</v>
      </c>
      <c r="C1827" s="1">
        <v>48</v>
      </c>
      <c r="D1827" s="1">
        <v>27890</v>
      </c>
      <c r="E1827" s="77">
        <v>0.125</v>
      </c>
      <c r="F1827" s="1">
        <v>1270</v>
      </c>
      <c r="G1827" s="1">
        <v>0</v>
      </c>
      <c r="H1827" s="1">
        <v>8083</v>
      </c>
      <c r="I1827" s="1">
        <v>4</v>
      </c>
      <c r="J1827" s="1">
        <v>0</v>
      </c>
    </row>
    <row r="1828" spans="1:13" x14ac:dyDescent="0.3">
      <c r="A1828" s="28">
        <v>1821</v>
      </c>
      <c r="B1828" s="1">
        <v>251</v>
      </c>
      <c r="C1828" s="1">
        <v>49</v>
      </c>
      <c r="D1828" s="1">
        <v>31000</v>
      </c>
      <c r="E1828" s="77">
        <v>0.1</v>
      </c>
      <c r="F1828" s="1">
        <v>1230</v>
      </c>
      <c r="G1828" s="1">
        <v>0</v>
      </c>
      <c r="H1828" s="1">
        <v>6500</v>
      </c>
      <c r="I1828" s="1">
        <v>1</v>
      </c>
      <c r="J1828" s="1">
        <v>0</v>
      </c>
    </row>
    <row r="1829" spans="1:13" x14ac:dyDescent="0.3">
      <c r="A1829" s="28">
        <v>1822</v>
      </c>
      <c r="B1829" s="1">
        <v>251</v>
      </c>
      <c r="C1829" s="1">
        <v>53</v>
      </c>
      <c r="D1829" s="1">
        <v>40015</v>
      </c>
      <c r="E1829" s="77">
        <v>0.33333333333333331</v>
      </c>
      <c r="F1829" s="1">
        <v>1320</v>
      </c>
      <c r="G1829" s="1">
        <v>0</v>
      </c>
      <c r="H1829" s="1">
        <v>8190</v>
      </c>
      <c r="I1829" s="1">
        <v>6</v>
      </c>
      <c r="J1829" s="1">
        <v>2</v>
      </c>
      <c r="K1829" s="1">
        <v>9820</v>
      </c>
      <c r="L1829" s="1">
        <v>41</v>
      </c>
      <c r="M1829" s="1">
        <v>391</v>
      </c>
    </row>
    <row r="1830" spans="1:13" x14ac:dyDescent="0.3">
      <c r="A1830" s="28">
        <v>1823</v>
      </c>
      <c r="B1830" s="1">
        <v>250</v>
      </c>
      <c r="C1830" s="1">
        <v>43</v>
      </c>
      <c r="D1830" s="1">
        <v>24376</v>
      </c>
      <c r="E1830" s="77">
        <v>1.6666666666666666E-2</v>
      </c>
      <c r="F1830" s="1">
        <v>1070</v>
      </c>
      <c r="G1830" s="1">
        <v>0</v>
      </c>
      <c r="H1830" s="1">
        <v>7369</v>
      </c>
      <c r="I1830" s="1">
        <v>1</v>
      </c>
      <c r="J1830" s="1">
        <v>0</v>
      </c>
      <c r="K1830" s="1">
        <v>8040</v>
      </c>
      <c r="M1830" s="1">
        <v>372</v>
      </c>
    </row>
    <row r="1831" spans="1:13" x14ac:dyDescent="0.3">
      <c r="A1831" s="28">
        <v>1824</v>
      </c>
      <c r="B1831" s="1">
        <v>250</v>
      </c>
      <c r="C1831" s="1">
        <v>43</v>
      </c>
      <c r="D1831" s="1">
        <v>25430</v>
      </c>
      <c r="E1831" s="77">
        <v>3.3333333333333333E-2</v>
      </c>
      <c r="F1831" s="1">
        <v>1090</v>
      </c>
      <c r="G1831" s="1">
        <v>0</v>
      </c>
      <c r="H1831" s="1">
        <v>4061</v>
      </c>
      <c r="I1831" s="1">
        <v>2</v>
      </c>
      <c r="J1831" s="1">
        <v>0</v>
      </c>
      <c r="K1831" s="1">
        <v>6070</v>
      </c>
      <c r="L1831" s="1">
        <v>41</v>
      </c>
      <c r="M1831" s="1">
        <v>314</v>
      </c>
    </row>
    <row r="1832" spans="1:13" x14ac:dyDescent="0.3">
      <c r="A1832" s="28">
        <v>1825</v>
      </c>
      <c r="B1832" s="1">
        <v>250</v>
      </c>
      <c r="C1832" s="1">
        <v>45</v>
      </c>
      <c r="D1832" s="1">
        <v>22000</v>
      </c>
      <c r="E1832" s="77">
        <v>8.3333333333333332E-3</v>
      </c>
      <c r="F1832" s="1">
        <v>1120</v>
      </c>
      <c r="G1832" s="1">
        <v>0</v>
      </c>
      <c r="H1832" s="1">
        <v>5010</v>
      </c>
      <c r="I1832" s="1">
        <v>0</v>
      </c>
      <c r="J1832" s="1">
        <v>0</v>
      </c>
      <c r="L1832" s="1">
        <v>0</v>
      </c>
      <c r="M1832" s="1">
        <v>289</v>
      </c>
    </row>
    <row r="1833" spans="1:13" x14ac:dyDescent="0.3">
      <c r="A1833" s="28">
        <v>1826</v>
      </c>
      <c r="B1833" s="1">
        <v>250</v>
      </c>
      <c r="C1833" s="1">
        <v>47</v>
      </c>
      <c r="D1833" s="1">
        <v>22500</v>
      </c>
      <c r="E1833" s="77">
        <v>0.1</v>
      </c>
      <c r="F1833" s="1">
        <v>960</v>
      </c>
      <c r="G1833" s="1">
        <v>0</v>
      </c>
      <c r="H1833" s="1">
        <v>6014</v>
      </c>
      <c r="I1833" s="1">
        <v>2</v>
      </c>
      <c r="J1833" s="1">
        <v>1</v>
      </c>
    </row>
    <row r="1834" spans="1:13" x14ac:dyDescent="0.3">
      <c r="A1834" s="28">
        <v>1827</v>
      </c>
      <c r="B1834" s="1">
        <v>250</v>
      </c>
      <c r="C1834" s="1">
        <v>47</v>
      </c>
      <c r="D1834" s="1">
        <v>28486</v>
      </c>
      <c r="E1834" s="77">
        <v>0.2</v>
      </c>
      <c r="F1834" s="1">
        <v>1200</v>
      </c>
      <c r="G1834" s="1">
        <v>0</v>
      </c>
      <c r="H1834" s="1">
        <v>6572</v>
      </c>
      <c r="I1834" s="1">
        <v>5</v>
      </c>
      <c r="J1834" s="1">
        <v>5</v>
      </c>
      <c r="L1834" s="1">
        <v>0</v>
      </c>
      <c r="M1834" s="1">
        <v>400</v>
      </c>
    </row>
    <row r="1835" spans="1:13" x14ac:dyDescent="0.3">
      <c r="A1835" s="28">
        <v>1828</v>
      </c>
      <c r="B1835" s="1">
        <v>249</v>
      </c>
      <c r="C1835" s="1">
        <v>47</v>
      </c>
      <c r="D1835" s="1">
        <v>32254</v>
      </c>
      <c r="E1835" s="77">
        <v>0.1</v>
      </c>
      <c r="F1835" s="1">
        <v>1310</v>
      </c>
      <c r="G1835" s="1">
        <v>0</v>
      </c>
      <c r="H1835" s="1">
        <v>5000</v>
      </c>
      <c r="I1835" s="1">
        <v>0</v>
      </c>
      <c r="J1835" s="1">
        <v>0</v>
      </c>
      <c r="M1835" s="1">
        <v>285</v>
      </c>
    </row>
    <row r="1836" spans="1:13" x14ac:dyDescent="0.3">
      <c r="A1836" s="28">
        <v>1829</v>
      </c>
      <c r="B1836" s="1">
        <v>249</v>
      </c>
      <c r="C1836" s="1">
        <v>49</v>
      </c>
      <c r="D1836" s="1">
        <v>31143</v>
      </c>
      <c r="E1836" s="77">
        <v>0.2</v>
      </c>
      <c r="F1836" s="1">
        <v>1320</v>
      </c>
      <c r="G1836" s="1">
        <v>0</v>
      </c>
      <c r="H1836" s="1">
        <v>6350</v>
      </c>
      <c r="I1836" s="1">
        <v>0</v>
      </c>
      <c r="J1836" s="1">
        <v>0</v>
      </c>
      <c r="K1836" s="1">
        <v>8030</v>
      </c>
      <c r="L1836" s="1">
        <v>21</v>
      </c>
      <c r="M1836" s="1">
        <v>310</v>
      </c>
    </row>
    <row r="1837" spans="1:13" x14ac:dyDescent="0.3">
      <c r="A1837" s="28">
        <v>1830</v>
      </c>
      <c r="B1837" s="1">
        <v>248</v>
      </c>
      <c r="C1837" s="1">
        <v>47</v>
      </c>
      <c r="D1837" s="1">
        <v>26100</v>
      </c>
      <c r="E1837" s="77">
        <v>0.1</v>
      </c>
      <c r="F1837" s="1">
        <v>1280</v>
      </c>
      <c r="G1837" s="1">
        <v>0</v>
      </c>
      <c r="H1837" s="1">
        <v>2900</v>
      </c>
      <c r="I1837" s="1">
        <v>1</v>
      </c>
      <c r="J1837" s="1">
        <v>0</v>
      </c>
    </row>
    <row r="1838" spans="1:13" x14ac:dyDescent="0.3">
      <c r="A1838" s="28">
        <v>1831</v>
      </c>
      <c r="B1838" s="1">
        <v>248</v>
      </c>
      <c r="C1838" s="1">
        <v>47</v>
      </c>
      <c r="D1838" s="1">
        <v>27500</v>
      </c>
      <c r="E1838" s="77">
        <v>3.3333333333333333E-2</v>
      </c>
      <c r="F1838" s="1">
        <v>1160</v>
      </c>
      <c r="G1838" s="1">
        <v>0</v>
      </c>
      <c r="H1838" s="1">
        <v>4000</v>
      </c>
      <c r="I1838" s="1">
        <v>0</v>
      </c>
      <c r="J1838" s="1">
        <v>0</v>
      </c>
    </row>
    <row r="1839" spans="1:13" x14ac:dyDescent="0.3">
      <c r="A1839" s="28">
        <v>1832</v>
      </c>
      <c r="B1839" s="1">
        <v>247</v>
      </c>
      <c r="C1839" s="1">
        <v>45</v>
      </c>
      <c r="D1839" s="1">
        <v>24485</v>
      </c>
      <c r="E1839" s="77">
        <v>2.5000000000000001E-2</v>
      </c>
      <c r="F1839" s="1">
        <v>1090</v>
      </c>
      <c r="G1839" s="1">
        <v>0</v>
      </c>
      <c r="H1839" s="1">
        <v>6001</v>
      </c>
      <c r="I1839" s="1">
        <v>2</v>
      </c>
      <c r="J1839" s="1">
        <v>0</v>
      </c>
      <c r="L1839" s="1">
        <v>35</v>
      </c>
      <c r="M1839" s="1">
        <v>401</v>
      </c>
    </row>
    <row r="1840" spans="1:13" x14ac:dyDescent="0.3">
      <c r="A1840" s="28">
        <v>1833</v>
      </c>
      <c r="B1840" s="1">
        <v>247</v>
      </c>
      <c r="C1840" s="1">
        <v>49</v>
      </c>
      <c r="D1840" s="1">
        <v>29687</v>
      </c>
      <c r="E1840" s="77">
        <v>0.1</v>
      </c>
      <c r="F1840" s="1">
        <v>1130</v>
      </c>
      <c r="G1840" s="1">
        <v>0</v>
      </c>
      <c r="H1840" s="1">
        <v>6143</v>
      </c>
      <c r="I1840" s="1">
        <v>1</v>
      </c>
      <c r="J1840" s="1">
        <v>0</v>
      </c>
      <c r="K1840" s="1">
        <v>7220</v>
      </c>
      <c r="L1840" s="1">
        <v>0</v>
      </c>
      <c r="M1840" s="1">
        <v>307</v>
      </c>
    </row>
    <row r="1841" spans="1:14" x14ac:dyDescent="0.3">
      <c r="A1841" s="28">
        <v>1834</v>
      </c>
      <c r="B1841" s="1">
        <v>245</v>
      </c>
      <c r="C1841" s="1">
        <v>45</v>
      </c>
      <c r="D1841" s="1">
        <v>25911</v>
      </c>
      <c r="E1841" s="77">
        <v>6.6666666666666666E-2</v>
      </c>
      <c r="F1841" s="1">
        <v>1280</v>
      </c>
      <c r="G1841" s="1">
        <v>0</v>
      </c>
      <c r="H1841" s="1">
        <v>6186</v>
      </c>
      <c r="I1841" s="1">
        <v>0</v>
      </c>
      <c r="J1841" s="1">
        <v>0</v>
      </c>
      <c r="K1841" s="1">
        <v>8590</v>
      </c>
      <c r="L1841" s="1">
        <v>0</v>
      </c>
    </row>
    <row r="1842" spans="1:14" x14ac:dyDescent="0.3">
      <c r="A1842" s="28">
        <v>1835</v>
      </c>
      <c r="B1842" s="1">
        <v>245</v>
      </c>
      <c r="C1842" s="1">
        <v>46</v>
      </c>
      <c r="D1842" s="1">
        <v>24500</v>
      </c>
      <c r="E1842" s="77">
        <v>0.1</v>
      </c>
      <c r="F1842" s="1">
        <v>1140</v>
      </c>
      <c r="G1842" s="1">
        <v>0</v>
      </c>
      <c r="H1842" s="1">
        <v>6400</v>
      </c>
      <c r="I1842" s="1">
        <v>0</v>
      </c>
      <c r="J1842" s="1">
        <v>0</v>
      </c>
    </row>
    <row r="1843" spans="1:14" x14ac:dyDescent="0.3">
      <c r="A1843" s="28">
        <v>1836</v>
      </c>
      <c r="B1843" s="1">
        <v>245</v>
      </c>
      <c r="C1843" s="1">
        <v>47</v>
      </c>
      <c r="D1843" s="1">
        <v>22000</v>
      </c>
      <c r="E1843" s="77">
        <v>6.6666666666666666E-2</v>
      </c>
      <c r="F1843" s="1">
        <v>1100</v>
      </c>
      <c r="G1843" s="1">
        <v>0</v>
      </c>
      <c r="H1843" s="1">
        <v>6000</v>
      </c>
      <c r="I1843" s="1">
        <v>9</v>
      </c>
      <c r="J1843" s="1">
        <v>2</v>
      </c>
      <c r="L1843" s="1">
        <v>21</v>
      </c>
      <c r="M1843" s="1">
        <v>598</v>
      </c>
    </row>
    <row r="1844" spans="1:14" x14ac:dyDescent="0.3">
      <c r="A1844" s="28">
        <v>1837</v>
      </c>
      <c r="B1844" s="1">
        <v>245</v>
      </c>
      <c r="C1844" s="1">
        <v>47</v>
      </c>
      <c r="D1844" s="1">
        <v>26533</v>
      </c>
      <c r="E1844" s="77">
        <v>0.1</v>
      </c>
      <c r="F1844" s="1">
        <v>1090</v>
      </c>
      <c r="G1844" s="1">
        <v>0</v>
      </c>
      <c r="H1844" s="1">
        <v>6458</v>
      </c>
      <c r="I1844" s="1">
        <v>2</v>
      </c>
      <c r="J1844" s="1">
        <v>1</v>
      </c>
      <c r="K1844" s="1">
        <v>7470</v>
      </c>
      <c r="L1844" s="1">
        <v>21</v>
      </c>
      <c r="M1844" s="1">
        <v>364</v>
      </c>
    </row>
    <row r="1845" spans="1:14" x14ac:dyDescent="0.3">
      <c r="A1845" s="28">
        <v>1838</v>
      </c>
      <c r="B1845" s="1">
        <v>245</v>
      </c>
      <c r="C1845" s="1">
        <v>48</v>
      </c>
      <c r="D1845" s="1">
        <v>28500</v>
      </c>
      <c r="E1845" s="77">
        <v>0.1</v>
      </c>
      <c r="F1845" s="1">
        <v>1150</v>
      </c>
      <c r="G1845" s="1">
        <v>0</v>
      </c>
      <c r="H1845" s="1">
        <v>6950</v>
      </c>
      <c r="I1845" s="1">
        <v>2</v>
      </c>
      <c r="J1845" s="1">
        <v>1</v>
      </c>
    </row>
    <row r="1846" spans="1:14" x14ac:dyDescent="0.3">
      <c r="A1846" s="28">
        <v>1839</v>
      </c>
      <c r="B1846" s="1">
        <v>245</v>
      </c>
      <c r="C1846" s="1">
        <v>49</v>
      </c>
      <c r="D1846" s="1">
        <v>31511</v>
      </c>
      <c r="E1846" s="77">
        <v>9.0909090909090912E-2</v>
      </c>
      <c r="F1846" s="1">
        <v>1200</v>
      </c>
      <c r="G1846" s="1">
        <v>0</v>
      </c>
      <c r="H1846" s="1">
        <v>6570</v>
      </c>
      <c r="I1846" s="1">
        <v>4</v>
      </c>
      <c r="J1846" s="1">
        <v>2</v>
      </c>
      <c r="K1846" s="1">
        <v>8040</v>
      </c>
      <c r="L1846" s="1">
        <v>41</v>
      </c>
      <c r="M1846" s="1">
        <v>317</v>
      </c>
    </row>
    <row r="1847" spans="1:14" x14ac:dyDescent="0.3">
      <c r="A1847" s="28">
        <v>1840</v>
      </c>
      <c r="B1847" s="1">
        <v>245</v>
      </c>
      <c r="C1847" s="1">
        <v>50</v>
      </c>
      <c r="D1847" s="1">
        <v>34588</v>
      </c>
      <c r="E1847" s="77">
        <v>1</v>
      </c>
      <c r="F1847" s="1">
        <v>1180</v>
      </c>
      <c r="G1847" s="1">
        <v>0</v>
      </c>
      <c r="H1847" s="1">
        <v>8158</v>
      </c>
      <c r="I1847" s="1">
        <v>4</v>
      </c>
      <c r="J1847" s="1">
        <v>1</v>
      </c>
      <c r="L1847" s="1">
        <v>41</v>
      </c>
      <c r="M1847" s="1">
        <v>462</v>
      </c>
    </row>
    <row r="1848" spans="1:14" x14ac:dyDescent="0.3">
      <c r="A1848" s="28">
        <v>1841</v>
      </c>
      <c r="B1848" s="1">
        <v>244</v>
      </c>
      <c r="C1848" s="1">
        <v>47</v>
      </c>
      <c r="D1848" s="1">
        <v>25000</v>
      </c>
      <c r="E1848" s="77">
        <v>1.6666666666666666E-2</v>
      </c>
      <c r="F1848" s="1">
        <v>1200</v>
      </c>
      <c r="G1848" s="1">
        <v>0</v>
      </c>
      <c r="H1848" s="1">
        <v>6501</v>
      </c>
      <c r="I1848" s="1">
        <v>0</v>
      </c>
      <c r="J1848" s="1">
        <v>0</v>
      </c>
    </row>
    <row r="1849" spans="1:14" x14ac:dyDescent="0.3">
      <c r="A1849" s="28">
        <v>1842</v>
      </c>
      <c r="B1849" s="1">
        <v>242</v>
      </c>
      <c r="C1849" s="1">
        <v>0</v>
      </c>
      <c r="D1849" s="1">
        <v>19465</v>
      </c>
      <c r="E1849" s="77">
        <v>8.3333333333333332E-3</v>
      </c>
      <c r="F1849" s="1">
        <v>830</v>
      </c>
      <c r="G1849" s="1">
        <v>0</v>
      </c>
      <c r="H1849" s="1">
        <v>7464</v>
      </c>
      <c r="I1849" s="1">
        <v>2</v>
      </c>
      <c r="J1849" s="1">
        <v>0</v>
      </c>
      <c r="K1849" s="1">
        <v>6100</v>
      </c>
    </row>
    <row r="1850" spans="1:14" x14ac:dyDescent="0.3">
      <c r="A1850" s="28">
        <v>1843</v>
      </c>
      <c r="B1850" s="1">
        <v>242</v>
      </c>
      <c r="C1850" s="1">
        <v>47</v>
      </c>
      <c r="D1850" s="1">
        <v>28486</v>
      </c>
      <c r="E1850" s="77">
        <v>2.5000000000000001E-2</v>
      </c>
      <c r="F1850" s="1">
        <v>1150</v>
      </c>
      <c r="G1850" s="1">
        <v>0</v>
      </c>
      <c r="H1850" s="1">
        <v>3186</v>
      </c>
      <c r="I1850" s="1">
        <v>0</v>
      </c>
      <c r="J1850" s="1">
        <v>0</v>
      </c>
      <c r="K1850" s="1">
        <v>6740</v>
      </c>
      <c r="L1850" s="1">
        <v>41</v>
      </c>
      <c r="M1850" s="1">
        <v>236</v>
      </c>
    </row>
    <row r="1851" spans="1:14" x14ac:dyDescent="0.3">
      <c r="A1851" s="28">
        <v>1844</v>
      </c>
      <c r="B1851" s="1">
        <v>241</v>
      </c>
      <c r="C1851" s="1">
        <v>47</v>
      </c>
      <c r="D1851" s="1">
        <v>25355</v>
      </c>
      <c r="E1851" s="77">
        <v>0.1</v>
      </c>
      <c r="F1851" s="1">
        <v>830</v>
      </c>
      <c r="G1851" s="1">
        <v>0</v>
      </c>
      <c r="H1851" s="1">
        <v>4319</v>
      </c>
      <c r="I1851" s="1">
        <v>0</v>
      </c>
      <c r="J1851" s="1">
        <v>0</v>
      </c>
    </row>
    <row r="1852" spans="1:14" x14ac:dyDescent="0.3">
      <c r="A1852" s="28">
        <v>1845</v>
      </c>
      <c r="B1852" s="1">
        <v>240</v>
      </c>
      <c r="C1852" s="1">
        <v>43</v>
      </c>
      <c r="D1852" s="1">
        <v>16612</v>
      </c>
      <c r="E1852" s="77">
        <v>4.1666666666666666E-3</v>
      </c>
      <c r="F1852" s="1">
        <v>690</v>
      </c>
      <c r="G1852" s="1">
        <v>0</v>
      </c>
      <c r="H1852" s="1">
        <v>4418</v>
      </c>
      <c r="I1852" s="1">
        <v>2</v>
      </c>
      <c r="J1852" s="1">
        <v>0</v>
      </c>
    </row>
    <row r="1853" spans="1:14" x14ac:dyDescent="0.3">
      <c r="A1853" s="28">
        <v>1846</v>
      </c>
      <c r="B1853" s="1">
        <v>240</v>
      </c>
      <c r="C1853" s="1">
        <v>45</v>
      </c>
      <c r="D1853" s="1">
        <v>20723</v>
      </c>
      <c r="E1853" s="77">
        <v>1.1111111111111112E-2</v>
      </c>
      <c r="F1853" s="1">
        <v>830</v>
      </c>
      <c r="G1853" s="1">
        <v>0</v>
      </c>
      <c r="H1853" s="1">
        <v>3293</v>
      </c>
      <c r="I1853" s="1">
        <v>0</v>
      </c>
      <c r="J1853" s="1">
        <v>0</v>
      </c>
      <c r="K1853" s="1">
        <v>6440</v>
      </c>
      <c r="L1853" s="1">
        <v>13</v>
      </c>
      <c r="M1853" s="1">
        <v>193</v>
      </c>
    </row>
    <row r="1854" spans="1:14" x14ac:dyDescent="0.3">
      <c r="A1854" s="28">
        <v>1847</v>
      </c>
      <c r="B1854" s="1">
        <v>240</v>
      </c>
      <c r="C1854" s="1">
        <v>45</v>
      </c>
      <c r="D1854" s="1">
        <v>22110</v>
      </c>
      <c r="E1854" s="77">
        <v>1.6666666666666666E-2</v>
      </c>
      <c r="F1854" s="1">
        <v>910</v>
      </c>
      <c r="G1854" s="1">
        <v>0</v>
      </c>
      <c r="H1854" s="1">
        <v>3343</v>
      </c>
      <c r="I1854" s="1">
        <v>0</v>
      </c>
      <c r="J1854" s="1">
        <v>0</v>
      </c>
      <c r="K1854" s="1">
        <v>5540</v>
      </c>
      <c r="L1854" s="1">
        <v>0</v>
      </c>
    </row>
    <row r="1855" spans="1:14" x14ac:dyDescent="0.3">
      <c r="A1855" s="28">
        <v>1848</v>
      </c>
      <c r="B1855" s="1">
        <v>237</v>
      </c>
      <c r="C1855" s="1">
        <v>44</v>
      </c>
      <c r="D1855" s="1">
        <v>21982</v>
      </c>
      <c r="E1855" s="77">
        <v>0.1</v>
      </c>
      <c r="F1855" s="1">
        <v>1070</v>
      </c>
      <c r="G1855" s="1">
        <v>0</v>
      </c>
      <c r="H1855" s="1">
        <v>3264</v>
      </c>
      <c r="I1855" s="1">
        <v>0</v>
      </c>
      <c r="J1855" s="1">
        <v>0</v>
      </c>
      <c r="K1855" s="1">
        <v>4960</v>
      </c>
      <c r="L1855" s="1">
        <v>0</v>
      </c>
    </row>
    <row r="1856" spans="1:14" x14ac:dyDescent="0.3">
      <c r="A1856" s="28">
        <v>1849</v>
      </c>
      <c r="B1856" s="1">
        <v>237</v>
      </c>
      <c r="C1856" s="1">
        <v>45</v>
      </c>
      <c r="D1856" s="1">
        <v>22000</v>
      </c>
      <c r="E1856" s="77">
        <v>1.1111111111111112E-2</v>
      </c>
      <c r="F1856" s="1">
        <v>1140</v>
      </c>
      <c r="G1856" s="1">
        <v>0</v>
      </c>
      <c r="H1856" s="1">
        <v>8344</v>
      </c>
      <c r="I1856" s="1">
        <v>5</v>
      </c>
      <c r="J1856" s="1">
        <v>4</v>
      </c>
      <c r="K1856" s="1">
        <v>0</v>
      </c>
      <c r="L1856" s="1">
        <v>41</v>
      </c>
      <c r="M1856" s="1">
        <v>677</v>
      </c>
      <c r="N1856" s="1">
        <v>0</v>
      </c>
    </row>
    <row r="1857" spans="1:14" x14ac:dyDescent="0.3">
      <c r="A1857" s="28">
        <v>1850</v>
      </c>
      <c r="B1857" s="1">
        <v>236</v>
      </c>
      <c r="C1857" s="1">
        <v>43</v>
      </c>
      <c r="D1857" s="1">
        <v>18281</v>
      </c>
      <c r="E1857" s="77">
        <v>1.6666666666666666E-2</v>
      </c>
      <c r="F1857" s="1">
        <v>660</v>
      </c>
      <c r="G1857" s="1">
        <v>0</v>
      </c>
      <c r="H1857" s="1">
        <v>5660</v>
      </c>
      <c r="I1857" s="1">
        <v>1</v>
      </c>
      <c r="J1857" s="1">
        <v>0</v>
      </c>
      <c r="L1857" s="1">
        <v>0</v>
      </c>
      <c r="M1857" s="1">
        <v>243</v>
      </c>
    </row>
    <row r="1858" spans="1:14" x14ac:dyDescent="0.3">
      <c r="A1858" s="28">
        <v>1851</v>
      </c>
      <c r="B1858" s="1">
        <v>236</v>
      </c>
      <c r="C1858" s="1">
        <v>45</v>
      </c>
      <c r="D1858" s="1">
        <v>22953</v>
      </c>
      <c r="E1858" s="77">
        <v>1.1111111111111112E-2</v>
      </c>
      <c r="F1858" s="1">
        <v>1130</v>
      </c>
      <c r="G1858" s="1">
        <v>0</v>
      </c>
      <c r="H1858" s="1">
        <v>7385</v>
      </c>
      <c r="I1858" s="1">
        <v>6</v>
      </c>
      <c r="J1858" s="1">
        <v>4</v>
      </c>
      <c r="K1858" s="1">
        <v>8050</v>
      </c>
      <c r="L1858" s="1">
        <v>0</v>
      </c>
      <c r="M1858" s="1">
        <v>423</v>
      </c>
    </row>
    <row r="1859" spans="1:14" x14ac:dyDescent="0.3">
      <c r="A1859" s="28">
        <v>1852</v>
      </c>
      <c r="B1859" s="1">
        <v>232</v>
      </c>
      <c r="C1859" s="1">
        <v>43</v>
      </c>
      <c r="D1859" s="1">
        <v>15200</v>
      </c>
      <c r="E1859" s="77">
        <v>3.3333333333333335E-3</v>
      </c>
      <c r="F1859" s="1">
        <v>540</v>
      </c>
      <c r="G1859" s="1">
        <v>0</v>
      </c>
      <c r="H1859" s="1">
        <v>1500</v>
      </c>
      <c r="I1859" s="1">
        <v>0</v>
      </c>
      <c r="J1859" s="1">
        <v>0</v>
      </c>
      <c r="M1859" s="1">
        <v>150</v>
      </c>
    </row>
    <row r="1860" spans="1:14" x14ac:dyDescent="0.3">
      <c r="A1860" s="28">
        <v>1853</v>
      </c>
      <c r="B1860" s="1">
        <v>228</v>
      </c>
      <c r="C1860" s="1">
        <v>44</v>
      </c>
      <c r="D1860" s="1">
        <v>20000</v>
      </c>
      <c r="E1860" s="77">
        <v>5.5555555555555558E-3</v>
      </c>
      <c r="F1860" s="1">
        <v>440</v>
      </c>
      <c r="G1860" s="1">
        <v>0</v>
      </c>
      <c r="H1860" s="1">
        <v>6813</v>
      </c>
      <c r="I1860" s="1">
        <v>1</v>
      </c>
      <c r="J1860" s="1">
        <v>1</v>
      </c>
      <c r="K1860" s="1">
        <v>8450</v>
      </c>
      <c r="L1860" s="1">
        <v>0</v>
      </c>
      <c r="M1860" s="1">
        <v>281</v>
      </c>
    </row>
    <row r="1861" spans="1:14" x14ac:dyDescent="0.3">
      <c r="A1861" s="28">
        <v>1854</v>
      </c>
      <c r="B1861" s="1">
        <v>227</v>
      </c>
      <c r="C1861" s="1">
        <v>33</v>
      </c>
      <c r="D1861" s="1">
        <v>13200</v>
      </c>
      <c r="E1861" s="77">
        <v>5.5555555555555556E-4</v>
      </c>
      <c r="F1861" s="1">
        <v>530</v>
      </c>
      <c r="G1861" s="1">
        <v>0</v>
      </c>
      <c r="H1861" s="1">
        <v>2931</v>
      </c>
      <c r="I1861" s="1">
        <v>0</v>
      </c>
      <c r="J1861" s="1">
        <v>0</v>
      </c>
    </row>
    <row r="1862" spans="1:14" x14ac:dyDescent="0.3">
      <c r="A1862" s="28">
        <v>1855</v>
      </c>
      <c r="B1862" s="1">
        <v>227</v>
      </c>
      <c r="C1862" s="1">
        <v>40</v>
      </c>
      <c r="D1862" s="1">
        <v>17000</v>
      </c>
      <c r="E1862" s="77">
        <v>1.8518518518518519E-3</v>
      </c>
      <c r="F1862" s="1">
        <v>540</v>
      </c>
      <c r="G1862" s="1">
        <v>0</v>
      </c>
      <c r="H1862" s="1">
        <v>3000</v>
      </c>
      <c r="I1862" s="1">
        <v>0</v>
      </c>
      <c r="J1862" s="1">
        <v>0</v>
      </c>
      <c r="L1862" s="1">
        <v>0</v>
      </c>
      <c r="N1862" s="1">
        <v>0</v>
      </c>
    </row>
    <row r="1863" spans="1:14" x14ac:dyDescent="0.3">
      <c r="A1863" s="28">
        <v>1856</v>
      </c>
      <c r="B1863" s="1">
        <v>221</v>
      </c>
      <c r="C1863" s="1">
        <v>0</v>
      </c>
      <c r="D1863" s="1">
        <v>11572</v>
      </c>
      <c r="E1863" s="77">
        <v>5.5555555555555556E-4</v>
      </c>
      <c r="F1863" s="1">
        <v>320</v>
      </c>
      <c r="G1863" s="1">
        <v>0</v>
      </c>
      <c r="H1863" s="1">
        <v>2389</v>
      </c>
      <c r="I1863" s="1">
        <v>0</v>
      </c>
      <c r="J1863" s="1">
        <v>0</v>
      </c>
      <c r="L1863" s="1">
        <v>0</v>
      </c>
      <c r="M1863" s="1">
        <v>137</v>
      </c>
    </row>
    <row r="1864" spans="1:14" x14ac:dyDescent="0.3">
      <c r="A1864" s="28">
        <v>1857</v>
      </c>
      <c r="B1864" s="1">
        <v>279</v>
      </c>
      <c r="C1864" s="1">
        <v>56</v>
      </c>
      <c r="D1864" s="1">
        <v>46829</v>
      </c>
      <c r="E1864" s="77">
        <v>1</v>
      </c>
      <c r="F1864" s="1">
        <v>1320</v>
      </c>
      <c r="G1864" s="1">
        <v>70</v>
      </c>
      <c r="H1864" s="1">
        <v>7452</v>
      </c>
      <c r="I1864" s="1">
        <v>5</v>
      </c>
      <c r="J1864" s="1">
        <v>1</v>
      </c>
      <c r="K1864" s="1">
        <v>9590</v>
      </c>
      <c r="L1864" s="1">
        <v>41</v>
      </c>
    </row>
    <row r="1865" spans="1:14" x14ac:dyDescent="0.3">
      <c r="A1865" s="28">
        <v>1858</v>
      </c>
      <c r="B1865" s="1">
        <v>276</v>
      </c>
      <c r="C1865" s="1">
        <v>55</v>
      </c>
      <c r="D1865" s="1">
        <v>48902</v>
      </c>
      <c r="E1865" s="77">
        <v>1</v>
      </c>
      <c r="F1865" s="1">
        <v>1320</v>
      </c>
      <c r="G1865" s="1">
        <v>70</v>
      </c>
      <c r="H1865" s="1">
        <v>8000</v>
      </c>
      <c r="I1865" s="1">
        <v>2</v>
      </c>
      <c r="J1865" s="1">
        <v>1</v>
      </c>
      <c r="L1865" s="1">
        <v>42</v>
      </c>
    </row>
    <row r="1866" spans="1:14" x14ac:dyDescent="0.3">
      <c r="A1866" s="28">
        <v>1859</v>
      </c>
      <c r="B1866" s="1">
        <v>275</v>
      </c>
      <c r="C1866" s="1">
        <v>55</v>
      </c>
      <c r="D1866" s="1">
        <v>50693</v>
      </c>
      <c r="E1866" s="77">
        <v>1</v>
      </c>
      <c r="F1866" s="1">
        <v>1320</v>
      </c>
      <c r="G1866" s="1">
        <v>70</v>
      </c>
      <c r="H1866" s="1">
        <v>8587</v>
      </c>
      <c r="I1866" s="1">
        <v>18</v>
      </c>
      <c r="J1866" s="1">
        <v>6</v>
      </c>
      <c r="K1866" s="1">
        <v>14880</v>
      </c>
      <c r="L1866" s="1">
        <v>41</v>
      </c>
      <c r="M1866" s="1">
        <v>437</v>
      </c>
    </row>
    <row r="1867" spans="1:14" x14ac:dyDescent="0.3">
      <c r="A1867" s="28">
        <v>1860</v>
      </c>
      <c r="B1867" s="1">
        <v>270</v>
      </c>
      <c r="C1867" s="1">
        <v>55</v>
      </c>
      <c r="D1867" s="1">
        <v>41038</v>
      </c>
      <c r="E1867" s="77">
        <v>0.2</v>
      </c>
      <c r="F1867" s="1">
        <v>1300</v>
      </c>
      <c r="G1867" s="1">
        <v>70</v>
      </c>
      <c r="H1867" s="1">
        <v>8097</v>
      </c>
      <c r="I1867" s="1">
        <v>2</v>
      </c>
      <c r="J1867" s="1">
        <v>1</v>
      </c>
      <c r="K1867" s="1">
        <v>9780</v>
      </c>
      <c r="L1867" s="1">
        <v>41</v>
      </c>
      <c r="M1867" s="1">
        <v>351</v>
      </c>
    </row>
    <row r="1868" spans="1:14" x14ac:dyDescent="0.3">
      <c r="A1868" s="28">
        <v>1861</v>
      </c>
      <c r="B1868" s="1">
        <v>267</v>
      </c>
      <c r="C1868" s="1">
        <v>50</v>
      </c>
      <c r="D1868" s="1">
        <v>42201</v>
      </c>
      <c r="E1868" s="77">
        <v>0.2</v>
      </c>
      <c r="F1868" s="1">
        <v>1250</v>
      </c>
      <c r="G1868" s="1">
        <v>40</v>
      </c>
      <c r="H1868" s="1">
        <v>8198</v>
      </c>
      <c r="I1868" s="1">
        <v>5</v>
      </c>
      <c r="J1868" s="1">
        <v>4</v>
      </c>
      <c r="K1868" s="1">
        <v>10240</v>
      </c>
      <c r="L1868" s="1">
        <v>42</v>
      </c>
      <c r="M1868" s="1">
        <v>399</v>
      </c>
    </row>
    <row r="1869" spans="1:14" x14ac:dyDescent="0.3">
      <c r="A1869" s="28">
        <v>1862</v>
      </c>
      <c r="B1869" s="1">
        <v>264</v>
      </c>
      <c r="C1869" s="1">
        <v>52</v>
      </c>
      <c r="D1869" s="1">
        <v>37906</v>
      </c>
      <c r="E1869" s="77">
        <v>0.2</v>
      </c>
      <c r="F1869" s="1">
        <v>1320</v>
      </c>
      <c r="G1869" s="1">
        <v>40</v>
      </c>
      <c r="H1869" s="1">
        <v>8640</v>
      </c>
      <c r="I1869" s="1">
        <v>11</v>
      </c>
      <c r="J1869" s="1">
        <v>4</v>
      </c>
      <c r="K1869" s="1">
        <v>13100</v>
      </c>
      <c r="L1869" s="1">
        <v>41</v>
      </c>
      <c r="M1869" s="1">
        <v>495</v>
      </c>
    </row>
    <row r="1870" spans="1:14" x14ac:dyDescent="0.3">
      <c r="A1870" s="28">
        <v>1863</v>
      </c>
      <c r="B1870" s="1">
        <v>263</v>
      </c>
      <c r="C1870" s="1">
        <v>51</v>
      </c>
      <c r="D1870" s="1">
        <v>33000</v>
      </c>
      <c r="E1870" s="77">
        <v>0.33333333333333331</v>
      </c>
      <c r="F1870" s="1">
        <v>1320</v>
      </c>
      <c r="G1870" s="1">
        <v>40</v>
      </c>
      <c r="H1870" s="1">
        <v>8081</v>
      </c>
      <c r="I1870" s="1">
        <v>4</v>
      </c>
      <c r="J1870" s="1">
        <v>1</v>
      </c>
      <c r="K1870" s="1">
        <v>10350</v>
      </c>
      <c r="L1870" s="1">
        <v>49</v>
      </c>
      <c r="M1870" s="1">
        <v>658</v>
      </c>
    </row>
    <row r="1871" spans="1:14" x14ac:dyDescent="0.3">
      <c r="A1871" s="28">
        <v>1864</v>
      </c>
      <c r="B1871" s="1">
        <v>262</v>
      </c>
      <c r="C1871" s="1">
        <v>52</v>
      </c>
      <c r="D1871" s="1">
        <v>40400</v>
      </c>
      <c r="E1871" s="77">
        <v>0.2</v>
      </c>
      <c r="F1871" s="1">
        <v>1320</v>
      </c>
      <c r="G1871" s="1">
        <v>40</v>
      </c>
      <c r="H1871" s="1">
        <v>8208</v>
      </c>
      <c r="I1871" s="1">
        <v>2</v>
      </c>
      <c r="J1871" s="1">
        <v>2</v>
      </c>
      <c r="K1871" s="1">
        <v>13500</v>
      </c>
      <c r="L1871" s="1">
        <v>47</v>
      </c>
      <c r="M1871" s="1">
        <v>720</v>
      </c>
    </row>
    <row r="1872" spans="1:14" x14ac:dyDescent="0.3">
      <c r="A1872" s="28">
        <v>1865</v>
      </c>
      <c r="B1872" s="1">
        <v>262</v>
      </c>
      <c r="C1872" s="1">
        <v>51</v>
      </c>
      <c r="D1872" s="1">
        <v>32290</v>
      </c>
      <c r="E1872" s="77">
        <v>0.1</v>
      </c>
      <c r="F1872" s="1">
        <v>1260</v>
      </c>
      <c r="G1872" s="1">
        <v>30</v>
      </c>
      <c r="H1872" s="1">
        <v>7512</v>
      </c>
      <c r="I1872" s="1">
        <v>2</v>
      </c>
      <c r="J1872" s="1">
        <v>0</v>
      </c>
      <c r="K1872" s="1">
        <v>8670</v>
      </c>
      <c r="L1872" s="1">
        <v>41</v>
      </c>
      <c r="M1872" s="1">
        <v>379</v>
      </c>
    </row>
    <row r="1873" spans="1:14" x14ac:dyDescent="0.3">
      <c r="A1873" s="28">
        <v>1866</v>
      </c>
      <c r="B1873" s="1">
        <v>260</v>
      </c>
      <c r="C1873" s="1">
        <v>51</v>
      </c>
      <c r="D1873" s="1">
        <v>40622</v>
      </c>
      <c r="E1873" s="77">
        <v>1</v>
      </c>
      <c r="F1873" s="1">
        <v>1320</v>
      </c>
      <c r="G1873" s="1">
        <v>30</v>
      </c>
      <c r="H1873" s="1">
        <v>8602</v>
      </c>
      <c r="I1873" s="1">
        <v>3</v>
      </c>
      <c r="J1873" s="1">
        <v>1</v>
      </c>
      <c r="K1873" s="1">
        <v>13250</v>
      </c>
      <c r="L1873" s="1">
        <v>42</v>
      </c>
      <c r="M1873" s="1">
        <v>801</v>
      </c>
    </row>
    <row r="1874" spans="1:14" x14ac:dyDescent="0.3">
      <c r="A1874" s="28">
        <v>1867</v>
      </c>
      <c r="B1874" s="1">
        <v>262</v>
      </c>
      <c r="C1874" s="1">
        <v>0</v>
      </c>
      <c r="D1874" s="1">
        <v>45000</v>
      </c>
      <c r="E1874" s="77">
        <v>0.1</v>
      </c>
      <c r="F1874" s="1">
        <v>1320</v>
      </c>
      <c r="G1874" s="1">
        <v>20</v>
      </c>
      <c r="H1874" s="1">
        <v>8200</v>
      </c>
      <c r="I1874" s="1">
        <v>1</v>
      </c>
      <c r="J1874" s="1">
        <v>0</v>
      </c>
      <c r="K1874" s="1">
        <v>11000</v>
      </c>
      <c r="L1874" s="1">
        <v>50</v>
      </c>
      <c r="N1874" s="1">
        <v>0</v>
      </c>
    </row>
    <row r="1875" spans="1:14" x14ac:dyDescent="0.3">
      <c r="A1875" s="28">
        <v>1868</v>
      </c>
      <c r="B1875" s="1">
        <v>256</v>
      </c>
      <c r="C1875" s="1">
        <v>48</v>
      </c>
      <c r="D1875" s="1">
        <v>27500</v>
      </c>
      <c r="E1875" s="77">
        <v>0.05</v>
      </c>
      <c r="F1875" s="1">
        <v>1070</v>
      </c>
      <c r="G1875" s="1">
        <v>0</v>
      </c>
      <c r="H1875" s="1">
        <v>4800</v>
      </c>
      <c r="I1875" s="1">
        <v>1</v>
      </c>
      <c r="J1875" s="1">
        <v>0</v>
      </c>
      <c r="K1875" s="1">
        <v>8070</v>
      </c>
      <c r="L1875" s="1">
        <v>42</v>
      </c>
      <c r="M1875" s="1">
        <v>430</v>
      </c>
    </row>
    <row r="1876" spans="1:14" x14ac:dyDescent="0.3">
      <c r="A1876" s="28">
        <v>1869</v>
      </c>
      <c r="B1876" s="1">
        <v>253</v>
      </c>
      <c r="C1876" s="1">
        <v>48</v>
      </c>
      <c r="D1876" s="1">
        <v>33360</v>
      </c>
      <c r="E1876" s="77">
        <v>4.1666666666666664E-2</v>
      </c>
      <c r="F1876" s="1">
        <v>1300</v>
      </c>
      <c r="G1876" s="1">
        <v>0</v>
      </c>
      <c r="H1876" s="1">
        <v>4856</v>
      </c>
      <c r="I1876" s="1">
        <v>2</v>
      </c>
      <c r="J1876" s="1">
        <v>0</v>
      </c>
      <c r="L1876" s="1">
        <v>21</v>
      </c>
      <c r="M1876" s="1">
        <v>655</v>
      </c>
    </row>
    <row r="1877" spans="1:14" x14ac:dyDescent="0.3">
      <c r="A1877" s="28">
        <v>1870</v>
      </c>
      <c r="B1877" s="1">
        <v>252</v>
      </c>
      <c r="C1877" s="1">
        <v>47</v>
      </c>
      <c r="D1877" s="1">
        <v>33119</v>
      </c>
      <c r="E1877" s="77">
        <v>0.1111111111111111</v>
      </c>
      <c r="F1877" s="1">
        <v>1280</v>
      </c>
      <c r="G1877" s="1">
        <v>0</v>
      </c>
      <c r="H1877" s="1">
        <v>6729</v>
      </c>
      <c r="I1877" s="1">
        <v>0</v>
      </c>
      <c r="J1877" s="1">
        <v>0</v>
      </c>
      <c r="K1877" s="1">
        <v>9620</v>
      </c>
      <c r="L1877" s="1">
        <v>47</v>
      </c>
      <c r="M1877" s="1">
        <v>351</v>
      </c>
    </row>
    <row r="1878" spans="1:14" x14ac:dyDescent="0.3">
      <c r="A1878" s="28">
        <v>1871</v>
      </c>
      <c r="B1878" s="1">
        <v>252</v>
      </c>
      <c r="C1878" s="1">
        <v>49</v>
      </c>
      <c r="D1878" s="1">
        <v>33000</v>
      </c>
      <c r="E1878" s="77">
        <v>0.1</v>
      </c>
      <c r="F1878" s="1">
        <v>1320</v>
      </c>
      <c r="G1878" s="1">
        <v>0</v>
      </c>
      <c r="H1878" s="1">
        <v>8150</v>
      </c>
      <c r="I1878" s="1">
        <v>3</v>
      </c>
      <c r="J1878" s="1">
        <v>0</v>
      </c>
      <c r="L1878" s="1">
        <v>10</v>
      </c>
      <c r="M1878" s="1">
        <v>600</v>
      </c>
    </row>
    <row r="1879" spans="1:14" x14ac:dyDescent="0.3">
      <c r="A1879" s="28">
        <v>1872</v>
      </c>
      <c r="B1879" s="1">
        <v>250</v>
      </c>
      <c r="C1879" s="1">
        <v>47</v>
      </c>
      <c r="D1879" s="1">
        <v>29211</v>
      </c>
      <c r="E1879" s="77">
        <v>0.1</v>
      </c>
      <c r="F1879" s="1">
        <v>1240</v>
      </c>
      <c r="G1879" s="1">
        <v>0</v>
      </c>
      <c r="H1879" s="1">
        <v>5259</v>
      </c>
      <c r="I1879" s="1">
        <v>1</v>
      </c>
      <c r="J1879" s="1">
        <v>0</v>
      </c>
      <c r="K1879" s="1">
        <v>7280</v>
      </c>
      <c r="L1879" s="1">
        <v>0</v>
      </c>
      <c r="M1879" s="1">
        <v>299</v>
      </c>
    </row>
    <row r="1880" spans="1:14" x14ac:dyDescent="0.3">
      <c r="A1880" s="28">
        <v>1873</v>
      </c>
      <c r="B1880" s="1">
        <v>247</v>
      </c>
      <c r="C1880" s="1">
        <v>46</v>
      </c>
      <c r="D1880" s="1">
        <v>22000</v>
      </c>
      <c r="E1880" s="77">
        <v>1.6666666666666666E-2</v>
      </c>
      <c r="F1880" s="1">
        <v>980</v>
      </c>
      <c r="G1880" s="1">
        <v>0</v>
      </c>
      <c r="H1880" s="1">
        <v>3000</v>
      </c>
      <c r="I1880" s="1">
        <v>3</v>
      </c>
      <c r="J1880" s="1">
        <v>2</v>
      </c>
      <c r="K1880" s="1">
        <v>8000</v>
      </c>
      <c r="L1880" s="1">
        <v>0</v>
      </c>
      <c r="M1880" s="1">
        <v>150</v>
      </c>
      <c r="N1880" s="1">
        <v>0</v>
      </c>
    </row>
    <row r="1881" spans="1:14" x14ac:dyDescent="0.3">
      <c r="A1881" s="28">
        <v>1874</v>
      </c>
      <c r="B1881" s="1">
        <v>246</v>
      </c>
      <c r="C1881" s="1">
        <v>46</v>
      </c>
      <c r="D1881" s="1">
        <v>27000</v>
      </c>
      <c r="E1881" s="77">
        <v>3.3333333333333333E-2</v>
      </c>
      <c r="F1881" s="1">
        <v>1260</v>
      </c>
      <c r="G1881" s="1">
        <v>0</v>
      </c>
      <c r="H1881" s="1">
        <v>7007</v>
      </c>
      <c r="I1881" s="1">
        <v>1</v>
      </c>
      <c r="J1881" s="1">
        <v>0</v>
      </c>
    </row>
    <row r="1882" spans="1:14" x14ac:dyDescent="0.3">
      <c r="A1882" s="28">
        <v>1875</v>
      </c>
      <c r="B1882" s="1">
        <v>245</v>
      </c>
      <c r="C1882" s="1">
        <v>45</v>
      </c>
      <c r="D1882" s="1">
        <v>22000</v>
      </c>
      <c r="E1882" s="77">
        <v>8.3333333333333332E-3</v>
      </c>
      <c r="F1882" s="1">
        <v>1160</v>
      </c>
      <c r="G1882" s="1">
        <v>0</v>
      </c>
      <c r="H1882" s="1">
        <v>4675</v>
      </c>
      <c r="I1882" s="1">
        <v>1</v>
      </c>
      <c r="J1882" s="1">
        <v>0</v>
      </c>
      <c r="K1882" s="1">
        <v>6300</v>
      </c>
      <c r="L1882" s="1">
        <v>17</v>
      </c>
      <c r="M1882" s="1">
        <v>412</v>
      </c>
    </row>
    <row r="1883" spans="1:14" x14ac:dyDescent="0.3">
      <c r="A1883" s="28">
        <v>1876</v>
      </c>
      <c r="B1883" s="1">
        <v>245</v>
      </c>
      <c r="C1883" s="1">
        <v>47</v>
      </c>
      <c r="D1883" s="1">
        <v>21500</v>
      </c>
      <c r="E1883" s="77">
        <v>8.3333333333333329E-2</v>
      </c>
      <c r="F1883" s="1">
        <v>820</v>
      </c>
      <c r="G1883" s="1">
        <v>0</v>
      </c>
      <c r="H1883" s="1">
        <v>4081</v>
      </c>
      <c r="I1883" s="1">
        <v>1</v>
      </c>
      <c r="J1883" s="1">
        <v>1</v>
      </c>
    </row>
    <row r="1884" spans="1:14" x14ac:dyDescent="0.3">
      <c r="A1884" s="28">
        <v>1877</v>
      </c>
      <c r="B1884" s="1">
        <v>244</v>
      </c>
      <c r="C1884" s="1">
        <v>47</v>
      </c>
      <c r="D1884" s="1">
        <v>21000</v>
      </c>
      <c r="E1884" s="77">
        <v>0.125</v>
      </c>
      <c r="F1884" s="1">
        <v>1070</v>
      </c>
      <c r="G1884" s="1">
        <v>0</v>
      </c>
      <c r="H1884" s="1">
        <v>6604</v>
      </c>
      <c r="I1884" s="1">
        <v>1</v>
      </c>
      <c r="J1884" s="1">
        <v>0</v>
      </c>
      <c r="L1884" s="1">
        <v>41</v>
      </c>
      <c r="M1884" s="1">
        <v>320</v>
      </c>
    </row>
    <row r="1885" spans="1:14" x14ac:dyDescent="0.3">
      <c r="A1885" s="28">
        <v>1878</v>
      </c>
      <c r="B1885" s="1">
        <v>241</v>
      </c>
      <c r="C1885" s="1">
        <v>44</v>
      </c>
      <c r="D1885" s="1">
        <v>21888</v>
      </c>
      <c r="E1885" s="77">
        <v>3.3333333333333333E-2</v>
      </c>
      <c r="F1885" s="1">
        <v>1000</v>
      </c>
      <c r="G1885" s="1">
        <v>0</v>
      </c>
      <c r="H1885" s="1">
        <v>7077</v>
      </c>
      <c r="I1885" s="1">
        <v>1</v>
      </c>
      <c r="J1885" s="1">
        <v>0</v>
      </c>
      <c r="K1885" s="1">
        <v>7010</v>
      </c>
      <c r="L1885" s="1">
        <v>10</v>
      </c>
      <c r="M1885" s="1">
        <v>416</v>
      </c>
    </row>
    <row r="1886" spans="1:14" x14ac:dyDescent="0.3">
      <c r="A1886" s="28">
        <v>1879</v>
      </c>
      <c r="B1886" s="1">
        <v>236</v>
      </c>
      <c r="C1886" s="1">
        <v>43</v>
      </c>
      <c r="D1886" s="1">
        <v>17701</v>
      </c>
      <c r="E1886" s="77">
        <v>1.0752688172043012E-2</v>
      </c>
      <c r="F1886" s="1">
        <v>730</v>
      </c>
      <c r="G1886" s="1">
        <v>0</v>
      </c>
      <c r="H1886" s="1">
        <v>4002</v>
      </c>
      <c r="I1886" s="1">
        <v>1</v>
      </c>
      <c r="J1886" s="1">
        <v>0</v>
      </c>
      <c r="L1886" s="1">
        <v>11</v>
      </c>
      <c r="M1886" s="1">
        <v>370</v>
      </c>
    </row>
    <row r="1887" spans="1:14" x14ac:dyDescent="0.3">
      <c r="A1887" s="28">
        <v>1880</v>
      </c>
      <c r="B1887" s="1">
        <v>235</v>
      </c>
      <c r="C1887" s="1">
        <v>42</v>
      </c>
      <c r="D1887" s="1">
        <v>17109</v>
      </c>
      <c r="E1887" s="77">
        <v>3.3333333333333335E-3</v>
      </c>
      <c r="F1887" s="1">
        <v>750</v>
      </c>
      <c r="G1887" s="1">
        <v>0</v>
      </c>
      <c r="H1887" s="1">
        <v>5173</v>
      </c>
      <c r="I1887" s="1">
        <v>0</v>
      </c>
      <c r="J1887" s="1">
        <v>0</v>
      </c>
      <c r="K1887" s="1">
        <v>4490</v>
      </c>
    </row>
  </sheetData>
  <sheetProtection password="9A93" sheet="1" objects="1" scenarios="1" selectLockedCells="1" selectUnlockedCell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입력</vt:lpstr>
      <vt:lpstr>성적표</vt:lpstr>
      <vt:lpstr>수식</vt:lpstr>
      <vt:lpstr>데이터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김미경</dc:creator>
  <cp:lastModifiedBy>김미경</cp:lastModifiedBy>
  <dcterms:created xsi:type="dcterms:W3CDTF">2021-02-11T02:44:12Z</dcterms:created>
  <dcterms:modified xsi:type="dcterms:W3CDTF">2021-02-23T12:47:33Z</dcterms:modified>
</cp:coreProperties>
</file>