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ernity\Desktop\형상의 요람\단풍잎\어빌리티\"/>
    </mc:Choice>
  </mc:AlternateContent>
  <xr:revisionPtr revIDLastSave="0" documentId="13_ncr:1_{3A7AFA6C-4213-4FD3-B024-7E6FB3194038}" xr6:coauthVersionLast="46" xr6:coauthVersionMax="46" xr10:uidLastSave="{00000000-0000-0000-0000-000000000000}"/>
  <bookViews>
    <workbookView xWindow="-108" yWindow="-108" windowWidth="23256" windowHeight="13176" xr2:uid="{A7B6727D-9A9B-426A-B8F4-21AF3BA09C69}"/>
  </bookViews>
  <sheets>
    <sheet name="실험 1~8" sheetId="1" r:id="rId1"/>
    <sheet name="종합 결과" sheetId="2" r:id="rId2"/>
    <sheet name="종합 결과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3" l="1"/>
  <c r="I33" i="3" s="1"/>
  <c r="G33" i="3"/>
  <c r="G32" i="3"/>
  <c r="H32" i="3" s="1"/>
  <c r="I32" i="3" s="1"/>
  <c r="G31" i="3"/>
  <c r="H31" i="3" s="1"/>
  <c r="I31" i="3" s="1"/>
  <c r="G30" i="3"/>
  <c r="H30" i="3" s="1"/>
  <c r="I30" i="3" s="1"/>
  <c r="G29" i="3"/>
  <c r="H29" i="3" s="1"/>
  <c r="I29" i="3" s="1"/>
  <c r="G28" i="3"/>
  <c r="H28" i="3" s="1"/>
  <c r="I28" i="3" s="1"/>
  <c r="G27" i="3"/>
  <c r="H27" i="3" s="1"/>
  <c r="I27" i="3" s="1"/>
  <c r="G26" i="3"/>
  <c r="H26" i="3" s="1"/>
  <c r="I26" i="3" s="1"/>
  <c r="G25" i="3"/>
  <c r="H25" i="3" s="1"/>
  <c r="I25" i="3" s="1"/>
  <c r="G24" i="3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H11" i="3"/>
  <c r="I11" i="3" s="1"/>
  <c r="G11" i="3"/>
  <c r="G10" i="3"/>
  <c r="H10" i="3" s="1"/>
  <c r="I10" i="3" s="1"/>
  <c r="G9" i="3"/>
  <c r="H9" i="3" s="1"/>
  <c r="I9" i="3" s="1"/>
  <c r="M30" i="2"/>
  <c r="M29" i="2"/>
  <c r="M28" i="2"/>
  <c r="M27" i="2"/>
  <c r="M26" i="2"/>
  <c r="M25" i="2"/>
  <c r="M24" i="2"/>
  <c r="M21" i="2"/>
  <c r="M22" i="2"/>
  <c r="M23" i="2"/>
  <c r="M19" i="2"/>
  <c r="M18" i="2"/>
  <c r="M17" i="2"/>
  <c r="M16" i="2"/>
  <c r="M15" i="2"/>
  <c r="M13" i="2"/>
  <c r="M14" i="2"/>
  <c r="M12" i="2"/>
  <c r="M7" i="2"/>
  <c r="M8" i="2"/>
  <c r="M9" i="2"/>
  <c r="M10" i="2"/>
  <c r="M11" i="2"/>
  <c r="M6" i="2"/>
  <c r="L30" i="2"/>
  <c r="L29" i="2"/>
  <c r="L28" i="2"/>
  <c r="L27" i="2"/>
  <c r="L26" i="2"/>
  <c r="L25" i="2"/>
  <c r="L24" i="2"/>
  <c r="L20" i="2"/>
  <c r="M20" i="2" s="1"/>
  <c r="L21" i="2"/>
  <c r="L22" i="2"/>
  <c r="L23" i="2"/>
  <c r="L19" i="2"/>
  <c r="L18" i="2"/>
  <c r="L17" i="2"/>
  <c r="L16" i="2"/>
  <c r="L15" i="2"/>
  <c r="L14" i="2"/>
  <c r="L13" i="2"/>
  <c r="L12" i="2"/>
  <c r="L7" i="2"/>
  <c r="L8" i="2"/>
  <c r="L9" i="2"/>
  <c r="L10" i="2"/>
  <c r="L11" i="2"/>
  <c r="L6" i="2"/>
  <c r="K24" i="2"/>
  <c r="N24" i="2" s="1"/>
  <c r="K25" i="2"/>
  <c r="K29" i="2"/>
  <c r="K28" i="2"/>
  <c r="K30" i="2"/>
  <c r="N30" i="2" s="1"/>
  <c r="K27" i="2"/>
  <c r="K26" i="2"/>
  <c r="K23" i="2"/>
  <c r="K22" i="2"/>
  <c r="N22" i="2" s="1"/>
  <c r="K21" i="2"/>
  <c r="N21" i="2" s="1"/>
  <c r="K20" i="2"/>
  <c r="K19" i="2"/>
  <c r="K17" i="2"/>
  <c r="K16" i="2"/>
  <c r="K18" i="2"/>
  <c r="K15" i="2"/>
  <c r="K14" i="2"/>
  <c r="K13" i="2"/>
  <c r="K12" i="2"/>
  <c r="K11" i="2"/>
  <c r="N11" i="2" s="1"/>
  <c r="K10" i="2"/>
  <c r="K9" i="2"/>
  <c r="K8" i="2"/>
  <c r="N8" i="2" s="1"/>
  <c r="K7" i="2"/>
  <c r="N7" i="2" s="1"/>
  <c r="K6" i="2"/>
  <c r="N19" i="2" l="1"/>
  <c r="N17" i="2"/>
  <c r="N16" i="2"/>
  <c r="N15" i="2"/>
  <c r="N12" i="2"/>
  <c r="N29" i="2"/>
  <c r="N18" i="2"/>
  <c r="N9" i="2"/>
  <c r="N13" i="2"/>
  <c r="N26" i="2"/>
  <c r="N28" i="2"/>
  <c r="N27" i="2"/>
  <c r="N25" i="2"/>
  <c r="N23" i="2"/>
  <c r="N20" i="2"/>
  <c r="N14" i="2"/>
  <c r="N10" i="2"/>
  <c r="N6" i="2"/>
</calcChain>
</file>

<file path=xl/sharedStrings.xml><?xml version="1.0" encoding="utf-8"?>
<sst xmlns="http://schemas.openxmlformats.org/spreadsheetml/2006/main" count="417" uniqueCount="86">
  <si>
    <t>레전</t>
    <phoneticPr fontId="1" type="noConversion"/>
  </si>
  <si>
    <t>보공</t>
    <phoneticPr fontId="1" type="noConversion"/>
  </si>
  <si>
    <t>상추</t>
    <phoneticPr fontId="1" type="noConversion"/>
  </si>
  <si>
    <t>유닠</t>
    <phoneticPr fontId="1" type="noConversion"/>
  </si>
  <si>
    <t>벞지</t>
    <phoneticPr fontId="1" type="noConversion"/>
  </si>
  <si>
    <t>재사용</t>
    <phoneticPr fontId="1" type="noConversion"/>
  </si>
  <si>
    <t>메획</t>
    <phoneticPr fontId="1" type="noConversion"/>
  </si>
  <si>
    <t>아획</t>
    <phoneticPr fontId="1" type="noConversion"/>
  </si>
  <si>
    <t>에픽</t>
    <phoneticPr fontId="1" type="noConversion"/>
  </si>
  <si>
    <t>레어</t>
    <phoneticPr fontId="1" type="noConversion"/>
  </si>
  <si>
    <t>횟수</t>
    <phoneticPr fontId="1" type="noConversion"/>
  </si>
  <si>
    <t>총 횟수</t>
    <phoneticPr fontId="1" type="noConversion"/>
  </si>
  <si>
    <t>1번째</t>
    <phoneticPr fontId="1" type="noConversion"/>
  </si>
  <si>
    <t>2번째</t>
  </si>
  <si>
    <t>3번째</t>
  </si>
  <si>
    <t>4번째</t>
  </si>
  <si>
    <t>5번째</t>
  </si>
  <si>
    <t>6번째</t>
  </si>
  <si>
    <t>7번째</t>
  </si>
  <si>
    <t>8번째</t>
  </si>
  <si>
    <t>9번째</t>
  </si>
  <si>
    <t>10번째</t>
  </si>
  <si>
    <t>11번째</t>
  </si>
  <si>
    <t>12번째</t>
  </si>
  <si>
    <t>13번째</t>
  </si>
  <si>
    <t>14번째</t>
  </si>
  <si>
    <t>15번째</t>
  </si>
  <si>
    <t>16번째</t>
  </si>
  <si>
    <t>17번째</t>
  </si>
  <si>
    <t>18번째</t>
  </si>
  <si>
    <t>19번째</t>
  </si>
  <si>
    <t>20번째</t>
  </si>
  <si>
    <t>21번째</t>
  </si>
  <si>
    <t>22번째</t>
  </si>
  <si>
    <t>23번째</t>
  </si>
  <si>
    <t>24번째</t>
  </si>
  <si>
    <t>25번째</t>
  </si>
  <si>
    <t>26번째</t>
  </si>
  <si>
    <t>27번째</t>
  </si>
  <si>
    <t>28번째</t>
  </si>
  <si>
    <t>실험1-700회</t>
    <phoneticPr fontId="1" type="noConversion"/>
  </si>
  <si>
    <t>실험2-700회</t>
    <phoneticPr fontId="1" type="noConversion"/>
  </si>
  <si>
    <t>실험3-700회</t>
    <phoneticPr fontId="1" type="noConversion"/>
  </si>
  <si>
    <t>실험4-700회</t>
    <phoneticPr fontId="1" type="noConversion"/>
  </si>
  <si>
    <t>실험8-100회</t>
    <phoneticPr fontId="1" type="noConversion"/>
  </si>
  <si>
    <t>실험5-700회</t>
    <phoneticPr fontId="1" type="noConversion"/>
  </si>
  <si>
    <t>실험6-700회</t>
    <phoneticPr fontId="1" type="noConversion"/>
  </si>
  <si>
    <t>실험7-700회</t>
    <phoneticPr fontId="1" type="noConversion"/>
  </si>
  <si>
    <t>23번째</t>
    <phoneticPr fontId="1" type="noConversion"/>
  </si>
  <si>
    <t>기대 횟수</t>
    <phoneticPr fontId="1" type="noConversion"/>
  </si>
  <si>
    <t>상추 7%</t>
    <phoneticPr fontId="1" type="noConversion"/>
  </si>
  <si>
    <t>상추 8%</t>
    <phoneticPr fontId="1" type="noConversion"/>
  </si>
  <si>
    <t>327만</t>
    <phoneticPr fontId="1" type="noConversion"/>
  </si>
  <si>
    <t>225만</t>
    <phoneticPr fontId="1" type="noConversion"/>
  </si>
  <si>
    <t>297만</t>
    <phoneticPr fontId="1" type="noConversion"/>
  </si>
  <si>
    <t>436만</t>
    <phoneticPr fontId="1" type="noConversion"/>
  </si>
  <si>
    <t>655만</t>
    <phoneticPr fontId="1" type="noConversion"/>
  </si>
  <si>
    <t>56만</t>
    <phoneticPr fontId="1" type="noConversion"/>
  </si>
  <si>
    <t>1637만</t>
    <phoneticPr fontId="1" type="noConversion"/>
  </si>
  <si>
    <t>2183만</t>
    <phoneticPr fontId="1" type="noConversion"/>
  </si>
  <si>
    <t>6550만</t>
    <phoneticPr fontId="1" type="noConversion"/>
  </si>
  <si>
    <t>1091만</t>
    <phoneticPr fontId="1" type="noConversion"/>
  </si>
  <si>
    <t>1310만</t>
    <phoneticPr fontId="1" type="noConversion"/>
  </si>
  <si>
    <t>503만</t>
    <phoneticPr fontId="1" type="noConversion"/>
  </si>
  <si>
    <t>935만</t>
    <phoneticPr fontId="1" type="noConversion"/>
  </si>
  <si>
    <t>48만</t>
    <phoneticPr fontId="1" type="noConversion"/>
  </si>
  <si>
    <t>64만</t>
    <phoneticPr fontId="1" type="noConversion"/>
  </si>
  <si>
    <t>198만</t>
    <phoneticPr fontId="1" type="noConversion"/>
  </si>
  <si>
    <t>148만</t>
    <phoneticPr fontId="1" type="noConversion"/>
  </si>
  <si>
    <t>114만</t>
    <phoneticPr fontId="1" type="noConversion"/>
  </si>
  <si>
    <t>레전 보공</t>
    <phoneticPr fontId="1" type="noConversion"/>
  </si>
  <si>
    <t>레전 상추</t>
    <phoneticPr fontId="1" type="noConversion"/>
  </si>
  <si>
    <t>총 5000회중 뜬 횟수</t>
    <phoneticPr fontId="1" type="noConversion"/>
  </si>
  <si>
    <t>확률</t>
    <phoneticPr fontId="1" type="noConversion"/>
  </si>
  <si>
    <t>상추 4%</t>
    <phoneticPr fontId="1" type="noConversion"/>
  </si>
  <si>
    <t>상추 5%</t>
    <phoneticPr fontId="1" type="noConversion"/>
  </si>
  <si>
    <t>727만</t>
    <phoneticPr fontId="1" type="noConversion"/>
  </si>
  <si>
    <t>조건 : 둘째줄 크확 1줄만 잠갔을 때</t>
    <phoneticPr fontId="1" type="noConversion"/>
  </si>
  <si>
    <t>기대 명성치</t>
    <phoneticPr fontId="1" type="noConversion"/>
  </si>
  <si>
    <t>옵션</t>
    <phoneticPr fontId="1" type="noConversion"/>
  </si>
  <si>
    <t>기대 명성치 요약</t>
    <phoneticPr fontId="1" type="noConversion"/>
  </si>
  <si>
    <t>보공 15% ~ 20%</t>
    <phoneticPr fontId="1" type="noConversion"/>
  </si>
  <si>
    <t>상추 9% ~ 10%</t>
    <phoneticPr fontId="1" type="noConversion"/>
  </si>
  <si>
    <t>상추 7% ~ 8%</t>
    <phoneticPr fontId="1" type="noConversion"/>
  </si>
  <si>
    <t>상추 4% ~ 5%</t>
    <phoneticPr fontId="1" type="noConversion"/>
  </si>
  <si>
    <t>상추 2% ~ 3%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</si>
</sst>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3F18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rgb="FF9FC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2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9" fontId="2" fillId="8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9" fontId="2" fillId="1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9" fontId="2" fillId="8" borderId="23" xfId="0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9" fontId="2" fillId="8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9" fontId="3" fillId="13" borderId="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9" fontId="3" fillId="13" borderId="18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9" fontId="4" fillId="1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9" fontId="4" fillId="8" borderId="1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9" fontId="3" fillId="14" borderId="5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4" fillId="13" borderId="18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9" fontId="4" fillId="8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4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9" fontId="3" fillId="13" borderId="3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76" fontId="3" fillId="13" borderId="1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9" fontId="3" fillId="13" borderId="4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76" fontId="3" fillId="13" borderId="4" xfId="0" applyNumberFormat="1" applyFont="1" applyFill="1" applyBorder="1" applyAlignment="1">
      <alignment horizontal="center" vertical="center"/>
    </xf>
    <xf numFmtId="176" fontId="3" fillId="8" borderId="4" xfId="0" applyNumberFormat="1" applyFont="1" applyFill="1" applyBorder="1" applyAlignment="1">
      <alignment horizontal="center" vertical="center"/>
    </xf>
    <xf numFmtId="176" fontId="3" fillId="8" borderId="3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76" fontId="2" fillId="5" borderId="3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176" fontId="3" fillId="14" borderId="1" xfId="0" applyNumberFormat="1" applyFont="1" applyFill="1" applyBorder="1" applyAlignment="1">
      <alignment horizontal="center" vertical="center"/>
    </xf>
    <xf numFmtId="176" fontId="5" fillId="10" borderId="1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176" fontId="5" fillId="10" borderId="3" xfId="0" applyNumberFormat="1" applyFont="1" applyFill="1" applyBorder="1" applyAlignment="1">
      <alignment horizontal="center" vertical="center"/>
    </xf>
    <xf numFmtId="176" fontId="3" fillId="10" borderId="4" xfId="0" applyNumberFormat="1" applyFont="1" applyFill="1" applyBorder="1" applyAlignment="1">
      <alignment horizontal="center" vertical="center"/>
    </xf>
    <xf numFmtId="9" fontId="3" fillId="14" borderId="3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176" fontId="3" fillId="14" borderId="3" xfId="0" applyNumberFormat="1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176" fontId="2" fillId="11" borderId="31" xfId="0" applyNumberFormat="1" applyFont="1" applyFill="1" applyBorder="1" applyAlignment="1">
      <alignment horizontal="center" vertical="center"/>
    </xf>
    <xf numFmtId="177" fontId="3" fillId="13" borderId="1" xfId="0" applyNumberFormat="1" applyFont="1" applyFill="1" applyBorder="1" applyAlignment="1">
      <alignment horizontal="center" vertical="center"/>
    </xf>
    <xf numFmtId="177" fontId="3" fillId="13" borderId="4" xfId="0" applyNumberFormat="1" applyFont="1" applyFill="1" applyBorder="1" applyAlignment="1">
      <alignment horizontal="center" vertical="center"/>
    </xf>
    <xf numFmtId="177" fontId="3" fillId="8" borderId="4" xfId="0" applyNumberFormat="1" applyFont="1" applyFill="1" applyBorder="1" applyAlignment="1">
      <alignment horizontal="center" vertical="center"/>
    </xf>
    <xf numFmtId="177" fontId="5" fillId="10" borderId="1" xfId="0" applyNumberFormat="1" applyFont="1" applyFill="1" applyBorder="1" applyAlignment="1">
      <alignment horizontal="center" vertical="center"/>
    </xf>
    <xf numFmtId="177" fontId="2" fillId="5" borderId="31" xfId="0" applyNumberFormat="1" applyFont="1" applyFill="1" applyBorder="1" applyAlignment="1">
      <alignment horizontal="center" vertical="center"/>
    </xf>
    <xf numFmtId="177" fontId="3" fillId="10" borderId="4" xfId="0" applyNumberFormat="1" applyFont="1" applyFill="1" applyBorder="1" applyAlignment="1">
      <alignment horizontal="center" vertical="center"/>
    </xf>
    <xf numFmtId="177" fontId="3" fillId="14" borderId="1" xfId="0" applyNumberFormat="1" applyFont="1" applyFill="1" applyBorder="1" applyAlignment="1">
      <alignment horizontal="center" vertical="center"/>
    </xf>
    <xf numFmtId="177" fontId="2" fillId="11" borderId="31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4" borderId="35" xfId="0" applyFont="1" applyFill="1" applyBorder="1" applyAlignment="1">
      <alignment horizontal="center" vertical="center"/>
    </xf>
    <xf numFmtId="0" fontId="3" fillId="14" borderId="37" xfId="0" applyFont="1" applyFill="1" applyBorder="1" applyAlignment="1">
      <alignment horizontal="center" vertical="center"/>
    </xf>
    <xf numFmtId="9" fontId="2" fillId="9" borderId="24" xfId="0" applyNumberFormat="1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177" fontId="2" fillId="9" borderId="31" xfId="0" applyNumberFormat="1" applyFont="1" applyFill="1" applyBorder="1" applyAlignment="1">
      <alignment horizontal="center" vertical="center"/>
    </xf>
    <xf numFmtId="176" fontId="2" fillId="9" borderId="31" xfId="0" applyNumberFormat="1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177" fontId="2" fillId="15" borderId="31" xfId="0" applyNumberFormat="1" applyFont="1" applyFill="1" applyBorder="1" applyAlignment="1">
      <alignment horizontal="center" vertical="center"/>
    </xf>
    <xf numFmtId="176" fontId="2" fillId="15" borderId="31" xfId="0" applyNumberFormat="1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177" fontId="3" fillId="8" borderId="1" xfId="0" applyNumberFormat="1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77" fontId="3" fillId="13" borderId="3" xfId="0" applyNumberFormat="1" applyFont="1" applyFill="1" applyBorder="1" applyAlignment="1">
      <alignment horizontal="center" vertical="center"/>
    </xf>
    <xf numFmtId="176" fontId="3" fillId="13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177" fontId="5" fillId="10" borderId="3" xfId="0" applyNumberFormat="1" applyFont="1" applyFill="1" applyBorder="1" applyAlignment="1">
      <alignment horizontal="center" vertical="center"/>
    </xf>
    <xf numFmtId="177" fontId="3" fillId="14" borderId="3" xfId="0" applyNumberFormat="1" applyFont="1" applyFill="1" applyBorder="1" applyAlignment="1">
      <alignment horizontal="center" vertical="center"/>
    </xf>
    <xf numFmtId="177" fontId="3" fillId="8" borderId="3" xfId="0" applyNumberFormat="1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9" fontId="3" fillId="8" borderId="39" xfId="0" applyNumberFormat="1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177" fontId="3" fillId="8" borderId="39" xfId="0" applyNumberFormat="1" applyFont="1" applyFill="1" applyBorder="1" applyAlignment="1">
      <alignment horizontal="center" vertical="center"/>
    </xf>
    <xf numFmtId="176" fontId="3" fillId="8" borderId="39" xfId="0" applyNumberFormat="1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9" fontId="3" fillId="8" borderId="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2F"/>
      <color rgb="FFE8D1FF"/>
      <color rgb="FF9FCFFF"/>
      <color rgb="FFCC99FF"/>
      <color rgb="FFFFFF99"/>
      <color rgb="FF93F18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6713-9678-48B4-A5AD-0B5AD3312AEB}">
  <dimension ref="A2:AF391"/>
  <sheetViews>
    <sheetView tabSelected="1" zoomScale="70" zoomScaleNormal="70" workbookViewId="0">
      <selection activeCell="A9" sqref="A9"/>
    </sheetView>
  </sheetViews>
  <sheetFormatPr defaultRowHeight="17.399999999999999" x14ac:dyDescent="0.4"/>
  <cols>
    <col min="1" max="2" width="8.796875" style="1"/>
    <col min="3" max="4" width="8.796875" style="17"/>
    <col min="5" max="16384" width="8.796875" style="1"/>
  </cols>
  <sheetData>
    <row r="2" spans="3:19" ht="18" thickBot="1" x14ac:dyDescent="0.45"/>
    <row r="3" spans="3:19" ht="18" thickBot="1" x14ac:dyDescent="0.45">
      <c r="C3" s="190" t="s">
        <v>40</v>
      </c>
      <c r="D3" s="191"/>
    </row>
    <row r="4" spans="3:19" ht="18" thickBot="1" x14ac:dyDescent="0.45">
      <c r="D4" s="15" t="s">
        <v>10</v>
      </c>
      <c r="E4" s="5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</row>
    <row r="5" spans="3:19" ht="18" thickBot="1" x14ac:dyDescent="0.45">
      <c r="C5" s="18" t="s">
        <v>0</v>
      </c>
      <c r="D5" s="19" t="s">
        <v>1</v>
      </c>
    </row>
    <row r="6" spans="3:19" x14ac:dyDescent="0.4">
      <c r="C6" s="20">
        <v>0.15</v>
      </c>
      <c r="D6" s="21">
        <v>2</v>
      </c>
      <c r="F6" s="2">
        <v>15</v>
      </c>
      <c r="H6" s="2">
        <v>15</v>
      </c>
    </row>
    <row r="7" spans="3:19" x14ac:dyDescent="0.4">
      <c r="C7" s="22">
        <v>0.16</v>
      </c>
      <c r="D7" s="23">
        <v>2</v>
      </c>
      <c r="G7" s="2">
        <v>16</v>
      </c>
      <c r="K7" s="2">
        <v>16</v>
      </c>
    </row>
    <row r="8" spans="3:19" x14ac:dyDescent="0.4">
      <c r="C8" s="22">
        <v>0.17</v>
      </c>
      <c r="D8" s="23">
        <v>7</v>
      </c>
      <c r="E8" s="2">
        <v>17</v>
      </c>
      <c r="I8" s="2">
        <v>17</v>
      </c>
      <c r="J8" s="2">
        <v>17</v>
      </c>
      <c r="L8" s="2">
        <v>17</v>
      </c>
      <c r="M8" s="2">
        <v>17</v>
      </c>
      <c r="O8" s="2">
        <v>17</v>
      </c>
      <c r="R8" s="2">
        <v>17</v>
      </c>
    </row>
    <row r="9" spans="3:19" x14ac:dyDescent="0.4">
      <c r="C9" s="22">
        <v>0.18</v>
      </c>
      <c r="D9" s="23">
        <v>3</v>
      </c>
      <c r="N9" s="2">
        <v>18</v>
      </c>
      <c r="P9" s="2">
        <v>18</v>
      </c>
      <c r="Q9" s="2">
        <v>18</v>
      </c>
    </row>
    <row r="10" spans="3:19" ht="18" thickBot="1" x14ac:dyDescent="0.45">
      <c r="C10" s="24">
        <v>0.19</v>
      </c>
      <c r="D10" s="25"/>
    </row>
    <row r="11" spans="3:19" ht="18" thickBot="1" x14ac:dyDescent="0.45">
      <c r="C11" s="10">
        <v>0.2</v>
      </c>
      <c r="D11" s="11"/>
    </row>
    <row r="12" spans="3:19" ht="18" thickBot="1" x14ac:dyDescent="0.45">
      <c r="C12" s="10" t="s">
        <v>11</v>
      </c>
      <c r="D12" s="11">
        <v>14</v>
      </c>
    </row>
    <row r="13" spans="3:19" ht="18" thickBot="1" x14ac:dyDescent="0.45">
      <c r="C13" s="18" t="s">
        <v>0</v>
      </c>
      <c r="D13" s="19" t="s">
        <v>2</v>
      </c>
    </row>
    <row r="14" spans="3:19" x14ac:dyDescent="0.4">
      <c r="C14" s="20">
        <v>0.09</v>
      </c>
      <c r="D14" s="21">
        <v>7</v>
      </c>
      <c r="E14" s="2">
        <v>9</v>
      </c>
      <c r="F14" s="2">
        <v>9</v>
      </c>
      <c r="G14" s="2">
        <v>9</v>
      </c>
      <c r="J14" s="2">
        <v>9</v>
      </c>
      <c r="L14" s="2">
        <v>9</v>
      </c>
      <c r="O14" s="2">
        <v>9</v>
      </c>
      <c r="P14" s="2">
        <v>9</v>
      </c>
    </row>
    <row r="15" spans="3:19" ht="18" thickBot="1" x14ac:dyDescent="0.45">
      <c r="C15" s="24">
        <v>0.1</v>
      </c>
      <c r="D15" s="25">
        <v>8</v>
      </c>
      <c r="H15" s="2">
        <v>10</v>
      </c>
      <c r="I15" s="2">
        <v>10</v>
      </c>
      <c r="K15" s="2">
        <v>10</v>
      </c>
      <c r="M15" s="2">
        <v>10</v>
      </c>
      <c r="N15" s="2">
        <v>10</v>
      </c>
      <c r="Q15" s="2">
        <v>10</v>
      </c>
      <c r="R15" s="2">
        <v>10</v>
      </c>
      <c r="S15" s="2">
        <v>10</v>
      </c>
    </row>
    <row r="16" spans="3:19" ht="18" thickBot="1" x14ac:dyDescent="0.45">
      <c r="C16" s="26" t="s">
        <v>11</v>
      </c>
      <c r="D16" s="27">
        <v>15</v>
      </c>
    </row>
    <row r="17" spans="1:27" ht="18" thickBot="1" x14ac:dyDescent="0.45">
      <c r="C17" s="192" t="s">
        <v>3</v>
      </c>
      <c r="D17" s="193"/>
    </row>
    <row r="18" spans="1:27" ht="18" thickBot="1" x14ac:dyDescent="0.45">
      <c r="C18" s="14" t="s">
        <v>2</v>
      </c>
      <c r="D18" s="11"/>
    </row>
    <row r="19" spans="1:27" x14ac:dyDescent="0.4">
      <c r="A19" s="6"/>
      <c r="C19" s="13">
        <v>7.0000000000000007E-2</v>
      </c>
      <c r="D19" s="12"/>
      <c r="Z19" s="6"/>
      <c r="AA19" s="6"/>
    </row>
    <row r="20" spans="1:27" ht="18" thickBot="1" x14ac:dyDescent="0.45">
      <c r="A20" s="6"/>
      <c r="C20" s="8">
        <v>0.08</v>
      </c>
      <c r="D20" s="9"/>
      <c r="Z20" s="6"/>
      <c r="AA20" s="6"/>
    </row>
    <row r="21" spans="1:27" x14ac:dyDescent="0.4">
      <c r="A21" s="6"/>
      <c r="C21" s="31" t="s">
        <v>1</v>
      </c>
      <c r="D21" s="32"/>
      <c r="Z21" s="6"/>
      <c r="AA21" s="6"/>
    </row>
    <row r="22" spans="1:27" x14ac:dyDescent="0.4">
      <c r="A22" s="6"/>
      <c r="C22" s="33" t="s">
        <v>4</v>
      </c>
      <c r="D22" s="34">
        <v>1</v>
      </c>
      <c r="E22" s="2">
        <v>32</v>
      </c>
      <c r="Z22" s="6"/>
      <c r="AA22" s="6"/>
    </row>
    <row r="23" spans="1:27" x14ac:dyDescent="0.4">
      <c r="A23" s="6"/>
      <c r="C23" s="33" t="s">
        <v>5</v>
      </c>
      <c r="D23" s="35"/>
      <c r="Z23" s="6"/>
      <c r="AA23" s="6"/>
    </row>
    <row r="24" spans="1:27" x14ac:dyDescent="0.4">
      <c r="A24" s="6"/>
      <c r="C24" s="33" t="s">
        <v>6</v>
      </c>
      <c r="D24" s="35"/>
      <c r="Z24" s="6"/>
      <c r="AA24" s="6"/>
    </row>
    <row r="25" spans="1:27" ht="18" thickBot="1" x14ac:dyDescent="0.45">
      <c r="A25" s="6"/>
      <c r="C25" s="36" t="s">
        <v>7</v>
      </c>
      <c r="D25" s="37"/>
      <c r="Z25" s="6"/>
      <c r="AA25" s="6"/>
    </row>
    <row r="26" spans="1:27" ht="18" thickBot="1" x14ac:dyDescent="0.45">
      <c r="A26" s="6"/>
      <c r="C26" s="183" t="s">
        <v>8</v>
      </c>
      <c r="D26" s="184"/>
      <c r="Z26" s="6"/>
      <c r="AA26" s="6"/>
    </row>
    <row r="27" spans="1:27" x14ac:dyDescent="0.4">
      <c r="A27" s="6"/>
      <c r="C27" s="38" t="s">
        <v>2</v>
      </c>
      <c r="D27" s="39"/>
      <c r="AA27" s="6"/>
    </row>
    <row r="28" spans="1:27" ht="18" thickBot="1" x14ac:dyDescent="0.45">
      <c r="A28" s="6"/>
      <c r="C28" s="40" t="s">
        <v>4</v>
      </c>
      <c r="D28" s="41">
        <v>1</v>
      </c>
      <c r="E28" s="2">
        <v>19</v>
      </c>
      <c r="Y28" s="6"/>
      <c r="Z28" s="6"/>
      <c r="AA28" s="6"/>
    </row>
    <row r="29" spans="1:27" ht="18" thickBot="1" x14ac:dyDescent="0.45">
      <c r="A29" s="6"/>
      <c r="C29" s="185" t="s">
        <v>9</v>
      </c>
      <c r="D29" s="186"/>
      <c r="Y29" s="6"/>
      <c r="Z29" s="6"/>
      <c r="AA29" s="6"/>
    </row>
    <row r="30" spans="1:27" x14ac:dyDescent="0.4">
      <c r="A30" s="6"/>
      <c r="C30" s="42" t="s">
        <v>2</v>
      </c>
      <c r="D30" s="39">
        <v>14</v>
      </c>
      <c r="Y30" s="6"/>
      <c r="Z30" s="6"/>
      <c r="AA30" s="6"/>
    </row>
    <row r="31" spans="1:27" x14ac:dyDescent="0.4">
      <c r="A31" s="6"/>
      <c r="C31" s="43">
        <v>0.02</v>
      </c>
      <c r="D31" s="23">
        <v>12</v>
      </c>
      <c r="E31" s="5">
        <v>2</v>
      </c>
      <c r="F31" s="2">
        <v>2</v>
      </c>
      <c r="G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Y31" s="6"/>
      <c r="Z31" s="6"/>
      <c r="AA31" s="6"/>
    </row>
    <row r="32" spans="1:27" ht="18" thickBot="1" x14ac:dyDescent="0.45">
      <c r="A32" s="6"/>
      <c r="B32" s="6"/>
      <c r="C32" s="43">
        <v>0.03</v>
      </c>
      <c r="D32" s="44">
        <v>2</v>
      </c>
      <c r="H32" s="2">
        <v>3</v>
      </c>
      <c r="R32" s="2">
        <v>3</v>
      </c>
      <c r="T32" s="6"/>
      <c r="U32" s="6"/>
      <c r="V32" s="6"/>
      <c r="W32" s="6"/>
      <c r="X32" s="6"/>
      <c r="Y32" s="6"/>
      <c r="Z32" s="6"/>
      <c r="AA32" s="6"/>
    </row>
    <row r="33" spans="1:32" x14ac:dyDescent="0.4">
      <c r="A33" s="6"/>
      <c r="B33" s="6"/>
    </row>
    <row r="34" spans="1:32" ht="18" thickBot="1" x14ac:dyDescent="0.45">
      <c r="A34" s="6"/>
      <c r="B34" s="6"/>
    </row>
    <row r="35" spans="1:32" ht="18" thickBot="1" x14ac:dyDescent="0.45">
      <c r="A35" s="6"/>
      <c r="B35" s="6"/>
      <c r="C35" s="190" t="s">
        <v>41</v>
      </c>
      <c r="D35" s="191"/>
      <c r="Y35" s="6"/>
      <c r="Z35" s="6"/>
      <c r="AA35" s="6"/>
    </row>
    <row r="36" spans="1:32" ht="18" thickBot="1" x14ac:dyDescent="0.45">
      <c r="A36" s="6"/>
      <c r="B36" s="6"/>
      <c r="D36" s="15" t="s">
        <v>10</v>
      </c>
      <c r="E36" s="5" t="s">
        <v>12</v>
      </c>
      <c r="F36" s="2" t="s">
        <v>13</v>
      </c>
      <c r="G36" s="2" t="s">
        <v>14</v>
      </c>
      <c r="H36" s="2" t="s">
        <v>15</v>
      </c>
      <c r="I36" s="2" t="s">
        <v>16</v>
      </c>
      <c r="J36" s="2" t="s">
        <v>17</v>
      </c>
      <c r="K36" s="2" t="s">
        <v>18</v>
      </c>
      <c r="L36" s="2" t="s">
        <v>19</v>
      </c>
      <c r="M36" s="2" t="s">
        <v>20</v>
      </c>
      <c r="N36" s="2" t="s">
        <v>21</v>
      </c>
      <c r="O36" s="2" t="s">
        <v>22</v>
      </c>
      <c r="P36" s="2" t="s">
        <v>23</v>
      </c>
      <c r="Q36" s="2" t="s">
        <v>24</v>
      </c>
      <c r="R36" s="2" t="s">
        <v>25</v>
      </c>
      <c r="S36" s="2" t="s">
        <v>26</v>
      </c>
      <c r="T36" s="2" t="s">
        <v>27</v>
      </c>
      <c r="U36" s="2" t="s">
        <v>28</v>
      </c>
      <c r="V36" s="2" t="s">
        <v>29</v>
      </c>
      <c r="W36" s="2" t="s">
        <v>30</v>
      </c>
      <c r="X36" s="2" t="s">
        <v>31</v>
      </c>
      <c r="Y36" s="2" t="s">
        <v>32</v>
      </c>
      <c r="Z36" s="2" t="s">
        <v>33</v>
      </c>
      <c r="AA36" s="2" t="s">
        <v>34</v>
      </c>
      <c r="AB36" s="2" t="s">
        <v>35</v>
      </c>
      <c r="AC36" s="2" t="s">
        <v>36</v>
      </c>
      <c r="AD36" s="2" t="s">
        <v>37</v>
      </c>
      <c r="AE36" s="2" t="s">
        <v>38</v>
      </c>
      <c r="AF36" s="2" t="s">
        <v>39</v>
      </c>
    </row>
    <row r="37" spans="1:32" ht="18" thickBot="1" x14ac:dyDescent="0.45">
      <c r="A37" s="6"/>
      <c r="B37" s="6"/>
      <c r="C37" s="18" t="s">
        <v>0</v>
      </c>
      <c r="D37" s="19" t="s">
        <v>1</v>
      </c>
    </row>
    <row r="38" spans="1:32" x14ac:dyDescent="0.4">
      <c r="A38" s="6"/>
      <c r="B38" s="6"/>
      <c r="C38" s="20">
        <v>0.15</v>
      </c>
      <c r="D38" s="21">
        <v>4</v>
      </c>
      <c r="E38" s="2">
        <v>15</v>
      </c>
      <c r="I38" s="2">
        <v>15</v>
      </c>
      <c r="K38" s="2">
        <v>15</v>
      </c>
      <c r="P38" s="2">
        <v>15</v>
      </c>
      <c r="Y38" s="6"/>
      <c r="Z38" s="6"/>
      <c r="AA38" s="6"/>
    </row>
    <row r="39" spans="1:32" x14ac:dyDescent="0.4">
      <c r="A39" s="6"/>
      <c r="B39" s="6"/>
      <c r="C39" s="22">
        <v>0.16</v>
      </c>
      <c r="D39" s="23">
        <v>3</v>
      </c>
      <c r="J39" s="2">
        <v>16</v>
      </c>
      <c r="M39" s="2">
        <v>16</v>
      </c>
      <c r="W39" s="2">
        <v>16</v>
      </c>
      <c r="Y39" s="6"/>
      <c r="Z39" s="6"/>
      <c r="AA39" s="6"/>
    </row>
    <row r="40" spans="1:32" x14ac:dyDescent="0.4">
      <c r="A40" s="6"/>
      <c r="B40" s="6"/>
      <c r="C40" s="22">
        <v>0.17</v>
      </c>
      <c r="D40" s="23">
        <v>2</v>
      </c>
      <c r="G40" s="2">
        <v>17</v>
      </c>
      <c r="Y40" s="6"/>
      <c r="Z40" s="6"/>
      <c r="AA40" s="3">
        <v>17</v>
      </c>
    </row>
    <row r="41" spans="1:32" x14ac:dyDescent="0.4">
      <c r="A41" s="6"/>
      <c r="B41" s="6"/>
      <c r="C41" s="22">
        <v>0.18</v>
      </c>
      <c r="D41" s="23">
        <v>5</v>
      </c>
      <c r="L41" s="2">
        <v>18</v>
      </c>
      <c r="N41" s="2">
        <v>18</v>
      </c>
      <c r="O41" s="2">
        <v>18</v>
      </c>
      <c r="S41" s="2">
        <v>18</v>
      </c>
      <c r="Y41" s="3">
        <v>18</v>
      </c>
      <c r="Z41" s="6"/>
      <c r="AA41" s="6"/>
    </row>
    <row r="42" spans="1:32" ht="18" thickBot="1" x14ac:dyDescent="0.45">
      <c r="A42" s="6"/>
      <c r="B42" s="6"/>
      <c r="C42" s="24">
        <v>0.19</v>
      </c>
      <c r="D42" s="25">
        <v>5</v>
      </c>
      <c r="F42" s="2">
        <v>19</v>
      </c>
      <c r="Q42" s="2">
        <v>19</v>
      </c>
      <c r="T42" s="2">
        <v>19</v>
      </c>
      <c r="V42" s="2">
        <v>19</v>
      </c>
      <c r="Z42" s="3">
        <v>19</v>
      </c>
      <c r="AA42" s="6"/>
    </row>
    <row r="43" spans="1:32" ht="18" thickBot="1" x14ac:dyDescent="0.45">
      <c r="A43" s="6"/>
      <c r="B43" s="6"/>
      <c r="C43" s="10">
        <v>0.2</v>
      </c>
      <c r="D43" s="11">
        <v>4</v>
      </c>
      <c r="H43" s="2">
        <v>20</v>
      </c>
      <c r="R43" s="2">
        <v>20</v>
      </c>
      <c r="U43" s="2">
        <v>20</v>
      </c>
      <c r="X43" s="2">
        <v>20</v>
      </c>
      <c r="Y43" s="6"/>
      <c r="Z43" s="6"/>
      <c r="AA43" s="6"/>
    </row>
    <row r="44" spans="1:32" ht="18" thickBot="1" x14ac:dyDescent="0.45">
      <c r="A44" s="6"/>
      <c r="B44" s="6"/>
      <c r="C44" s="10" t="s">
        <v>11</v>
      </c>
      <c r="D44" s="11">
        <v>23</v>
      </c>
      <c r="Y44" s="6"/>
      <c r="Z44" s="6"/>
      <c r="AA44" s="6"/>
    </row>
    <row r="45" spans="1:32" ht="18" thickBot="1" x14ac:dyDescent="0.45">
      <c r="A45" s="6"/>
      <c r="B45" s="6"/>
      <c r="C45" s="18" t="s">
        <v>0</v>
      </c>
      <c r="D45" s="19" t="s">
        <v>2</v>
      </c>
      <c r="Y45" s="6"/>
      <c r="Z45" s="6"/>
      <c r="AA45" s="6"/>
    </row>
    <row r="46" spans="1:32" x14ac:dyDescent="0.4">
      <c r="A46" s="6"/>
      <c r="B46" s="6"/>
      <c r="C46" s="20">
        <v>0.09</v>
      </c>
      <c r="D46" s="21">
        <v>2</v>
      </c>
      <c r="F46" s="2">
        <v>9</v>
      </c>
      <c r="H46" s="2">
        <v>9</v>
      </c>
      <c r="Y46" s="6"/>
      <c r="Z46" s="6"/>
      <c r="AA46" s="6"/>
    </row>
    <row r="47" spans="1:32" x14ac:dyDescent="0.4">
      <c r="A47" s="6"/>
      <c r="B47" s="6"/>
      <c r="C47" s="22">
        <v>0.1</v>
      </c>
      <c r="D47" s="23">
        <v>7</v>
      </c>
      <c r="E47" s="2">
        <v>10</v>
      </c>
      <c r="G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Y47" s="6"/>
      <c r="Z47" s="6"/>
      <c r="AA47" s="6"/>
    </row>
    <row r="48" spans="1:32" ht="18" thickBot="1" x14ac:dyDescent="0.45">
      <c r="A48" s="6"/>
      <c r="B48" s="6"/>
      <c r="C48" s="45" t="s">
        <v>11</v>
      </c>
      <c r="D48" s="41">
        <v>9</v>
      </c>
      <c r="Y48" s="6"/>
      <c r="Z48" s="6"/>
      <c r="AA48" s="6"/>
    </row>
    <row r="49" spans="1:32" ht="18" thickBot="1" x14ac:dyDescent="0.45">
      <c r="A49" s="6"/>
      <c r="B49" s="6"/>
      <c r="C49" s="194" t="s">
        <v>3</v>
      </c>
      <c r="D49" s="195"/>
      <c r="Y49" s="6"/>
      <c r="Z49" s="6"/>
      <c r="AA49" s="6"/>
    </row>
    <row r="50" spans="1:32" ht="18" thickBot="1" x14ac:dyDescent="0.45">
      <c r="A50" s="6"/>
      <c r="B50" s="6"/>
      <c r="C50" s="14" t="s">
        <v>2</v>
      </c>
      <c r="D50" s="11">
        <v>2</v>
      </c>
      <c r="Y50" s="6"/>
      <c r="Z50" s="6"/>
      <c r="AA50" s="6"/>
    </row>
    <row r="51" spans="1:32" x14ac:dyDescent="0.4">
      <c r="A51" s="6"/>
      <c r="B51" s="6"/>
      <c r="C51" s="13">
        <v>7.0000000000000007E-2</v>
      </c>
      <c r="D51" s="12">
        <v>1</v>
      </c>
      <c r="F51" s="2">
        <v>7</v>
      </c>
    </row>
    <row r="52" spans="1:32" ht="18" thickBot="1" x14ac:dyDescent="0.45">
      <c r="A52" s="6"/>
      <c r="B52" s="6"/>
      <c r="C52" s="8">
        <v>0.08</v>
      </c>
      <c r="D52" s="9">
        <v>1</v>
      </c>
      <c r="E52" s="2">
        <v>8</v>
      </c>
    </row>
    <row r="53" spans="1:32" x14ac:dyDescent="0.4">
      <c r="A53" s="6"/>
      <c r="B53" s="6"/>
      <c r="C53" s="46" t="s">
        <v>1</v>
      </c>
      <c r="D53" s="23"/>
      <c r="Y53" s="6"/>
      <c r="Z53" s="6"/>
      <c r="AA53" s="6"/>
    </row>
    <row r="54" spans="1:32" x14ac:dyDescent="0.4">
      <c r="A54" s="6"/>
      <c r="B54" s="6"/>
      <c r="C54" s="46" t="s">
        <v>4</v>
      </c>
      <c r="D54" s="47"/>
      <c r="Y54" s="6"/>
      <c r="Z54" s="6"/>
      <c r="AA54" s="6"/>
    </row>
    <row r="55" spans="1:32" x14ac:dyDescent="0.4">
      <c r="A55" s="6"/>
      <c r="B55" s="6"/>
      <c r="C55" s="46" t="s">
        <v>5</v>
      </c>
      <c r="D55" s="23"/>
      <c r="Y55" s="6"/>
      <c r="Z55" s="6"/>
      <c r="AA55" s="6"/>
    </row>
    <row r="56" spans="1:32" x14ac:dyDescent="0.4">
      <c r="A56" s="6"/>
      <c r="B56" s="6"/>
      <c r="C56" s="46" t="s">
        <v>6</v>
      </c>
      <c r="D56" s="23"/>
      <c r="Y56" s="6"/>
      <c r="Z56" s="6"/>
      <c r="AA56" s="6"/>
    </row>
    <row r="57" spans="1:32" ht="18" thickBot="1" x14ac:dyDescent="0.45">
      <c r="A57" s="6"/>
      <c r="B57" s="6"/>
      <c r="C57" s="48" t="s">
        <v>7</v>
      </c>
      <c r="D57" s="25"/>
      <c r="Y57" s="6"/>
      <c r="Z57" s="6"/>
      <c r="AA57" s="6"/>
    </row>
    <row r="58" spans="1:32" ht="18" thickBot="1" x14ac:dyDescent="0.45">
      <c r="A58" s="6"/>
      <c r="B58" s="6"/>
      <c r="C58" s="183" t="s">
        <v>8</v>
      </c>
      <c r="D58" s="184"/>
      <c r="Y58" s="6"/>
      <c r="Z58" s="6"/>
      <c r="AA58" s="6"/>
    </row>
    <row r="59" spans="1:32" x14ac:dyDescent="0.4">
      <c r="A59" s="6"/>
      <c r="B59" s="6"/>
      <c r="C59" s="38" t="s">
        <v>2</v>
      </c>
      <c r="D59" s="39"/>
      <c r="Y59" s="6"/>
      <c r="Z59" s="6"/>
      <c r="AA59" s="6"/>
    </row>
    <row r="60" spans="1:32" ht="18" thickBot="1" x14ac:dyDescent="0.45">
      <c r="A60" s="6"/>
      <c r="B60" s="6"/>
      <c r="C60" s="40" t="s">
        <v>4</v>
      </c>
      <c r="D60" s="41">
        <v>1</v>
      </c>
      <c r="E60" s="2">
        <v>19</v>
      </c>
      <c r="Y60" s="6"/>
      <c r="Z60" s="6"/>
      <c r="AA60" s="6"/>
    </row>
    <row r="61" spans="1:32" ht="18" thickBot="1" x14ac:dyDescent="0.45">
      <c r="A61" s="6"/>
      <c r="B61" s="6"/>
      <c r="C61" s="185" t="s">
        <v>9</v>
      </c>
      <c r="D61" s="186"/>
      <c r="Y61" s="6"/>
      <c r="Z61" s="6"/>
      <c r="AA61" s="6"/>
    </row>
    <row r="62" spans="1:32" x14ac:dyDescent="0.4">
      <c r="A62" s="6"/>
      <c r="B62" s="6"/>
      <c r="C62" s="42" t="s">
        <v>2</v>
      </c>
      <c r="D62" s="39">
        <v>28</v>
      </c>
    </row>
    <row r="63" spans="1:32" x14ac:dyDescent="0.4">
      <c r="A63" s="6"/>
      <c r="B63" s="6"/>
      <c r="C63" s="43">
        <v>0.02</v>
      </c>
      <c r="D63" s="49">
        <v>21</v>
      </c>
      <c r="E63" s="2">
        <v>2</v>
      </c>
      <c r="F63" s="2">
        <v>2</v>
      </c>
      <c r="G63" s="2">
        <v>2</v>
      </c>
      <c r="I63" s="2">
        <v>2</v>
      </c>
      <c r="J63" s="2">
        <v>2</v>
      </c>
      <c r="L63" s="2">
        <v>2</v>
      </c>
      <c r="M63" s="2">
        <v>2</v>
      </c>
      <c r="N63" s="2">
        <v>2</v>
      </c>
      <c r="O63" s="2">
        <v>2</v>
      </c>
      <c r="Q63" s="2">
        <v>2</v>
      </c>
      <c r="T63" s="2">
        <v>2</v>
      </c>
      <c r="U63" s="3">
        <v>2</v>
      </c>
      <c r="V63" s="2">
        <v>2</v>
      </c>
      <c r="W63" s="2">
        <v>2</v>
      </c>
      <c r="X63" s="2">
        <v>2</v>
      </c>
      <c r="Y63" s="3">
        <v>2</v>
      </c>
      <c r="Z63" s="3">
        <v>2</v>
      </c>
      <c r="AA63" s="3">
        <v>2</v>
      </c>
      <c r="AB63" s="3">
        <v>2</v>
      </c>
      <c r="AD63" s="3">
        <v>2</v>
      </c>
      <c r="AE63" s="3">
        <v>2</v>
      </c>
    </row>
    <row r="64" spans="1:32" ht="18" thickBot="1" x14ac:dyDescent="0.45">
      <c r="A64" s="6"/>
      <c r="B64" s="6"/>
      <c r="C64" s="43">
        <v>0.03</v>
      </c>
      <c r="D64" s="44">
        <v>7</v>
      </c>
      <c r="H64" s="2">
        <v>3</v>
      </c>
      <c r="K64" s="2">
        <v>3</v>
      </c>
      <c r="P64" s="2">
        <v>3</v>
      </c>
      <c r="R64" s="2">
        <v>3</v>
      </c>
      <c r="S64" s="2">
        <v>3</v>
      </c>
      <c r="Y64" s="6"/>
      <c r="Z64" s="6"/>
      <c r="AA64" s="6"/>
      <c r="AC64" s="3">
        <v>3</v>
      </c>
      <c r="AF64" s="3">
        <v>3</v>
      </c>
    </row>
    <row r="65" spans="1:27" x14ac:dyDescent="0.4">
      <c r="A65" s="6"/>
      <c r="B65" s="6"/>
      <c r="C65" s="50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8" thickBot="1" x14ac:dyDescent="0.45">
      <c r="A66" s="6"/>
      <c r="B66" s="6"/>
    </row>
    <row r="67" spans="1:27" ht="18" thickBot="1" x14ac:dyDescent="0.45">
      <c r="A67" s="6"/>
      <c r="B67" s="6"/>
      <c r="C67" s="190" t="s">
        <v>42</v>
      </c>
      <c r="D67" s="191"/>
      <c r="Y67" s="6"/>
      <c r="Z67" s="6"/>
    </row>
    <row r="68" spans="1:27" ht="18" thickBot="1" x14ac:dyDescent="0.45">
      <c r="A68" s="6"/>
      <c r="B68" s="6"/>
      <c r="D68" s="15" t="s">
        <v>10</v>
      </c>
      <c r="E68" s="5" t="s">
        <v>12</v>
      </c>
      <c r="F68" s="2" t="s">
        <v>13</v>
      </c>
      <c r="G68" s="2" t="s">
        <v>14</v>
      </c>
      <c r="H68" s="2" t="s">
        <v>15</v>
      </c>
      <c r="I68" s="2" t="s">
        <v>16</v>
      </c>
      <c r="J68" s="2" t="s">
        <v>17</v>
      </c>
      <c r="K68" s="2" t="s">
        <v>18</v>
      </c>
      <c r="L68" s="2" t="s">
        <v>19</v>
      </c>
      <c r="M68" s="2" t="s">
        <v>20</v>
      </c>
      <c r="N68" s="2" t="s">
        <v>21</v>
      </c>
      <c r="O68" s="2" t="s">
        <v>22</v>
      </c>
      <c r="P68" s="2" t="s">
        <v>23</v>
      </c>
      <c r="Q68" s="2" t="s">
        <v>24</v>
      </c>
      <c r="R68" s="2" t="s">
        <v>25</v>
      </c>
      <c r="S68" s="2" t="s">
        <v>26</v>
      </c>
      <c r="T68" s="2" t="s">
        <v>27</v>
      </c>
      <c r="U68" s="2" t="s">
        <v>28</v>
      </c>
      <c r="V68" s="2" t="s">
        <v>29</v>
      </c>
      <c r="W68" s="2" t="s">
        <v>30</v>
      </c>
      <c r="X68" s="2" t="s">
        <v>31</v>
      </c>
      <c r="Y68" s="2" t="s">
        <v>32</v>
      </c>
      <c r="Z68" s="2" t="s">
        <v>33</v>
      </c>
    </row>
    <row r="69" spans="1:27" ht="18" thickBot="1" x14ac:dyDescent="0.45">
      <c r="A69" s="6"/>
      <c r="B69" s="6"/>
      <c r="C69" s="18" t="s">
        <v>0</v>
      </c>
      <c r="D69" s="19" t="s">
        <v>1</v>
      </c>
      <c r="Y69" s="6"/>
      <c r="Z69" s="6"/>
    </row>
    <row r="70" spans="1:27" x14ac:dyDescent="0.4">
      <c r="A70" s="6"/>
      <c r="B70" s="6"/>
      <c r="C70" s="20">
        <v>0.15</v>
      </c>
      <c r="D70" s="21">
        <v>1</v>
      </c>
      <c r="P70" s="2">
        <v>15</v>
      </c>
      <c r="Y70" s="6"/>
      <c r="Z70" s="6"/>
    </row>
    <row r="71" spans="1:27" x14ac:dyDescent="0.4">
      <c r="A71" s="6"/>
      <c r="B71" s="6"/>
      <c r="C71" s="22">
        <v>0.16</v>
      </c>
      <c r="D71" s="23">
        <v>3</v>
      </c>
      <c r="E71" s="2">
        <v>16</v>
      </c>
      <c r="H71" s="2">
        <v>16</v>
      </c>
      <c r="Q71" s="2">
        <v>16</v>
      </c>
      <c r="Y71" s="6"/>
      <c r="Z71" s="6"/>
    </row>
    <row r="72" spans="1:27" x14ac:dyDescent="0.4">
      <c r="A72" s="6"/>
      <c r="B72" s="6"/>
      <c r="C72" s="22">
        <v>0.17</v>
      </c>
      <c r="D72" s="23">
        <v>3</v>
      </c>
      <c r="K72" s="2">
        <v>17</v>
      </c>
      <c r="L72" s="2">
        <v>17</v>
      </c>
      <c r="N72" s="2">
        <v>17</v>
      </c>
      <c r="Y72" s="6"/>
      <c r="Z72" s="6"/>
    </row>
    <row r="73" spans="1:27" x14ac:dyDescent="0.4">
      <c r="A73" s="6"/>
      <c r="B73" s="6"/>
      <c r="C73" s="22">
        <v>0.18</v>
      </c>
      <c r="D73" s="23">
        <v>2</v>
      </c>
      <c r="G73" s="2">
        <v>18</v>
      </c>
      <c r="J73" s="2">
        <v>18</v>
      </c>
      <c r="Y73" s="6"/>
      <c r="Z73" s="6"/>
    </row>
    <row r="74" spans="1:27" ht="18" thickBot="1" x14ac:dyDescent="0.45">
      <c r="A74" s="6"/>
      <c r="B74" s="6"/>
      <c r="C74" s="24">
        <v>0.19</v>
      </c>
      <c r="D74" s="25">
        <v>1</v>
      </c>
      <c r="M74" s="2">
        <v>19</v>
      </c>
      <c r="Y74" s="6"/>
      <c r="Z74" s="6"/>
    </row>
    <row r="75" spans="1:27" ht="18" thickBot="1" x14ac:dyDescent="0.45">
      <c r="A75" s="6"/>
      <c r="B75" s="6"/>
      <c r="C75" s="10">
        <v>0.2</v>
      </c>
      <c r="D75" s="11">
        <v>3</v>
      </c>
      <c r="F75" s="2">
        <v>20</v>
      </c>
      <c r="I75" s="2">
        <v>20</v>
      </c>
      <c r="O75" s="2">
        <v>20</v>
      </c>
      <c r="Y75" s="6"/>
      <c r="Z75" s="6"/>
    </row>
    <row r="76" spans="1:27" ht="18" thickBot="1" x14ac:dyDescent="0.45">
      <c r="A76" s="6"/>
      <c r="B76" s="6"/>
      <c r="C76" s="10" t="s">
        <v>11</v>
      </c>
      <c r="D76" s="11">
        <v>13</v>
      </c>
      <c r="Y76" s="6"/>
      <c r="Z76" s="6"/>
    </row>
    <row r="77" spans="1:27" ht="18" thickBot="1" x14ac:dyDescent="0.45">
      <c r="A77" s="6"/>
      <c r="B77" s="6"/>
      <c r="C77" s="51" t="s">
        <v>0</v>
      </c>
      <c r="D77" s="19" t="s">
        <v>2</v>
      </c>
      <c r="Y77" s="6"/>
      <c r="Z77" s="6"/>
    </row>
    <row r="78" spans="1:27" x14ac:dyDescent="0.4">
      <c r="A78" s="6"/>
      <c r="B78" s="6"/>
      <c r="C78" s="20">
        <v>0.09</v>
      </c>
      <c r="D78" s="52">
        <v>3</v>
      </c>
      <c r="F78" s="2">
        <v>9</v>
      </c>
      <c r="I78" s="2">
        <v>9</v>
      </c>
      <c r="J78" s="2">
        <v>9</v>
      </c>
      <c r="Y78" s="6"/>
      <c r="Z78" s="6"/>
    </row>
    <row r="79" spans="1:27" x14ac:dyDescent="0.4">
      <c r="A79" s="6"/>
      <c r="B79" s="6"/>
      <c r="C79" s="22">
        <v>0.1</v>
      </c>
      <c r="D79" s="23">
        <v>7</v>
      </c>
      <c r="E79" s="2">
        <v>10</v>
      </c>
      <c r="G79" s="2">
        <v>10</v>
      </c>
      <c r="H79" s="2">
        <v>10</v>
      </c>
      <c r="K79" s="2">
        <v>10</v>
      </c>
      <c r="L79" s="2">
        <v>10</v>
      </c>
      <c r="M79" s="2">
        <v>10</v>
      </c>
      <c r="N79" s="2">
        <v>10</v>
      </c>
      <c r="Y79" s="6"/>
      <c r="Z79" s="6"/>
      <c r="AA79" s="6"/>
    </row>
    <row r="80" spans="1:27" ht="18" thickBot="1" x14ac:dyDescent="0.45">
      <c r="A80" s="6"/>
      <c r="B80" s="6"/>
      <c r="C80" s="45" t="s">
        <v>11</v>
      </c>
      <c r="D80" s="41">
        <v>10</v>
      </c>
      <c r="Y80" s="6"/>
      <c r="Z80" s="6"/>
      <c r="AA80" s="6"/>
    </row>
    <row r="81" spans="1:27" ht="18" thickBot="1" x14ac:dyDescent="0.45">
      <c r="A81" s="6"/>
      <c r="B81" s="6"/>
      <c r="C81" s="187" t="s">
        <v>3</v>
      </c>
      <c r="D81" s="188"/>
      <c r="Y81" s="6"/>
      <c r="Z81" s="6"/>
      <c r="AA81" s="6"/>
    </row>
    <row r="82" spans="1:27" ht="18" thickBot="1" x14ac:dyDescent="0.45">
      <c r="A82" s="6"/>
      <c r="B82" s="6"/>
      <c r="C82" s="14" t="s">
        <v>2</v>
      </c>
      <c r="D82" s="11"/>
      <c r="Y82" s="6"/>
      <c r="Z82" s="6"/>
      <c r="AA82" s="6"/>
    </row>
    <row r="83" spans="1:27" x14ac:dyDescent="0.4">
      <c r="A83" s="6"/>
      <c r="B83" s="6"/>
      <c r="C83" s="13">
        <v>7.0000000000000007E-2</v>
      </c>
      <c r="D83" s="12"/>
      <c r="AA83" s="6"/>
    </row>
    <row r="84" spans="1:27" ht="18" thickBot="1" x14ac:dyDescent="0.45">
      <c r="A84" s="6"/>
      <c r="B84" s="6"/>
      <c r="C84" s="8">
        <v>0.08</v>
      </c>
      <c r="D84" s="9"/>
      <c r="AA84" s="6"/>
    </row>
    <row r="85" spans="1:27" x14ac:dyDescent="0.4">
      <c r="A85" s="6"/>
      <c r="B85" s="6"/>
      <c r="C85" s="31" t="s">
        <v>1</v>
      </c>
      <c r="D85" s="32"/>
      <c r="Y85" s="6"/>
      <c r="Z85" s="6"/>
      <c r="AA85" s="6"/>
    </row>
    <row r="86" spans="1:27" x14ac:dyDescent="0.4">
      <c r="C86" s="33" t="s">
        <v>4</v>
      </c>
      <c r="D86" s="34"/>
      <c r="Y86" s="6"/>
      <c r="Z86" s="6"/>
      <c r="AA86" s="6"/>
    </row>
    <row r="87" spans="1:27" x14ac:dyDescent="0.4">
      <c r="C87" s="33" t="s">
        <v>5</v>
      </c>
      <c r="D87" s="35">
        <v>1</v>
      </c>
      <c r="E87" s="5">
        <v>6</v>
      </c>
      <c r="Y87" s="6"/>
      <c r="Z87" s="6"/>
      <c r="AA87" s="6"/>
    </row>
    <row r="88" spans="1:27" x14ac:dyDescent="0.4">
      <c r="C88" s="33" t="s">
        <v>6</v>
      </c>
      <c r="D88" s="35">
        <v>1</v>
      </c>
      <c r="E88" s="5">
        <v>14</v>
      </c>
      <c r="Y88" s="6"/>
      <c r="Z88" s="6"/>
      <c r="AA88" s="6"/>
    </row>
    <row r="89" spans="1:27" ht="18" thickBot="1" x14ac:dyDescent="0.45">
      <c r="C89" s="36" t="s">
        <v>7</v>
      </c>
      <c r="D89" s="37"/>
      <c r="Y89" s="6"/>
      <c r="Z89" s="6"/>
      <c r="AA89" s="6"/>
    </row>
    <row r="90" spans="1:27" ht="18" thickBot="1" x14ac:dyDescent="0.45">
      <c r="C90" s="183" t="s">
        <v>8</v>
      </c>
      <c r="D90" s="184"/>
      <c r="Y90" s="6"/>
      <c r="Z90" s="6"/>
      <c r="AA90" s="6"/>
    </row>
    <row r="91" spans="1:27" x14ac:dyDescent="0.4">
      <c r="C91" s="38" t="s">
        <v>2</v>
      </c>
      <c r="D91" s="39">
        <v>2</v>
      </c>
      <c r="E91" s="5">
        <v>5</v>
      </c>
      <c r="F91" s="2">
        <v>5</v>
      </c>
      <c r="Y91" s="6"/>
      <c r="Z91" s="6"/>
      <c r="AA91" s="6"/>
    </row>
    <row r="92" spans="1:27" ht="18" thickBot="1" x14ac:dyDescent="0.45">
      <c r="C92" s="40" t="s">
        <v>4</v>
      </c>
      <c r="D92" s="41">
        <v>2</v>
      </c>
      <c r="E92" s="5">
        <v>22</v>
      </c>
      <c r="F92" s="2">
        <v>20</v>
      </c>
      <c r="AA92" s="6"/>
    </row>
    <row r="93" spans="1:27" ht="18" thickBot="1" x14ac:dyDescent="0.45">
      <c r="C93" s="185" t="s">
        <v>9</v>
      </c>
      <c r="D93" s="186"/>
      <c r="AA93" s="6"/>
    </row>
    <row r="94" spans="1:27" x14ac:dyDescent="0.4">
      <c r="C94" s="42" t="s">
        <v>2</v>
      </c>
      <c r="D94" s="39">
        <v>22</v>
      </c>
      <c r="AA94" s="6"/>
    </row>
    <row r="95" spans="1:27" x14ac:dyDescent="0.4">
      <c r="C95" s="43">
        <v>0.02</v>
      </c>
      <c r="D95" s="23">
        <v>19</v>
      </c>
      <c r="E95" s="5">
        <v>2</v>
      </c>
      <c r="F95" s="2">
        <v>2</v>
      </c>
      <c r="G95" s="2">
        <v>2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N95" s="2">
        <v>2</v>
      </c>
      <c r="O95" s="2">
        <v>2</v>
      </c>
      <c r="P95" s="2">
        <v>2</v>
      </c>
      <c r="Q95" s="2">
        <v>2</v>
      </c>
      <c r="R95" s="2">
        <v>2</v>
      </c>
      <c r="T95" s="2">
        <v>2</v>
      </c>
      <c r="U95" s="3">
        <v>2</v>
      </c>
      <c r="V95" s="2">
        <v>2</v>
      </c>
      <c r="W95" s="2">
        <v>2</v>
      </c>
      <c r="Y95" s="2">
        <v>2</v>
      </c>
      <c r="Z95" s="2">
        <v>2</v>
      </c>
      <c r="AA95" s="6"/>
    </row>
    <row r="96" spans="1:27" ht="18" thickBot="1" x14ac:dyDescent="0.45">
      <c r="C96" s="43">
        <v>0.03</v>
      </c>
      <c r="D96" s="44">
        <v>3</v>
      </c>
      <c r="M96" s="2">
        <v>3</v>
      </c>
      <c r="S96" s="2">
        <v>3</v>
      </c>
      <c r="X96" s="2">
        <v>3</v>
      </c>
      <c r="AA96" s="6"/>
    </row>
    <row r="97" spans="3:27" x14ac:dyDescent="0.4">
      <c r="AA97" s="6"/>
    </row>
    <row r="98" spans="3:27" ht="18" thickBot="1" x14ac:dyDescent="0.45">
      <c r="AA98" s="6"/>
    </row>
    <row r="99" spans="3:27" ht="18" thickBot="1" x14ac:dyDescent="0.45">
      <c r="C99" s="190" t="s">
        <v>43</v>
      </c>
      <c r="D99" s="191"/>
      <c r="Y99" s="6"/>
      <c r="Z99" s="6"/>
      <c r="AA99" s="6"/>
    </row>
    <row r="100" spans="3:27" ht="18" thickBot="1" x14ac:dyDescent="0.45">
      <c r="D100" s="15" t="s">
        <v>10</v>
      </c>
      <c r="E100" s="5" t="s">
        <v>12</v>
      </c>
      <c r="F100" s="2" t="s">
        <v>13</v>
      </c>
      <c r="G100" s="2" t="s">
        <v>14</v>
      </c>
      <c r="H100" s="2" t="s">
        <v>15</v>
      </c>
      <c r="I100" s="2" t="s">
        <v>16</v>
      </c>
      <c r="J100" s="2" t="s">
        <v>17</v>
      </c>
      <c r="K100" s="2" t="s">
        <v>18</v>
      </c>
      <c r="L100" s="2" t="s">
        <v>19</v>
      </c>
      <c r="M100" s="2" t="s">
        <v>20</v>
      </c>
      <c r="N100" s="2" t="s">
        <v>21</v>
      </c>
      <c r="O100" s="2" t="s">
        <v>22</v>
      </c>
      <c r="P100" s="2" t="s">
        <v>23</v>
      </c>
      <c r="Q100" s="2" t="s">
        <v>24</v>
      </c>
      <c r="R100" s="2" t="s">
        <v>25</v>
      </c>
      <c r="S100" s="2" t="s">
        <v>26</v>
      </c>
      <c r="T100" s="2" t="s">
        <v>27</v>
      </c>
      <c r="U100" s="2" t="s">
        <v>28</v>
      </c>
      <c r="V100" s="2" t="s">
        <v>29</v>
      </c>
      <c r="W100" s="2" t="s">
        <v>30</v>
      </c>
      <c r="X100" s="2" t="s">
        <v>31</v>
      </c>
      <c r="Y100" s="2" t="s">
        <v>32</v>
      </c>
      <c r="Z100" s="2" t="s">
        <v>33</v>
      </c>
      <c r="AA100" s="2" t="s">
        <v>48</v>
      </c>
    </row>
    <row r="101" spans="3:27" ht="18" thickBot="1" x14ac:dyDescent="0.45">
      <c r="C101" s="18" t="s">
        <v>0</v>
      </c>
      <c r="D101" s="19" t="s">
        <v>1</v>
      </c>
      <c r="Y101" s="6"/>
      <c r="Z101" s="6"/>
      <c r="AA101" s="6"/>
    </row>
    <row r="102" spans="3:27" x14ac:dyDescent="0.4">
      <c r="C102" s="20">
        <v>0.15</v>
      </c>
      <c r="D102" s="21">
        <v>4</v>
      </c>
      <c r="F102" s="2">
        <v>15</v>
      </c>
      <c r="G102" s="2">
        <v>15</v>
      </c>
      <c r="K102" s="2">
        <v>15</v>
      </c>
      <c r="R102" s="2">
        <v>15</v>
      </c>
      <c r="Y102" s="6"/>
      <c r="Z102" s="6"/>
    </row>
    <row r="103" spans="3:27" x14ac:dyDescent="0.4">
      <c r="C103" s="22">
        <v>0.16</v>
      </c>
      <c r="D103" s="23">
        <v>4</v>
      </c>
      <c r="I103" s="2">
        <v>16</v>
      </c>
      <c r="M103" s="2">
        <v>16</v>
      </c>
      <c r="N103" s="2">
        <v>16</v>
      </c>
      <c r="P103" s="2">
        <v>16</v>
      </c>
      <c r="Y103" s="6"/>
      <c r="Z103" s="6"/>
    </row>
    <row r="104" spans="3:27" x14ac:dyDescent="0.4">
      <c r="C104" s="22">
        <v>0.17</v>
      </c>
      <c r="D104" s="23">
        <v>4</v>
      </c>
      <c r="E104" s="5">
        <v>17</v>
      </c>
      <c r="J104" s="2">
        <v>17</v>
      </c>
      <c r="L104" s="2">
        <v>17</v>
      </c>
      <c r="O104" s="2">
        <v>17</v>
      </c>
      <c r="Y104" s="6"/>
      <c r="Z104" s="6"/>
    </row>
    <row r="105" spans="3:27" x14ac:dyDescent="0.4">
      <c r="C105" s="22">
        <v>0.18</v>
      </c>
      <c r="D105" s="23">
        <v>2</v>
      </c>
      <c r="Q105" s="2">
        <v>18</v>
      </c>
      <c r="S105" s="2">
        <v>18</v>
      </c>
      <c r="Y105" s="6"/>
      <c r="Z105" s="6"/>
    </row>
    <row r="106" spans="3:27" ht="18" thickBot="1" x14ac:dyDescent="0.45">
      <c r="C106" s="24">
        <v>0.19</v>
      </c>
      <c r="D106" s="44">
        <v>1</v>
      </c>
      <c r="H106" s="2">
        <v>19</v>
      </c>
      <c r="Y106" s="6"/>
      <c r="Z106" s="6"/>
    </row>
    <row r="107" spans="3:27" ht="18" thickBot="1" x14ac:dyDescent="0.45">
      <c r="C107" s="10">
        <v>0.2</v>
      </c>
      <c r="D107" s="11"/>
      <c r="Y107" s="6"/>
      <c r="Z107" s="6"/>
    </row>
    <row r="108" spans="3:27" ht="18" thickBot="1" x14ac:dyDescent="0.45">
      <c r="C108" s="10" t="s">
        <v>11</v>
      </c>
      <c r="D108" s="11">
        <v>15</v>
      </c>
      <c r="Y108" s="6"/>
      <c r="Z108" s="6"/>
    </row>
    <row r="109" spans="3:27" ht="18" thickBot="1" x14ac:dyDescent="0.45">
      <c r="C109" s="51" t="s">
        <v>0</v>
      </c>
      <c r="D109" s="19" t="s">
        <v>2</v>
      </c>
      <c r="Y109" s="6"/>
      <c r="Z109" s="6"/>
    </row>
    <row r="110" spans="3:27" x14ac:dyDescent="0.4">
      <c r="C110" s="20">
        <v>0.09</v>
      </c>
      <c r="D110" s="21">
        <v>13</v>
      </c>
      <c r="F110" s="2">
        <v>9</v>
      </c>
      <c r="G110" s="2">
        <v>9</v>
      </c>
      <c r="I110" s="2">
        <v>9</v>
      </c>
      <c r="K110" s="2">
        <v>9</v>
      </c>
      <c r="L110" s="2">
        <v>9</v>
      </c>
      <c r="N110" s="2">
        <v>9</v>
      </c>
      <c r="O110" s="2">
        <v>9</v>
      </c>
      <c r="P110" s="2">
        <v>9</v>
      </c>
      <c r="Q110" s="2">
        <v>9</v>
      </c>
      <c r="T110" s="2">
        <v>9</v>
      </c>
      <c r="U110" s="2">
        <v>9</v>
      </c>
      <c r="X110" s="2">
        <v>9</v>
      </c>
      <c r="Y110" s="3">
        <v>9</v>
      </c>
      <c r="Z110" s="6"/>
    </row>
    <row r="111" spans="3:27" x14ac:dyDescent="0.4">
      <c r="C111" s="22">
        <v>0.1</v>
      </c>
      <c r="D111" s="23">
        <v>10</v>
      </c>
      <c r="E111" s="5">
        <v>10</v>
      </c>
      <c r="H111" s="2">
        <v>10</v>
      </c>
      <c r="J111" s="2">
        <v>10</v>
      </c>
      <c r="M111" s="2">
        <v>10</v>
      </c>
      <c r="R111" s="2">
        <v>10</v>
      </c>
      <c r="S111" s="2">
        <v>10</v>
      </c>
      <c r="V111" s="2">
        <v>10</v>
      </c>
      <c r="W111" s="2">
        <v>10</v>
      </c>
      <c r="Z111" s="3">
        <v>10</v>
      </c>
      <c r="AA111" s="3">
        <v>10</v>
      </c>
    </row>
    <row r="112" spans="3:27" ht="18" thickBot="1" x14ac:dyDescent="0.45">
      <c r="C112" s="45" t="s">
        <v>11</v>
      </c>
      <c r="D112" s="53">
        <v>23</v>
      </c>
      <c r="Y112" s="6"/>
      <c r="Z112" s="6"/>
    </row>
    <row r="113" spans="3:26" ht="18" thickBot="1" x14ac:dyDescent="0.45">
      <c r="C113" s="187" t="s">
        <v>3</v>
      </c>
      <c r="D113" s="188"/>
      <c r="Y113" s="6"/>
      <c r="Z113" s="6"/>
    </row>
    <row r="114" spans="3:26" ht="18" thickBot="1" x14ac:dyDescent="0.45">
      <c r="C114" s="14" t="s">
        <v>2</v>
      </c>
      <c r="D114" s="11">
        <v>1</v>
      </c>
      <c r="Y114" s="6"/>
      <c r="Z114" s="6"/>
    </row>
    <row r="115" spans="3:26" x14ac:dyDescent="0.4">
      <c r="C115" s="16">
        <v>7.0000000000000007E-2</v>
      </c>
      <c r="D115" s="7">
        <v>1</v>
      </c>
      <c r="E115" s="5">
        <v>7</v>
      </c>
      <c r="Y115" s="6"/>
      <c r="Z115" s="6"/>
    </row>
    <row r="116" spans="3:26" ht="18" thickBot="1" x14ac:dyDescent="0.45">
      <c r="C116" s="8">
        <v>0.08</v>
      </c>
      <c r="D116" s="9"/>
      <c r="Y116" s="6"/>
      <c r="Z116" s="6"/>
    </row>
    <row r="117" spans="3:26" x14ac:dyDescent="0.4">
      <c r="C117" s="31" t="s">
        <v>1</v>
      </c>
      <c r="D117" s="32"/>
      <c r="Y117" s="6"/>
      <c r="Z117" s="6"/>
    </row>
    <row r="118" spans="3:26" x14ac:dyDescent="0.4">
      <c r="C118" s="33" t="s">
        <v>4</v>
      </c>
      <c r="D118" s="34"/>
      <c r="Y118" s="6"/>
      <c r="Z118" s="6"/>
    </row>
    <row r="119" spans="3:26" x14ac:dyDescent="0.4">
      <c r="C119" s="33" t="s">
        <v>5</v>
      </c>
      <c r="D119" s="35">
        <v>1</v>
      </c>
      <c r="E119" s="2">
        <v>10</v>
      </c>
      <c r="Y119" s="6"/>
      <c r="Z119" s="6"/>
    </row>
    <row r="120" spans="3:26" x14ac:dyDescent="0.4">
      <c r="C120" s="33" t="s">
        <v>6</v>
      </c>
      <c r="D120" s="35">
        <v>1</v>
      </c>
      <c r="E120" s="2">
        <v>13</v>
      </c>
      <c r="Y120" s="6"/>
      <c r="Z120" s="6"/>
    </row>
    <row r="121" spans="3:26" ht="18" thickBot="1" x14ac:dyDescent="0.45">
      <c r="C121" s="36" t="s">
        <v>7</v>
      </c>
      <c r="D121" s="37"/>
      <c r="Y121" s="6"/>
      <c r="Z121" s="6"/>
    </row>
    <row r="122" spans="3:26" ht="18" thickBot="1" x14ac:dyDescent="0.45">
      <c r="C122" s="183" t="s">
        <v>8</v>
      </c>
      <c r="D122" s="184"/>
      <c r="Y122" s="6"/>
      <c r="Z122" s="6"/>
    </row>
    <row r="123" spans="3:26" x14ac:dyDescent="0.4">
      <c r="C123" s="56" t="s">
        <v>2</v>
      </c>
      <c r="D123" s="21">
        <v>4</v>
      </c>
      <c r="E123" s="5">
        <v>5</v>
      </c>
      <c r="F123" s="2">
        <v>4</v>
      </c>
      <c r="G123" s="2">
        <v>5</v>
      </c>
      <c r="H123" s="2">
        <v>5</v>
      </c>
      <c r="Y123" s="6"/>
      <c r="Z123" s="6"/>
    </row>
    <row r="124" spans="3:26" ht="18" thickBot="1" x14ac:dyDescent="0.45">
      <c r="C124" s="57" t="s">
        <v>4</v>
      </c>
      <c r="D124" s="53">
        <v>2</v>
      </c>
      <c r="E124" s="5">
        <v>22</v>
      </c>
      <c r="F124" s="2">
        <v>23</v>
      </c>
      <c r="Y124" s="6"/>
      <c r="Z124" s="6"/>
    </row>
    <row r="125" spans="3:26" ht="18" thickBot="1" x14ac:dyDescent="0.45">
      <c r="C125" s="185" t="s">
        <v>9</v>
      </c>
      <c r="D125" s="186"/>
      <c r="Y125" s="6"/>
      <c r="Z125" s="6"/>
    </row>
    <row r="126" spans="3:26" x14ac:dyDescent="0.4">
      <c r="C126" s="42" t="s">
        <v>2</v>
      </c>
      <c r="D126" s="58">
        <v>16</v>
      </c>
      <c r="Y126" s="6"/>
      <c r="Z126" s="6"/>
    </row>
    <row r="127" spans="3:26" x14ac:dyDescent="0.4">
      <c r="C127" s="43">
        <v>0.02</v>
      </c>
      <c r="D127" s="23">
        <v>8</v>
      </c>
      <c r="E127" s="5">
        <v>2</v>
      </c>
      <c r="G127" s="2">
        <v>2</v>
      </c>
      <c r="H127" s="2">
        <v>2</v>
      </c>
      <c r="I127" s="2">
        <v>2</v>
      </c>
      <c r="N127" s="2">
        <v>2</v>
      </c>
      <c r="Q127" s="2">
        <v>2</v>
      </c>
      <c r="R127" s="2">
        <v>2</v>
      </c>
      <c r="T127" s="2">
        <v>2</v>
      </c>
      <c r="Y127" s="6"/>
      <c r="Z127" s="6"/>
    </row>
    <row r="128" spans="3:26" ht="18" thickBot="1" x14ac:dyDescent="0.45">
      <c r="C128" s="43">
        <v>0.03</v>
      </c>
      <c r="D128" s="44">
        <v>8</v>
      </c>
      <c r="F128" s="2">
        <v>3</v>
      </c>
      <c r="J128" s="2">
        <v>3</v>
      </c>
      <c r="K128" s="2">
        <v>3</v>
      </c>
      <c r="L128" s="2">
        <v>3</v>
      </c>
      <c r="M128" s="2">
        <v>3</v>
      </c>
      <c r="N128" s="2"/>
      <c r="O128" s="2">
        <v>3</v>
      </c>
      <c r="P128" s="2">
        <v>3</v>
      </c>
      <c r="S128" s="2">
        <v>3</v>
      </c>
      <c r="Y128" s="6"/>
      <c r="Z128" s="6"/>
    </row>
    <row r="129" spans="3:26" x14ac:dyDescent="0.4">
      <c r="C129" s="50"/>
      <c r="D129" s="50"/>
      <c r="Y129" s="6"/>
      <c r="Z129" s="6"/>
    </row>
    <row r="130" spans="3:26" ht="18" thickBot="1" x14ac:dyDescent="0.45">
      <c r="C130" s="50"/>
      <c r="D130" s="50"/>
      <c r="Y130" s="6"/>
      <c r="Z130" s="6"/>
    </row>
    <row r="131" spans="3:26" ht="18" thickBot="1" x14ac:dyDescent="0.45">
      <c r="C131" s="190" t="s">
        <v>45</v>
      </c>
      <c r="D131" s="191"/>
      <c r="Y131" s="6"/>
      <c r="Z131" s="6"/>
    </row>
    <row r="132" spans="3:26" ht="18" thickBot="1" x14ac:dyDescent="0.45">
      <c r="D132" s="15" t="s">
        <v>10</v>
      </c>
      <c r="E132" s="5" t="s">
        <v>12</v>
      </c>
      <c r="F132" s="2" t="s">
        <v>13</v>
      </c>
      <c r="G132" s="2" t="s">
        <v>14</v>
      </c>
      <c r="H132" s="2" t="s">
        <v>15</v>
      </c>
      <c r="I132" s="2" t="s">
        <v>16</v>
      </c>
      <c r="J132" s="2" t="s">
        <v>17</v>
      </c>
      <c r="K132" s="2" t="s">
        <v>18</v>
      </c>
      <c r="L132" s="2" t="s">
        <v>19</v>
      </c>
      <c r="M132" s="2" t="s">
        <v>20</v>
      </c>
      <c r="N132" s="2" t="s">
        <v>21</v>
      </c>
      <c r="O132" s="2" t="s">
        <v>22</v>
      </c>
      <c r="P132" s="2" t="s">
        <v>23</v>
      </c>
      <c r="Q132" s="2" t="s">
        <v>24</v>
      </c>
      <c r="R132" s="2" t="s">
        <v>25</v>
      </c>
      <c r="S132" s="2" t="s">
        <v>26</v>
      </c>
      <c r="Y132" s="6"/>
      <c r="Z132" s="6"/>
    </row>
    <row r="133" spans="3:26" ht="18" thickBot="1" x14ac:dyDescent="0.45">
      <c r="C133" s="18" t="s">
        <v>0</v>
      </c>
      <c r="D133" s="19" t="s">
        <v>1</v>
      </c>
      <c r="Y133" s="6"/>
      <c r="Z133" s="6"/>
    </row>
    <row r="134" spans="3:26" x14ac:dyDescent="0.4">
      <c r="C134" s="20">
        <v>0.15</v>
      </c>
      <c r="D134" s="21">
        <v>4</v>
      </c>
      <c r="H134" s="2">
        <v>15</v>
      </c>
      <c r="L134" s="2">
        <v>15</v>
      </c>
      <c r="M134" s="2">
        <v>15</v>
      </c>
      <c r="R134" s="2">
        <v>15</v>
      </c>
      <c r="Y134" s="6"/>
      <c r="Z134" s="6"/>
    </row>
    <row r="135" spans="3:26" x14ac:dyDescent="0.4">
      <c r="C135" s="22">
        <v>0.16</v>
      </c>
      <c r="D135" s="23">
        <v>3</v>
      </c>
      <c r="F135" s="2">
        <v>16</v>
      </c>
      <c r="G135" s="2">
        <v>16</v>
      </c>
      <c r="O135" s="2">
        <v>16</v>
      </c>
      <c r="Y135" s="6"/>
      <c r="Z135" s="6"/>
    </row>
    <row r="136" spans="3:26" x14ac:dyDescent="0.4">
      <c r="C136" s="22">
        <v>0.17</v>
      </c>
      <c r="D136" s="23">
        <v>2</v>
      </c>
      <c r="N136" s="2">
        <v>17</v>
      </c>
      <c r="Q136" s="2">
        <v>17</v>
      </c>
      <c r="Y136" s="6"/>
      <c r="Z136" s="6"/>
    </row>
    <row r="137" spans="3:26" x14ac:dyDescent="0.4">
      <c r="C137" s="22">
        <v>0.18</v>
      </c>
      <c r="D137" s="23">
        <v>3</v>
      </c>
      <c r="E137" s="5">
        <v>18</v>
      </c>
      <c r="K137" s="2">
        <v>18</v>
      </c>
      <c r="S137" s="2">
        <v>18</v>
      </c>
      <c r="Y137" s="6"/>
      <c r="Z137" s="6"/>
    </row>
    <row r="138" spans="3:26" ht="18" thickBot="1" x14ac:dyDescent="0.45">
      <c r="C138" s="24">
        <v>0.19</v>
      </c>
      <c r="D138" s="44">
        <v>2</v>
      </c>
      <c r="J138" s="2">
        <v>19</v>
      </c>
      <c r="P138" s="2">
        <v>19</v>
      </c>
      <c r="Y138" s="6"/>
      <c r="Z138" s="6"/>
    </row>
    <row r="139" spans="3:26" ht="18" thickBot="1" x14ac:dyDescent="0.45">
      <c r="C139" s="10">
        <v>0.2</v>
      </c>
      <c r="D139" s="11">
        <v>1</v>
      </c>
      <c r="I139" s="2">
        <v>20</v>
      </c>
      <c r="Y139" s="6"/>
      <c r="Z139" s="6"/>
    </row>
    <row r="140" spans="3:26" ht="18" thickBot="1" x14ac:dyDescent="0.45">
      <c r="C140" s="10" t="s">
        <v>11</v>
      </c>
      <c r="D140" s="11">
        <v>15</v>
      </c>
      <c r="Y140" s="6"/>
      <c r="Z140" s="6"/>
    </row>
    <row r="141" spans="3:26" ht="18" thickBot="1" x14ac:dyDescent="0.45">
      <c r="C141" s="51" t="s">
        <v>0</v>
      </c>
      <c r="D141" s="19" t="s">
        <v>2</v>
      </c>
      <c r="Y141" s="6"/>
      <c r="Z141" s="6"/>
    </row>
    <row r="142" spans="3:26" x14ac:dyDescent="0.4">
      <c r="C142" s="20">
        <v>0.09</v>
      </c>
      <c r="D142" s="52">
        <v>7</v>
      </c>
      <c r="E142" s="5">
        <v>9</v>
      </c>
      <c r="F142" s="2">
        <v>9</v>
      </c>
      <c r="I142" s="2">
        <v>9</v>
      </c>
      <c r="J142" s="2">
        <v>9</v>
      </c>
      <c r="O142" s="2">
        <v>9</v>
      </c>
      <c r="Q142" s="2">
        <v>9</v>
      </c>
      <c r="R142" s="2">
        <v>9</v>
      </c>
      <c r="Y142" s="6"/>
      <c r="Z142" s="6"/>
    </row>
    <row r="143" spans="3:26" x14ac:dyDescent="0.4">
      <c r="C143" s="22">
        <v>0.1</v>
      </c>
      <c r="D143" s="23">
        <v>7</v>
      </c>
      <c r="G143" s="2">
        <v>10</v>
      </c>
      <c r="H143" s="2">
        <v>10</v>
      </c>
      <c r="K143" s="2">
        <v>10</v>
      </c>
      <c r="L143" s="2">
        <v>10</v>
      </c>
      <c r="M143" s="2">
        <v>10</v>
      </c>
      <c r="N143" s="2">
        <v>10</v>
      </c>
      <c r="P143" s="2">
        <v>10</v>
      </c>
      <c r="Y143" s="6"/>
      <c r="Z143" s="6"/>
    </row>
    <row r="144" spans="3:26" ht="18" thickBot="1" x14ac:dyDescent="0.45">
      <c r="C144" s="45" t="s">
        <v>11</v>
      </c>
      <c r="D144" s="53">
        <v>14</v>
      </c>
      <c r="Y144" s="6"/>
      <c r="Z144" s="6"/>
    </row>
    <row r="145" spans="3:26" ht="18" thickBot="1" x14ac:dyDescent="0.45">
      <c r="C145" s="187" t="s">
        <v>3</v>
      </c>
      <c r="D145" s="188"/>
      <c r="Y145" s="6"/>
      <c r="Z145" s="6"/>
    </row>
    <row r="146" spans="3:26" ht="18" thickBot="1" x14ac:dyDescent="0.45">
      <c r="C146" s="14" t="s">
        <v>2</v>
      </c>
      <c r="D146" s="11"/>
      <c r="Y146" s="6"/>
      <c r="Z146" s="6"/>
    </row>
    <row r="147" spans="3:26" x14ac:dyDescent="0.4">
      <c r="C147" s="13">
        <v>7.0000000000000007E-2</v>
      </c>
      <c r="D147" s="12"/>
      <c r="Y147" s="6"/>
      <c r="Z147" s="6"/>
    </row>
    <row r="148" spans="3:26" ht="18" thickBot="1" x14ac:dyDescent="0.45">
      <c r="C148" s="8">
        <v>0.08</v>
      </c>
      <c r="D148" s="9"/>
      <c r="Y148" s="6"/>
      <c r="Z148" s="6"/>
    </row>
    <row r="149" spans="3:26" x14ac:dyDescent="0.4">
      <c r="C149" s="31" t="s">
        <v>1</v>
      </c>
      <c r="D149" s="32">
        <v>1</v>
      </c>
      <c r="E149" s="2">
        <v>7</v>
      </c>
      <c r="Y149" s="6"/>
      <c r="Z149" s="6"/>
    </row>
    <row r="150" spans="3:26" x14ac:dyDescent="0.4">
      <c r="C150" s="33" t="s">
        <v>4</v>
      </c>
      <c r="D150" s="34"/>
      <c r="Y150" s="6"/>
      <c r="Z150" s="6"/>
    </row>
    <row r="151" spans="3:26" x14ac:dyDescent="0.4">
      <c r="C151" s="33" t="s">
        <v>5</v>
      </c>
      <c r="D151" s="35">
        <v>1</v>
      </c>
      <c r="E151" s="2">
        <v>8</v>
      </c>
      <c r="Y151" s="6"/>
      <c r="Z151" s="6"/>
    </row>
    <row r="152" spans="3:26" x14ac:dyDescent="0.4">
      <c r="C152" s="33" t="s">
        <v>6</v>
      </c>
      <c r="D152" s="35"/>
      <c r="Y152" s="6"/>
      <c r="Z152" s="6"/>
    </row>
    <row r="153" spans="3:26" ht="18" thickBot="1" x14ac:dyDescent="0.45">
      <c r="C153" s="36" t="s">
        <v>7</v>
      </c>
      <c r="D153" s="37"/>
      <c r="Y153" s="6"/>
      <c r="Z153" s="6"/>
    </row>
    <row r="154" spans="3:26" ht="18" thickBot="1" x14ac:dyDescent="0.45">
      <c r="C154" s="183" t="s">
        <v>8</v>
      </c>
      <c r="D154" s="184"/>
      <c r="Y154" s="6"/>
      <c r="Z154" s="6"/>
    </row>
    <row r="155" spans="3:26" x14ac:dyDescent="0.4">
      <c r="C155" s="56" t="s">
        <v>2</v>
      </c>
      <c r="D155" s="21">
        <v>3</v>
      </c>
      <c r="E155" s="5">
        <v>5</v>
      </c>
      <c r="F155" s="2">
        <v>5</v>
      </c>
      <c r="G155" s="2">
        <v>5</v>
      </c>
      <c r="Y155" s="6"/>
      <c r="Z155" s="6"/>
    </row>
    <row r="156" spans="3:26" ht="18" thickBot="1" x14ac:dyDescent="0.45">
      <c r="C156" s="57" t="s">
        <v>4</v>
      </c>
      <c r="D156" s="53"/>
      <c r="Y156" s="6"/>
      <c r="Z156" s="6"/>
    </row>
    <row r="157" spans="3:26" ht="18" thickBot="1" x14ac:dyDescent="0.45">
      <c r="C157" s="185" t="s">
        <v>9</v>
      </c>
      <c r="D157" s="186"/>
      <c r="Y157" s="6"/>
      <c r="Z157" s="6"/>
    </row>
    <row r="158" spans="3:26" x14ac:dyDescent="0.4">
      <c r="C158" s="42" t="s">
        <v>2</v>
      </c>
      <c r="D158" s="58">
        <v>14</v>
      </c>
      <c r="Y158" s="6"/>
      <c r="Z158" s="6"/>
    </row>
    <row r="159" spans="3:26" x14ac:dyDescent="0.4">
      <c r="C159" s="43">
        <v>0.02</v>
      </c>
      <c r="D159" s="23">
        <v>11</v>
      </c>
      <c r="E159" s="5">
        <v>2</v>
      </c>
      <c r="F159" s="2">
        <v>2</v>
      </c>
      <c r="G159" s="2">
        <v>2</v>
      </c>
      <c r="H159" s="2">
        <v>2</v>
      </c>
      <c r="I159" s="2">
        <v>2</v>
      </c>
      <c r="K159" s="2">
        <v>2</v>
      </c>
      <c r="M159" s="2">
        <v>2</v>
      </c>
      <c r="N159" s="2">
        <v>2</v>
      </c>
      <c r="P159" s="2">
        <v>2</v>
      </c>
      <c r="Q159" s="2">
        <v>2</v>
      </c>
      <c r="R159" s="2">
        <v>2</v>
      </c>
      <c r="Y159" s="6"/>
      <c r="Z159" s="6"/>
    </row>
    <row r="160" spans="3:26" ht="18" thickBot="1" x14ac:dyDescent="0.45">
      <c r="C160" s="43">
        <v>0.03</v>
      </c>
      <c r="D160" s="44">
        <v>3</v>
      </c>
      <c r="J160" s="2">
        <v>3</v>
      </c>
      <c r="L160" s="2">
        <v>3</v>
      </c>
      <c r="O160" s="2">
        <v>3</v>
      </c>
      <c r="Y160" s="6"/>
      <c r="Z160" s="6"/>
    </row>
    <row r="161" spans="3:26" x14ac:dyDescent="0.4">
      <c r="C161" s="50"/>
      <c r="D161" s="5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6" ht="18" thickBot="1" x14ac:dyDescent="0.45">
      <c r="C162" s="50"/>
      <c r="D162" s="5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6" ht="18" thickBot="1" x14ac:dyDescent="0.45">
      <c r="C163" s="190" t="s">
        <v>46</v>
      </c>
      <c r="D163" s="191"/>
      <c r="Y163" s="6"/>
      <c r="Z163" s="6"/>
    </row>
    <row r="164" spans="3:26" ht="18" thickBot="1" x14ac:dyDescent="0.45">
      <c r="D164" s="15" t="s">
        <v>10</v>
      </c>
      <c r="E164" s="5" t="s">
        <v>12</v>
      </c>
      <c r="F164" s="2" t="s">
        <v>13</v>
      </c>
      <c r="G164" s="2" t="s">
        <v>14</v>
      </c>
      <c r="H164" s="2" t="s">
        <v>15</v>
      </c>
      <c r="I164" s="2" t="s">
        <v>16</v>
      </c>
      <c r="J164" s="2" t="s">
        <v>17</v>
      </c>
      <c r="K164" s="2" t="s">
        <v>18</v>
      </c>
      <c r="L164" s="2" t="s">
        <v>19</v>
      </c>
      <c r="M164" s="2" t="s">
        <v>20</v>
      </c>
      <c r="N164" s="2" t="s">
        <v>21</v>
      </c>
      <c r="O164" s="2" t="s">
        <v>22</v>
      </c>
      <c r="P164" s="2" t="s">
        <v>23</v>
      </c>
      <c r="Q164" s="2" t="s">
        <v>24</v>
      </c>
      <c r="R164" s="2" t="s">
        <v>25</v>
      </c>
      <c r="S164" s="2" t="s">
        <v>26</v>
      </c>
      <c r="T164" s="2" t="s">
        <v>27</v>
      </c>
      <c r="Y164" s="6"/>
      <c r="Z164" s="6"/>
    </row>
    <row r="165" spans="3:26" ht="18" thickBot="1" x14ac:dyDescent="0.45">
      <c r="C165" s="18" t="s">
        <v>0</v>
      </c>
      <c r="D165" s="19" t="s">
        <v>1</v>
      </c>
      <c r="Y165" s="6"/>
      <c r="Z165" s="6"/>
    </row>
    <row r="166" spans="3:26" x14ac:dyDescent="0.4">
      <c r="C166" s="20">
        <v>0.15</v>
      </c>
      <c r="D166" s="21">
        <v>4</v>
      </c>
      <c r="G166" s="2">
        <v>15</v>
      </c>
      <c r="K166" s="2">
        <v>15</v>
      </c>
      <c r="L166" s="2">
        <v>15</v>
      </c>
      <c r="N166" s="2">
        <v>15</v>
      </c>
      <c r="Y166" s="6"/>
      <c r="Z166" s="6"/>
    </row>
    <row r="167" spans="3:26" x14ac:dyDescent="0.4">
      <c r="C167" s="22">
        <v>0.16</v>
      </c>
      <c r="D167" s="23">
        <v>2</v>
      </c>
      <c r="H167" s="2">
        <v>16</v>
      </c>
      <c r="S167" s="2">
        <v>16</v>
      </c>
      <c r="Y167" s="6"/>
      <c r="Z167" s="6"/>
    </row>
    <row r="168" spans="3:26" x14ac:dyDescent="0.4">
      <c r="C168" s="22">
        <v>0.17</v>
      </c>
      <c r="D168" s="23">
        <v>7</v>
      </c>
      <c r="F168" s="2">
        <v>17</v>
      </c>
      <c r="I168" s="2">
        <v>17</v>
      </c>
      <c r="M168" s="2">
        <v>17</v>
      </c>
      <c r="O168" s="2">
        <v>17</v>
      </c>
      <c r="P168" s="2">
        <v>17</v>
      </c>
      <c r="Q168" s="2">
        <v>17</v>
      </c>
      <c r="R168" s="2">
        <v>17</v>
      </c>
      <c r="Y168" s="6"/>
      <c r="Z168" s="6"/>
    </row>
    <row r="169" spans="3:26" x14ac:dyDescent="0.4">
      <c r="C169" s="22">
        <v>0.18</v>
      </c>
      <c r="D169" s="23">
        <v>1</v>
      </c>
      <c r="J169" s="2">
        <v>18</v>
      </c>
      <c r="Y169" s="6"/>
      <c r="Z169" s="6"/>
    </row>
    <row r="170" spans="3:26" ht="18" thickBot="1" x14ac:dyDescent="0.45">
      <c r="C170" s="24">
        <v>0.19</v>
      </c>
      <c r="D170" s="25">
        <v>2</v>
      </c>
      <c r="E170" s="2">
        <v>19</v>
      </c>
      <c r="T170" s="2">
        <v>19</v>
      </c>
      <c r="Y170" s="6"/>
      <c r="Z170" s="6"/>
    </row>
    <row r="171" spans="3:26" ht="18" thickBot="1" x14ac:dyDescent="0.45">
      <c r="C171" s="26">
        <v>0.2</v>
      </c>
      <c r="D171" s="27"/>
      <c r="Y171" s="6"/>
      <c r="Z171" s="6"/>
    </row>
    <row r="172" spans="3:26" ht="18" thickBot="1" x14ac:dyDescent="0.45">
      <c r="C172" s="26" t="s">
        <v>11</v>
      </c>
      <c r="D172" s="27">
        <v>16</v>
      </c>
      <c r="Y172" s="6"/>
      <c r="Z172" s="6"/>
    </row>
    <row r="173" spans="3:26" ht="18" thickBot="1" x14ac:dyDescent="0.45">
      <c r="C173" s="51" t="s">
        <v>0</v>
      </c>
      <c r="D173" s="19" t="s">
        <v>2</v>
      </c>
      <c r="Y173" s="6"/>
      <c r="Z173" s="6"/>
    </row>
    <row r="174" spans="3:26" x14ac:dyDescent="0.4">
      <c r="C174" s="20">
        <v>0.09</v>
      </c>
      <c r="D174" s="21">
        <v>7</v>
      </c>
      <c r="H174" s="2">
        <v>9</v>
      </c>
      <c r="I174" s="2">
        <v>9</v>
      </c>
      <c r="L174" s="2">
        <v>9</v>
      </c>
      <c r="M174" s="2">
        <v>9</v>
      </c>
      <c r="N174" s="2">
        <v>9</v>
      </c>
      <c r="O174" s="2">
        <v>9</v>
      </c>
      <c r="R174" s="2">
        <v>9</v>
      </c>
      <c r="Y174" s="6"/>
      <c r="Z174" s="6"/>
    </row>
    <row r="175" spans="3:26" x14ac:dyDescent="0.4">
      <c r="C175" s="22">
        <v>0.1</v>
      </c>
      <c r="D175" s="23">
        <v>8</v>
      </c>
      <c r="E175" s="5">
        <v>10</v>
      </c>
      <c r="F175" s="2">
        <v>10</v>
      </c>
      <c r="G175" s="2">
        <v>10</v>
      </c>
      <c r="J175" s="2">
        <v>10</v>
      </c>
      <c r="K175" s="2">
        <v>10</v>
      </c>
      <c r="P175" s="2">
        <v>10</v>
      </c>
      <c r="Q175" s="2">
        <v>10</v>
      </c>
      <c r="S175" s="2">
        <v>10</v>
      </c>
      <c r="Y175" s="6"/>
      <c r="Z175" s="6"/>
    </row>
    <row r="176" spans="3:26" ht="18" thickBot="1" x14ac:dyDescent="0.45">
      <c r="C176" s="45" t="s">
        <v>11</v>
      </c>
      <c r="D176" s="53">
        <v>15</v>
      </c>
      <c r="Y176" s="6"/>
      <c r="Z176" s="6"/>
    </row>
    <row r="177" spans="3:26" ht="18" thickBot="1" x14ac:dyDescent="0.45">
      <c r="C177" s="187" t="s">
        <v>3</v>
      </c>
      <c r="D177" s="188"/>
      <c r="Y177" s="6"/>
      <c r="Z177" s="6"/>
    </row>
    <row r="178" spans="3:26" ht="18" thickBot="1" x14ac:dyDescent="0.45">
      <c r="C178" s="28" t="s">
        <v>2</v>
      </c>
      <c r="D178" s="27">
        <v>1</v>
      </c>
      <c r="Y178" s="6"/>
      <c r="Z178" s="6"/>
    </row>
    <row r="179" spans="3:26" x14ac:dyDescent="0.4">
      <c r="C179" s="54">
        <v>7.0000000000000007E-2</v>
      </c>
      <c r="D179" s="55">
        <v>1</v>
      </c>
      <c r="E179" s="5">
        <v>7</v>
      </c>
      <c r="Y179" s="6"/>
      <c r="Z179" s="6"/>
    </row>
    <row r="180" spans="3:26" ht="18" thickBot="1" x14ac:dyDescent="0.45">
      <c r="C180" s="29">
        <v>0.08</v>
      </c>
      <c r="D180" s="30"/>
      <c r="Y180" s="6"/>
      <c r="Z180" s="6"/>
    </row>
    <row r="181" spans="3:26" x14ac:dyDescent="0.4">
      <c r="C181" s="31" t="s">
        <v>1</v>
      </c>
      <c r="D181" s="59">
        <v>1</v>
      </c>
      <c r="E181" s="2">
        <v>6</v>
      </c>
      <c r="Y181" s="6"/>
      <c r="Z181" s="6"/>
    </row>
    <row r="182" spans="3:26" x14ac:dyDescent="0.4">
      <c r="C182" s="33" t="s">
        <v>4</v>
      </c>
      <c r="D182" s="34"/>
      <c r="Y182" s="6"/>
      <c r="Z182" s="6"/>
    </row>
    <row r="183" spans="3:26" x14ac:dyDescent="0.4">
      <c r="C183" s="33" t="s">
        <v>5</v>
      </c>
      <c r="D183" s="60">
        <v>1</v>
      </c>
      <c r="E183" s="2">
        <v>5</v>
      </c>
      <c r="Y183" s="6"/>
      <c r="Z183" s="6"/>
    </row>
    <row r="184" spans="3:26" x14ac:dyDescent="0.4">
      <c r="C184" s="33" t="s">
        <v>6</v>
      </c>
      <c r="D184" s="60">
        <v>1</v>
      </c>
      <c r="E184" s="2">
        <v>14</v>
      </c>
      <c r="Y184" s="6"/>
      <c r="Z184" s="6"/>
    </row>
    <row r="185" spans="3:26" ht="18" thickBot="1" x14ac:dyDescent="0.45">
      <c r="C185" s="36" t="s">
        <v>7</v>
      </c>
      <c r="D185" s="37"/>
      <c r="Y185" s="6"/>
      <c r="Z185" s="6"/>
    </row>
    <row r="186" spans="3:26" ht="18" thickBot="1" x14ac:dyDescent="0.45">
      <c r="C186" s="183" t="s">
        <v>8</v>
      </c>
      <c r="D186" s="184"/>
      <c r="Y186" s="6"/>
      <c r="Z186" s="6"/>
    </row>
    <row r="187" spans="3:26" x14ac:dyDescent="0.4">
      <c r="C187" s="56" t="s">
        <v>2</v>
      </c>
      <c r="D187" s="21">
        <v>1</v>
      </c>
      <c r="E187" s="5">
        <v>4</v>
      </c>
      <c r="Y187" s="6"/>
      <c r="Z187" s="6"/>
    </row>
    <row r="188" spans="3:26" ht="18" thickBot="1" x14ac:dyDescent="0.45">
      <c r="C188" s="57" t="s">
        <v>4</v>
      </c>
      <c r="D188" s="53"/>
      <c r="Y188" s="6"/>
      <c r="Z188" s="6"/>
    </row>
    <row r="189" spans="3:26" ht="18" thickBot="1" x14ac:dyDescent="0.45">
      <c r="C189" s="185" t="s">
        <v>9</v>
      </c>
      <c r="D189" s="186"/>
      <c r="Y189" s="6"/>
      <c r="Z189" s="6"/>
    </row>
    <row r="190" spans="3:26" x14ac:dyDescent="0.4">
      <c r="C190" s="42" t="s">
        <v>2</v>
      </c>
      <c r="D190" s="58">
        <v>15</v>
      </c>
      <c r="Y190" s="6"/>
      <c r="Z190" s="6"/>
    </row>
    <row r="191" spans="3:26" x14ac:dyDescent="0.4">
      <c r="C191" s="43">
        <v>0.02</v>
      </c>
      <c r="D191" s="23">
        <v>12</v>
      </c>
      <c r="G191" s="2">
        <v>2</v>
      </c>
      <c r="H191" s="2">
        <v>2</v>
      </c>
      <c r="I191" s="2">
        <v>2</v>
      </c>
      <c r="J191" s="2">
        <v>2</v>
      </c>
      <c r="K191" s="2">
        <v>2</v>
      </c>
      <c r="L191" s="2">
        <v>2</v>
      </c>
      <c r="M191" s="2">
        <v>2</v>
      </c>
      <c r="O191" s="2">
        <v>2</v>
      </c>
      <c r="P191" s="2">
        <v>2</v>
      </c>
      <c r="Q191" s="2">
        <v>2</v>
      </c>
      <c r="R191" s="2">
        <v>2</v>
      </c>
      <c r="S191" s="2">
        <v>2</v>
      </c>
      <c r="Y191" s="6"/>
      <c r="Z191" s="6"/>
    </row>
    <row r="192" spans="3:26" ht="18" thickBot="1" x14ac:dyDescent="0.45">
      <c r="C192" s="43">
        <v>0.03</v>
      </c>
      <c r="D192" s="44">
        <v>3</v>
      </c>
      <c r="E192" s="5">
        <v>3</v>
      </c>
      <c r="F192" s="2">
        <v>3</v>
      </c>
      <c r="N192" s="2">
        <v>3</v>
      </c>
      <c r="Y192" s="6"/>
      <c r="Z192" s="6"/>
    </row>
    <row r="193" spans="3:27" x14ac:dyDescent="0.4">
      <c r="C193" s="50"/>
      <c r="D193" s="5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7" ht="18" thickBot="1" x14ac:dyDescent="0.45">
      <c r="C194" s="50"/>
      <c r="D194" s="5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7" ht="18" thickBot="1" x14ac:dyDescent="0.45">
      <c r="C195" s="190" t="s">
        <v>47</v>
      </c>
      <c r="D195" s="191"/>
      <c r="Y195" s="6"/>
      <c r="Z195" s="6"/>
    </row>
    <row r="196" spans="3:27" ht="18" thickBot="1" x14ac:dyDescent="0.45">
      <c r="D196" s="15" t="s">
        <v>10</v>
      </c>
      <c r="E196" s="5" t="s">
        <v>12</v>
      </c>
      <c r="F196" s="2" t="s">
        <v>13</v>
      </c>
      <c r="G196" s="2" t="s">
        <v>14</v>
      </c>
      <c r="H196" s="2" t="s">
        <v>15</v>
      </c>
      <c r="I196" s="2" t="s">
        <v>16</v>
      </c>
      <c r="J196" s="2" t="s">
        <v>17</v>
      </c>
      <c r="K196" s="2" t="s">
        <v>18</v>
      </c>
      <c r="L196" s="2" t="s">
        <v>19</v>
      </c>
      <c r="M196" s="2" t="s">
        <v>20</v>
      </c>
      <c r="N196" s="2" t="s">
        <v>21</v>
      </c>
      <c r="O196" s="2" t="s">
        <v>22</v>
      </c>
      <c r="P196" s="2" t="s">
        <v>23</v>
      </c>
      <c r="Q196" s="2" t="s">
        <v>24</v>
      </c>
      <c r="R196" s="2" t="s">
        <v>25</v>
      </c>
      <c r="S196" s="2" t="s">
        <v>26</v>
      </c>
      <c r="T196" s="2" t="s">
        <v>27</v>
      </c>
      <c r="U196" s="2" t="s">
        <v>28</v>
      </c>
      <c r="V196" s="2" t="s">
        <v>29</v>
      </c>
      <c r="W196" s="2" t="s">
        <v>30</v>
      </c>
      <c r="X196" s="2" t="s">
        <v>31</v>
      </c>
      <c r="Y196" s="2" t="s">
        <v>32</v>
      </c>
      <c r="Z196" s="2" t="s">
        <v>33</v>
      </c>
      <c r="AA196" s="2" t="s">
        <v>34</v>
      </c>
    </row>
    <row r="197" spans="3:27" ht="18" thickBot="1" x14ac:dyDescent="0.45">
      <c r="C197" s="18" t="s">
        <v>0</v>
      </c>
      <c r="D197" s="19" t="s">
        <v>1</v>
      </c>
      <c r="Y197" s="6"/>
      <c r="Z197" s="6"/>
    </row>
    <row r="198" spans="3:27" x14ac:dyDescent="0.4">
      <c r="C198" s="20">
        <v>0.15</v>
      </c>
      <c r="D198" s="21">
        <v>1</v>
      </c>
      <c r="E198" s="5">
        <v>15</v>
      </c>
      <c r="Y198" s="6"/>
      <c r="Z198" s="6"/>
    </row>
    <row r="199" spans="3:27" x14ac:dyDescent="0.4">
      <c r="C199" s="22">
        <v>0.16</v>
      </c>
      <c r="D199" s="23">
        <v>3</v>
      </c>
      <c r="K199" s="2">
        <v>16</v>
      </c>
      <c r="M199" s="2">
        <v>16</v>
      </c>
      <c r="O199" s="2">
        <v>16</v>
      </c>
      <c r="Y199" s="6"/>
      <c r="Z199" s="6"/>
    </row>
    <row r="200" spans="3:27" x14ac:dyDescent="0.4">
      <c r="C200" s="22">
        <v>0.17</v>
      </c>
      <c r="D200" s="23">
        <v>4</v>
      </c>
      <c r="H200" s="2">
        <v>17</v>
      </c>
      <c r="I200" s="2">
        <v>17</v>
      </c>
      <c r="L200" s="2">
        <v>17</v>
      </c>
      <c r="P200" s="2">
        <v>17</v>
      </c>
      <c r="Y200" s="6"/>
      <c r="Z200" s="6"/>
    </row>
    <row r="201" spans="3:27" x14ac:dyDescent="0.4">
      <c r="C201" s="22">
        <v>0.18</v>
      </c>
      <c r="D201" s="23">
        <v>6</v>
      </c>
      <c r="F201" s="2">
        <v>18</v>
      </c>
      <c r="G201" s="2">
        <v>18</v>
      </c>
      <c r="J201" s="2">
        <v>18</v>
      </c>
      <c r="Q201" s="2">
        <v>18</v>
      </c>
      <c r="T201" s="2">
        <v>18</v>
      </c>
      <c r="U201" s="2">
        <v>18</v>
      </c>
      <c r="Y201" s="6"/>
      <c r="Z201" s="6"/>
    </row>
    <row r="202" spans="3:27" ht="18" thickBot="1" x14ac:dyDescent="0.45">
      <c r="C202" s="24">
        <v>0.19</v>
      </c>
      <c r="D202" s="44">
        <v>3</v>
      </c>
      <c r="R202" s="2">
        <v>19</v>
      </c>
      <c r="V202" s="2">
        <v>19</v>
      </c>
      <c r="W202" s="2">
        <v>19</v>
      </c>
      <c r="Y202" s="6"/>
      <c r="Z202" s="6"/>
    </row>
    <row r="203" spans="3:27" ht="18" thickBot="1" x14ac:dyDescent="0.45">
      <c r="C203" s="10">
        <v>0.2</v>
      </c>
      <c r="D203" s="11">
        <v>2</v>
      </c>
      <c r="N203" s="2">
        <v>20</v>
      </c>
      <c r="S203" s="2">
        <v>20</v>
      </c>
      <c r="Y203" s="6"/>
      <c r="Z203" s="6"/>
    </row>
    <row r="204" spans="3:27" ht="18" thickBot="1" x14ac:dyDescent="0.45">
      <c r="C204" s="10" t="s">
        <v>11</v>
      </c>
      <c r="D204" s="11">
        <v>19</v>
      </c>
      <c r="Y204" s="6"/>
      <c r="Z204" s="6"/>
    </row>
    <row r="205" spans="3:27" ht="18" thickBot="1" x14ac:dyDescent="0.45">
      <c r="C205" s="51" t="s">
        <v>0</v>
      </c>
      <c r="D205" s="19" t="s">
        <v>2</v>
      </c>
      <c r="Y205" s="6"/>
      <c r="Z205" s="6"/>
    </row>
    <row r="206" spans="3:27" x14ac:dyDescent="0.4">
      <c r="C206" s="20">
        <v>0.09</v>
      </c>
      <c r="D206" s="21">
        <v>5</v>
      </c>
      <c r="J206" s="2">
        <v>9</v>
      </c>
      <c r="K206" s="2">
        <v>9</v>
      </c>
      <c r="L206" s="2">
        <v>9</v>
      </c>
      <c r="M206" s="2">
        <v>9</v>
      </c>
      <c r="N206" s="2">
        <v>9</v>
      </c>
      <c r="Y206" s="6"/>
      <c r="Z206" s="6"/>
    </row>
    <row r="207" spans="3:27" x14ac:dyDescent="0.4">
      <c r="C207" s="22">
        <v>0.1</v>
      </c>
      <c r="D207" s="23">
        <v>8</v>
      </c>
      <c r="E207" s="5">
        <v>10</v>
      </c>
      <c r="F207" s="2">
        <v>10</v>
      </c>
      <c r="G207" s="2">
        <v>10</v>
      </c>
      <c r="H207" s="2">
        <v>10</v>
      </c>
      <c r="I207" s="2">
        <v>10</v>
      </c>
      <c r="O207" s="2">
        <v>10</v>
      </c>
      <c r="P207" s="2">
        <v>10</v>
      </c>
      <c r="Q207" s="2">
        <v>10</v>
      </c>
      <c r="Y207" s="6"/>
      <c r="Z207" s="6"/>
    </row>
    <row r="208" spans="3:27" ht="18" thickBot="1" x14ac:dyDescent="0.45">
      <c r="C208" s="45" t="s">
        <v>11</v>
      </c>
      <c r="D208" s="53">
        <v>13</v>
      </c>
      <c r="Y208" s="6"/>
      <c r="Z208" s="6"/>
    </row>
    <row r="209" spans="3:27" ht="18" thickBot="1" x14ac:dyDescent="0.45">
      <c r="C209" s="187" t="s">
        <v>3</v>
      </c>
      <c r="D209" s="188"/>
      <c r="Y209" s="6"/>
      <c r="Z209" s="6"/>
    </row>
    <row r="210" spans="3:27" ht="18" thickBot="1" x14ac:dyDescent="0.45">
      <c r="C210" s="14" t="s">
        <v>2</v>
      </c>
      <c r="D210" s="11"/>
      <c r="Y210" s="6"/>
      <c r="Z210" s="6"/>
    </row>
    <row r="211" spans="3:27" x14ac:dyDescent="0.4">
      <c r="C211" s="13">
        <v>7.0000000000000007E-2</v>
      </c>
      <c r="D211" s="12"/>
      <c r="Y211" s="6"/>
      <c r="Z211" s="6"/>
    </row>
    <row r="212" spans="3:27" ht="18" thickBot="1" x14ac:dyDescent="0.45">
      <c r="C212" s="8">
        <v>0.08</v>
      </c>
      <c r="D212" s="9"/>
      <c r="Y212" s="6"/>
      <c r="Z212" s="6"/>
    </row>
    <row r="213" spans="3:27" x14ac:dyDescent="0.4">
      <c r="C213" s="31" t="s">
        <v>1</v>
      </c>
      <c r="D213" s="32">
        <v>1</v>
      </c>
      <c r="E213" s="2">
        <v>6</v>
      </c>
      <c r="Y213" s="6"/>
      <c r="Z213" s="6"/>
    </row>
    <row r="214" spans="3:27" x14ac:dyDescent="0.4">
      <c r="C214" s="33" t="s">
        <v>4</v>
      </c>
      <c r="D214" s="35">
        <v>1</v>
      </c>
      <c r="E214" s="2">
        <v>34</v>
      </c>
      <c r="Y214" s="6"/>
      <c r="Z214" s="6"/>
    </row>
    <row r="215" spans="3:27" x14ac:dyDescent="0.4">
      <c r="C215" s="33" t="s">
        <v>5</v>
      </c>
      <c r="D215" s="35">
        <v>2</v>
      </c>
      <c r="E215" s="2">
        <v>7</v>
      </c>
      <c r="F215" s="2">
        <v>8</v>
      </c>
      <c r="Y215" s="6"/>
      <c r="Z215" s="6"/>
    </row>
    <row r="216" spans="3:27" x14ac:dyDescent="0.4">
      <c r="C216" s="33" t="s">
        <v>6</v>
      </c>
      <c r="D216" s="35">
        <v>2</v>
      </c>
      <c r="E216" s="2">
        <v>13</v>
      </c>
      <c r="F216" s="2">
        <v>15</v>
      </c>
      <c r="Y216" s="6"/>
      <c r="Z216" s="6"/>
    </row>
    <row r="217" spans="3:27" ht="18" thickBot="1" x14ac:dyDescent="0.45">
      <c r="C217" s="36" t="s">
        <v>7</v>
      </c>
      <c r="D217" s="37">
        <v>3</v>
      </c>
      <c r="E217" s="2">
        <v>14</v>
      </c>
      <c r="F217" s="2">
        <v>14</v>
      </c>
      <c r="G217" s="2">
        <v>13</v>
      </c>
      <c r="Y217" s="6"/>
      <c r="Z217" s="6"/>
    </row>
    <row r="218" spans="3:27" ht="18" thickBot="1" x14ac:dyDescent="0.45">
      <c r="C218" s="183" t="s">
        <v>8</v>
      </c>
      <c r="D218" s="184"/>
      <c r="Y218" s="6"/>
      <c r="Z218" s="6"/>
    </row>
    <row r="219" spans="3:27" x14ac:dyDescent="0.4">
      <c r="C219" s="56" t="s">
        <v>2</v>
      </c>
      <c r="D219" s="21">
        <v>3</v>
      </c>
      <c r="E219" s="5">
        <v>4</v>
      </c>
      <c r="F219" s="2">
        <v>4</v>
      </c>
      <c r="G219" s="2">
        <v>5</v>
      </c>
      <c r="Y219" s="6"/>
      <c r="Z219" s="6"/>
    </row>
    <row r="220" spans="3:27" ht="18" thickBot="1" x14ac:dyDescent="0.45">
      <c r="C220" s="57" t="s">
        <v>4</v>
      </c>
      <c r="D220" s="53"/>
      <c r="Y220" s="6"/>
      <c r="Z220" s="6"/>
    </row>
    <row r="221" spans="3:27" ht="18" thickBot="1" x14ac:dyDescent="0.45">
      <c r="C221" s="185" t="s">
        <v>9</v>
      </c>
      <c r="D221" s="186"/>
      <c r="Y221" s="6"/>
      <c r="Z221" s="6"/>
    </row>
    <row r="222" spans="3:27" x14ac:dyDescent="0.4">
      <c r="C222" s="42" t="s">
        <v>2</v>
      </c>
      <c r="D222" s="58">
        <v>23</v>
      </c>
      <c r="Y222" s="6"/>
      <c r="Z222" s="6"/>
    </row>
    <row r="223" spans="3:27" x14ac:dyDescent="0.4">
      <c r="C223" s="43">
        <v>0.02</v>
      </c>
      <c r="D223" s="23">
        <v>17</v>
      </c>
      <c r="E223" s="5">
        <v>2</v>
      </c>
      <c r="F223" s="2">
        <v>2</v>
      </c>
      <c r="H223" s="2">
        <v>2</v>
      </c>
      <c r="I223" s="2">
        <v>2</v>
      </c>
      <c r="J223" s="2">
        <v>2</v>
      </c>
      <c r="K223" s="2">
        <v>2</v>
      </c>
      <c r="L223" s="2">
        <v>2</v>
      </c>
      <c r="M223" s="2">
        <v>2</v>
      </c>
      <c r="O223" s="2">
        <v>2</v>
      </c>
      <c r="P223" s="2">
        <v>2</v>
      </c>
      <c r="Q223" s="2">
        <v>2</v>
      </c>
      <c r="T223" s="2">
        <v>2</v>
      </c>
      <c r="V223" s="2">
        <v>2</v>
      </c>
      <c r="W223" s="2">
        <v>2</v>
      </c>
      <c r="Y223" s="3">
        <v>2</v>
      </c>
      <c r="Z223" s="3">
        <v>2</v>
      </c>
      <c r="AA223" s="2">
        <v>2</v>
      </c>
    </row>
    <row r="224" spans="3:27" ht="18" thickBot="1" x14ac:dyDescent="0.45">
      <c r="C224" s="43">
        <v>0.03</v>
      </c>
      <c r="D224" s="44">
        <v>6</v>
      </c>
      <c r="G224" s="2">
        <v>3</v>
      </c>
      <c r="N224" s="2">
        <v>3</v>
      </c>
      <c r="R224" s="2">
        <v>3</v>
      </c>
      <c r="S224" s="2">
        <v>3</v>
      </c>
      <c r="U224" s="2">
        <v>3</v>
      </c>
      <c r="X224" s="2">
        <v>3</v>
      </c>
      <c r="Y224" s="6"/>
      <c r="Z224" s="6"/>
    </row>
    <row r="225" spans="3:26" x14ac:dyDescent="0.4">
      <c r="C225" s="50"/>
      <c r="D225" s="5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6" ht="18" thickBot="1" x14ac:dyDescent="0.45">
      <c r="C226" s="50"/>
      <c r="D226" s="5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6" ht="18" thickBot="1" x14ac:dyDescent="0.45">
      <c r="C227" s="190" t="s">
        <v>44</v>
      </c>
      <c r="D227" s="191"/>
      <c r="Y227" s="6"/>
      <c r="Z227" s="6"/>
    </row>
    <row r="228" spans="3:26" ht="18" thickBot="1" x14ac:dyDescent="0.45">
      <c r="D228" s="15" t="s">
        <v>10</v>
      </c>
      <c r="E228" s="5" t="s">
        <v>12</v>
      </c>
      <c r="F228" s="2" t="s">
        <v>13</v>
      </c>
      <c r="G228" s="2" t="s">
        <v>14</v>
      </c>
      <c r="Y228" s="6"/>
      <c r="Z228" s="6"/>
    </row>
    <row r="229" spans="3:26" ht="18" thickBot="1" x14ac:dyDescent="0.45">
      <c r="C229" s="18" t="s">
        <v>0</v>
      </c>
      <c r="D229" s="19" t="s">
        <v>1</v>
      </c>
      <c r="Y229" s="6"/>
      <c r="Z229" s="6"/>
    </row>
    <row r="230" spans="3:26" x14ac:dyDescent="0.4">
      <c r="C230" s="20">
        <v>0.15</v>
      </c>
      <c r="D230" s="21"/>
      <c r="Y230" s="6"/>
      <c r="Z230" s="6"/>
    </row>
    <row r="231" spans="3:26" x14ac:dyDescent="0.4">
      <c r="C231" s="22">
        <v>0.16</v>
      </c>
      <c r="D231" s="23"/>
      <c r="Y231" s="6"/>
      <c r="Z231" s="6"/>
    </row>
    <row r="232" spans="3:26" x14ac:dyDescent="0.4">
      <c r="C232" s="22">
        <v>0.17</v>
      </c>
      <c r="D232" s="23"/>
      <c r="Y232" s="6"/>
      <c r="Z232" s="6"/>
    </row>
    <row r="233" spans="3:26" x14ac:dyDescent="0.4">
      <c r="C233" s="22">
        <v>0.18</v>
      </c>
      <c r="D233" s="23"/>
      <c r="Y233" s="6"/>
      <c r="Z233" s="6"/>
    </row>
    <row r="234" spans="3:26" ht="18" thickBot="1" x14ac:dyDescent="0.45">
      <c r="C234" s="24">
        <v>0.19</v>
      </c>
      <c r="D234" s="44">
        <v>1</v>
      </c>
      <c r="E234" s="5">
        <v>19</v>
      </c>
      <c r="Y234" s="6"/>
      <c r="Z234" s="6"/>
    </row>
    <row r="235" spans="3:26" ht="18" thickBot="1" x14ac:dyDescent="0.45">
      <c r="C235" s="10">
        <v>0.2</v>
      </c>
      <c r="D235" s="11"/>
      <c r="Y235" s="6"/>
      <c r="Z235" s="6"/>
    </row>
    <row r="236" spans="3:26" ht="18" thickBot="1" x14ac:dyDescent="0.45">
      <c r="C236" s="10" t="s">
        <v>11</v>
      </c>
      <c r="D236" s="11">
        <v>1</v>
      </c>
      <c r="Y236" s="6"/>
      <c r="Z236" s="6"/>
    </row>
    <row r="237" spans="3:26" ht="18" thickBot="1" x14ac:dyDescent="0.45">
      <c r="C237" s="51" t="s">
        <v>0</v>
      </c>
      <c r="D237" s="19" t="s">
        <v>2</v>
      </c>
      <c r="Y237" s="6"/>
      <c r="Z237" s="6"/>
    </row>
    <row r="238" spans="3:26" x14ac:dyDescent="0.4">
      <c r="C238" s="20">
        <v>0.09</v>
      </c>
      <c r="D238" s="21"/>
      <c r="Y238" s="6"/>
      <c r="Z238" s="6"/>
    </row>
    <row r="239" spans="3:26" x14ac:dyDescent="0.4">
      <c r="C239" s="22">
        <v>0.1</v>
      </c>
      <c r="D239" s="23">
        <v>2</v>
      </c>
      <c r="E239" s="5">
        <v>10</v>
      </c>
      <c r="F239" s="2">
        <v>10</v>
      </c>
      <c r="Y239" s="6"/>
      <c r="Z239" s="6"/>
    </row>
    <row r="240" spans="3:26" ht="18" thickBot="1" x14ac:dyDescent="0.45">
      <c r="C240" s="45" t="s">
        <v>11</v>
      </c>
      <c r="D240" s="53">
        <v>2</v>
      </c>
      <c r="Y240" s="6"/>
      <c r="Z240" s="6"/>
    </row>
    <row r="241" spans="3:26" ht="18" thickBot="1" x14ac:dyDescent="0.45">
      <c r="C241" s="187" t="s">
        <v>3</v>
      </c>
      <c r="D241" s="188"/>
      <c r="Y241" s="6"/>
      <c r="Z241" s="6"/>
    </row>
    <row r="242" spans="3:26" ht="18" thickBot="1" x14ac:dyDescent="0.45">
      <c r="C242" s="14" t="s">
        <v>2</v>
      </c>
      <c r="D242" s="11"/>
      <c r="Y242" s="6"/>
      <c r="Z242" s="6"/>
    </row>
    <row r="243" spans="3:26" x14ac:dyDescent="0.4">
      <c r="C243" s="13">
        <v>7.0000000000000007E-2</v>
      </c>
      <c r="D243" s="12"/>
      <c r="Y243" s="6"/>
      <c r="Z243" s="6"/>
    </row>
    <row r="244" spans="3:26" ht="18" thickBot="1" x14ac:dyDescent="0.45">
      <c r="C244" s="8">
        <v>0.08</v>
      </c>
      <c r="D244" s="9"/>
      <c r="Y244" s="6"/>
      <c r="Z244" s="6"/>
    </row>
    <row r="245" spans="3:26" x14ac:dyDescent="0.4">
      <c r="C245" s="31" t="s">
        <v>1</v>
      </c>
      <c r="D245" s="32"/>
      <c r="Y245" s="6"/>
      <c r="Z245" s="6"/>
    </row>
    <row r="246" spans="3:26" x14ac:dyDescent="0.4">
      <c r="C246" s="33" t="s">
        <v>4</v>
      </c>
      <c r="D246" s="61">
        <v>1</v>
      </c>
      <c r="E246" s="2">
        <v>34</v>
      </c>
      <c r="Y246" s="6"/>
      <c r="Z246" s="6"/>
    </row>
    <row r="247" spans="3:26" x14ac:dyDescent="0.4">
      <c r="C247" s="33" t="s">
        <v>5</v>
      </c>
      <c r="D247" s="35"/>
      <c r="Y247" s="6"/>
      <c r="Z247" s="6"/>
    </row>
    <row r="248" spans="3:26" x14ac:dyDescent="0.4">
      <c r="C248" s="33" t="s">
        <v>6</v>
      </c>
      <c r="D248" s="35"/>
      <c r="Y248" s="6"/>
      <c r="Z248" s="6"/>
    </row>
    <row r="249" spans="3:26" ht="18" thickBot="1" x14ac:dyDescent="0.45">
      <c r="C249" s="36" t="s">
        <v>7</v>
      </c>
      <c r="D249" s="62">
        <v>1</v>
      </c>
      <c r="E249" s="2">
        <v>14</v>
      </c>
      <c r="Y249" s="6"/>
      <c r="Z249" s="6"/>
    </row>
    <row r="250" spans="3:26" ht="18" thickBot="1" x14ac:dyDescent="0.45">
      <c r="C250" s="183" t="s">
        <v>8</v>
      </c>
      <c r="D250" s="184"/>
      <c r="Y250" s="6"/>
      <c r="Z250" s="6"/>
    </row>
    <row r="251" spans="3:26" x14ac:dyDescent="0.4">
      <c r="C251" s="56" t="s">
        <v>2</v>
      </c>
      <c r="D251" s="21"/>
      <c r="Y251" s="6"/>
      <c r="Z251" s="6"/>
    </row>
    <row r="252" spans="3:26" ht="18" thickBot="1" x14ac:dyDescent="0.45">
      <c r="C252" s="57" t="s">
        <v>4</v>
      </c>
      <c r="D252" s="53">
        <v>1</v>
      </c>
      <c r="E252" s="5">
        <v>23</v>
      </c>
      <c r="Y252" s="6"/>
      <c r="Z252" s="6"/>
    </row>
    <row r="253" spans="3:26" ht="18" thickBot="1" x14ac:dyDescent="0.45">
      <c r="C253" s="185" t="s">
        <v>9</v>
      </c>
      <c r="D253" s="189"/>
      <c r="Y253" s="6"/>
      <c r="Z253" s="6"/>
    </row>
    <row r="254" spans="3:26" x14ac:dyDescent="0.4">
      <c r="C254" s="42" t="s">
        <v>2</v>
      </c>
      <c r="D254" s="58">
        <v>3</v>
      </c>
      <c r="Y254" s="6"/>
      <c r="Z254" s="6"/>
    </row>
    <row r="255" spans="3:26" x14ac:dyDescent="0.4">
      <c r="C255" s="43">
        <v>0.02</v>
      </c>
      <c r="D255" s="23">
        <v>2</v>
      </c>
      <c r="F255" s="2">
        <v>2</v>
      </c>
      <c r="G255" s="2">
        <v>2</v>
      </c>
      <c r="Y255" s="6"/>
      <c r="Z255" s="6"/>
    </row>
    <row r="256" spans="3:26" ht="18" thickBot="1" x14ac:dyDescent="0.45">
      <c r="C256" s="43">
        <v>0.03</v>
      </c>
      <c r="D256" s="44">
        <v>1</v>
      </c>
      <c r="E256" s="5">
        <v>3</v>
      </c>
      <c r="Y256" s="6"/>
      <c r="Z256" s="6"/>
    </row>
    <row r="257" spans="3:28" x14ac:dyDescent="0.4">
      <c r="C257" s="50"/>
      <c r="D257" s="50"/>
      <c r="E257" s="6"/>
      <c r="F257" s="6"/>
      <c r="G257" s="6"/>
      <c r="Y257" s="6"/>
      <c r="Z257" s="6"/>
    </row>
    <row r="258" spans="3:28" x14ac:dyDescent="0.4">
      <c r="C258" s="50"/>
      <c r="D258" s="50"/>
      <c r="E258" s="6"/>
      <c r="F258" s="6"/>
      <c r="G258" s="6"/>
      <c r="U258" s="6"/>
      <c r="V258" s="6"/>
      <c r="W258" s="6"/>
      <c r="X258" s="6"/>
      <c r="Y258" s="6"/>
    </row>
    <row r="259" spans="3:28" x14ac:dyDescent="0.4">
      <c r="C259" s="50"/>
      <c r="D259" s="50"/>
      <c r="E259" s="6"/>
      <c r="F259" s="6"/>
      <c r="G259" s="6"/>
      <c r="W259" s="6"/>
      <c r="X259" s="6"/>
      <c r="Y259" s="6"/>
    </row>
    <row r="260" spans="3:28" x14ac:dyDescent="0.4">
      <c r="C260" s="50"/>
      <c r="D260" s="50"/>
      <c r="E260" s="6"/>
      <c r="F260" s="6"/>
      <c r="G260" s="6"/>
      <c r="U260" s="6"/>
      <c r="W260" s="6"/>
      <c r="X260" s="6"/>
      <c r="Y260" s="6"/>
    </row>
    <row r="261" spans="3:28" x14ac:dyDescent="0.4">
      <c r="C261" s="50"/>
      <c r="D261" s="50"/>
      <c r="E261" s="6"/>
      <c r="F261" s="6"/>
      <c r="G261" s="6"/>
      <c r="U261" s="6"/>
      <c r="W261" s="6"/>
      <c r="X261" s="6"/>
      <c r="Y261" s="6"/>
    </row>
    <row r="262" spans="3:28" x14ac:dyDescent="0.4">
      <c r="C262" s="50"/>
      <c r="D262" s="50"/>
      <c r="E262" s="6"/>
      <c r="F262" s="6"/>
      <c r="G262" s="6"/>
      <c r="U262" s="6"/>
      <c r="W262" s="6"/>
      <c r="X262" s="6"/>
      <c r="Y262" s="6"/>
    </row>
    <row r="263" spans="3:28" x14ac:dyDescent="0.4">
      <c r="C263" s="50"/>
      <c r="D263" s="50"/>
      <c r="E263" s="6"/>
      <c r="F263" s="6"/>
      <c r="G263" s="6"/>
      <c r="U263" s="6"/>
      <c r="W263" s="6"/>
      <c r="X263" s="6"/>
      <c r="Y263" s="6"/>
    </row>
    <row r="264" spans="3:28" x14ac:dyDescent="0.4">
      <c r="C264" s="50"/>
      <c r="D264" s="50"/>
      <c r="E264" s="6"/>
      <c r="F264" s="6"/>
      <c r="G264" s="6"/>
      <c r="U264" s="6"/>
      <c r="W264" s="6"/>
      <c r="X264" s="6"/>
      <c r="Y264" s="6"/>
    </row>
    <row r="265" spans="3:28" x14ac:dyDescent="0.4">
      <c r="C265" s="50"/>
      <c r="D265" s="50"/>
      <c r="E265" s="6"/>
      <c r="F265" s="6"/>
      <c r="G265" s="6"/>
      <c r="U265" s="6"/>
      <c r="W265" s="6"/>
      <c r="X265" s="6"/>
      <c r="Y265" s="6"/>
    </row>
    <row r="266" spans="3:28" x14ac:dyDescent="0.4">
      <c r="C266" s="50"/>
      <c r="D266" s="50"/>
      <c r="E266" s="6"/>
      <c r="F266" s="6"/>
      <c r="G266" s="6"/>
      <c r="U266" s="6"/>
      <c r="W266" s="6"/>
      <c r="X266" s="6"/>
      <c r="Y266" s="6"/>
    </row>
    <row r="267" spans="3:28" x14ac:dyDescent="0.4">
      <c r="C267" s="50"/>
      <c r="D267" s="50"/>
      <c r="E267" s="6"/>
      <c r="F267" s="6"/>
      <c r="G267" s="6"/>
      <c r="U267" s="6"/>
      <c r="W267" s="6"/>
      <c r="X267" s="6"/>
      <c r="Y267" s="6"/>
    </row>
    <row r="268" spans="3:28" x14ac:dyDescent="0.4">
      <c r="C268" s="50"/>
      <c r="D268" s="50"/>
      <c r="E268" s="6"/>
      <c r="F268" s="6"/>
      <c r="G268" s="6"/>
      <c r="U268" s="6"/>
      <c r="W268" s="6"/>
      <c r="X268" s="6"/>
      <c r="Y268" s="6"/>
    </row>
    <row r="269" spans="3:28" x14ac:dyDescent="0.4">
      <c r="C269" s="50"/>
      <c r="D269" s="50"/>
      <c r="E269" s="6"/>
      <c r="F269" s="6"/>
      <c r="G269" s="6"/>
      <c r="U269" s="6"/>
      <c r="W269" s="6"/>
      <c r="X269" s="6"/>
      <c r="Y269" s="6"/>
      <c r="Z269" s="6"/>
      <c r="AA269" s="6"/>
      <c r="AB269" s="6"/>
    </row>
    <row r="270" spans="3:28" x14ac:dyDescent="0.4">
      <c r="C270" s="50"/>
      <c r="D270" s="50"/>
      <c r="E270" s="6"/>
      <c r="F270" s="6"/>
      <c r="G270" s="6"/>
      <c r="U270" s="6"/>
      <c r="W270" s="6"/>
      <c r="X270" s="6"/>
      <c r="Y270" s="6"/>
    </row>
    <row r="271" spans="3:28" x14ac:dyDescent="0.4">
      <c r="C271" s="50"/>
      <c r="D271" s="50"/>
      <c r="E271" s="6"/>
      <c r="F271" s="6"/>
      <c r="G271" s="6"/>
      <c r="U271" s="6"/>
      <c r="W271" s="6"/>
      <c r="X271" s="6"/>
      <c r="Y271" s="6"/>
    </row>
    <row r="272" spans="3:28" x14ac:dyDescent="0.4">
      <c r="C272" s="50"/>
      <c r="D272" s="50"/>
      <c r="E272" s="6"/>
      <c r="F272" s="6"/>
      <c r="G272" s="6"/>
      <c r="U272" s="6"/>
      <c r="W272" s="6"/>
      <c r="X272" s="6"/>
      <c r="Y272" s="6"/>
    </row>
    <row r="273" spans="3:25" x14ac:dyDescent="0.4">
      <c r="C273" s="50"/>
      <c r="D273" s="50"/>
      <c r="E273" s="6"/>
      <c r="F273" s="6"/>
      <c r="G273" s="6"/>
      <c r="U273" s="6"/>
      <c r="W273" s="6"/>
      <c r="X273" s="6"/>
      <c r="Y273" s="6"/>
    </row>
    <row r="274" spans="3:25" x14ac:dyDescent="0.4">
      <c r="C274" s="50"/>
      <c r="D274" s="50"/>
      <c r="E274" s="6"/>
      <c r="F274" s="6"/>
      <c r="G274" s="6"/>
      <c r="U274" s="6"/>
      <c r="W274" s="6"/>
      <c r="X274" s="6"/>
      <c r="Y274" s="6"/>
    </row>
    <row r="275" spans="3:25" x14ac:dyDescent="0.4">
      <c r="C275" s="50"/>
      <c r="D275" s="50"/>
      <c r="E275" s="6"/>
      <c r="F275" s="6"/>
      <c r="G275" s="6"/>
      <c r="U275" s="6"/>
      <c r="W275" s="6"/>
      <c r="X275" s="6"/>
      <c r="Y275" s="6"/>
    </row>
    <row r="276" spans="3:25" x14ac:dyDescent="0.4">
      <c r="C276" s="50"/>
      <c r="D276" s="50"/>
      <c r="E276" s="6"/>
      <c r="F276" s="6"/>
      <c r="G276" s="6"/>
      <c r="U276" s="6"/>
      <c r="W276" s="6"/>
      <c r="X276" s="6"/>
      <c r="Y276" s="6"/>
    </row>
    <row r="277" spans="3:25" x14ac:dyDescent="0.4">
      <c r="C277" s="50"/>
      <c r="D277" s="50"/>
      <c r="E277" s="6"/>
      <c r="F277" s="6"/>
      <c r="G277" s="6"/>
      <c r="U277" s="6"/>
      <c r="W277" s="6"/>
      <c r="X277" s="6"/>
      <c r="Y277" s="6"/>
    </row>
    <row r="278" spans="3:25" x14ac:dyDescent="0.4">
      <c r="C278" s="50"/>
      <c r="D278" s="50"/>
      <c r="E278" s="6"/>
      <c r="F278" s="6"/>
      <c r="G278" s="6"/>
      <c r="U278" s="6"/>
      <c r="W278" s="6"/>
      <c r="X278" s="6"/>
      <c r="Y278" s="6"/>
    </row>
    <row r="279" spans="3:25" x14ac:dyDescent="0.4">
      <c r="C279" s="50"/>
      <c r="D279" s="50"/>
      <c r="E279" s="6"/>
      <c r="F279" s="6"/>
      <c r="G279" s="6"/>
      <c r="U279" s="6"/>
      <c r="W279" s="6"/>
      <c r="X279" s="6"/>
      <c r="Y279" s="6"/>
    </row>
    <row r="280" spans="3:25" x14ac:dyDescent="0.4">
      <c r="C280" s="50"/>
      <c r="D280" s="50"/>
      <c r="E280" s="6"/>
      <c r="F280" s="6"/>
      <c r="G280" s="6"/>
      <c r="U280" s="6"/>
      <c r="W280" s="6"/>
      <c r="X280" s="6"/>
      <c r="Y280" s="6"/>
    </row>
    <row r="281" spans="3:25" x14ac:dyDescent="0.4">
      <c r="C281" s="50"/>
      <c r="D281" s="50"/>
      <c r="E281" s="6"/>
      <c r="F281" s="6"/>
      <c r="G281" s="6"/>
      <c r="U281" s="6"/>
      <c r="W281" s="6"/>
      <c r="X281" s="6"/>
      <c r="Y281" s="6"/>
    </row>
    <row r="282" spans="3:25" x14ac:dyDescent="0.4">
      <c r="C282" s="50"/>
      <c r="D282" s="50"/>
      <c r="E282" s="6"/>
      <c r="F282" s="6"/>
      <c r="G282" s="6"/>
      <c r="U282" s="6"/>
      <c r="W282" s="6"/>
      <c r="X282" s="6"/>
      <c r="Y282" s="6"/>
    </row>
    <row r="283" spans="3:25" x14ac:dyDescent="0.4">
      <c r="C283" s="50"/>
      <c r="D283" s="50"/>
      <c r="E283" s="6"/>
      <c r="F283" s="6"/>
      <c r="G283" s="6"/>
      <c r="U283" s="6"/>
      <c r="W283" s="6"/>
      <c r="X283" s="6"/>
      <c r="Y283" s="6"/>
    </row>
    <row r="284" spans="3:25" x14ac:dyDescent="0.4">
      <c r="C284" s="50"/>
      <c r="D284" s="50"/>
      <c r="E284" s="6"/>
      <c r="F284" s="6"/>
      <c r="G284" s="6"/>
      <c r="U284" s="6"/>
      <c r="W284" s="6"/>
      <c r="X284" s="6"/>
      <c r="Y284" s="6"/>
    </row>
    <row r="285" spans="3:25" x14ac:dyDescent="0.4">
      <c r="C285" s="50"/>
      <c r="D285" s="50"/>
      <c r="E285" s="6"/>
      <c r="F285" s="6"/>
      <c r="G285" s="6"/>
      <c r="U285" s="6"/>
      <c r="W285" s="6"/>
      <c r="X285" s="6"/>
      <c r="Y285" s="6"/>
    </row>
    <row r="286" spans="3:25" x14ac:dyDescent="0.4">
      <c r="C286" s="50"/>
      <c r="D286" s="50"/>
      <c r="E286" s="6"/>
      <c r="F286" s="6"/>
      <c r="G286" s="6"/>
      <c r="U286" s="6"/>
      <c r="W286" s="6"/>
      <c r="X286" s="6"/>
      <c r="Y286" s="6"/>
    </row>
    <row r="287" spans="3:25" x14ac:dyDescent="0.4">
      <c r="C287" s="50"/>
      <c r="D287" s="50"/>
      <c r="E287" s="6"/>
      <c r="F287" s="6"/>
      <c r="G287" s="6"/>
      <c r="U287" s="6"/>
      <c r="W287" s="6"/>
      <c r="X287" s="6"/>
      <c r="Y287" s="6"/>
    </row>
    <row r="288" spans="3:25" x14ac:dyDescent="0.4">
      <c r="C288" s="50"/>
      <c r="D288" s="50"/>
      <c r="E288" s="6"/>
      <c r="F288" s="6"/>
      <c r="G288" s="6"/>
      <c r="U288" s="6"/>
      <c r="W288" s="6"/>
      <c r="X288" s="6"/>
      <c r="Y288" s="6"/>
    </row>
    <row r="289" spans="3:25" x14ac:dyDescent="0.4">
      <c r="C289" s="50"/>
      <c r="D289" s="50"/>
      <c r="E289" s="6"/>
      <c r="F289" s="6"/>
      <c r="G289" s="6"/>
      <c r="U289" s="6"/>
      <c r="W289" s="6"/>
      <c r="X289" s="6"/>
      <c r="Y289" s="6"/>
    </row>
    <row r="290" spans="3:25" x14ac:dyDescent="0.4">
      <c r="C290" s="50"/>
      <c r="D290" s="50"/>
      <c r="E290" s="6"/>
      <c r="F290" s="6"/>
      <c r="G290" s="6"/>
      <c r="U290" s="6"/>
      <c r="W290" s="6"/>
      <c r="X290" s="6"/>
      <c r="Y290" s="6"/>
    </row>
    <row r="291" spans="3:25" x14ac:dyDescent="0.4">
      <c r="C291" s="50"/>
      <c r="D291" s="50"/>
      <c r="E291" s="6"/>
      <c r="F291" s="6"/>
      <c r="G291" s="6"/>
      <c r="H291" s="6"/>
      <c r="I291" s="17"/>
      <c r="J291" s="6"/>
      <c r="K291" s="6"/>
      <c r="L291" s="6"/>
      <c r="M291" s="6"/>
      <c r="N291" s="6"/>
      <c r="O291" s="6"/>
      <c r="P291" s="6"/>
      <c r="Q291" s="6"/>
      <c r="R291" s="6"/>
      <c r="S291" s="6"/>
      <c r="U291" s="6"/>
      <c r="W291" s="6"/>
      <c r="X291" s="6"/>
      <c r="Y291" s="6"/>
    </row>
    <row r="292" spans="3:25" x14ac:dyDescent="0.4">
      <c r="C292" s="50"/>
      <c r="D292" s="5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W292" s="6"/>
      <c r="X292" s="6"/>
      <c r="Y292" s="6"/>
    </row>
    <row r="293" spans="3:25" x14ac:dyDescent="0.4">
      <c r="C293" s="50"/>
      <c r="D293" s="5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W293" s="6"/>
      <c r="X293" s="6"/>
      <c r="Y293" s="6"/>
    </row>
    <row r="294" spans="3:25" x14ac:dyDescent="0.4">
      <c r="C294" s="50"/>
      <c r="D294" s="5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W294" s="6"/>
      <c r="X294" s="6"/>
      <c r="Y294" s="6"/>
    </row>
    <row r="295" spans="3:25" x14ac:dyDescent="0.4">
      <c r="C295" s="50"/>
      <c r="D295" s="5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3:25" x14ac:dyDescent="0.4">
      <c r="C296" s="50"/>
      <c r="D296" s="5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3:25" x14ac:dyDescent="0.4">
      <c r="C297" s="50"/>
      <c r="D297" s="5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3:25" x14ac:dyDescent="0.4">
      <c r="C298" s="50"/>
      <c r="D298" s="5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3:25" x14ac:dyDescent="0.4">
      <c r="C299" s="50"/>
      <c r="D299" s="5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3:25" x14ac:dyDescent="0.4">
      <c r="C300" s="50"/>
      <c r="D300" s="5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3:25" x14ac:dyDescent="0.4">
      <c r="C301" s="50"/>
      <c r="D301" s="5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3:25" x14ac:dyDescent="0.4">
      <c r="C302" s="50"/>
      <c r="D302" s="5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3:25" x14ac:dyDescent="0.4">
      <c r="C303" s="50"/>
      <c r="D303" s="5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3:25" x14ac:dyDescent="0.4">
      <c r="C304" s="50"/>
      <c r="D304" s="5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3:25" x14ac:dyDescent="0.4">
      <c r="C305" s="50"/>
      <c r="D305" s="5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3:25" x14ac:dyDescent="0.4">
      <c r="C306" s="50"/>
      <c r="D306" s="5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3:25" x14ac:dyDescent="0.4">
      <c r="C307" s="50"/>
      <c r="D307" s="5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3:25" x14ac:dyDescent="0.4">
      <c r="C308" s="50"/>
      <c r="D308" s="5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3:25" x14ac:dyDescent="0.4">
      <c r="C309" s="50"/>
      <c r="D309" s="5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3:25" x14ac:dyDescent="0.4">
      <c r="C310" s="50"/>
      <c r="D310" s="5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3:25" x14ac:dyDescent="0.4">
      <c r="C311" s="50"/>
      <c r="D311" s="5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3:25" x14ac:dyDescent="0.4">
      <c r="C312" s="50"/>
      <c r="D312" s="5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3:25" x14ac:dyDescent="0.4">
      <c r="C313" s="50"/>
      <c r="D313" s="5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3:25" x14ac:dyDescent="0.4">
      <c r="C314" s="50"/>
      <c r="D314" s="5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3:25" x14ac:dyDescent="0.4">
      <c r="C315" s="50"/>
      <c r="D315" s="5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3:25" x14ac:dyDescent="0.4">
      <c r="C316" s="50"/>
      <c r="D316" s="5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x14ac:dyDescent="0.4">
      <c r="C317" s="50"/>
      <c r="D317" s="5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25" x14ac:dyDescent="0.4">
      <c r="C318" s="50"/>
      <c r="D318" s="5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3:25" x14ac:dyDescent="0.4">
      <c r="C319" s="50"/>
      <c r="D319" s="5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x14ac:dyDescent="0.4">
      <c r="C320" s="50"/>
      <c r="D320" s="5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x14ac:dyDescent="0.4">
      <c r="C321" s="50"/>
      <c r="D321" s="5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3:25" x14ac:dyDescent="0.4">
      <c r="C322" s="50"/>
      <c r="D322" s="5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3:25" x14ac:dyDescent="0.4">
      <c r="C323" s="50"/>
      <c r="D323" s="5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3:25" x14ac:dyDescent="0.4">
      <c r="C324" s="50"/>
      <c r="D324" s="5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3:25" x14ac:dyDescent="0.4">
      <c r="C325" s="50"/>
      <c r="D325" s="5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3:25" x14ac:dyDescent="0.4">
      <c r="C326" s="50"/>
      <c r="D326" s="5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3:25" x14ac:dyDescent="0.4">
      <c r="C327" s="50"/>
      <c r="D327" s="5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3:25" x14ac:dyDescent="0.4">
      <c r="C328" s="50"/>
      <c r="D328" s="5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3:25" x14ac:dyDescent="0.4">
      <c r="C329" s="50"/>
      <c r="D329" s="5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3:25" x14ac:dyDescent="0.4">
      <c r="C330" s="50"/>
      <c r="D330" s="5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3:25" x14ac:dyDescent="0.4">
      <c r="C331" s="50"/>
      <c r="D331" s="5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3:25" x14ac:dyDescent="0.4">
      <c r="C332" s="50"/>
      <c r="D332" s="5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3:25" x14ac:dyDescent="0.4">
      <c r="C333" s="50"/>
      <c r="D333" s="5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3:25" x14ac:dyDescent="0.4">
      <c r="C334" s="50"/>
      <c r="D334" s="5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3:25" x14ac:dyDescent="0.4">
      <c r="C335" s="50"/>
      <c r="D335" s="5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3:25" x14ac:dyDescent="0.4">
      <c r="C336" s="50"/>
      <c r="D336" s="5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3:25" x14ac:dyDescent="0.4">
      <c r="C337" s="50"/>
      <c r="D337" s="5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3:25" x14ac:dyDescent="0.4">
      <c r="C338" s="50"/>
      <c r="D338" s="5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3:25" x14ac:dyDescent="0.4">
      <c r="C339" s="50"/>
      <c r="D339" s="5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3:25" x14ac:dyDescent="0.4">
      <c r="C340" s="50"/>
      <c r="D340" s="5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3:25" x14ac:dyDescent="0.4">
      <c r="C341" s="50"/>
      <c r="D341" s="5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3:25" x14ac:dyDescent="0.4">
      <c r="C342" s="50"/>
      <c r="D342" s="5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3:25" x14ac:dyDescent="0.4">
      <c r="C343" s="50"/>
      <c r="D343" s="5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3:25" x14ac:dyDescent="0.4">
      <c r="C344" s="50"/>
      <c r="D344" s="5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3:25" x14ac:dyDescent="0.4">
      <c r="C345" s="50"/>
      <c r="D345" s="5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3:25" x14ac:dyDescent="0.4">
      <c r="C346" s="50"/>
      <c r="D346" s="5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3:25" x14ac:dyDescent="0.4">
      <c r="C347" s="50"/>
      <c r="D347" s="5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3:25" x14ac:dyDescent="0.4">
      <c r="C348" s="50"/>
      <c r="D348" s="5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3:25" x14ac:dyDescent="0.4">
      <c r="C349" s="50"/>
      <c r="D349" s="5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3:25" x14ac:dyDescent="0.4">
      <c r="C350" s="50"/>
      <c r="D350" s="5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3:25" x14ac:dyDescent="0.4">
      <c r="C351" s="50"/>
      <c r="D351" s="5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3:25" x14ac:dyDescent="0.4">
      <c r="C352" s="50"/>
      <c r="D352" s="5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3:25" x14ac:dyDescent="0.4">
      <c r="C353" s="50"/>
      <c r="D353" s="5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3:25" x14ac:dyDescent="0.4">
      <c r="C354" s="50"/>
      <c r="D354" s="5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3:25" x14ac:dyDescent="0.4">
      <c r="C355" s="50"/>
      <c r="D355" s="5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3:25" x14ac:dyDescent="0.4">
      <c r="C356" s="50"/>
      <c r="D356" s="5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3:25" x14ac:dyDescent="0.4">
      <c r="C357" s="50"/>
      <c r="D357" s="5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3:25" x14ac:dyDescent="0.4">
      <c r="C358" s="50"/>
      <c r="D358" s="5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3:25" x14ac:dyDescent="0.4">
      <c r="C359" s="50"/>
      <c r="D359" s="5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3:25" x14ac:dyDescent="0.4">
      <c r="C360" s="50"/>
      <c r="D360" s="5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3:25" x14ac:dyDescent="0.4">
      <c r="C361" s="50"/>
      <c r="D361" s="5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3:25" x14ac:dyDescent="0.4">
      <c r="C362" s="50"/>
      <c r="D362" s="5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3:25" x14ac:dyDescent="0.4">
      <c r="C363" s="50"/>
      <c r="D363" s="5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3:25" x14ac:dyDescent="0.4">
      <c r="C364" s="50"/>
      <c r="D364" s="5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3:25" x14ac:dyDescent="0.4">
      <c r="C365" s="50"/>
      <c r="D365" s="5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3:25" x14ac:dyDescent="0.4">
      <c r="C366" s="50"/>
      <c r="D366" s="5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3:25" x14ac:dyDescent="0.4">
      <c r="C367" s="50"/>
      <c r="D367" s="5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3:25" x14ac:dyDescent="0.4">
      <c r="C368" s="50"/>
      <c r="D368" s="5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3:25" x14ac:dyDescent="0.4">
      <c r="C369" s="50"/>
      <c r="D369" s="5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3:25" x14ac:dyDescent="0.4">
      <c r="C370" s="50"/>
      <c r="D370" s="5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3:25" x14ac:dyDescent="0.4">
      <c r="C371" s="50"/>
      <c r="D371" s="5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3:25" x14ac:dyDescent="0.4">
      <c r="C372" s="50"/>
      <c r="D372" s="5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3:25" x14ac:dyDescent="0.4">
      <c r="C373" s="50"/>
      <c r="D373" s="5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3:25" x14ac:dyDescent="0.4">
      <c r="C374" s="50"/>
      <c r="D374" s="5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3:25" x14ac:dyDescent="0.4">
      <c r="C375" s="50"/>
      <c r="D375" s="5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3:25" x14ac:dyDescent="0.4">
      <c r="C376" s="50"/>
      <c r="D376" s="5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3:25" x14ac:dyDescent="0.4">
      <c r="C377" s="50"/>
      <c r="D377" s="5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3:25" x14ac:dyDescent="0.4">
      <c r="C378" s="50"/>
      <c r="D378" s="5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3:25" x14ac:dyDescent="0.4">
      <c r="C379" s="50"/>
      <c r="D379" s="5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3:25" x14ac:dyDescent="0.4">
      <c r="C380" s="50"/>
      <c r="D380" s="5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3:25" x14ac:dyDescent="0.4">
      <c r="C381" s="50"/>
      <c r="D381" s="5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3:25" x14ac:dyDescent="0.4">
      <c r="C382" s="50"/>
      <c r="D382" s="5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3:25" x14ac:dyDescent="0.4">
      <c r="C383" s="50"/>
      <c r="D383" s="5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3:25" x14ac:dyDescent="0.4">
      <c r="C384" s="50"/>
      <c r="D384" s="5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3:25" x14ac:dyDescent="0.4">
      <c r="C385" s="50"/>
      <c r="D385" s="5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3:25" x14ac:dyDescent="0.4">
      <c r="C386" s="50"/>
      <c r="D386" s="5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3:25" x14ac:dyDescent="0.4">
      <c r="C387" s="50"/>
      <c r="D387" s="5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3:25" x14ac:dyDescent="0.4">
      <c r="C388" s="50"/>
      <c r="D388" s="5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3:25" x14ac:dyDescent="0.4">
      <c r="C389" s="50"/>
      <c r="D389" s="5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3:25" x14ac:dyDescent="0.4">
      <c r="C390" s="50"/>
      <c r="D390" s="5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3:25" x14ac:dyDescent="0.4">
      <c r="C391" s="50"/>
      <c r="D391" s="5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</sheetData>
  <mergeCells count="32">
    <mergeCell ref="C3:D3"/>
    <mergeCell ref="C17:D17"/>
    <mergeCell ref="C131:D131"/>
    <mergeCell ref="C227:D227"/>
    <mergeCell ref="C26:D26"/>
    <mergeCell ref="C49:D49"/>
    <mergeCell ref="C35:D35"/>
    <mergeCell ref="C67:D67"/>
    <mergeCell ref="C81:D81"/>
    <mergeCell ref="C177:D177"/>
    <mergeCell ref="C186:D186"/>
    <mergeCell ref="C189:D189"/>
    <mergeCell ref="C195:D195"/>
    <mergeCell ref="C209:D209"/>
    <mergeCell ref="C145:D145"/>
    <mergeCell ref="C154:D154"/>
    <mergeCell ref="C157:D157"/>
    <mergeCell ref="C163:D163"/>
    <mergeCell ref="C29:D29"/>
    <mergeCell ref="C99:D99"/>
    <mergeCell ref="C113:D113"/>
    <mergeCell ref="C122:D122"/>
    <mergeCell ref="C125:D125"/>
    <mergeCell ref="C93:D93"/>
    <mergeCell ref="C90:D90"/>
    <mergeCell ref="C58:D58"/>
    <mergeCell ref="C61:D61"/>
    <mergeCell ref="C218:D218"/>
    <mergeCell ref="C221:D221"/>
    <mergeCell ref="C241:D241"/>
    <mergeCell ref="C250:D250"/>
    <mergeCell ref="C253:D253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3863-5BF6-48FD-90DE-B394EAF5A760}">
  <dimension ref="A3:V60"/>
  <sheetViews>
    <sheetView zoomScale="70" zoomScaleNormal="70" workbookViewId="0">
      <selection activeCell="I33" sqref="I33:I34"/>
    </sheetView>
  </sheetViews>
  <sheetFormatPr defaultRowHeight="17.399999999999999" x14ac:dyDescent="0.4"/>
  <cols>
    <col min="2" max="2" width="17.3984375" bestFit="1" customWidth="1"/>
    <col min="3" max="9" width="12.19921875" bestFit="1" customWidth="1"/>
    <col min="10" max="10" width="12.19921875" customWidth="1"/>
    <col min="11" max="11" width="20.09765625" bestFit="1" customWidth="1"/>
    <col min="12" max="12" width="6.19921875" bestFit="1" customWidth="1"/>
    <col min="13" max="13" width="9.796875" customWidth="1"/>
    <col min="14" max="14" width="11.796875" bestFit="1" customWidth="1"/>
    <col min="15" max="15" width="16.796875" customWidth="1"/>
    <col min="18" max="18" width="19" bestFit="1" customWidth="1"/>
    <col min="19" max="19" width="14" bestFit="1" customWidth="1"/>
    <col min="20" max="20" width="41.19921875" bestFit="1" customWidth="1"/>
  </cols>
  <sheetData>
    <row r="3" spans="1:22" x14ac:dyDescent="0.4">
      <c r="B3" s="1"/>
    </row>
    <row r="4" spans="1:22" ht="18" thickBot="1" x14ac:dyDescent="0.45">
      <c r="A4" s="197" t="s">
        <v>77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  <c r="L4" s="198"/>
      <c r="M4" s="198"/>
      <c r="N4" s="198"/>
      <c r="O4" s="198"/>
    </row>
    <row r="5" spans="1:22" x14ac:dyDescent="0.4">
      <c r="A5" s="196" t="s">
        <v>79</v>
      </c>
      <c r="B5" s="196"/>
      <c r="C5" s="157" t="s">
        <v>40</v>
      </c>
      <c r="D5" s="157" t="s">
        <v>41</v>
      </c>
      <c r="E5" s="157" t="s">
        <v>42</v>
      </c>
      <c r="F5" s="157" t="s">
        <v>43</v>
      </c>
      <c r="G5" s="157" t="s">
        <v>45</v>
      </c>
      <c r="H5" s="157" t="s">
        <v>46</v>
      </c>
      <c r="I5" s="157" t="s">
        <v>47</v>
      </c>
      <c r="J5" s="158" t="s">
        <v>44</v>
      </c>
      <c r="K5" s="159" t="s">
        <v>72</v>
      </c>
      <c r="L5" s="160" t="s">
        <v>73</v>
      </c>
      <c r="M5" s="160" t="s">
        <v>49</v>
      </c>
      <c r="N5" s="160" t="s">
        <v>78</v>
      </c>
      <c r="O5" s="161" t="s">
        <v>80</v>
      </c>
    </row>
    <row r="6" spans="1:22" x14ac:dyDescent="0.4">
      <c r="A6" s="205" t="s">
        <v>70</v>
      </c>
      <c r="B6" s="63">
        <v>0.15</v>
      </c>
      <c r="C6" s="67">
        <v>2</v>
      </c>
      <c r="D6" s="67">
        <v>4</v>
      </c>
      <c r="E6" s="67">
        <v>1</v>
      </c>
      <c r="F6" s="67">
        <v>4</v>
      </c>
      <c r="G6" s="67">
        <v>4</v>
      </c>
      <c r="H6" s="67">
        <v>4</v>
      </c>
      <c r="I6" s="67">
        <v>1</v>
      </c>
      <c r="J6" s="100"/>
      <c r="K6" s="123">
        <f>SUM(C6:J6)</f>
        <v>20</v>
      </c>
      <c r="L6" s="92">
        <f>K6/5000*100</f>
        <v>0.4</v>
      </c>
      <c r="M6" s="68">
        <f>100/L6</f>
        <v>250</v>
      </c>
      <c r="N6" s="68">
        <f>M6*13100</f>
        <v>3275000</v>
      </c>
      <c r="O6" s="162" t="s">
        <v>52</v>
      </c>
      <c r="P6" s="1"/>
      <c r="Q6" s="1"/>
      <c r="R6" s="1"/>
      <c r="S6" s="1"/>
      <c r="T6" s="1"/>
    </row>
    <row r="7" spans="1:22" x14ac:dyDescent="0.4">
      <c r="A7" s="205"/>
      <c r="B7" s="63">
        <v>0.16</v>
      </c>
      <c r="C7" s="67">
        <v>2</v>
      </c>
      <c r="D7" s="67">
        <v>3</v>
      </c>
      <c r="E7" s="67">
        <v>3</v>
      </c>
      <c r="F7" s="67">
        <v>4</v>
      </c>
      <c r="G7" s="67">
        <v>3</v>
      </c>
      <c r="H7" s="67">
        <v>2</v>
      </c>
      <c r="I7" s="67">
        <v>3</v>
      </c>
      <c r="J7" s="100"/>
      <c r="K7" s="123">
        <f>SUM(C7:J7)</f>
        <v>20</v>
      </c>
      <c r="L7" s="92">
        <f t="shared" ref="L7:L11" si="0">K7/5000*100</f>
        <v>0.4</v>
      </c>
      <c r="M7" s="68">
        <f t="shared" ref="M7:M11" si="1">100/L7</f>
        <v>250</v>
      </c>
      <c r="N7" s="68">
        <f t="shared" ref="N7:N12" si="2">M7*13100</f>
        <v>3275000</v>
      </c>
      <c r="O7" s="162" t="s">
        <v>52</v>
      </c>
      <c r="P7" s="1"/>
      <c r="Q7" s="1"/>
      <c r="R7" s="1"/>
      <c r="S7" s="1"/>
      <c r="T7" s="1"/>
    </row>
    <row r="8" spans="1:22" x14ac:dyDescent="0.4">
      <c r="A8" s="205"/>
      <c r="B8" s="63">
        <v>0.17</v>
      </c>
      <c r="C8" s="67">
        <v>7</v>
      </c>
      <c r="D8" s="67">
        <v>2</v>
      </c>
      <c r="E8" s="67">
        <v>3</v>
      </c>
      <c r="F8" s="67">
        <v>4</v>
      </c>
      <c r="G8" s="67">
        <v>2</v>
      </c>
      <c r="H8" s="67">
        <v>7</v>
      </c>
      <c r="I8" s="67">
        <v>4</v>
      </c>
      <c r="J8" s="100"/>
      <c r="K8" s="123">
        <f t="shared" ref="K8:K12" si="3">SUM(C8:J8)</f>
        <v>29</v>
      </c>
      <c r="L8" s="92">
        <f t="shared" si="0"/>
        <v>0.57999999999999996</v>
      </c>
      <c r="M8" s="68">
        <f t="shared" si="1"/>
        <v>172.41379310344828</v>
      </c>
      <c r="N8" s="68">
        <f t="shared" si="2"/>
        <v>2258620.6896551726</v>
      </c>
      <c r="O8" s="162" t="s">
        <v>53</v>
      </c>
      <c r="P8" s="1"/>
      <c r="Q8" s="1"/>
      <c r="R8" s="1"/>
      <c r="S8" s="1"/>
      <c r="T8" s="1"/>
    </row>
    <row r="9" spans="1:22" x14ac:dyDescent="0.4">
      <c r="A9" s="205"/>
      <c r="B9" s="63">
        <v>0.18</v>
      </c>
      <c r="C9" s="67">
        <v>3</v>
      </c>
      <c r="D9" s="67">
        <v>5</v>
      </c>
      <c r="E9" s="67">
        <v>2</v>
      </c>
      <c r="F9" s="67">
        <v>2</v>
      </c>
      <c r="G9" s="67">
        <v>3</v>
      </c>
      <c r="H9" s="67">
        <v>1</v>
      </c>
      <c r="I9" s="67">
        <v>6</v>
      </c>
      <c r="J9" s="100"/>
      <c r="K9" s="123">
        <f t="shared" si="3"/>
        <v>22</v>
      </c>
      <c r="L9" s="92">
        <f t="shared" si="0"/>
        <v>0.44</v>
      </c>
      <c r="M9" s="68">
        <f t="shared" si="1"/>
        <v>227.27272727272728</v>
      </c>
      <c r="N9" s="68">
        <f t="shared" si="2"/>
        <v>2977272.7272727275</v>
      </c>
      <c r="O9" s="162" t="s">
        <v>54</v>
      </c>
      <c r="P9" s="1"/>
      <c r="Q9" s="1"/>
      <c r="R9" s="1"/>
      <c r="S9" s="1"/>
      <c r="T9" s="1"/>
    </row>
    <row r="10" spans="1:22" x14ac:dyDescent="0.4">
      <c r="A10" s="205"/>
      <c r="B10" s="63">
        <v>0.19</v>
      </c>
      <c r="C10" s="67"/>
      <c r="D10" s="67">
        <v>5</v>
      </c>
      <c r="E10" s="67">
        <v>1</v>
      </c>
      <c r="F10" s="67">
        <v>1</v>
      </c>
      <c r="G10" s="67">
        <v>2</v>
      </c>
      <c r="H10" s="67">
        <v>2</v>
      </c>
      <c r="I10" s="67">
        <v>3</v>
      </c>
      <c r="J10" s="100">
        <v>1</v>
      </c>
      <c r="K10" s="123">
        <f>SUM(C10:J10)</f>
        <v>15</v>
      </c>
      <c r="L10" s="92">
        <f t="shared" si="0"/>
        <v>0.3</v>
      </c>
      <c r="M10" s="68">
        <f t="shared" si="1"/>
        <v>333.33333333333337</v>
      </c>
      <c r="N10" s="68">
        <f t="shared" si="2"/>
        <v>4366666.666666667</v>
      </c>
      <c r="O10" s="162" t="s">
        <v>55</v>
      </c>
      <c r="P10" s="1"/>
      <c r="Q10" s="1"/>
      <c r="R10" s="1"/>
      <c r="S10" s="1"/>
      <c r="T10" s="1"/>
    </row>
    <row r="11" spans="1:22" ht="18" thickBot="1" x14ac:dyDescent="0.45">
      <c r="A11" s="205"/>
      <c r="B11" s="66">
        <v>0.2</v>
      </c>
      <c r="C11" s="69"/>
      <c r="D11" s="69">
        <v>4</v>
      </c>
      <c r="E11" s="69">
        <v>3</v>
      </c>
      <c r="F11" s="69"/>
      <c r="G11" s="69">
        <v>1</v>
      </c>
      <c r="H11" s="69"/>
      <c r="I11" s="69">
        <v>2</v>
      </c>
      <c r="J11" s="101"/>
      <c r="K11" s="124">
        <f t="shared" si="3"/>
        <v>10</v>
      </c>
      <c r="L11" s="151">
        <f t="shared" si="0"/>
        <v>0.2</v>
      </c>
      <c r="M11" s="152">
        <f t="shared" si="1"/>
        <v>500</v>
      </c>
      <c r="N11" s="152">
        <f t="shared" si="2"/>
        <v>6550000</v>
      </c>
      <c r="O11" s="166" t="s">
        <v>56</v>
      </c>
      <c r="P11" s="1"/>
      <c r="Q11" s="1"/>
      <c r="R11" s="1"/>
      <c r="S11" s="1"/>
      <c r="T11" s="1"/>
    </row>
    <row r="12" spans="1:22" ht="18" thickBot="1" x14ac:dyDescent="0.45">
      <c r="A12" s="205"/>
      <c r="B12" s="133" t="s">
        <v>81</v>
      </c>
      <c r="C12" s="134">
        <v>14</v>
      </c>
      <c r="D12" s="134">
        <v>23</v>
      </c>
      <c r="E12" s="134">
        <v>13</v>
      </c>
      <c r="F12" s="134">
        <v>15</v>
      </c>
      <c r="G12" s="134">
        <v>15</v>
      </c>
      <c r="H12" s="134">
        <v>16</v>
      </c>
      <c r="I12" s="134">
        <v>19</v>
      </c>
      <c r="J12" s="135">
        <v>1</v>
      </c>
      <c r="K12" s="136">
        <f t="shared" si="3"/>
        <v>116</v>
      </c>
      <c r="L12" s="137">
        <f t="shared" ref="L12:L19" si="4">K12/5000*100</f>
        <v>2.3199999999999998</v>
      </c>
      <c r="M12" s="138">
        <f t="shared" ref="M12:M19" si="5">100/L12</f>
        <v>43.103448275862071</v>
      </c>
      <c r="N12" s="138">
        <f t="shared" si="2"/>
        <v>564655.17241379316</v>
      </c>
      <c r="O12" s="179" t="s">
        <v>57</v>
      </c>
      <c r="P12" s="1"/>
      <c r="Q12" s="1"/>
      <c r="R12" s="1"/>
      <c r="S12" s="1"/>
      <c r="T12" s="1"/>
    </row>
    <row r="13" spans="1:22" x14ac:dyDescent="0.4">
      <c r="A13" s="205" t="s">
        <v>71</v>
      </c>
      <c r="B13" s="70">
        <v>0.09</v>
      </c>
      <c r="C13" s="71">
        <v>7</v>
      </c>
      <c r="D13" s="71">
        <v>2</v>
      </c>
      <c r="E13" s="71">
        <v>3</v>
      </c>
      <c r="F13" s="71">
        <v>13</v>
      </c>
      <c r="G13" s="71">
        <v>7</v>
      </c>
      <c r="H13" s="71">
        <v>7</v>
      </c>
      <c r="I13" s="71">
        <v>5</v>
      </c>
      <c r="J13" s="102"/>
      <c r="K13" s="125">
        <f t="shared" ref="K13:K23" si="6">SUM(C13:J13)</f>
        <v>44</v>
      </c>
      <c r="L13" s="93">
        <f t="shared" si="4"/>
        <v>0.88</v>
      </c>
      <c r="M13" s="72">
        <f t="shared" si="5"/>
        <v>113.63636363636364</v>
      </c>
      <c r="N13" s="72">
        <f t="shared" ref="N13:N23" si="7">M13*13100</f>
        <v>1488636.3636363638</v>
      </c>
      <c r="O13" s="169" t="s">
        <v>68</v>
      </c>
      <c r="P13" s="1"/>
      <c r="Q13" s="1"/>
      <c r="R13" s="1"/>
      <c r="S13" s="1"/>
      <c r="T13" s="1"/>
    </row>
    <row r="14" spans="1:22" ht="18" thickBot="1" x14ac:dyDescent="0.45">
      <c r="A14" s="205"/>
      <c r="B14" s="66">
        <v>0.1</v>
      </c>
      <c r="C14" s="69">
        <v>8</v>
      </c>
      <c r="D14" s="69">
        <v>7</v>
      </c>
      <c r="E14" s="69">
        <v>7</v>
      </c>
      <c r="F14" s="69">
        <v>10</v>
      </c>
      <c r="G14" s="69">
        <v>7</v>
      </c>
      <c r="H14" s="69">
        <v>8</v>
      </c>
      <c r="I14" s="69">
        <v>8</v>
      </c>
      <c r="J14" s="101">
        <v>2</v>
      </c>
      <c r="K14" s="124">
        <f t="shared" si="6"/>
        <v>57</v>
      </c>
      <c r="L14" s="151">
        <f t="shared" si="4"/>
        <v>1.1400000000000001</v>
      </c>
      <c r="M14" s="152">
        <f t="shared" si="5"/>
        <v>87.719298245614027</v>
      </c>
      <c r="N14" s="152">
        <f t="shared" si="7"/>
        <v>1149122.8070175438</v>
      </c>
      <c r="O14" s="166" t="s">
        <v>69</v>
      </c>
      <c r="P14" s="1"/>
      <c r="Q14" s="1"/>
      <c r="R14" s="1"/>
      <c r="S14" s="1"/>
      <c r="T14" s="1"/>
    </row>
    <row r="15" spans="1:22" ht="18" thickBot="1" x14ac:dyDescent="0.45">
      <c r="A15" s="205"/>
      <c r="B15" s="133" t="s">
        <v>82</v>
      </c>
      <c r="C15" s="134">
        <v>15</v>
      </c>
      <c r="D15" s="134">
        <v>9</v>
      </c>
      <c r="E15" s="134">
        <v>10</v>
      </c>
      <c r="F15" s="134">
        <v>23</v>
      </c>
      <c r="G15" s="134">
        <v>14</v>
      </c>
      <c r="H15" s="134">
        <v>15</v>
      </c>
      <c r="I15" s="134">
        <v>13</v>
      </c>
      <c r="J15" s="135">
        <v>2</v>
      </c>
      <c r="K15" s="136">
        <f t="shared" si="6"/>
        <v>101</v>
      </c>
      <c r="L15" s="137">
        <f t="shared" si="4"/>
        <v>2.02</v>
      </c>
      <c r="M15" s="138">
        <f t="shared" si="5"/>
        <v>49.504950495049506</v>
      </c>
      <c r="N15" s="138">
        <f t="shared" si="7"/>
        <v>648514.85148514854</v>
      </c>
      <c r="O15" s="179" t="s">
        <v>66</v>
      </c>
      <c r="P15" s="1"/>
      <c r="Q15" s="1"/>
      <c r="R15" s="1"/>
      <c r="S15" s="1"/>
      <c r="T15" s="1"/>
    </row>
    <row r="16" spans="1:22" x14ac:dyDescent="0.4">
      <c r="A16" s="206" t="s">
        <v>3</v>
      </c>
      <c r="B16" s="208" t="s">
        <v>50</v>
      </c>
      <c r="C16" s="31"/>
      <c r="D16" s="31">
        <v>1</v>
      </c>
      <c r="E16" s="31"/>
      <c r="F16" s="31">
        <v>1</v>
      </c>
      <c r="G16" s="31"/>
      <c r="H16" s="31">
        <v>1</v>
      </c>
      <c r="I16" s="31"/>
      <c r="J16" s="103"/>
      <c r="K16" s="126">
        <f t="shared" si="6"/>
        <v>3</v>
      </c>
      <c r="L16" s="94">
        <f t="shared" si="4"/>
        <v>0.06</v>
      </c>
      <c r="M16" s="73">
        <f t="shared" si="5"/>
        <v>1666.6666666666667</v>
      </c>
      <c r="N16" s="73">
        <f t="shared" si="7"/>
        <v>21833333.333333336</v>
      </c>
      <c r="O16" s="177" t="s">
        <v>59</v>
      </c>
      <c r="Q16" s="1"/>
      <c r="R16" s="1"/>
      <c r="S16" s="1"/>
      <c r="T16" s="1"/>
      <c r="U16" s="1"/>
      <c r="V16" s="1"/>
    </row>
    <row r="17" spans="1:22" ht="18" thickBot="1" x14ac:dyDescent="0.45">
      <c r="A17" s="206"/>
      <c r="B17" s="170" t="s">
        <v>51</v>
      </c>
      <c r="C17" s="171"/>
      <c r="D17" s="171">
        <v>1</v>
      </c>
      <c r="E17" s="171"/>
      <c r="F17" s="171"/>
      <c r="G17" s="171"/>
      <c r="H17" s="171"/>
      <c r="I17" s="171"/>
      <c r="J17" s="172"/>
      <c r="K17" s="173">
        <f t="shared" si="6"/>
        <v>1</v>
      </c>
      <c r="L17" s="174">
        <f t="shared" si="4"/>
        <v>0.02</v>
      </c>
      <c r="M17" s="175">
        <f t="shared" si="5"/>
        <v>5000</v>
      </c>
      <c r="N17" s="175">
        <f t="shared" si="7"/>
        <v>65500000</v>
      </c>
      <c r="O17" s="176" t="s">
        <v>60</v>
      </c>
      <c r="P17" s="1"/>
      <c r="Q17" s="1"/>
      <c r="R17" s="1"/>
      <c r="S17" s="1"/>
      <c r="T17" s="1"/>
      <c r="U17" s="1"/>
      <c r="V17" s="1"/>
    </row>
    <row r="18" spans="1:22" ht="18" thickBot="1" x14ac:dyDescent="0.45">
      <c r="A18" s="206"/>
      <c r="B18" s="140" t="s">
        <v>83</v>
      </c>
      <c r="C18" s="141"/>
      <c r="D18" s="141">
        <v>2</v>
      </c>
      <c r="E18" s="141"/>
      <c r="F18" s="141">
        <v>1</v>
      </c>
      <c r="G18" s="141"/>
      <c r="H18" s="141">
        <v>1</v>
      </c>
      <c r="I18" s="141"/>
      <c r="J18" s="142"/>
      <c r="K18" s="140">
        <f t="shared" si="6"/>
        <v>4</v>
      </c>
      <c r="L18" s="143">
        <f t="shared" si="4"/>
        <v>0.08</v>
      </c>
      <c r="M18" s="144">
        <f t="shared" si="5"/>
        <v>1250</v>
      </c>
      <c r="N18" s="144">
        <f t="shared" si="7"/>
        <v>16375000</v>
      </c>
      <c r="O18" s="180" t="s">
        <v>58</v>
      </c>
      <c r="P18" s="1"/>
      <c r="Q18" s="1"/>
      <c r="R18" s="1"/>
      <c r="S18" s="1"/>
      <c r="T18" s="1"/>
      <c r="U18" s="1"/>
      <c r="V18" s="1"/>
    </row>
    <row r="19" spans="1:22" x14ac:dyDescent="0.4">
      <c r="A19" s="206"/>
      <c r="B19" s="31" t="s">
        <v>1</v>
      </c>
      <c r="C19" s="31"/>
      <c r="D19" s="31"/>
      <c r="E19" s="31"/>
      <c r="F19" s="31"/>
      <c r="G19" s="31">
        <v>1</v>
      </c>
      <c r="H19" s="31">
        <v>1</v>
      </c>
      <c r="I19" s="31">
        <v>1</v>
      </c>
      <c r="J19" s="103"/>
      <c r="K19" s="126">
        <f t="shared" si="6"/>
        <v>3</v>
      </c>
      <c r="L19" s="94">
        <f t="shared" si="4"/>
        <v>0.06</v>
      </c>
      <c r="M19" s="73">
        <f t="shared" si="5"/>
        <v>1666.6666666666667</v>
      </c>
      <c r="N19" s="73">
        <f t="shared" si="7"/>
        <v>21833333.333333336</v>
      </c>
      <c r="O19" s="177" t="s">
        <v>59</v>
      </c>
      <c r="P19" s="1"/>
      <c r="Q19" s="1"/>
      <c r="R19" s="1"/>
      <c r="S19" s="1"/>
      <c r="T19" s="1"/>
      <c r="U19" s="1"/>
      <c r="V19" s="1"/>
    </row>
    <row r="20" spans="1:22" x14ac:dyDescent="0.4">
      <c r="A20" s="206"/>
      <c r="B20" s="33" t="s">
        <v>4</v>
      </c>
      <c r="C20" s="33">
        <v>1</v>
      </c>
      <c r="D20" s="33"/>
      <c r="E20" s="33"/>
      <c r="F20" s="33"/>
      <c r="G20" s="33"/>
      <c r="H20" s="33"/>
      <c r="I20" s="33">
        <v>1</v>
      </c>
      <c r="J20" s="46">
        <v>1</v>
      </c>
      <c r="K20" s="127">
        <f t="shared" si="6"/>
        <v>3</v>
      </c>
      <c r="L20" s="148">
        <f t="shared" ref="L20:L23" si="8">K20/5000*100</f>
        <v>0.06</v>
      </c>
      <c r="M20" s="149">
        <f t="shared" ref="M20:M23" si="9">100/L20</f>
        <v>1666.6666666666667</v>
      </c>
      <c r="N20" s="149">
        <f t="shared" si="7"/>
        <v>21833333.333333336</v>
      </c>
      <c r="O20" s="163" t="s">
        <v>59</v>
      </c>
      <c r="P20" s="1"/>
      <c r="Q20" s="1"/>
      <c r="R20" s="1"/>
      <c r="S20" s="1"/>
      <c r="T20" s="1"/>
      <c r="U20" s="1"/>
      <c r="V20" s="1"/>
    </row>
    <row r="21" spans="1:22" x14ac:dyDescent="0.4">
      <c r="A21" s="206"/>
      <c r="B21" s="33" t="s">
        <v>5</v>
      </c>
      <c r="C21" s="33"/>
      <c r="D21" s="33"/>
      <c r="E21" s="33">
        <v>1</v>
      </c>
      <c r="F21" s="33">
        <v>1</v>
      </c>
      <c r="G21" s="33">
        <v>1</v>
      </c>
      <c r="H21" s="33">
        <v>1</v>
      </c>
      <c r="I21" s="33">
        <v>2</v>
      </c>
      <c r="J21" s="46"/>
      <c r="K21" s="127">
        <f t="shared" si="6"/>
        <v>6</v>
      </c>
      <c r="L21" s="148">
        <f t="shared" si="8"/>
        <v>0.12</v>
      </c>
      <c r="M21" s="149">
        <f t="shared" si="9"/>
        <v>833.33333333333337</v>
      </c>
      <c r="N21" s="149">
        <f t="shared" si="7"/>
        <v>10916666.666666668</v>
      </c>
      <c r="O21" s="163" t="s">
        <v>61</v>
      </c>
      <c r="P21" s="1"/>
      <c r="Q21" s="1"/>
      <c r="R21" s="1"/>
      <c r="S21" s="1"/>
      <c r="T21" s="1"/>
      <c r="U21" s="1"/>
      <c r="V21" s="1"/>
    </row>
    <row r="22" spans="1:22" x14ac:dyDescent="0.4">
      <c r="A22" s="206"/>
      <c r="B22" s="33" t="s">
        <v>6</v>
      </c>
      <c r="C22" s="33"/>
      <c r="D22" s="33"/>
      <c r="E22" s="33">
        <v>1</v>
      </c>
      <c r="F22" s="33">
        <v>1</v>
      </c>
      <c r="G22" s="33"/>
      <c r="H22" s="33">
        <v>1</v>
      </c>
      <c r="I22" s="33">
        <v>2</v>
      </c>
      <c r="J22" s="46"/>
      <c r="K22" s="127">
        <f t="shared" si="6"/>
        <v>5</v>
      </c>
      <c r="L22" s="148">
        <f t="shared" si="8"/>
        <v>0.1</v>
      </c>
      <c r="M22" s="149">
        <f t="shared" si="9"/>
        <v>1000</v>
      </c>
      <c r="N22" s="149">
        <f t="shared" si="7"/>
        <v>13100000</v>
      </c>
      <c r="O22" s="163" t="s">
        <v>62</v>
      </c>
      <c r="P22" s="1"/>
      <c r="Q22" s="1"/>
      <c r="R22" s="1"/>
      <c r="S22" s="1"/>
      <c r="T22" s="1"/>
      <c r="U22" s="1"/>
      <c r="V22" s="1"/>
    </row>
    <row r="23" spans="1:22" x14ac:dyDescent="0.4">
      <c r="A23" s="206"/>
      <c r="B23" s="33" t="s">
        <v>7</v>
      </c>
      <c r="C23" s="33"/>
      <c r="D23" s="33"/>
      <c r="E23" s="33"/>
      <c r="F23" s="33"/>
      <c r="G23" s="33"/>
      <c r="H23" s="33"/>
      <c r="I23" s="33">
        <v>3</v>
      </c>
      <c r="J23" s="46">
        <v>1</v>
      </c>
      <c r="K23" s="127">
        <f t="shared" si="6"/>
        <v>4</v>
      </c>
      <c r="L23" s="148">
        <f t="shared" si="8"/>
        <v>0.08</v>
      </c>
      <c r="M23" s="149">
        <f t="shared" si="9"/>
        <v>1250</v>
      </c>
      <c r="N23" s="149">
        <f t="shared" si="7"/>
        <v>16375000</v>
      </c>
      <c r="O23" s="163" t="s">
        <v>58</v>
      </c>
      <c r="P23" s="1"/>
      <c r="Q23" s="1"/>
      <c r="R23" s="1"/>
      <c r="S23" s="1"/>
      <c r="T23" s="1"/>
      <c r="U23" s="6"/>
      <c r="V23" s="1"/>
    </row>
    <row r="24" spans="1:22" x14ac:dyDescent="0.4">
      <c r="A24" s="199" t="s">
        <v>8</v>
      </c>
      <c r="B24" s="65" t="s">
        <v>74</v>
      </c>
      <c r="C24" s="4"/>
      <c r="D24" s="4"/>
      <c r="E24" s="4"/>
      <c r="F24" s="4">
        <v>1</v>
      </c>
      <c r="G24" s="4"/>
      <c r="H24" s="4">
        <v>1</v>
      </c>
      <c r="I24" s="4">
        <v>2</v>
      </c>
      <c r="J24" s="104"/>
      <c r="K24" s="128">
        <f t="shared" ref="K24:K25" si="10">SUM(C24:J24)</f>
        <v>4</v>
      </c>
      <c r="L24" s="95">
        <f t="shared" ref="L24:L30" si="11">K24/5000*100</f>
        <v>0.08</v>
      </c>
      <c r="M24" s="82">
        <f t="shared" ref="M24:M30" si="12">100/L24</f>
        <v>1250</v>
      </c>
      <c r="N24" s="82">
        <f t="shared" ref="N24:N25" si="13">M24*13100</f>
        <v>16375000</v>
      </c>
      <c r="O24" s="164" t="s">
        <v>58</v>
      </c>
      <c r="P24" s="1"/>
      <c r="Q24" s="1"/>
      <c r="R24" s="1"/>
      <c r="S24" s="1"/>
      <c r="T24" s="1"/>
      <c r="U24" s="6"/>
      <c r="V24" s="1"/>
    </row>
    <row r="25" spans="1:22" ht="18" thickBot="1" x14ac:dyDescent="0.45">
      <c r="A25" s="200"/>
      <c r="B25" s="83" t="s">
        <v>75</v>
      </c>
      <c r="C25" s="84"/>
      <c r="D25" s="84"/>
      <c r="E25" s="84">
        <v>2</v>
      </c>
      <c r="F25" s="84">
        <v>3</v>
      </c>
      <c r="G25" s="84">
        <v>3</v>
      </c>
      <c r="H25" s="84"/>
      <c r="I25" s="84">
        <v>1</v>
      </c>
      <c r="J25" s="105"/>
      <c r="K25" s="129">
        <f t="shared" si="10"/>
        <v>9</v>
      </c>
      <c r="L25" s="154">
        <f t="shared" si="11"/>
        <v>0.18</v>
      </c>
      <c r="M25" s="85">
        <f t="shared" si="12"/>
        <v>555.55555555555554</v>
      </c>
      <c r="N25" s="85">
        <f t="shared" si="13"/>
        <v>7277777.777777778</v>
      </c>
      <c r="O25" s="167" t="s">
        <v>76</v>
      </c>
      <c r="P25" s="1"/>
      <c r="Q25" s="1"/>
      <c r="R25" s="1"/>
      <c r="S25" s="1"/>
      <c r="T25" s="1"/>
      <c r="U25" s="1"/>
      <c r="V25" s="1"/>
    </row>
    <row r="26" spans="1:22" ht="18" thickBot="1" x14ac:dyDescent="0.45">
      <c r="A26" s="200"/>
      <c r="B26" s="78" t="s">
        <v>84</v>
      </c>
      <c r="C26" s="77"/>
      <c r="D26" s="77"/>
      <c r="E26" s="77">
        <v>2</v>
      </c>
      <c r="F26" s="77">
        <v>4</v>
      </c>
      <c r="G26" s="77">
        <v>3</v>
      </c>
      <c r="H26" s="77">
        <v>1</v>
      </c>
      <c r="I26" s="77">
        <v>3</v>
      </c>
      <c r="J26" s="106"/>
      <c r="K26" s="78">
        <f>SUM(C26:J26)</f>
        <v>13</v>
      </c>
      <c r="L26" s="96">
        <f t="shared" si="11"/>
        <v>0.26</v>
      </c>
      <c r="M26" s="79">
        <f t="shared" si="12"/>
        <v>384.61538461538458</v>
      </c>
      <c r="N26" s="79">
        <f>M26*13100</f>
        <v>5038461.538461538</v>
      </c>
      <c r="O26" s="181" t="s">
        <v>63</v>
      </c>
      <c r="P26" s="1"/>
      <c r="Q26" s="1"/>
      <c r="R26" s="1"/>
      <c r="S26" s="1"/>
      <c r="T26" s="1"/>
      <c r="U26" s="1"/>
      <c r="V26" s="1"/>
    </row>
    <row r="27" spans="1:22" x14ac:dyDescent="0.4">
      <c r="A27" s="201"/>
      <c r="B27" s="75" t="s">
        <v>4</v>
      </c>
      <c r="C27" s="75">
        <v>1</v>
      </c>
      <c r="D27" s="75">
        <v>1</v>
      </c>
      <c r="E27" s="75">
        <v>2</v>
      </c>
      <c r="F27" s="75">
        <v>2</v>
      </c>
      <c r="G27" s="75"/>
      <c r="H27" s="75"/>
      <c r="I27" s="75"/>
      <c r="J27" s="56">
        <v>1</v>
      </c>
      <c r="K27" s="130">
        <f>SUM(C27:J27)</f>
        <v>7</v>
      </c>
      <c r="L27" s="97">
        <f t="shared" si="11"/>
        <v>0.13999999999999999</v>
      </c>
      <c r="M27" s="86">
        <f t="shared" si="12"/>
        <v>714.28571428571433</v>
      </c>
      <c r="N27" s="86">
        <f>M27*13100</f>
        <v>9357142.8571428582</v>
      </c>
      <c r="O27" s="178" t="s">
        <v>64</v>
      </c>
      <c r="P27" s="1"/>
      <c r="Q27" s="1"/>
      <c r="R27" s="1"/>
      <c r="S27" s="1"/>
      <c r="T27" s="1"/>
      <c r="U27" s="1"/>
      <c r="V27" s="1"/>
    </row>
    <row r="28" spans="1:22" x14ac:dyDescent="0.4">
      <c r="A28" s="202" t="s">
        <v>9</v>
      </c>
      <c r="B28" s="64">
        <v>0.02</v>
      </c>
      <c r="C28" s="80">
        <v>12</v>
      </c>
      <c r="D28" s="80">
        <v>21</v>
      </c>
      <c r="E28" s="80">
        <v>19</v>
      </c>
      <c r="F28" s="80">
        <v>8</v>
      </c>
      <c r="G28" s="80">
        <v>11</v>
      </c>
      <c r="H28" s="80">
        <v>12</v>
      </c>
      <c r="I28" s="80">
        <v>17</v>
      </c>
      <c r="J28" s="107">
        <v>2</v>
      </c>
      <c r="K28" s="131">
        <f>SUM(C28:J28)</f>
        <v>102</v>
      </c>
      <c r="L28" s="98">
        <f t="shared" si="11"/>
        <v>2.04</v>
      </c>
      <c r="M28" s="81">
        <f t="shared" si="12"/>
        <v>49.019607843137251</v>
      </c>
      <c r="N28" s="81">
        <f>M28*13100</f>
        <v>642156.86274509795</v>
      </c>
      <c r="O28" s="165" t="s">
        <v>66</v>
      </c>
      <c r="P28" s="1"/>
      <c r="Q28" s="1"/>
      <c r="R28" s="1"/>
      <c r="S28" s="1"/>
      <c r="T28" s="1"/>
      <c r="U28" s="1"/>
      <c r="V28" s="1"/>
    </row>
    <row r="29" spans="1:22" ht="18" thickBot="1" x14ac:dyDescent="0.45">
      <c r="A29" s="203"/>
      <c r="B29" s="87">
        <v>0.03</v>
      </c>
      <c r="C29" s="88">
        <v>2</v>
      </c>
      <c r="D29" s="88">
        <v>7</v>
      </c>
      <c r="E29" s="88">
        <v>3</v>
      </c>
      <c r="F29" s="88">
        <v>8</v>
      </c>
      <c r="G29" s="88">
        <v>3</v>
      </c>
      <c r="H29" s="88">
        <v>3</v>
      </c>
      <c r="I29" s="88">
        <v>6</v>
      </c>
      <c r="J29" s="108">
        <v>1</v>
      </c>
      <c r="K29" s="132">
        <f>SUM(C29:J29)</f>
        <v>33</v>
      </c>
      <c r="L29" s="155">
        <f t="shared" si="11"/>
        <v>0.66</v>
      </c>
      <c r="M29" s="89">
        <f t="shared" si="12"/>
        <v>151.5151515151515</v>
      </c>
      <c r="N29" s="89">
        <f>M29*13100</f>
        <v>1984848.4848484846</v>
      </c>
      <c r="O29" s="168" t="s">
        <v>67</v>
      </c>
      <c r="P29" s="1"/>
      <c r="Q29" s="1"/>
      <c r="R29" s="1"/>
      <c r="S29" s="1"/>
      <c r="T29" s="1"/>
      <c r="U29" s="1"/>
      <c r="V29" s="1"/>
    </row>
    <row r="30" spans="1:22" ht="18" thickBot="1" x14ac:dyDescent="0.45">
      <c r="A30" s="204"/>
      <c r="B30" s="76" t="s">
        <v>85</v>
      </c>
      <c r="C30" s="90">
        <v>14</v>
      </c>
      <c r="D30" s="90">
        <v>28</v>
      </c>
      <c r="E30" s="90">
        <v>22</v>
      </c>
      <c r="F30" s="90">
        <v>16</v>
      </c>
      <c r="G30" s="90">
        <v>14</v>
      </c>
      <c r="H30" s="90">
        <v>15</v>
      </c>
      <c r="I30" s="90">
        <v>23</v>
      </c>
      <c r="J30" s="109">
        <v>3</v>
      </c>
      <c r="K30" s="76">
        <f>SUM(C30:J30)</f>
        <v>135</v>
      </c>
      <c r="L30" s="99">
        <f t="shared" si="11"/>
        <v>2.7</v>
      </c>
      <c r="M30" s="91">
        <f t="shared" si="12"/>
        <v>37.037037037037038</v>
      </c>
      <c r="N30" s="91">
        <f>M30*13100</f>
        <v>485185.18518518523</v>
      </c>
      <c r="O30" s="182" t="s">
        <v>65</v>
      </c>
      <c r="P30" s="1"/>
      <c r="Q30" s="1"/>
      <c r="R30" s="1"/>
      <c r="S30" s="1"/>
      <c r="T30" s="1"/>
      <c r="U30" s="1"/>
      <c r="V30" s="1"/>
    </row>
    <row r="31" spans="1:22" x14ac:dyDescent="0.4">
      <c r="P31" s="1"/>
      <c r="Q31" s="1"/>
      <c r="R31" s="1"/>
      <c r="S31" s="1"/>
      <c r="T31" s="1"/>
      <c r="U31" s="1"/>
      <c r="V31" s="1"/>
    </row>
    <row r="32" spans="1:22" x14ac:dyDescent="0.4">
      <c r="Q32" s="1"/>
      <c r="R32" s="1"/>
      <c r="S32" s="1"/>
      <c r="T32" s="1"/>
      <c r="U32" s="1"/>
      <c r="V32" s="1"/>
    </row>
    <row r="33" spans="1:22" x14ac:dyDescent="0.4">
      <c r="P33" s="1"/>
      <c r="Q33" s="1"/>
      <c r="R33" s="1"/>
      <c r="S33" s="1"/>
      <c r="T33" s="1"/>
      <c r="U33" s="1"/>
      <c r="V33" s="1"/>
    </row>
    <row r="35" spans="1:22" x14ac:dyDescent="0.4">
      <c r="A35" s="146"/>
      <c r="B35" s="146"/>
      <c r="C35" s="146"/>
      <c r="D35" s="146"/>
      <c r="E35" s="146"/>
      <c r="F35" s="146"/>
      <c r="G35" s="146"/>
    </row>
    <row r="36" spans="1:22" x14ac:dyDescent="0.4">
      <c r="A36" s="146"/>
      <c r="B36" s="146"/>
      <c r="C36" s="146"/>
      <c r="D36" s="146"/>
      <c r="E36" s="146"/>
      <c r="F36" s="146"/>
      <c r="G36" s="146"/>
    </row>
    <row r="37" spans="1:22" x14ac:dyDescent="0.4">
      <c r="A37" s="146"/>
      <c r="B37" s="146"/>
      <c r="C37" s="146"/>
      <c r="D37" s="146"/>
      <c r="E37" s="146"/>
      <c r="F37" s="146"/>
      <c r="G37" s="146"/>
    </row>
    <row r="38" spans="1:22" x14ac:dyDescent="0.4">
      <c r="A38" s="146"/>
      <c r="B38" s="146"/>
      <c r="C38" s="146"/>
      <c r="D38" s="146"/>
      <c r="E38" s="146"/>
      <c r="F38" s="146"/>
      <c r="G38" s="146"/>
    </row>
    <row r="39" spans="1:22" x14ac:dyDescent="0.4">
      <c r="A39" s="146"/>
      <c r="B39" s="146"/>
      <c r="C39" s="146"/>
      <c r="D39" s="146"/>
      <c r="E39" s="146"/>
      <c r="F39" s="146"/>
      <c r="G39" s="146"/>
    </row>
    <row r="40" spans="1:22" x14ac:dyDescent="0.4">
      <c r="A40" s="146"/>
      <c r="B40" s="146"/>
      <c r="C40" s="146"/>
      <c r="D40" s="146"/>
      <c r="E40" s="146"/>
      <c r="F40" s="146"/>
      <c r="G40" s="146"/>
    </row>
    <row r="41" spans="1:22" x14ac:dyDescent="0.4">
      <c r="A41" s="146"/>
      <c r="B41" s="146"/>
      <c r="C41" s="146"/>
      <c r="D41" s="146"/>
      <c r="E41" s="146"/>
      <c r="F41" s="146"/>
      <c r="G41" s="146"/>
    </row>
    <row r="42" spans="1:22" x14ac:dyDescent="0.4">
      <c r="A42" s="146"/>
      <c r="B42" s="146"/>
      <c r="C42" s="146"/>
      <c r="D42" s="146"/>
      <c r="E42" s="146"/>
      <c r="F42" s="146"/>
      <c r="G42" s="146"/>
    </row>
    <row r="43" spans="1:22" x14ac:dyDescent="0.4">
      <c r="A43" s="146"/>
      <c r="B43" s="146"/>
      <c r="C43" s="146"/>
      <c r="D43" s="146"/>
      <c r="E43" s="146"/>
      <c r="F43" s="146"/>
      <c r="G43" s="146"/>
    </row>
    <row r="44" spans="1:22" x14ac:dyDescent="0.4">
      <c r="A44" s="146"/>
      <c r="B44" s="146"/>
      <c r="C44" s="146"/>
      <c r="D44" s="146"/>
      <c r="E44" s="146"/>
      <c r="F44" s="146"/>
      <c r="G44" s="146"/>
    </row>
    <row r="45" spans="1:22" x14ac:dyDescent="0.4">
      <c r="A45" s="146"/>
      <c r="B45" s="146"/>
      <c r="C45" s="146"/>
      <c r="D45" s="146"/>
      <c r="E45" s="146"/>
      <c r="F45" s="146"/>
      <c r="G45" s="146"/>
    </row>
    <row r="46" spans="1:22" x14ac:dyDescent="0.4">
      <c r="A46" s="146"/>
      <c r="B46" s="146"/>
      <c r="C46" s="146"/>
      <c r="D46" s="146"/>
      <c r="E46" s="146"/>
      <c r="F46" s="146"/>
      <c r="G46" s="146"/>
    </row>
    <row r="47" spans="1:22" x14ac:dyDescent="0.4">
      <c r="A47" s="146"/>
      <c r="B47" s="146"/>
      <c r="C47" s="146"/>
      <c r="D47" s="146"/>
      <c r="E47" s="146"/>
      <c r="F47" s="146"/>
      <c r="G47" s="146"/>
    </row>
    <row r="48" spans="1:22" x14ac:dyDescent="0.4">
      <c r="A48" s="146"/>
      <c r="B48" s="146"/>
      <c r="C48" s="146"/>
      <c r="D48" s="146"/>
      <c r="E48" s="146"/>
      <c r="F48" s="146"/>
      <c r="G48" s="146"/>
    </row>
    <row r="49" spans="1:7" x14ac:dyDescent="0.4">
      <c r="A49" s="146"/>
      <c r="B49" s="146"/>
      <c r="C49" s="146"/>
      <c r="D49" s="146"/>
      <c r="E49" s="146"/>
      <c r="F49" s="146"/>
      <c r="G49" s="146"/>
    </row>
    <row r="50" spans="1:7" x14ac:dyDescent="0.4">
      <c r="A50" s="146"/>
      <c r="B50" s="146"/>
      <c r="C50" s="146"/>
      <c r="D50" s="146"/>
      <c r="E50" s="146"/>
      <c r="F50" s="146"/>
      <c r="G50" s="146"/>
    </row>
    <row r="51" spans="1:7" x14ac:dyDescent="0.4">
      <c r="A51" s="146"/>
      <c r="B51" s="146"/>
      <c r="C51" s="146"/>
      <c r="D51" s="146"/>
      <c r="E51" s="146"/>
      <c r="F51" s="146"/>
      <c r="G51" s="146"/>
    </row>
    <row r="52" spans="1:7" x14ac:dyDescent="0.4">
      <c r="A52" s="146"/>
      <c r="B52" s="146"/>
      <c r="C52" s="146"/>
      <c r="D52" s="146"/>
      <c r="E52" s="146"/>
      <c r="F52" s="146"/>
      <c r="G52" s="146"/>
    </row>
    <row r="53" spans="1:7" x14ac:dyDescent="0.4">
      <c r="A53" s="146"/>
      <c r="B53" s="146"/>
      <c r="C53" s="146"/>
      <c r="D53" s="146"/>
      <c r="E53" s="146"/>
      <c r="F53" s="146"/>
      <c r="G53" s="146"/>
    </row>
    <row r="54" spans="1:7" x14ac:dyDescent="0.4">
      <c r="A54" s="146"/>
      <c r="B54" s="146"/>
      <c r="C54" s="146"/>
      <c r="D54" s="146"/>
      <c r="E54" s="146"/>
      <c r="F54" s="146"/>
      <c r="G54" s="146"/>
    </row>
    <row r="55" spans="1:7" x14ac:dyDescent="0.4">
      <c r="A55" s="146"/>
      <c r="B55" s="146"/>
      <c r="C55" s="146"/>
      <c r="D55" s="146"/>
      <c r="E55" s="146"/>
      <c r="F55" s="146"/>
      <c r="G55" s="146"/>
    </row>
    <row r="56" spans="1:7" x14ac:dyDescent="0.4">
      <c r="A56" s="146"/>
      <c r="B56" s="146"/>
      <c r="C56" s="146"/>
      <c r="D56" s="146"/>
      <c r="E56" s="146"/>
      <c r="F56" s="146"/>
      <c r="G56" s="146"/>
    </row>
    <row r="57" spans="1:7" x14ac:dyDescent="0.4">
      <c r="A57" s="146"/>
      <c r="B57" s="146"/>
      <c r="C57" s="146"/>
      <c r="D57" s="146"/>
      <c r="E57" s="146"/>
      <c r="F57" s="146"/>
      <c r="G57" s="146"/>
    </row>
    <row r="58" spans="1:7" x14ac:dyDescent="0.4">
      <c r="A58" s="146"/>
      <c r="B58" s="146"/>
      <c r="C58" s="146"/>
      <c r="D58" s="146"/>
      <c r="E58" s="146"/>
      <c r="F58" s="146"/>
      <c r="G58" s="146"/>
    </row>
    <row r="59" spans="1:7" x14ac:dyDescent="0.4">
      <c r="A59" s="146"/>
      <c r="B59" s="146"/>
      <c r="C59" s="146"/>
      <c r="D59" s="146"/>
      <c r="E59" s="146"/>
      <c r="F59" s="146"/>
      <c r="G59" s="146"/>
    </row>
    <row r="60" spans="1:7" x14ac:dyDescent="0.4">
      <c r="A60" s="146"/>
      <c r="B60" s="146"/>
      <c r="C60" s="146"/>
      <c r="D60" s="146"/>
      <c r="E60" s="146"/>
      <c r="F60" s="146"/>
      <c r="G60" s="146"/>
    </row>
  </sheetData>
  <mergeCells count="7">
    <mergeCell ref="A5:B5"/>
    <mergeCell ref="A4:O4"/>
    <mergeCell ref="A24:A27"/>
    <mergeCell ref="A28:A30"/>
    <mergeCell ref="A13:A15"/>
    <mergeCell ref="A6:A12"/>
    <mergeCell ref="A16:A23"/>
  </mergeCells>
  <phoneticPr fontId="1" type="noConversion"/>
  <pageMargins left="0.7" right="0.7" top="0.75" bottom="0.75" header="0.3" footer="0.3"/>
  <pageSetup paperSize="9" orientation="portrait" horizontalDpi="4294967292" r:id="rId1"/>
  <ignoredErrors>
    <ignoredError sqref="K6:K10 K11 K13:K14 K28:K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4FB5-0B16-4358-818C-EEE65FB8D8DB}">
  <dimension ref="D7:J33"/>
  <sheetViews>
    <sheetView zoomScale="85" zoomScaleNormal="85" workbookViewId="0">
      <selection activeCell="P23" sqref="P23"/>
    </sheetView>
  </sheetViews>
  <sheetFormatPr defaultRowHeight="17.399999999999999" x14ac:dyDescent="0.4"/>
  <cols>
    <col min="5" max="5" width="17" bestFit="1" customWidth="1"/>
    <col min="6" max="6" width="20.09765625" bestFit="1" customWidth="1"/>
    <col min="7" max="7" width="6" bestFit="1" customWidth="1"/>
    <col min="8" max="8" width="9.8984375" bestFit="1" customWidth="1"/>
    <col min="9" max="9" width="11.8984375" bestFit="1" customWidth="1"/>
    <col min="10" max="10" width="16.796875" bestFit="1" customWidth="1"/>
  </cols>
  <sheetData>
    <row r="7" spans="4:10" x14ac:dyDescent="0.4">
      <c r="D7" s="197" t="s">
        <v>77</v>
      </c>
      <c r="E7" s="197"/>
      <c r="F7" s="197"/>
      <c r="G7" s="197"/>
      <c r="H7" s="197"/>
      <c r="I7" s="197"/>
      <c r="J7" s="197"/>
    </row>
    <row r="8" spans="4:10" x14ac:dyDescent="0.4">
      <c r="D8" s="207" t="s">
        <v>79</v>
      </c>
      <c r="E8" s="207"/>
      <c r="F8" s="147" t="s">
        <v>72</v>
      </c>
      <c r="G8" s="147" t="s">
        <v>73</v>
      </c>
      <c r="H8" s="147" t="s">
        <v>49</v>
      </c>
      <c r="I8" s="147" t="s">
        <v>78</v>
      </c>
      <c r="J8" s="147" t="s">
        <v>80</v>
      </c>
    </row>
    <row r="9" spans="4:10" x14ac:dyDescent="0.4">
      <c r="D9" s="205" t="s">
        <v>70</v>
      </c>
      <c r="E9" s="63">
        <v>0.15</v>
      </c>
      <c r="F9" s="67">
        <v>20</v>
      </c>
      <c r="G9" s="92">
        <f>F9/5000*100</f>
        <v>0.4</v>
      </c>
      <c r="H9" s="68">
        <f>100/G9</f>
        <v>250</v>
      </c>
      <c r="I9" s="68">
        <f>H9*13100</f>
        <v>3275000</v>
      </c>
      <c r="J9" s="110" t="s">
        <v>52</v>
      </c>
    </row>
    <row r="10" spans="4:10" x14ac:dyDescent="0.4">
      <c r="D10" s="205"/>
      <c r="E10" s="63">
        <v>0.16</v>
      </c>
      <c r="F10" s="67">
        <v>20</v>
      </c>
      <c r="G10" s="92">
        <f t="shared" ref="G10:G33" si="0">F10/5000*100</f>
        <v>0.4</v>
      </c>
      <c r="H10" s="68">
        <f t="shared" ref="H10:H33" si="1">100/G10</f>
        <v>250</v>
      </c>
      <c r="I10" s="68">
        <f t="shared" ref="I10:I28" si="2">H10*13100</f>
        <v>3275000</v>
      </c>
      <c r="J10" s="110" t="s">
        <v>52</v>
      </c>
    </row>
    <row r="11" spans="4:10" x14ac:dyDescent="0.4">
      <c r="D11" s="205"/>
      <c r="E11" s="63">
        <v>0.17</v>
      </c>
      <c r="F11" s="67">
        <v>29</v>
      </c>
      <c r="G11" s="92">
        <f t="shared" si="0"/>
        <v>0.57999999999999996</v>
      </c>
      <c r="H11" s="68">
        <f t="shared" si="1"/>
        <v>172.41379310344828</v>
      </c>
      <c r="I11" s="68">
        <f t="shared" si="2"/>
        <v>2258620.6896551726</v>
      </c>
      <c r="J11" s="110" t="s">
        <v>53</v>
      </c>
    </row>
    <row r="12" spans="4:10" x14ac:dyDescent="0.4">
      <c r="D12" s="205"/>
      <c r="E12" s="63">
        <v>0.18</v>
      </c>
      <c r="F12" s="67">
        <v>22</v>
      </c>
      <c r="G12" s="92">
        <f t="shared" si="0"/>
        <v>0.44</v>
      </c>
      <c r="H12" s="68">
        <f t="shared" si="1"/>
        <v>227.27272727272728</v>
      </c>
      <c r="I12" s="68">
        <f t="shared" si="2"/>
        <v>2977272.7272727275</v>
      </c>
      <c r="J12" s="110" t="s">
        <v>54</v>
      </c>
    </row>
    <row r="13" spans="4:10" x14ac:dyDescent="0.4">
      <c r="D13" s="205"/>
      <c r="E13" s="63">
        <v>0.19</v>
      </c>
      <c r="F13" s="67">
        <v>15</v>
      </c>
      <c r="G13" s="92">
        <f t="shared" si="0"/>
        <v>0.3</v>
      </c>
      <c r="H13" s="68">
        <f t="shared" si="1"/>
        <v>333.33333333333337</v>
      </c>
      <c r="I13" s="68">
        <f t="shared" si="2"/>
        <v>4366666.666666667</v>
      </c>
      <c r="J13" s="110" t="s">
        <v>55</v>
      </c>
    </row>
    <row r="14" spans="4:10" ht="18" thickBot="1" x14ac:dyDescent="0.45">
      <c r="D14" s="205"/>
      <c r="E14" s="66">
        <v>0.2</v>
      </c>
      <c r="F14" s="69">
        <v>10</v>
      </c>
      <c r="G14" s="151">
        <f t="shared" si="0"/>
        <v>0.2</v>
      </c>
      <c r="H14" s="152">
        <f t="shared" si="1"/>
        <v>500</v>
      </c>
      <c r="I14" s="152">
        <f t="shared" si="2"/>
        <v>6550000</v>
      </c>
      <c r="J14" s="111" t="s">
        <v>56</v>
      </c>
    </row>
    <row r="15" spans="4:10" ht="18" thickBot="1" x14ac:dyDescent="0.45">
      <c r="D15" s="205"/>
      <c r="E15" s="133" t="s">
        <v>81</v>
      </c>
      <c r="F15" s="134">
        <v>116</v>
      </c>
      <c r="G15" s="137">
        <f t="shared" si="0"/>
        <v>2.3199999999999998</v>
      </c>
      <c r="H15" s="138">
        <f t="shared" si="1"/>
        <v>43.103448275862071</v>
      </c>
      <c r="I15" s="138">
        <f t="shared" si="2"/>
        <v>564655.17241379316</v>
      </c>
      <c r="J15" s="139" t="s">
        <v>57</v>
      </c>
    </row>
    <row r="16" spans="4:10" x14ac:dyDescent="0.4">
      <c r="D16" s="205" t="s">
        <v>71</v>
      </c>
      <c r="E16" s="70">
        <v>0.09</v>
      </c>
      <c r="F16" s="71">
        <v>44</v>
      </c>
      <c r="G16" s="93">
        <f t="shared" si="0"/>
        <v>0.88</v>
      </c>
      <c r="H16" s="72">
        <f t="shared" si="1"/>
        <v>113.63636363636364</v>
      </c>
      <c r="I16" s="72">
        <f t="shared" si="2"/>
        <v>1488636.3636363638</v>
      </c>
      <c r="J16" s="112" t="s">
        <v>68</v>
      </c>
    </row>
    <row r="17" spans="4:10" ht="18" thickBot="1" x14ac:dyDescent="0.45">
      <c r="D17" s="205"/>
      <c r="E17" s="66">
        <v>0.1</v>
      </c>
      <c r="F17" s="69">
        <v>57</v>
      </c>
      <c r="G17" s="151">
        <f t="shared" si="0"/>
        <v>1.1400000000000001</v>
      </c>
      <c r="H17" s="152">
        <f t="shared" si="1"/>
        <v>87.719298245614027</v>
      </c>
      <c r="I17" s="152">
        <f t="shared" si="2"/>
        <v>1149122.8070175438</v>
      </c>
      <c r="J17" s="111" t="s">
        <v>69</v>
      </c>
    </row>
    <row r="18" spans="4:10" ht="18" thickBot="1" x14ac:dyDescent="0.45">
      <c r="D18" s="205"/>
      <c r="E18" s="133" t="s">
        <v>82</v>
      </c>
      <c r="F18" s="134">
        <v>101</v>
      </c>
      <c r="G18" s="137">
        <f t="shared" si="0"/>
        <v>2.02</v>
      </c>
      <c r="H18" s="138">
        <f t="shared" si="1"/>
        <v>49.504950495049506</v>
      </c>
      <c r="I18" s="138">
        <f t="shared" si="2"/>
        <v>648514.85148514854</v>
      </c>
      <c r="J18" s="139" t="s">
        <v>66</v>
      </c>
    </row>
    <row r="19" spans="4:10" x14ac:dyDescent="0.4">
      <c r="D19" s="206" t="s">
        <v>3</v>
      </c>
      <c r="E19" s="208" t="s">
        <v>50</v>
      </c>
      <c r="F19" s="31">
        <v>3</v>
      </c>
      <c r="G19" s="94">
        <f t="shared" si="0"/>
        <v>0.06</v>
      </c>
      <c r="H19" s="73">
        <f t="shared" si="1"/>
        <v>1666.6666666666667</v>
      </c>
      <c r="I19" s="73">
        <f t="shared" si="2"/>
        <v>21833333.333333336</v>
      </c>
      <c r="J19" s="113" t="s">
        <v>59</v>
      </c>
    </row>
    <row r="20" spans="4:10" ht="18" thickBot="1" x14ac:dyDescent="0.45">
      <c r="D20" s="206"/>
      <c r="E20" s="170" t="s">
        <v>51</v>
      </c>
      <c r="F20" s="36">
        <v>1</v>
      </c>
      <c r="G20" s="156">
        <f t="shared" si="0"/>
        <v>0.02</v>
      </c>
      <c r="H20" s="74">
        <f t="shared" si="1"/>
        <v>5000</v>
      </c>
      <c r="I20" s="74">
        <f t="shared" si="2"/>
        <v>65500000</v>
      </c>
      <c r="J20" s="114" t="s">
        <v>60</v>
      </c>
    </row>
    <row r="21" spans="4:10" ht="18" thickBot="1" x14ac:dyDescent="0.45">
      <c r="D21" s="206"/>
      <c r="E21" s="140" t="s">
        <v>83</v>
      </c>
      <c r="F21" s="141">
        <v>4</v>
      </c>
      <c r="G21" s="143">
        <f t="shared" si="0"/>
        <v>0.08</v>
      </c>
      <c r="H21" s="144">
        <f t="shared" si="1"/>
        <v>1250</v>
      </c>
      <c r="I21" s="144">
        <f t="shared" si="2"/>
        <v>16375000</v>
      </c>
      <c r="J21" s="145" t="s">
        <v>58</v>
      </c>
    </row>
    <row r="22" spans="4:10" x14ac:dyDescent="0.4">
      <c r="D22" s="206"/>
      <c r="E22" s="31" t="s">
        <v>1</v>
      </c>
      <c r="F22" s="31">
        <v>3</v>
      </c>
      <c r="G22" s="94">
        <f t="shared" si="0"/>
        <v>0.06</v>
      </c>
      <c r="H22" s="73">
        <f t="shared" si="1"/>
        <v>1666.6666666666667</v>
      </c>
      <c r="I22" s="73">
        <f t="shared" si="2"/>
        <v>21833333.333333336</v>
      </c>
      <c r="J22" s="113" t="s">
        <v>59</v>
      </c>
    </row>
    <row r="23" spans="4:10" x14ac:dyDescent="0.4">
      <c r="D23" s="206"/>
      <c r="E23" s="33" t="s">
        <v>4</v>
      </c>
      <c r="F23" s="33">
        <v>3</v>
      </c>
      <c r="G23" s="148">
        <f t="shared" si="0"/>
        <v>0.06</v>
      </c>
      <c r="H23" s="149">
        <f t="shared" si="1"/>
        <v>1666.6666666666667</v>
      </c>
      <c r="I23" s="149">
        <f t="shared" si="2"/>
        <v>21833333.333333336</v>
      </c>
      <c r="J23" s="115" t="s">
        <v>59</v>
      </c>
    </row>
    <row r="24" spans="4:10" x14ac:dyDescent="0.4">
      <c r="D24" s="206"/>
      <c r="E24" s="33" t="s">
        <v>5</v>
      </c>
      <c r="F24" s="33">
        <v>6</v>
      </c>
      <c r="G24" s="148">
        <f t="shared" si="0"/>
        <v>0.12</v>
      </c>
      <c r="H24" s="149">
        <f t="shared" si="1"/>
        <v>833.33333333333337</v>
      </c>
      <c r="I24" s="149">
        <f t="shared" si="2"/>
        <v>10916666.666666668</v>
      </c>
      <c r="J24" s="115" t="s">
        <v>61</v>
      </c>
    </row>
    <row r="25" spans="4:10" x14ac:dyDescent="0.4">
      <c r="D25" s="206"/>
      <c r="E25" s="33" t="s">
        <v>6</v>
      </c>
      <c r="F25" s="33">
        <v>5</v>
      </c>
      <c r="G25" s="148">
        <f t="shared" si="0"/>
        <v>0.1</v>
      </c>
      <c r="H25" s="149">
        <f t="shared" si="1"/>
        <v>1000</v>
      </c>
      <c r="I25" s="149">
        <f t="shared" si="2"/>
        <v>13100000</v>
      </c>
      <c r="J25" s="115" t="s">
        <v>62</v>
      </c>
    </row>
    <row r="26" spans="4:10" x14ac:dyDescent="0.4">
      <c r="D26" s="206"/>
      <c r="E26" s="33" t="s">
        <v>7</v>
      </c>
      <c r="F26" s="33">
        <v>4</v>
      </c>
      <c r="G26" s="148">
        <f t="shared" si="0"/>
        <v>0.08</v>
      </c>
      <c r="H26" s="149">
        <f t="shared" si="1"/>
        <v>1250</v>
      </c>
      <c r="I26" s="149">
        <f t="shared" si="2"/>
        <v>16375000</v>
      </c>
      <c r="J26" s="115" t="s">
        <v>58</v>
      </c>
    </row>
    <row r="27" spans="4:10" x14ac:dyDescent="0.4">
      <c r="D27" s="199" t="s">
        <v>8</v>
      </c>
      <c r="E27" s="65" t="s">
        <v>74</v>
      </c>
      <c r="F27" s="150">
        <v>4</v>
      </c>
      <c r="G27" s="95">
        <f t="shared" si="0"/>
        <v>0.08</v>
      </c>
      <c r="H27" s="82">
        <f t="shared" si="1"/>
        <v>1250</v>
      </c>
      <c r="I27" s="82">
        <f t="shared" si="2"/>
        <v>16375000</v>
      </c>
      <c r="J27" s="116" t="s">
        <v>58</v>
      </c>
    </row>
    <row r="28" spans="4:10" ht="18" thickBot="1" x14ac:dyDescent="0.45">
      <c r="D28" s="200"/>
      <c r="E28" s="83" t="s">
        <v>75</v>
      </c>
      <c r="F28" s="153">
        <v>9</v>
      </c>
      <c r="G28" s="154">
        <f t="shared" si="0"/>
        <v>0.18</v>
      </c>
      <c r="H28" s="85">
        <f t="shared" si="1"/>
        <v>555.55555555555554</v>
      </c>
      <c r="I28" s="85">
        <f t="shared" si="2"/>
        <v>7277777.777777778</v>
      </c>
      <c r="J28" s="117" t="s">
        <v>76</v>
      </c>
    </row>
    <row r="29" spans="4:10" ht="18" thickBot="1" x14ac:dyDescent="0.45">
      <c r="D29" s="200"/>
      <c r="E29" s="78" t="s">
        <v>84</v>
      </c>
      <c r="F29" s="77">
        <v>13</v>
      </c>
      <c r="G29" s="96">
        <f t="shared" si="0"/>
        <v>0.26</v>
      </c>
      <c r="H29" s="79">
        <f t="shared" si="1"/>
        <v>384.61538461538458</v>
      </c>
      <c r="I29" s="79">
        <f>H29*13100</f>
        <v>5038461.538461538</v>
      </c>
      <c r="J29" s="118" t="s">
        <v>63</v>
      </c>
    </row>
    <row r="30" spans="4:10" x14ac:dyDescent="0.4">
      <c r="D30" s="201"/>
      <c r="E30" s="75" t="s">
        <v>4</v>
      </c>
      <c r="F30" s="75">
        <v>7</v>
      </c>
      <c r="G30" s="97">
        <f t="shared" si="0"/>
        <v>0.13999999999999999</v>
      </c>
      <c r="H30" s="86">
        <f t="shared" si="1"/>
        <v>714.28571428571433</v>
      </c>
      <c r="I30" s="86">
        <f>H30*13100</f>
        <v>9357142.8571428582</v>
      </c>
      <c r="J30" s="119" t="s">
        <v>64</v>
      </c>
    </row>
    <row r="31" spans="4:10" x14ac:dyDescent="0.4">
      <c r="D31" s="202" t="s">
        <v>9</v>
      </c>
      <c r="E31" s="64">
        <v>0.02</v>
      </c>
      <c r="F31" s="80">
        <v>102</v>
      </c>
      <c r="G31" s="98">
        <f t="shared" si="0"/>
        <v>2.04</v>
      </c>
      <c r="H31" s="81">
        <f t="shared" si="1"/>
        <v>49.019607843137251</v>
      </c>
      <c r="I31" s="81">
        <f>H31*13100</f>
        <v>642156.86274509795</v>
      </c>
      <c r="J31" s="120" t="s">
        <v>66</v>
      </c>
    </row>
    <row r="32" spans="4:10" ht="18" thickBot="1" x14ac:dyDescent="0.45">
      <c r="D32" s="203"/>
      <c r="E32" s="87">
        <v>0.03</v>
      </c>
      <c r="F32" s="88">
        <v>33</v>
      </c>
      <c r="G32" s="155">
        <f t="shared" si="0"/>
        <v>0.66</v>
      </c>
      <c r="H32" s="89">
        <f t="shared" si="1"/>
        <v>151.5151515151515</v>
      </c>
      <c r="I32" s="89">
        <f>H32*13100</f>
        <v>1984848.4848484846</v>
      </c>
      <c r="J32" s="121" t="s">
        <v>67</v>
      </c>
    </row>
    <row r="33" spans="4:10" ht="18" thickBot="1" x14ac:dyDescent="0.45">
      <c r="D33" s="204"/>
      <c r="E33" s="76" t="s">
        <v>85</v>
      </c>
      <c r="F33" s="90">
        <v>135</v>
      </c>
      <c r="G33" s="99">
        <f t="shared" si="0"/>
        <v>2.7</v>
      </c>
      <c r="H33" s="91">
        <f t="shared" si="1"/>
        <v>37.037037037037038</v>
      </c>
      <c r="I33" s="91">
        <f>H33*13100</f>
        <v>485185.18518518523</v>
      </c>
      <c r="J33" s="122" t="s">
        <v>65</v>
      </c>
    </row>
  </sheetData>
  <mergeCells count="7">
    <mergeCell ref="D7:J7"/>
    <mergeCell ref="D8:E8"/>
    <mergeCell ref="D31:D33"/>
    <mergeCell ref="D9:D15"/>
    <mergeCell ref="D16:D18"/>
    <mergeCell ref="D19:D26"/>
    <mergeCell ref="D27:D30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실험 1~8</vt:lpstr>
      <vt:lpstr>종합 결과</vt:lpstr>
      <vt:lpstr>종합 결과2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Eternity</dc:creator>
  <cp:lastModifiedBy>Eternity</cp:lastModifiedBy>
  <dcterms:created xsi:type="dcterms:W3CDTF">2021-03-18T21:52:04Z</dcterms:created>
  <dcterms:modified xsi:type="dcterms:W3CDTF">2021-03-22T13:41:07Z</dcterms:modified>
</cp:coreProperties>
</file>