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로아용\"/>
    </mc:Choice>
  </mc:AlternateContent>
  <xr:revisionPtr revIDLastSave="0" documentId="13_ncr:1_{D08010AC-BD7A-412D-B901-375595B7A3A2}" xr6:coauthVersionLast="46" xr6:coauthVersionMax="46" xr10:uidLastSave="{00000000-0000-0000-0000-000000000000}"/>
  <bookViews>
    <workbookView xWindow="2490" yWindow="480" windowWidth="23220" windowHeight="15720" tabRatio="750" xr2:uid="{F4E26401-6C35-483A-8FC7-FB16BAB06871}"/>
  </bookViews>
  <sheets>
    <sheet name="섬의 마음" sheetId="1" r:id="rId1"/>
    <sheet name="오르페우스의 별" sheetId="3" r:id="rId2"/>
    <sheet name="거인의 심장" sheetId="2" r:id="rId3"/>
    <sheet name="위대한 미술품" sheetId="4" r:id="rId4"/>
    <sheet name="항해 모험물" sheetId="5" r:id="rId5"/>
    <sheet name="수집품 보상" sheetId="7" r:id="rId6"/>
  </sheets>
  <definedNames>
    <definedName name="_xlnm._FilterDatabase" localSheetId="2" hidden="1">'거인의 심장'!$B$3:$M$18</definedName>
    <definedName name="_xlnm._FilterDatabase" localSheetId="0" hidden="1">'섬의 마음'!$B$3:$M$97</definedName>
    <definedName name="_xlnm._FilterDatabase" localSheetId="1" hidden="1">'오르페우스의 별'!$B$3:$M$10</definedName>
    <definedName name="_xlnm._FilterDatabase" localSheetId="3" hidden="1">'위대한 미술품'!$B$3:$M$54</definedName>
    <definedName name="_xlnm._FilterDatabase" localSheetId="4" hidden="1">'항해 모험물'!$B$3:$M$47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7" l="1"/>
  <c r="N2" i="7"/>
  <c r="H2" i="7"/>
  <c r="L1" i="5"/>
  <c r="S1" i="5"/>
  <c r="J1" i="5" s="1"/>
  <c r="L1" i="1"/>
  <c r="S1" i="1"/>
  <c r="J1" i="1" s="1"/>
  <c r="S1" i="2"/>
  <c r="J1" i="2" s="1"/>
  <c r="L1" i="3" l="1"/>
  <c r="L1" i="4"/>
  <c r="S1" i="4"/>
  <c r="J1" i="4" s="1"/>
  <c r="L1" i="2"/>
  <c r="S1" i="3"/>
  <c r="J1" i="3" s="1"/>
</calcChain>
</file>

<file path=xl/sharedStrings.xml><?xml version="1.0" encoding="utf-8"?>
<sst xmlns="http://schemas.openxmlformats.org/spreadsheetml/2006/main" count="1035" uniqueCount="755">
  <si>
    <t>섬의 마음</t>
    <phoneticPr fontId="1" type="noConversion"/>
  </si>
  <si>
    <t>섬 이름</t>
    <phoneticPr fontId="1" type="noConversion"/>
  </si>
  <si>
    <t>분류</t>
    <phoneticPr fontId="1" type="noConversion"/>
  </si>
  <si>
    <t>획득 방법</t>
    <phoneticPr fontId="1" type="noConversion"/>
  </si>
  <si>
    <t>고블린 섬</t>
    <phoneticPr fontId="1" type="noConversion"/>
  </si>
  <si>
    <t>거대버섯 섬</t>
    <phoneticPr fontId="1" type="noConversion"/>
  </si>
  <si>
    <t>토토실버 섬</t>
    <phoneticPr fontId="1" type="noConversion"/>
  </si>
  <si>
    <t>토토피아</t>
    <phoneticPr fontId="1" type="noConversion"/>
  </si>
  <si>
    <t>환각의 섬</t>
    <phoneticPr fontId="1" type="noConversion"/>
  </si>
  <si>
    <t>잠자는 노래의섬</t>
    <phoneticPr fontId="1" type="noConversion"/>
  </si>
  <si>
    <t>별빛 등대의 섬</t>
    <phoneticPr fontId="1" type="noConversion"/>
  </si>
  <si>
    <t>세월의 섬</t>
    <phoneticPr fontId="1" type="noConversion"/>
  </si>
  <si>
    <t>볼라르 섬</t>
    <phoneticPr fontId="1" type="noConversion"/>
  </si>
  <si>
    <t>두키 섬</t>
    <phoneticPr fontId="1" type="noConversion"/>
  </si>
  <si>
    <t>갈망의 섬</t>
    <phoneticPr fontId="1" type="noConversion"/>
  </si>
  <si>
    <t>비밀기지 X-301</t>
    <phoneticPr fontId="1" type="noConversion"/>
  </si>
  <si>
    <t>알트아이젠</t>
    <phoneticPr fontId="1" type="noConversion"/>
  </si>
  <si>
    <t>칼트헤르츠</t>
    <phoneticPr fontId="1" type="noConversion"/>
  </si>
  <si>
    <t>안개의 섬</t>
    <phoneticPr fontId="1" type="noConversion"/>
  </si>
  <si>
    <t>얼음 미로의 섬</t>
    <phoneticPr fontId="1" type="noConversion"/>
  </si>
  <si>
    <t>얼음과 불의 섬</t>
    <phoneticPr fontId="1" type="noConversion"/>
  </si>
  <si>
    <t>비키니 아일랜드</t>
    <phoneticPr fontId="1" type="noConversion"/>
  </si>
  <si>
    <t>포르투나</t>
    <phoneticPr fontId="1" type="noConversion"/>
  </si>
  <si>
    <t>에버그레이스의 둥지</t>
    <phoneticPr fontId="1" type="noConversion"/>
  </si>
  <si>
    <t>스피다 섬</t>
    <phoneticPr fontId="1" type="noConversion"/>
  </si>
  <si>
    <t>회상의 섬</t>
    <phoneticPr fontId="1" type="noConversion"/>
  </si>
  <si>
    <t>포르페</t>
    <phoneticPr fontId="1" type="noConversion"/>
  </si>
  <si>
    <t>해상 낙원 페이토</t>
    <phoneticPr fontId="1" type="noConversion"/>
  </si>
  <si>
    <t>잊혀진 자들의 도시</t>
    <phoneticPr fontId="1" type="noConversion"/>
  </si>
  <si>
    <t>검은 이빨의 주둔지</t>
    <phoneticPr fontId="1" type="noConversion"/>
  </si>
  <si>
    <t>휴양지 그라비스</t>
    <phoneticPr fontId="1" type="noConversion"/>
  </si>
  <si>
    <t>외로운 섬 오페르</t>
    <phoneticPr fontId="1" type="noConversion"/>
  </si>
  <si>
    <t>해바라기의 섬</t>
    <phoneticPr fontId="1" type="noConversion"/>
  </si>
  <si>
    <t>자유의 섬</t>
    <phoneticPr fontId="1" type="noConversion"/>
  </si>
  <si>
    <t>카마인의 주둔지</t>
    <phoneticPr fontId="1" type="noConversion"/>
  </si>
  <si>
    <t>죽음의 협곡</t>
    <phoneticPr fontId="1" type="noConversion"/>
  </si>
  <si>
    <t>작은 행운의 섬</t>
    <phoneticPr fontId="1" type="noConversion"/>
  </si>
  <si>
    <t>왜곡된 차원의 섬</t>
    <phoneticPr fontId="1" type="noConversion"/>
  </si>
  <si>
    <t>에라스모의 섬</t>
    <phoneticPr fontId="1" type="noConversion"/>
  </si>
  <si>
    <t>포모나 섬</t>
    <phoneticPr fontId="1" type="noConversion"/>
  </si>
  <si>
    <t>도망자들의 마을</t>
    <phoneticPr fontId="1" type="noConversion"/>
  </si>
  <si>
    <t>메데이아</t>
    <phoneticPr fontId="1" type="noConversion"/>
  </si>
  <si>
    <t>리베하임</t>
    <phoneticPr fontId="1" type="noConversion"/>
  </si>
  <si>
    <t>우거진 갈대의 섬</t>
    <phoneticPr fontId="1" type="noConversion"/>
  </si>
  <si>
    <t>메투스 제도</t>
    <phoneticPr fontId="1" type="noConversion"/>
  </si>
  <si>
    <t>해적마을 아틀라스</t>
    <phoneticPr fontId="1" type="noConversion"/>
  </si>
  <si>
    <t>지혜의 섬</t>
    <phoneticPr fontId="1" type="noConversion"/>
  </si>
  <si>
    <t>신월의 섬</t>
    <phoneticPr fontId="1" type="noConversion"/>
  </si>
  <si>
    <t>고요의 섬</t>
    <phoneticPr fontId="1" type="noConversion"/>
  </si>
  <si>
    <t>하얀파도 섬</t>
    <phoneticPr fontId="1" type="noConversion"/>
  </si>
  <si>
    <t>무법자의 섬</t>
    <phoneticPr fontId="1" type="noConversion"/>
  </si>
  <si>
    <t>격류의 섬</t>
    <phoneticPr fontId="1" type="noConversion"/>
  </si>
  <si>
    <t>나루니 섬</t>
    <phoneticPr fontId="1" type="noConversion"/>
  </si>
  <si>
    <t>몬테 섬</t>
    <phoneticPr fontId="1" type="noConversion"/>
  </si>
  <si>
    <t>판다 푸푸 섬</t>
    <phoneticPr fontId="1" type="noConversion"/>
  </si>
  <si>
    <t>몽환의 섬</t>
    <phoneticPr fontId="1" type="noConversion"/>
  </si>
  <si>
    <t>하모니 섬</t>
    <phoneticPr fontId="1" type="noConversion"/>
  </si>
  <si>
    <t>꿈꾸는 갈매기 섬</t>
    <phoneticPr fontId="1" type="noConversion"/>
  </si>
  <si>
    <t>부서진 빙하의 섬</t>
    <phoneticPr fontId="1" type="noConversion"/>
  </si>
  <si>
    <t>블루홀 섬</t>
    <phoneticPr fontId="1" type="noConversion"/>
  </si>
  <si>
    <t>거북 섬</t>
    <phoneticPr fontId="1" type="noConversion"/>
  </si>
  <si>
    <t>희망의 섬</t>
    <phoneticPr fontId="1" type="noConversion"/>
  </si>
  <si>
    <t>로팡 섬</t>
    <phoneticPr fontId="1" type="noConversion"/>
  </si>
  <si>
    <t>고립된 영원의 섬</t>
    <phoneticPr fontId="1" type="noConversion"/>
  </si>
  <si>
    <t>히프노스의 눈</t>
    <phoneticPr fontId="1" type="noConversion"/>
  </si>
  <si>
    <t>지고의 섬</t>
    <phoneticPr fontId="1" type="noConversion"/>
  </si>
  <si>
    <t>그릇된 욕망의 섬</t>
    <phoneticPr fontId="1" type="noConversion"/>
  </si>
  <si>
    <t>오르비스 섬</t>
    <phoneticPr fontId="1" type="noConversion"/>
  </si>
  <si>
    <t>에스텔라</t>
    <phoneticPr fontId="1" type="noConversion"/>
  </si>
  <si>
    <t>슬라임 아일랜드</t>
    <phoneticPr fontId="1" type="noConversion"/>
  </si>
  <si>
    <t>알라케르</t>
    <phoneticPr fontId="1" type="noConversion"/>
  </si>
  <si>
    <t>기회의 섬</t>
    <phoneticPr fontId="1" type="noConversion"/>
  </si>
  <si>
    <t>황금물결 섬</t>
    <phoneticPr fontId="1" type="noConversion"/>
  </si>
  <si>
    <t>고요한 안식의 섬</t>
    <phoneticPr fontId="1" type="noConversion"/>
  </si>
  <si>
    <t>클럽 아비뉴</t>
    <phoneticPr fontId="1" type="noConversion"/>
  </si>
  <si>
    <t>수라도</t>
    <phoneticPr fontId="1" type="noConversion"/>
  </si>
  <si>
    <t>기약의 섬</t>
    <phoneticPr fontId="1" type="noConversion"/>
  </si>
  <si>
    <t>황혼의 섬</t>
    <phoneticPr fontId="1" type="noConversion"/>
  </si>
  <si>
    <t>환영 나비 섬</t>
    <phoneticPr fontId="1" type="noConversion"/>
  </si>
  <si>
    <t>푸른 바람의 섬</t>
    <phoneticPr fontId="1" type="noConversion"/>
  </si>
  <si>
    <t>그림자달 시장</t>
    <phoneticPr fontId="1" type="noConversion"/>
  </si>
  <si>
    <t>무릉도원</t>
    <phoneticPr fontId="1" type="noConversion"/>
  </si>
  <si>
    <t>아트로포스</t>
    <phoneticPr fontId="1" type="noConversion"/>
  </si>
  <si>
    <t>발푸르기스</t>
    <phoneticPr fontId="1" type="noConversion"/>
  </si>
  <si>
    <t>미지의섬</t>
    <phoneticPr fontId="1" type="noConversion"/>
  </si>
  <si>
    <t>바다의 요람 페르마타</t>
    <phoneticPr fontId="1" type="noConversion"/>
  </si>
  <si>
    <t>지스브로이</t>
    <phoneticPr fontId="1" type="noConversion"/>
  </si>
  <si>
    <t>두키 주식회사</t>
    <phoneticPr fontId="1" type="noConversion"/>
  </si>
  <si>
    <t>속삭이는 작은 성</t>
    <phoneticPr fontId="1" type="noConversion"/>
  </si>
  <si>
    <t>환죽도</t>
    <phoneticPr fontId="1" type="noConversion"/>
  </si>
  <si>
    <t>비탄의 섬</t>
    <phoneticPr fontId="1" type="noConversion"/>
  </si>
  <si>
    <t>이스테르</t>
    <phoneticPr fontId="1" type="noConversion"/>
  </si>
  <si>
    <t>쿵덕쿵 아일랜드</t>
    <phoneticPr fontId="1" type="noConversion"/>
  </si>
  <si>
    <t>스노우팡 아릴랜드</t>
    <phoneticPr fontId="1" type="noConversion"/>
  </si>
  <si>
    <t>그림자의 섬</t>
    <phoneticPr fontId="1" type="noConversion"/>
  </si>
  <si>
    <t>거대 버섯 벌목 시 획득</t>
    <phoneticPr fontId="1" type="noConversion"/>
  </si>
  <si>
    <t>랜덤</t>
    <phoneticPr fontId="1" type="noConversion"/>
  </si>
  <si>
    <t>호감도</t>
    <phoneticPr fontId="1" type="noConversion"/>
  </si>
  <si>
    <t>에포나</t>
    <phoneticPr fontId="1" type="noConversion"/>
  </si>
  <si>
    <t>PVP</t>
    <phoneticPr fontId="1" type="noConversion"/>
  </si>
  <si>
    <t>퀘스트</t>
    <phoneticPr fontId="1" type="noConversion"/>
  </si>
  <si>
    <t>보라 퀘스트 완료 시 획득</t>
    <phoneticPr fontId="1" type="noConversion"/>
  </si>
  <si>
    <t>공명의 노래</t>
    <phoneticPr fontId="1" type="noConversion"/>
  </si>
  <si>
    <t>해적 주화 50개</t>
    <phoneticPr fontId="1" type="noConversion"/>
  </si>
  <si>
    <t>생활</t>
    <phoneticPr fontId="1" type="noConversion"/>
  </si>
  <si>
    <t>던전</t>
    <phoneticPr fontId="1" type="noConversion"/>
  </si>
  <si>
    <t>보스</t>
    <phoneticPr fontId="1" type="noConversion"/>
  </si>
  <si>
    <t>필드에서 쪽지 6개 획득 후 보라색 퀘스트 완료 시 획득</t>
    <phoneticPr fontId="1" type="noConversion"/>
  </si>
  <si>
    <t>흑동 고래의 기름</t>
    <phoneticPr fontId="1" type="noConversion"/>
  </si>
  <si>
    <t>아르곤</t>
    <phoneticPr fontId="1" type="noConversion"/>
  </si>
  <si>
    <t>섬 전체에 있는 항아리 파괴 시 획득</t>
    <phoneticPr fontId="1" type="noConversion"/>
  </si>
  <si>
    <t>연계 퀘스트 완료 시 획득</t>
    <phoneticPr fontId="1" type="noConversion"/>
  </si>
  <si>
    <t>획득 여부</t>
    <phoneticPr fontId="1" type="noConversion"/>
  </si>
  <si>
    <t>섬의 마음 보상</t>
    <phoneticPr fontId="1" type="noConversion"/>
  </si>
  <si>
    <t>5개</t>
    <phoneticPr fontId="1" type="noConversion"/>
  </si>
  <si>
    <t>10개</t>
    <phoneticPr fontId="1" type="noConversion"/>
  </si>
  <si>
    <t>15개</t>
    <phoneticPr fontId="1" type="noConversion"/>
  </si>
  <si>
    <t>고급 원목 나침반</t>
    <phoneticPr fontId="1" type="noConversion"/>
  </si>
  <si>
    <t>위대한 미술품 #3</t>
    <phoneticPr fontId="1" type="noConversion"/>
  </si>
  <si>
    <t>영롱한 아쿠아마린</t>
    <phoneticPr fontId="1" type="noConversion"/>
  </si>
  <si>
    <t>기에나의 가호</t>
    <phoneticPr fontId="1" type="noConversion"/>
  </si>
  <si>
    <t>위대한 미술품 #22</t>
    <phoneticPr fontId="1" type="noConversion"/>
  </si>
  <si>
    <t>물결의 아쿠아마린</t>
    <phoneticPr fontId="1" type="noConversion"/>
  </si>
  <si>
    <t>위대한 미술품 #38</t>
    <phoneticPr fontId="1" type="noConversion"/>
  </si>
  <si>
    <t>파도의 아쿠아마린</t>
    <phoneticPr fontId="1" type="noConversion"/>
  </si>
  <si>
    <t>선박스킨 : 토토이크 아롱거북</t>
    <phoneticPr fontId="1" type="noConversion"/>
  </si>
  <si>
    <t>설치물 : 조화의 여신상</t>
    <phoneticPr fontId="1" type="noConversion"/>
  </si>
  <si>
    <t>설치물 : 프로키온 석상</t>
    <phoneticPr fontId="1" type="noConversion"/>
  </si>
  <si>
    <t>비밀지도 (항해 모험물 : 여인 얼음 조각상)</t>
    <phoneticPr fontId="1" type="noConversion"/>
  </si>
  <si>
    <t>비밀지도 (항해 모험물 : 대왕 조개)</t>
    <phoneticPr fontId="1" type="noConversion"/>
  </si>
  <si>
    <t>감정표현 : 파도의 춤</t>
    <phoneticPr fontId="1" type="noConversion"/>
  </si>
  <si>
    <t>탈 것 : 황금이끼 거북</t>
    <phoneticPr fontId="1" type="noConversion"/>
  </si>
  <si>
    <t>감정표현 : 위협</t>
    <phoneticPr fontId="1" type="noConversion"/>
  </si>
  <si>
    <t>에포나 의뢰 완료 시 마다 등장하는 보라 퀘스트 모두 클리어 시 획득</t>
    <phoneticPr fontId="1" type="noConversion"/>
  </si>
  <si>
    <t>상급 능력치 증가 물약 (힘, 민첩, 지능 25)</t>
    <phoneticPr fontId="1" type="noConversion"/>
  </si>
  <si>
    <t>상급 스킬 포인트 물약 (스킬 포인트 6)</t>
    <phoneticPr fontId="1" type="noConversion"/>
  </si>
  <si>
    <t>룬 : 수호 (영웅)</t>
    <phoneticPr fontId="1" type="noConversion"/>
  </si>
  <si>
    <t>비키니 아일랜드 퀘스트 이후 연계 퀘스트 완료 시 획득</t>
    <phoneticPr fontId="1" type="noConversion"/>
  </si>
  <si>
    <t>월드 퀘스트 완료 시 획득</t>
    <phoneticPr fontId="1" type="noConversion"/>
  </si>
  <si>
    <t>각성 퀘스트 진행 중 획득</t>
    <phoneticPr fontId="1" type="noConversion"/>
  </si>
  <si>
    <t>상자 당 해적 주화 100개</t>
    <phoneticPr fontId="1" type="noConversion"/>
  </si>
  <si>
    <t>보라 퀘스트 완료 후 등장하는 에포나 퀘스트 평판 2단계 에서 획득</t>
    <phoneticPr fontId="1" type="noConversion"/>
  </si>
  <si>
    <t>보물 상자 or 경쟁 퀘스트 보상으로 받는 주머니에서 획득</t>
    <phoneticPr fontId="1" type="noConversion"/>
  </si>
  <si>
    <t>담력 200</t>
    <phoneticPr fontId="1" type="noConversion"/>
  </si>
  <si>
    <t>수렵 20렙 추천</t>
    <phoneticPr fontId="1" type="noConversion"/>
  </si>
  <si>
    <t>섬 세 군데 에서 생성되는 보물 상자 개봉 시 획득</t>
    <phoneticPr fontId="1" type="noConversion"/>
  </si>
  <si>
    <t>노토스 섬</t>
    <phoneticPr fontId="1" type="noConversion"/>
  </si>
  <si>
    <t>비고</t>
    <phoneticPr fontId="1" type="noConversion"/>
  </si>
  <si>
    <t>천상의 하모니 획득 가능</t>
    <phoneticPr fontId="1" type="noConversion"/>
  </si>
  <si>
    <t>숲의 미뉴에트, 할라할라 필요</t>
    <phoneticPr fontId="1" type="noConversion"/>
  </si>
  <si>
    <t>공명의 노래 필요</t>
    <phoneticPr fontId="1" type="noConversion"/>
  </si>
  <si>
    <t>해적 주화 1,000개</t>
    <phoneticPr fontId="1" type="noConversion"/>
  </si>
  <si>
    <t>노예 당 해적 주화 300 ~ 1,800개</t>
    <phoneticPr fontId="1" type="noConversion"/>
  </si>
  <si>
    <t>반복 퀘스트로 입장권</t>
    <phoneticPr fontId="1" type="noConversion"/>
  </si>
  <si>
    <t>고비우스 24세 호감도 보통 2단계
호감도 퀘스트 완료 시 입장 가능</t>
    <phoneticPr fontId="1" type="noConversion"/>
  </si>
  <si>
    <t>에포나 6회 완료 후 보라 퀘스트 완료 시 획득</t>
    <phoneticPr fontId="1" type="noConversion"/>
  </si>
  <si>
    <t>같은 지역으로 6번 해야함</t>
    <phoneticPr fontId="1" type="noConversion"/>
  </si>
  <si>
    <t>경쟁 퀘스트 완료 후 나오는 재화 60개로 구매하는 비밀지도에서 획득</t>
    <phoneticPr fontId="1" type="noConversion"/>
  </si>
  <si>
    <t>바닥에 떨어져 있는 별똥별 에서 랜덤 획득</t>
    <phoneticPr fontId="1" type="noConversion"/>
  </si>
  <si>
    <t>맵에 랜덤하게 젠되는 골든벨 슬라임 잡다 보면 획득 (젠타임 : 7분)</t>
    <phoneticPr fontId="1" type="noConversion"/>
  </si>
  <si>
    <t>맵에 젠되는 난파 물 개봉하다 보면 획득</t>
    <phoneticPr fontId="1" type="noConversion"/>
  </si>
  <si>
    <t>협동 퀘스트 완료 시 보상 상자에서 획득</t>
    <phoneticPr fontId="1" type="noConversion"/>
  </si>
  <si>
    <t>황혼의 레퀴엠 획득 가능</t>
    <phoneticPr fontId="1" type="noConversion"/>
  </si>
  <si>
    <t>에포나 평판 3단계 진입 시 발생하는 보라 퀘스트 완료 시 획득</t>
    <phoneticPr fontId="1" type="noConversion"/>
  </si>
  <si>
    <t>각성 퀘스트 진행 후 히든 퀘스트 완료 시 획득</t>
    <phoneticPr fontId="1" type="noConversion"/>
  </si>
  <si>
    <t>인스턴트 던전 클리어 시 획득</t>
    <phoneticPr fontId="1" type="noConversion"/>
  </si>
  <si>
    <t>퀘스트 완료 시 획득</t>
    <phoneticPr fontId="1" type="noConversion"/>
  </si>
  <si>
    <t>에포나 의뢰 5회 / 다람쥐 히든 퀘스트 / 협동 퀘스트 / 엿듣기 업적 / 정령 사로잡기 업적 완료 시</t>
    <phoneticPr fontId="1" type="noConversion"/>
  </si>
  <si>
    <t>에포나,퀘스트,업적</t>
    <phoneticPr fontId="1" type="noConversion"/>
  </si>
  <si>
    <t>탱글탱글한 복숭아 5,600개를 모아 천년 나무의 싹으로 교환 후 심어서 획득</t>
    <phoneticPr fontId="1" type="noConversion"/>
  </si>
  <si>
    <t>운기조식, 공중부양
봄의 노래, 탈 것 : 근두운 획득 가능</t>
    <phoneticPr fontId="1" type="noConversion"/>
  </si>
  <si>
    <t>에포나 퀘스트로 동전 수급</t>
    <phoneticPr fontId="1" type="noConversion"/>
  </si>
  <si>
    <t>노란 퀘스트, 보라 퀘스트 완료 후 섬 가운데에 있는 분수대에 동전을 던지다 보면 획득</t>
    <phoneticPr fontId="1" type="noConversion"/>
  </si>
  <si>
    <t>해적 주화 100개
캐릭터 당 하루 한 개 구매 가능</t>
    <phoneticPr fontId="1" type="noConversion"/>
  </si>
  <si>
    <t>에포나 평판 3단계 완료 보상에서 획득</t>
    <phoneticPr fontId="1" type="noConversion"/>
  </si>
  <si>
    <t>5일 동안 일반 연계 퀘스트 완료 시 획득</t>
    <phoneticPr fontId="1" type="noConversion"/>
  </si>
  <si>
    <t>비탄의섬 던전 클리어 시 확률적으로 획득</t>
    <phoneticPr fontId="1" type="noConversion"/>
  </si>
  <si>
    <t>일일 퀘스트로 입장권 획득</t>
    <phoneticPr fontId="1" type="noConversion"/>
  </si>
  <si>
    <t>에포나 평판에서 획득</t>
    <phoneticPr fontId="1" type="noConversion"/>
  </si>
  <si>
    <t>20개</t>
    <phoneticPr fontId="1" type="noConversion"/>
  </si>
  <si>
    <t>25개</t>
    <phoneticPr fontId="1" type="noConversion"/>
  </si>
  <si>
    <t>30개</t>
    <phoneticPr fontId="1" type="noConversion"/>
  </si>
  <si>
    <t>35개</t>
    <phoneticPr fontId="1" type="noConversion"/>
  </si>
  <si>
    <t>40개</t>
    <phoneticPr fontId="1" type="noConversion"/>
  </si>
  <si>
    <t>45개</t>
    <phoneticPr fontId="1" type="noConversion"/>
  </si>
  <si>
    <t>50개</t>
    <phoneticPr fontId="1" type="noConversion"/>
  </si>
  <si>
    <t>55개</t>
    <phoneticPr fontId="1" type="noConversion"/>
  </si>
  <si>
    <t>60개</t>
    <phoneticPr fontId="1" type="noConversion"/>
  </si>
  <si>
    <t>65개</t>
    <phoneticPr fontId="1" type="noConversion"/>
  </si>
  <si>
    <t>70개</t>
    <phoneticPr fontId="1" type="noConversion"/>
  </si>
  <si>
    <t>75개</t>
    <phoneticPr fontId="1" type="noConversion"/>
  </si>
  <si>
    <t>80개</t>
    <phoneticPr fontId="1" type="noConversion"/>
  </si>
  <si>
    <t>85개</t>
    <phoneticPr fontId="1" type="noConversion"/>
  </si>
  <si>
    <t>90개</t>
    <phoneticPr fontId="1" type="noConversion"/>
  </si>
  <si>
    <t>95개</t>
    <phoneticPr fontId="1" type="noConversion"/>
  </si>
  <si>
    <t>오르페우스의 별</t>
    <phoneticPr fontId="1" type="noConversion"/>
  </si>
  <si>
    <t>거인의 심장</t>
    <phoneticPr fontId="1" type="noConversion"/>
  </si>
  <si>
    <t>위대한 미술품</t>
    <phoneticPr fontId="1" type="noConversion"/>
  </si>
  <si>
    <t>항해 모험물</t>
    <phoneticPr fontId="1" type="noConversion"/>
  </si>
  <si>
    <t>능력치 증가 물약 (힘, 민첩, 지능 5)</t>
    <phoneticPr fontId="1" type="noConversion"/>
  </si>
  <si>
    <t>지성 증가 물약 (10)</t>
    <phoneticPr fontId="1" type="noConversion"/>
  </si>
  <si>
    <t>공명하는 거인의 심장 퀘스트 시작 아이템
(지혜의 섬의 마음)</t>
    <phoneticPr fontId="1" type="noConversion"/>
  </si>
  <si>
    <t>스킬 포인트 물약 (스킬 포인트 3)</t>
    <phoneticPr fontId="1" type="noConversion"/>
  </si>
  <si>
    <t>1개</t>
    <phoneticPr fontId="1" type="noConversion"/>
  </si>
  <si>
    <t>2개</t>
    <phoneticPr fontId="1" type="noConversion"/>
  </si>
  <si>
    <t>3개</t>
    <phoneticPr fontId="1" type="noConversion"/>
  </si>
  <si>
    <t>4개</t>
    <phoneticPr fontId="1" type="noConversion"/>
  </si>
  <si>
    <t>6개</t>
    <phoneticPr fontId="1" type="noConversion"/>
  </si>
  <si>
    <t>7개</t>
    <phoneticPr fontId="1" type="noConversion"/>
  </si>
  <si>
    <t>8개</t>
    <phoneticPr fontId="1" type="noConversion"/>
  </si>
  <si>
    <t>9개</t>
    <phoneticPr fontId="1" type="noConversion"/>
  </si>
  <si>
    <t>11개</t>
    <phoneticPr fontId="1" type="noConversion"/>
  </si>
  <si>
    <t>12개</t>
    <phoneticPr fontId="1" type="noConversion"/>
  </si>
  <si>
    <t>13개</t>
    <phoneticPr fontId="1" type="noConversion"/>
  </si>
  <si>
    <t>14개</t>
    <phoneticPr fontId="1" type="noConversion"/>
  </si>
  <si>
    <t>체력 증가 물약 (체력 5)</t>
    <phoneticPr fontId="1" type="noConversion"/>
  </si>
  <si>
    <t>위대한 미술품 #21</t>
  </si>
  <si>
    <t>위대한 미술품 #21</t>
    <phoneticPr fontId="1" type="noConversion"/>
  </si>
  <si>
    <t>위대한 미술품 #33</t>
  </si>
  <si>
    <t>위대한 미술품 #33</t>
    <phoneticPr fontId="1" type="noConversion"/>
  </si>
  <si>
    <t>다시금 공명하는 거인의 심장 퀘스트 시작 아이템
(거인의 심장 #15)</t>
    <phoneticPr fontId="1" type="noConversion"/>
  </si>
  <si>
    <t>거인의 비밀 상자
(칭호 '영혼의 공명', 설치물 : 거인의 손 석상)</t>
    <phoneticPr fontId="1" type="noConversion"/>
  </si>
  <si>
    <t>첫 번째 거인의 심장</t>
    <phoneticPr fontId="1" type="noConversion"/>
  </si>
  <si>
    <t>두 번째 거인의 심장</t>
    <phoneticPr fontId="1" type="noConversion"/>
  </si>
  <si>
    <t>세 번째 거인의 심장</t>
    <phoneticPr fontId="1" type="noConversion"/>
  </si>
  <si>
    <t>네 번째 거인의 심장</t>
    <phoneticPr fontId="1" type="noConversion"/>
  </si>
  <si>
    <t>다섯 번째 거인의 심장</t>
    <phoneticPr fontId="1" type="noConversion"/>
  </si>
  <si>
    <t>일곱 번째 거인의 심장</t>
    <phoneticPr fontId="1" type="noConversion"/>
  </si>
  <si>
    <t>여덟 번째 거인의 심장</t>
    <phoneticPr fontId="1" type="noConversion"/>
  </si>
  <si>
    <t>아홉 번째 거인의 심장</t>
    <phoneticPr fontId="1" type="noConversion"/>
  </si>
  <si>
    <t>열 번째 거인의 심장</t>
    <phoneticPr fontId="1" type="noConversion"/>
  </si>
  <si>
    <t>열한 번째 거인의 심장</t>
    <phoneticPr fontId="1" type="noConversion"/>
  </si>
  <si>
    <t>열두 번째 거인의 심장</t>
    <phoneticPr fontId="1" type="noConversion"/>
  </si>
  <si>
    <t>열세 번째 거인의 심장</t>
    <phoneticPr fontId="1" type="noConversion"/>
  </si>
  <si>
    <t>열네 번째 거인의 심장</t>
    <phoneticPr fontId="1" type="noConversion"/>
  </si>
  <si>
    <t>열다섯 번째 거인의 심장</t>
    <phoneticPr fontId="1" type="noConversion"/>
  </si>
  <si>
    <t>거인의 심장 보상</t>
    <phoneticPr fontId="1" type="noConversion"/>
  </si>
  <si>
    <t>여섯 번째 거인의 심장</t>
    <phoneticPr fontId="1" type="noConversion"/>
  </si>
  <si>
    <t>필드 보스</t>
    <phoneticPr fontId="1" type="noConversion"/>
  </si>
  <si>
    <t>물물교환</t>
    <phoneticPr fontId="1" type="noConversion"/>
  </si>
  <si>
    <t>타워</t>
    <phoneticPr fontId="1" type="noConversion"/>
  </si>
  <si>
    <t>지혜의 섬 : 흩어진 다섯 형제</t>
    <phoneticPr fontId="1" type="noConversion"/>
  </si>
  <si>
    <t>룬 : 풍요 (희귀)
스킬 적중 시 아이덴티티 획득량 20% 증가</t>
    <phoneticPr fontId="1" type="noConversion"/>
  </si>
  <si>
    <t>룬 : 집중 (영웅)
스킬 마나 소모량 30% 감소</t>
    <phoneticPr fontId="1" type="noConversion"/>
  </si>
  <si>
    <t>그림자 달 시장 섬의 마음 획득 시 거인의 심장도 함께 획득</t>
    <phoneticPr fontId="1" type="noConversion"/>
  </si>
  <si>
    <t>타워 오브 쉐도우 35층</t>
    <phoneticPr fontId="1" type="noConversion"/>
  </si>
  <si>
    <t>타워 오프 페이트 35층</t>
    <phoneticPr fontId="1" type="noConversion"/>
  </si>
  <si>
    <t>지혜의 섬 : 열다섯 번째 심장</t>
    <phoneticPr fontId="1" type="noConversion"/>
  </si>
  <si>
    <t>최소 성향 컷 : 담력 80, 매력 70
호감도 퀘스트 : 담력 210, 매력 180
호감도 대화 : 담력 170</t>
    <phoneticPr fontId="1" type="noConversion"/>
  </si>
  <si>
    <t>기에나 주화 3,300개</t>
    <phoneticPr fontId="1" type="noConversion"/>
  </si>
  <si>
    <t>해적 주화 3,300개</t>
    <phoneticPr fontId="1" type="noConversion"/>
  </si>
  <si>
    <t>기에나 주화 4,000개</t>
    <phoneticPr fontId="1" type="noConversion"/>
  </si>
  <si>
    <t>미술품</t>
    <phoneticPr fontId="1" type="noConversion"/>
  </si>
  <si>
    <t>위대한 미술품 #1</t>
    <phoneticPr fontId="1" type="noConversion"/>
  </si>
  <si>
    <t>위대한 미술품 #2</t>
    <phoneticPr fontId="1" type="noConversion"/>
  </si>
  <si>
    <t>위대한 미술품 #4</t>
  </si>
  <si>
    <t>위대한 미술품 #5</t>
  </si>
  <si>
    <t>위대한 미술품 #6</t>
  </si>
  <si>
    <t>위대한 미술품 #7</t>
  </si>
  <si>
    <t>위대한 미술품 #8</t>
  </si>
  <si>
    <t>위대한 미술품 #9</t>
  </si>
  <si>
    <t>위대한 미술품 #10</t>
  </si>
  <si>
    <t>위대한 미술품 #11</t>
  </si>
  <si>
    <t>위대한 미술품 #12</t>
  </si>
  <si>
    <t>위대한 미술품 #13</t>
  </si>
  <si>
    <t>위대한 미술품 #14</t>
  </si>
  <si>
    <t>위대한 미술품 #15</t>
  </si>
  <si>
    <t>위대한 미술품 #16</t>
  </si>
  <si>
    <t>위대한 미술품 #17</t>
  </si>
  <si>
    <t>위대한 미술품 #18</t>
  </si>
  <si>
    <t>위대한 미술품 #19</t>
  </si>
  <si>
    <t>위대한 미술품 #20</t>
  </si>
  <si>
    <t>위대한 미술품 #22</t>
  </si>
  <si>
    <t>위대한 미술품 #23</t>
  </si>
  <si>
    <t>위대한 미술품 #24</t>
  </si>
  <si>
    <t>위대한 미술품 #25</t>
  </si>
  <si>
    <t>위대한 미술품 #26</t>
  </si>
  <si>
    <t>위대한 미술품 #27</t>
  </si>
  <si>
    <t>위대한 미술품 #28</t>
  </si>
  <si>
    <t>위대한 미술품 #29</t>
  </si>
  <si>
    <t>위대한 미술품 #30</t>
  </si>
  <si>
    <t>위대한 미술품 #31</t>
  </si>
  <si>
    <t>위대한 미술품 #32</t>
  </si>
  <si>
    <t>위대한 미술품 #34</t>
  </si>
  <si>
    <t>위대한 미술품 #35</t>
  </si>
  <si>
    <t>위대한 미술품 #36</t>
  </si>
  <si>
    <t>위대한 미술품 #37</t>
  </si>
  <si>
    <t>위대한 미술품 #38</t>
  </si>
  <si>
    <t>위대한 미술품 #39</t>
  </si>
  <si>
    <t>위대한 미술품 #40</t>
  </si>
  <si>
    <t>위대한 미술품 #41</t>
  </si>
  <si>
    <t>위대한 미술품 #42</t>
  </si>
  <si>
    <t>위대한 미술품 #43</t>
  </si>
  <si>
    <t>위대한 미술품 #44</t>
  </si>
  <si>
    <t>위대한 미술품 #45</t>
  </si>
  <si>
    <t>위대한 미술품 #46</t>
  </si>
  <si>
    <t>위대한 미술품 #47</t>
  </si>
  <si>
    <t>위대한 미술품 #48</t>
  </si>
  <si>
    <t>위대한 미술품 #49</t>
  </si>
  <si>
    <t>위대한 미술품 #50</t>
  </si>
  <si>
    <t>위대한 미술품 #51</t>
  </si>
  <si>
    <t>위대한 미술품 보상</t>
    <phoneticPr fontId="1" type="noConversion"/>
  </si>
  <si>
    <t>원정대 영지</t>
    <phoneticPr fontId="1" type="noConversion"/>
  </si>
  <si>
    <t>수집품</t>
    <phoneticPr fontId="1" type="noConversion"/>
  </si>
  <si>
    <t>모험의서</t>
    <phoneticPr fontId="1" type="noConversion"/>
  </si>
  <si>
    <t>큐브</t>
    <phoneticPr fontId="1" type="noConversion"/>
  </si>
  <si>
    <t>보스러시</t>
    <phoneticPr fontId="1" type="noConversion"/>
  </si>
  <si>
    <t>비밀 던전</t>
    <phoneticPr fontId="1" type="noConversion"/>
  </si>
  <si>
    <t>루테란 동부 50%</t>
    <phoneticPr fontId="1" type="noConversion"/>
  </si>
  <si>
    <t>토토이크 50%</t>
    <phoneticPr fontId="1" type="noConversion"/>
  </si>
  <si>
    <t>애니츠 50%</t>
    <phoneticPr fontId="1" type="noConversion"/>
  </si>
  <si>
    <t>베른 북부 50%</t>
    <phoneticPr fontId="1" type="noConversion"/>
  </si>
  <si>
    <t>슈사이어 40%</t>
    <phoneticPr fontId="1" type="noConversion"/>
  </si>
  <si>
    <t>5일</t>
    <phoneticPr fontId="1" type="noConversion"/>
  </si>
  <si>
    <t>기에나 주화 3,600개</t>
    <phoneticPr fontId="1" type="noConversion"/>
  </si>
  <si>
    <t>아픈 만큼 성숙해 진다</t>
    <phoneticPr fontId="1" type="noConversion"/>
  </si>
  <si>
    <t>페이튼 영웅 등급 보물지도</t>
    <phoneticPr fontId="1" type="noConversion"/>
  </si>
  <si>
    <t>시련의 회랑 노말 이상 보상 상자</t>
    <phoneticPr fontId="1" type="noConversion"/>
  </si>
  <si>
    <t>타워 오프 쉐도우 25층</t>
    <phoneticPr fontId="1" type="noConversion"/>
  </si>
  <si>
    <t>큐브(일반, 엘리트, 디멘션) 황금 방</t>
    <phoneticPr fontId="1" type="noConversion"/>
  </si>
  <si>
    <t>시련의 회랑 노말(12단계 이상)
시련의 회랑 하드(11단계 이상)</t>
    <phoneticPr fontId="1" type="noConversion"/>
  </si>
  <si>
    <t>토벌의 인장 4,275개</t>
    <phoneticPr fontId="1" type="noConversion"/>
  </si>
  <si>
    <t>칼트헤르츠, 15일</t>
    <phoneticPr fontId="1" type="noConversion"/>
  </si>
  <si>
    <t>자유의 섬, 15일</t>
    <phoneticPr fontId="1" type="noConversion"/>
  </si>
  <si>
    <t>거인의 심장 9개 보상</t>
    <phoneticPr fontId="1" type="noConversion"/>
  </si>
  <si>
    <t>세계수의 잎 24개 보상</t>
    <phoneticPr fontId="1" type="noConversion"/>
  </si>
  <si>
    <t>섬의 마음 55개 보상</t>
    <phoneticPr fontId="1" type="noConversion"/>
  </si>
  <si>
    <t>항해 모험물 30개 보상</t>
    <phoneticPr fontId="1" type="noConversion"/>
  </si>
  <si>
    <t>섬의 마음 30개 보상</t>
    <phoneticPr fontId="1" type="noConversion"/>
  </si>
  <si>
    <t>시련의 회랑 하드 이상 보상 상자</t>
    <phoneticPr fontId="1" type="noConversion"/>
  </si>
  <si>
    <t>시련의 회랑 하드(11단계 이상)</t>
    <phoneticPr fontId="1" type="noConversion"/>
  </si>
  <si>
    <t>페이튼 유물 등급 보물지도</t>
    <phoneticPr fontId="1" type="noConversion"/>
  </si>
  <si>
    <t>베른 신형 탐사선</t>
    <phoneticPr fontId="1" type="noConversion"/>
  </si>
  <si>
    <t>해적 주화 10,000개</t>
    <phoneticPr fontId="1" type="noConversion"/>
  </si>
  <si>
    <t>바다의 요람 페르마타, 15일</t>
    <phoneticPr fontId="1" type="noConversion"/>
  </si>
  <si>
    <t>로헨델 40%</t>
    <phoneticPr fontId="1" type="noConversion"/>
  </si>
  <si>
    <t>욘 40%</t>
    <phoneticPr fontId="1" type="noConversion"/>
  </si>
  <si>
    <t>모코코 씨앗 950개 보상</t>
    <phoneticPr fontId="1" type="noConversion"/>
  </si>
  <si>
    <t>거인의 심장 11개 보상</t>
    <phoneticPr fontId="1" type="noConversion"/>
  </si>
  <si>
    <t>해적 주화 30,000개</t>
    <phoneticPr fontId="1" type="noConversion"/>
  </si>
  <si>
    <t>침묵의 회랑 노말 이상 보상 상자</t>
    <phoneticPr fontId="1" type="noConversion"/>
  </si>
  <si>
    <t>침묵의 회랑 노말(11단계 이상)</t>
    <phoneticPr fontId="1" type="noConversion"/>
  </si>
  <si>
    <t>큐브(엘리트, 디멘션) 황금 방</t>
    <phoneticPr fontId="1" type="noConversion"/>
  </si>
  <si>
    <t>페이튼 40%</t>
    <phoneticPr fontId="1" type="noConversion"/>
  </si>
  <si>
    <t>섬의 마음 75개 보상</t>
    <phoneticPr fontId="1" type="noConversion"/>
  </si>
  <si>
    <t>항해 모험물 38개 보상</t>
    <phoneticPr fontId="1" type="noConversion"/>
  </si>
  <si>
    <t>침묵의 회랑 하드 이상 보상 상자</t>
    <phoneticPr fontId="1" type="noConversion"/>
  </si>
  <si>
    <t>침묵의 회랑 하드(11단계 이상)</t>
    <phoneticPr fontId="1" type="noConversion"/>
  </si>
  <si>
    <t>파푸니카 40%</t>
    <phoneticPr fontId="1" type="noConversion"/>
  </si>
  <si>
    <t>큐브(디멘션) 황금 방</t>
    <phoneticPr fontId="1" type="noConversion"/>
  </si>
  <si>
    <t>태양의 회랑 노말 보상 상자</t>
    <phoneticPr fontId="1" type="noConversion"/>
  </si>
  <si>
    <t>태양의 회랑 노말(11단계 이상)</t>
    <phoneticPr fontId="1" type="noConversion"/>
  </si>
  <si>
    <t>-</t>
    <phoneticPr fontId="1" type="noConversion"/>
  </si>
  <si>
    <t>에포타 퀘스트 [시식 알바, 온천 알바, 경비 알바 구합니다] 평판 3단계 보상</t>
    <phoneticPr fontId="1" type="noConversion"/>
  </si>
  <si>
    <t>에포나 퀘스트 [페르마타의 보수를, 안전을 위하여] 3단계 보상</t>
    <phoneticPr fontId="1" type="noConversion"/>
  </si>
  <si>
    <t>에포나 퀘스트 [고고학자의 부탁] 3단계 보상</t>
    <phoneticPr fontId="1" type="noConversion"/>
  </si>
  <si>
    <t>별빛 등대의 섬 [프랭크] 교환</t>
    <phoneticPr fontId="1" type="noConversion"/>
  </si>
  <si>
    <t>에포나 퀘스트 [노예 해방] 3단계 보상</t>
    <phoneticPr fontId="1" type="noConversion"/>
  </si>
  <si>
    <t>히프노스의 눈 [푸른 눈의 칼바서스] 신뢰 달성</t>
    <phoneticPr fontId="1" type="noConversion"/>
  </si>
  <si>
    <t>그림자에 갇힌 예술가</t>
    <phoneticPr fontId="1" type="noConversion"/>
  </si>
  <si>
    <t>해바라기 섬</t>
    <phoneticPr fontId="1" type="noConversion"/>
  </si>
  <si>
    <t>무역 상인 [일레인]</t>
    <phoneticPr fontId="1" type="noConversion"/>
  </si>
  <si>
    <t>에포나 퀘스트 [저주받은 유적] 3단계 보상</t>
    <phoneticPr fontId="1" type="noConversion"/>
  </si>
  <si>
    <t>에포나 퀘스트 [모론토의 대리인] 3단계 보상</t>
    <phoneticPr fontId="1" type="noConversion"/>
  </si>
  <si>
    <t>검은 이빨 주둔지 [항해사 로사] 교환</t>
    <phoneticPr fontId="1" type="noConversion"/>
  </si>
  <si>
    <t>아트로포스 [검은 상인] 교환</t>
    <phoneticPr fontId="1" type="noConversion"/>
  </si>
  <si>
    <t>유디아 - 오즈혼 구릉지 , 7일</t>
    <phoneticPr fontId="1" type="noConversion"/>
  </si>
  <si>
    <t>루테란 동부 - 갈기파도 항구, 7일</t>
    <phoneticPr fontId="1" type="noConversion"/>
  </si>
  <si>
    <t>파푸니카 - 별모래 해변, 25일</t>
    <phoneticPr fontId="1" type="noConversion"/>
  </si>
  <si>
    <t>베른 남부 60%</t>
    <phoneticPr fontId="1" type="noConversion"/>
  </si>
  <si>
    <t>에포나 퀘스트 [못다한 여행] 평판 3단계 보상</t>
    <phoneticPr fontId="1" type="noConversion"/>
  </si>
  <si>
    <t>베른 남부 - 칸다리아 영지, 31일</t>
    <phoneticPr fontId="1" type="noConversion"/>
  </si>
  <si>
    <t>영혼의 잎사귀 30개</t>
    <phoneticPr fontId="1" type="noConversion"/>
  </si>
  <si>
    <t>감정표현 : 뽐내기</t>
    <phoneticPr fontId="1" type="noConversion"/>
  </si>
  <si>
    <t>고급 카드 팩 3개</t>
    <phoneticPr fontId="1" type="noConversion"/>
  </si>
  <si>
    <t>체력 증가 물약 (5)</t>
    <phoneticPr fontId="1" type="noConversion"/>
  </si>
  <si>
    <t>해바라기 섬의 마음</t>
    <phoneticPr fontId="1" type="noConversion"/>
  </si>
  <si>
    <t>희귀 카드 팩 3개</t>
    <phoneticPr fontId="1" type="noConversion"/>
  </si>
  <si>
    <t>설치물 : 푸른 언덕</t>
    <phoneticPr fontId="1" type="noConversion"/>
  </si>
  <si>
    <t>태초의 조각 15개</t>
    <phoneticPr fontId="1" type="noConversion"/>
  </si>
  <si>
    <t>룬 : 단죄 (영웅)</t>
    <phoneticPr fontId="1" type="noConversion"/>
  </si>
  <si>
    <t>영웅 카드 팩</t>
    <phoneticPr fontId="1" type="noConversion"/>
  </si>
  <si>
    <t>설치물 : 풍등이 빛나는 밤에</t>
    <phoneticPr fontId="1" type="noConversion"/>
  </si>
  <si>
    <t>위대한 미술가의 보화 상자 (3,000 골드)</t>
    <phoneticPr fontId="1" type="noConversion"/>
  </si>
  <si>
    <t>위대한 미술가의 보화 상자 (5,000골드)</t>
    <phoneticPr fontId="1" type="noConversion"/>
  </si>
  <si>
    <t>메넬리크의 서 10개</t>
    <phoneticPr fontId="1" type="noConversion"/>
  </si>
  <si>
    <t>영겁의 정수 20개</t>
    <phoneticPr fontId="1" type="noConversion"/>
  </si>
  <si>
    <t>위대한 미술가의 보화 상자 (8,000골드)</t>
    <phoneticPr fontId="1" type="noConversion"/>
  </si>
  <si>
    <t>웨이 카드</t>
    <phoneticPr fontId="1" type="noConversion"/>
  </si>
  <si>
    <t>위대한 미술가의 보화 상자 (13,000골드)</t>
    <phoneticPr fontId="1" type="noConversion"/>
  </si>
  <si>
    <t>칭호 : 미술품 애호가 (지성 5)</t>
    <phoneticPr fontId="1" type="noConversion"/>
  </si>
  <si>
    <t>설치물 : 여신의 가호</t>
    <phoneticPr fontId="1" type="noConversion"/>
  </si>
  <si>
    <t>룬 : 심판 (전설)</t>
    <phoneticPr fontId="1" type="noConversion"/>
  </si>
  <si>
    <t>가디언 루 카드</t>
    <phoneticPr fontId="1" type="noConversion"/>
  </si>
  <si>
    <t>위대한 인생의 걸작 퀘스트 시작 아이템</t>
    <phoneticPr fontId="1" type="noConversion"/>
  </si>
  <si>
    <t>전설 카드 팩</t>
    <phoneticPr fontId="1" type="noConversion"/>
  </si>
  <si>
    <t>최소 성향컷 : 지성 50, 담력 50, 매력 50, 친절 50
호감도 퀘스트 : 모든 성향 180
호감도 대화 : 지성 190, 친절 260</t>
    <phoneticPr fontId="1" type="noConversion"/>
  </si>
  <si>
    <t>최소 성향 컷 : 모든 성향 180
호감도 퀘스트 : 모든 성향 310
호감도 대화 : 지성 360</t>
    <phoneticPr fontId="1" type="noConversion"/>
  </si>
  <si>
    <t>오르페우스의 별 보상</t>
    <phoneticPr fontId="1" type="noConversion"/>
  </si>
  <si>
    <t>항해 모험물 보상</t>
    <phoneticPr fontId="1" type="noConversion"/>
  </si>
  <si>
    <t>모험물 이름</t>
    <phoneticPr fontId="1" type="noConversion"/>
  </si>
  <si>
    <t>별</t>
    <phoneticPr fontId="1" type="noConversion"/>
  </si>
  <si>
    <t>상급 스킬 포인트 물약 (6)</t>
    <phoneticPr fontId="1" type="noConversion"/>
  </si>
  <si>
    <t>룬 : 압도 (영웅)</t>
    <phoneticPr fontId="1" type="noConversion"/>
  </si>
  <si>
    <t>룬 : 풍요 (전설)</t>
    <phoneticPr fontId="1" type="noConversion"/>
  </si>
  <si>
    <t>룬 : 수호 (전설)</t>
    <phoneticPr fontId="1" type="noConversion"/>
  </si>
  <si>
    <t>오르페우스의 별 #1</t>
    <phoneticPr fontId="1" type="noConversion"/>
  </si>
  <si>
    <t>오르페우스의 별 #2</t>
  </si>
  <si>
    <t>오르페우스의 별 #3</t>
  </si>
  <si>
    <t>오르페우스의 별 #4</t>
  </si>
  <si>
    <t>오르페우스의 별 #5</t>
  </si>
  <si>
    <t>오르페우스의 별 #6</t>
  </si>
  <si>
    <t>오르페우스의 별 #7</t>
  </si>
  <si>
    <t>보라 퀘스트 [흔적으로 남은 빛]</t>
    <phoneticPr fontId="1" type="noConversion"/>
  </si>
  <si>
    <t>니아 마을</t>
    <phoneticPr fontId="1" type="noConversion"/>
  </si>
  <si>
    <t>파푸니카 [니아] 호감도 신뢰 달성</t>
    <phoneticPr fontId="1" type="noConversion"/>
  </si>
  <si>
    <t>파푸니카 [작살아귀 헌팅 길드선] 교환</t>
    <phoneticPr fontId="1" type="noConversion"/>
  </si>
  <si>
    <t>태양의 주화 8,000개</t>
    <phoneticPr fontId="1" type="noConversion"/>
  </si>
  <si>
    <t>[모아케] 처치 시 획득</t>
    <phoneticPr fontId="1" type="noConversion"/>
  </si>
  <si>
    <t>파푸니카 - 티카티카 군락지</t>
    <phoneticPr fontId="1" type="noConversion"/>
  </si>
  <si>
    <t>비탄의 섬 던전 [탄식의 정원] 보스 [망가진 스텔라] 처치 시 획득</t>
    <phoneticPr fontId="1" type="noConversion"/>
  </si>
  <si>
    <t>반복 퀘스트로 입장 열쇠 획득</t>
    <phoneticPr fontId="1" type="noConversion"/>
  </si>
  <si>
    <t>베른 남부 [혼돈의 사선]</t>
    <phoneticPr fontId="1" type="noConversion"/>
  </si>
  <si>
    <t>10개</t>
    <phoneticPr fontId="1" type="noConversion"/>
  </si>
  <si>
    <t>12개</t>
    <phoneticPr fontId="1" type="noConversion"/>
  </si>
  <si>
    <t>14개</t>
    <phoneticPr fontId="1" type="noConversion"/>
  </si>
  <si>
    <t>16개</t>
    <phoneticPr fontId="1" type="noConversion"/>
  </si>
  <si>
    <t>18개</t>
    <phoneticPr fontId="1" type="noConversion"/>
  </si>
  <si>
    <t>20개</t>
    <phoneticPr fontId="1" type="noConversion"/>
  </si>
  <si>
    <t>22개</t>
    <phoneticPr fontId="1" type="noConversion"/>
  </si>
  <si>
    <t>16개</t>
    <phoneticPr fontId="1" type="noConversion"/>
  </si>
  <si>
    <t>18개</t>
    <phoneticPr fontId="1" type="noConversion"/>
  </si>
  <si>
    <t>22개</t>
    <phoneticPr fontId="1" type="noConversion"/>
  </si>
  <si>
    <t>24개</t>
    <phoneticPr fontId="1" type="noConversion"/>
  </si>
  <si>
    <t>26개</t>
    <phoneticPr fontId="1" type="noConversion"/>
  </si>
  <si>
    <t>28개</t>
    <phoneticPr fontId="1" type="noConversion"/>
  </si>
  <si>
    <t>32개</t>
    <phoneticPr fontId="1" type="noConversion"/>
  </si>
  <si>
    <t>34개</t>
    <phoneticPr fontId="1" type="noConversion"/>
  </si>
  <si>
    <t>36개</t>
    <phoneticPr fontId="1" type="noConversion"/>
  </si>
  <si>
    <t>38개</t>
    <phoneticPr fontId="1" type="noConversion"/>
  </si>
  <si>
    <t>42개</t>
    <phoneticPr fontId="1" type="noConversion"/>
  </si>
  <si>
    <t>44개</t>
    <phoneticPr fontId="1" type="noConversion"/>
  </si>
  <si>
    <t>46개</t>
    <phoneticPr fontId="1" type="noConversion"/>
  </si>
  <si>
    <t>48개</t>
    <phoneticPr fontId="1" type="noConversion"/>
  </si>
  <si>
    <t>베른 남부 전설 등급 비밀지도</t>
    <phoneticPr fontId="1" type="noConversion"/>
  </si>
  <si>
    <t>모코코 버섯</t>
    <phoneticPr fontId="1" type="noConversion"/>
  </si>
  <si>
    <t>라마</t>
    <phoneticPr fontId="1" type="noConversion"/>
  </si>
  <si>
    <t>붉은바다거북</t>
    <phoneticPr fontId="1" type="noConversion"/>
  </si>
  <si>
    <t>스타더스트</t>
    <phoneticPr fontId="1" type="noConversion"/>
  </si>
  <si>
    <t>바다꽃</t>
    <phoneticPr fontId="1" type="noConversion"/>
  </si>
  <si>
    <t>스타후르츠</t>
    <phoneticPr fontId="1" type="noConversion"/>
  </si>
  <si>
    <t>용과</t>
    <phoneticPr fontId="1" type="noConversion"/>
  </si>
  <si>
    <t>맨드릴</t>
    <phoneticPr fontId="1" type="noConversion"/>
  </si>
  <si>
    <t>유령 도마뱀</t>
    <phoneticPr fontId="1" type="noConversion"/>
  </si>
  <si>
    <t>오색앵무새</t>
    <phoneticPr fontId="1" type="noConversion"/>
  </si>
  <si>
    <t>바람의 석판</t>
    <phoneticPr fontId="1" type="noConversion"/>
  </si>
  <si>
    <t>반달 가면</t>
    <phoneticPr fontId="1" type="noConversion"/>
  </si>
  <si>
    <t>고대 지팡이</t>
    <phoneticPr fontId="1" type="noConversion"/>
  </si>
  <si>
    <t>고대 금화</t>
    <phoneticPr fontId="1" type="noConversion"/>
  </si>
  <si>
    <t>잊혀진 호수</t>
    <phoneticPr fontId="1" type="noConversion"/>
  </si>
  <si>
    <t>불타는 얼음</t>
    <phoneticPr fontId="1" type="noConversion"/>
  </si>
  <si>
    <t>고인돌</t>
    <phoneticPr fontId="1" type="noConversion"/>
  </si>
  <si>
    <t>마법진</t>
    <phoneticPr fontId="1" type="noConversion"/>
  </si>
  <si>
    <t>난파선 잔해</t>
    <phoneticPr fontId="1" type="noConversion"/>
  </si>
  <si>
    <t>참돌고래</t>
    <phoneticPr fontId="1" type="noConversion"/>
  </si>
  <si>
    <t>극지 맘모스</t>
    <phoneticPr fontId="1" type="noConversion"/>
  </si>
  <si>
    <t>붉은낙타</t>
    <phoneticPr fontId="1" type="noConversion"/>
  </si>
  <si>
    <t>유니콘</t>
    <phoneticPr fontId="1" type="noConversion"/>
  </si>
  <si>
    <t>유령가오리</t>
    <phoneticPr fontId="1" type="noConversion"/>
  </si>
  <si>
    <t>세이렌</t>
    <phoneticPr fontId="1" type="noConversion"/>
  </si>
  <si>
    <t>달의 탑</t>
    <phoneticPr fontId="1" type="noConversion"/>
  </si>
  <si>
    <t>신의 창</t>
    <phoneticPr fontId="1" type="noConversion"/>
  </si>
  <si>
    <t>기에나 석상</t>
    <phoneticPr fontId="1" type="noConversion"/>
  </si>
  <si>
    <t>오로라</t>
    <phoneticPr fontId="1" type="noConversion"/>
  </si>
  <si>
    <t>소용돌이</t>
    <phoneticPr fontId="1" type="noConversion"/>
  </si>
  <si>
    <t>침묵하는 섬</t>
    <phoneticPr fontId="1" type="noConversion"/>
  </si>
  <si>
    <t>토토이끼 배</t>
    <phoneticPr fontId="1" type="noConversion"/>
  </si>
  <si>
    <t>북해의 눈</t>
    <phoneticPr fontId="1" type="noConversion"/>
  </si>
  <si>
    <t>남해의 눈</t>
    <phoneticPr fontId="1" type="noConversion"/>
  </si>
  <si>
    <t>죽은자의 눈</t>
    <phoneticPr fontId="1" type="noConversion"/>
  </si>
  <si>
    <t>의문의 상자</t>
    <phoneticPr fontId="1" type="noConversion"/>
  </si>
  <si>
    <t>크레바스</t>
    <phoneticPr fontId="1" type="noConversion"/>
  </si>
  <si>
    <t>해적의 의족</t>
    <phoneticPr fontId="1" type="noConversion"/>
  </si>
  <si>
    <t>해적의 깃발</t>
    <phoneticPr fontId="1" type="noConversion"/>
  </si>
  <si>
    <t>헤스티아호</t>
    <phoneticPr fontId="1" type="noConversion"/>
  </si>
  <si>
    <t>환영 나비</t>
    <phoneticPr fontId="1" type="noConversion"/>
  </si>
  <si>
    <t>대왕 조개</t>
    <phoneticPr fontId="1" type="noConversion"/>
  </si>
  <si>
    <t>천 덮인 선수상</t>
    <phoneticPr fontId="1" type="noConversion"/>
  </si>
  <si>
    <t>여인의 얼음 조각상</t>
    <phoneticPr fontId="1" type="noConversion"/>
  </si>
  <si>
    <t>모험의 서</t>
    <phoneticPr fontId="1" type="noConversion"/>
  </si>
  <si>
    <t>원정대 영지</t>
    <phoneticPr fontId="1" type="noConversion"/>
  </si>
  <si>
    <t>호감도</t>
    <phoneticPr fontId="1" type="noConversion"/>
  </si>
  <si>
    <t>물물교환</t>
    <phoneticPr fontId="1" type="noConversion"/>
  </si>
  <si>
    <t>대항해</t>
    <phoneticPr fontId="1" type="noConversion"/>
  </si>
  <si>
    <t>퀘스트</t>
    <phoneticPr fontId="1" type="noConversion"/>
  </si>
  <si>
    <t>필드보스</t>
    <phoneticPr fontId="1" type="noConversion"/>
  </si>
  <si>
    <t>섬보상</t>
    <phoneticPr fontId="1" type="noConversion"/>
  </si>
  <si>
    <t>수집품</t>
    <phoneticPr fontId="1" type="noConversion"/>
  </si>
  <si>
    <t>토토이크 70%</t>
    <phoneticPr fontId="1" type="noConversion"/>
  </si>
  <si>
    <t>무역 상인 [덕현]</t>
    <phoneticPr fontId="1" type="noConversion"/>
  </si>
  <si>
    <t>토벌의 인장 12,000개</t>
    <phoneticPr fontId="1" type="noConversion"/>
  </si>
  <si>
    <t>파푸니카 60%</t>
    <phoneticPr fontId="1" type="noConversion"/>
  </si>
  <si>
    <t>무역 상인 [아스티엘]</t>
    <phoneticPr fontId="1" type="noConversion"/>
  </si>
  <si>
    <t>승리의 인장 11,400개</t>
    <phoneticPr fontId="1" type="noConversion"/>
  </si>
  <si>
    <t>애니츠 70%</t>
    <phoneticPr fontId="1" type="noConversion"/>
  </si>
  <si>
    <t>무역 상인 [투루]</t>
    <phoneticPr fontId="1" type="noConversion"/>
  </si>
  <si>
    <t>모험의 인장 11,400개</t>
    <phoneticPr fontId="1" type="noConversion"/>
  </si>
  <si>
    <t>욘 60%</t>
    <phoneticPr fontId="1" type="noConversion"/>
  </si>
  <si>
    <t>무역 상인 [플로르]</t>
    <phoneticPr fontId="1" type="noConversion"/>
  </si>
  <si>
    <t>승리의 인장 10,800개</t>
    <phoneticPr fontId="1" type="noConversion"/>
  </si>
  <si>
    <t>무역 상인 [사하]</t>
    <phoneticPr fontId="1" type="noConversion"/>
  </si>
  <si>
    <t>토벌의 인장 10,800개</t>
    <phoneticPr fontId="1" type="noConversion"/>
  </si>
  <si>
    <t>로헨델 50%</t>
    <phoneticPr fontId="1" type="noConversion"/>
  </si>
  <si>
    <t>무역 상인 [프라우케]</t>
    <phoneticPr fontId="1" type="noConversion"/>
  </si>
  <si>
    <t>아르데타인 - 슈테른 [용병 세이라] 신뢰 달성</t>
    <phoneticPr fontId="1" type="noConversion"/>
  </si>
  <si>
    <t>파푸니카 - 니아마을 [자하라] 신뢰 달성</t>
    <phoneticPr fontId="1" type="noConversion"/>
  </si>
  <si>
    <t>파푸니카 - 니아마을 [리루] 신뢰 달성</t>
    <phoneticPr fontId="1" type="noConversion"/>
  </si>
  <si>
    <t>루테란 서부 - 레이크바 [장인 우르르] 신뢰 달성</t>
    <phoneticPr fontId="1" type="noConversion"/>
  </si>
  <si>
    <t>부서진 빙하의 섬 [샐리] 신뢰 달성</t>
    <phoneticPr fontId="1" type="noConversion"/>
  </si>
  <si>
    <t>루테란 동부 - 루테란 성 [실리안] 우호 달성</t>
    <phoneticPr fontId="1" type="noConversion"/>
  </si>
  <si>
    <t>욘 항구 [작살아귀 헌팅 길드선] 교환</t>
    <phoneticPr fontId="1" type="noConversion"/>
  </si>
  <si>
    <t>아크투르스 주화 3,340개</t>
    <phoneticPr fontId="1" type="noConversion"/>
  </si>
  <si>
    <t>아르테미스 - 레온하트 [네리아] 신뢰 달성</t>
    <phoneticPr fontId="1" type="noConversion"/>
  </si>
  <si>
    <t>기에나 주화 3,340개</t>
    <phoneticPr fontId="1" type="noConversion"/>
  </si>
  <si>
    <t>기에나 주화 6,680개</t>
    <phoneticPr fontId="1" type="noConversion"/>
  </si>
  <si>
    <t>슈사이어 60%</t>
    <phoneticPr fontId="1" type="noConversion"/>
  </si>
  <si>
    <t>아르데타인 60%</t>
    <phoneticPr fontId="1" type="noConversion"/>
  </si>
  <si>
    <t>해상 낙원 페이토 [타냐벤텀] 신뢰 달성</t>
    <phoneticPr fontId="1" type="noConversion"/>
  </si>
  <si>
    <t>난파선 지도</t>
    <phoneticPr fontId="1" type="noConversion"/>
  </si>
  <si>
    <t>관문에서 랜덤 획득</t>
    <phoneticPr fontId="1" type="noConversion"/>
  </si>
  <si>
    <t>알라케르 섬 [치킹] 처치 시 획득</t>
    <phoneticPr fontId="1" type="noConversion"/>
  </si>
  <si>
    <t>루테란 항구 [작살아귀 헌팅 길드선] 교환</t>
    <phoneticPr fontId="1" type="noConversion"/>
  </si>
  <si>
    <t>아르데타인 항구 [작살아귀 헌팅 길드선] 교환</t>
    <phoneticPr fontId="1" type="noConversion"/>
  </si>
  <si>
    <t>베른 북부 항구 [작살아귀 헌팅 길드선] 교환</t>
    <phoneticPr fontId="1" type="noConversion"/>
  </si>
  <si>
    <t>[가이드] 대항해 - 모험물 퀘스트 완료</t>
    <phoneticPr fontId="1" type="noConversion"/>
  </si>
  <si>
    <t>애니츠 항구 [작살아귀 헌팅 길드선] 교환</t>
    <phoneticPr fontId="1" type="noConversion"/>
  </si>
  <si>
    <t>페이튼 50%</t>
    <phoneticPr fontId="1" type="noConversion"/>
  </si>
  <si>
    <t>슈사이어 항구 [작살아귀 헌팅 길드선] 교환</t>
    <phoneticPr fontId="1" type="noConversion"/>
  </si>
  <si>
    <t>환각의 섬 전리품</t>
    <phoneticPr fontId="1" type="noConversion"/>
  </si>
  <si>
    <t>짝수 시간마다 열리는 PVP섬</t>
    <phoneticPr fontId="1" type="noConversion"/>
  </si>
  <si>
    <t>죽음의 협곡 섬 [수신 아포라스] 처치 시 획득</t>
    <phoneticPr fontId="1" type="noConversion"/>
  </si>
  <si>
    <t>포르페 섬 [바투아크 진] 처치 시 획득</t>
    <phoneticPr fontId="1" type="noConversion"/>
  </si>
  <si>
    <t>스피다 섬 [고르카 그로스] 처치 시 획득</t>
    <phoneticPr fontId="1" type="noConversion"/>
  </si>
  <si>
    <t>알트아이젠 섬 [솔 그랑데] 처치 시 획득</t>
    <phoneticPr fontId="1" type="noConversion"/>
  </si>
  <si>
    <t>환영 나비 섬 [아드린느] 처치 시 획득</t>
    <phoneticPr fontId="1" type="noConversion"/>
  </si>
  <si>
    <t>섬의 마음 60개 보상</t>
    <phoneticPr fontId="1" type="noConversion"/>
  </si>
  <si>
    <t>욘 - 무쇠망치 작업장 [티파티] 처치 시 획득</t>
    <phoneticPr fontId="1" type="noConversion"/>
  </si>
  <si>
    <t>섬의 마음 85개 보상</t>
    <phoneticPr fontId="1" type="noConversion"/>
  </si>
  <si>
    <t>잠자는 노래의 섬 협동 퀘스트 보상에서 랜덤 획득</t>
    <phoneticPr fontId="1" type="noConversion"/>
  </si>
  <si>
    <t>2개</t>
    <phoneticPr fontId="1" type="noConversion"/>
  </si>
  <si>
    <t>4개</t>
    <phoneticPr fontId="1" type="noConversion"/>
  </si>
  <si>
    <t>6개</t>
    <phoneticPr fontId="1" type="noConversion"/>
  </si>
  <si>
    <t>선원지원서 : 미카엘 (희귀)</t>
    <phoneticPr fontId="1" type="noConversion"/>
  </si>
  <si>
    <t>선원지원서 : 벤더빌 (영웅)</t>
    <phoneticPr fontId="1" type="noConversion"/>
  </si>
  <si>
    <t>능력치 증가 물약 (힘, 민첩, 지능 5)</t>
    <phoneticPr fontId="1" type="noConversion"/>
  </si>
  <si>
    <t>선원지원서 : 셜리 (영웅)</t>
    <phoneticPr fontId="1" type="noConversion"/>
  </si>
  <si>
    <t>선원지원서 : 은광 (전설)</t>
    <phoneticPr fontId="1" type="noConversion"/>
  </si>
  <si>
    <t>변신 : 갈매기 (전설 장난감)</t>
    <phoneticPr fontId="1" type="noConversion"/>
  </si>
  <si>
    <t>크림스네일의 빛나는 동전 5개</t>
    <phoneticPr fontId="1" type="noConversion"/>
  </si>
  <si>
    <t>선원지원서 : 에드워드 (전설)</t>
    <phoneticPr fontId="1" type="noConversion"/>
  </si>
  <si>
    <t>위대한 미술품 #23</t>
    <phoneticPr fontId="1" type="noConversion"/>
  </si>
  <si>
    <t>룬 : 풍요 (영웅)</t>
    <phoneticPr fontId="1" type="noConversion"/>
  </si>
  <si>
    <t>위대한 미술품 #39</t>
    <phoneticPr fontId="1" type="noConversion"/>
  </si>
  <si>
    <t>심연의 눈물</t>
    <phoneticPr fontId="1" type="noConversion"/>
  </si>
  <si>
    <t>룬 : 집중 (전설)</t>
    <phoneticPr fontId="1" type="noConversion"/>
  </si>
  <si>
    <t>심연의 눈물 2개</t>
    <phoneticPr fontId="1" type="noConversion"/>
  </si>
  <si>
    <t>46개</t>
    <phoneticPr fontId="1" type="noConversion"/>
  </si>
  <si>
    <t>모험가의 재화 상자
(100,000실링)</t>
    <phoneticPr fontId="1" type="noConversion"/>
  </si>
  <si>
    <t>모험가의 재화 상자
(200,000실링)</t>
    <phoneticPr fontId="1" type="noConversion"/>
  </si>
  <si>
    <t>모험가의 재화 상자
(400,000실링)</t>
    <phoneticPr fontId="1" type="noConversion"/>
  </si>
  <si>
    <t>모험가의 재화 상자
(1,000,000실링)</t>
    <phoneticPr fontId="1" type="noConversion"/>
  </si>
  <si>
    <t>모험가의 재화 상자
(2,000,000실링)</t>
    <phoneticPr fontId="1" type="noConversion"/>
  </si>
  <si>
    <t>모험가의 재화 상자
(10,000,000실링)</t>
    <phoneticPr fontId="1" type="noConversion"/>
  </si>
  <si>
    <t>칭호 "일등 항해사" (지성 5)</t>
    <phoneticPr fontId="1" type="noConversion"/>
  </si>
  <si>
    <t>칭호 "서풍의 지휘자" (담력 5)</t>
    <phoneticPr fontId="1" type="noConversion"/>
  </si>
  <si>
    <t>8개</t>
    <phoneticPr fontId="1" type="noConversion"/>
  </si>
  <si>
    <t>24개</t>
    <phoneticPr fontId="1" type="noConversion"/>
  </si>
  <si>
    <t>26개</t>
    <phoneticPr fontId="1" type="noConversion"/>
  </si>
  <si>
    <t>28개</t>
    <phoneticPr fontId="1" type="noConversion"/>
  </si>
  <si>
    <t>30개</t>
    <phoneticPr fontId="1" type="noConversion"/>
  </si>
  <si>
    <t>34개</t>
    <phoneticPr fontId="1" type="noConversion"/>
  </si>
  <si>
    <t>36개</t>
    <phoneticPr fontId="1" type="noConversion"/>
  </si>
  <si>
    <t>38개</t>
    <phoneticPr fontId="1" type="noConversion"/>
  </si>
  <si>
    <t>40개</t>
    <phoneticPr fontId="1" type="noConversion"/>
  </si>
  <si>
    <t>42개</t>
    <phoneticPr fontId="1" type="noConversion"/>
  </si>
  <si>
    <t>44개</t>
    <phoneticPr fontId="1" type="noConversion"/>
  </si>
  <si>
    <t>32개</t>
    <phoneticPr fontId="1" type="noConversion"/>
  </si>
  <si>
    <t>자유의 섬 [검은 이빨] 교환</t>
    <phoneticPr fontId="1" type="noConversion"/>
  </si>
  <si>
    <t>머무른 시간의 호수 [타르실라] 처치 시 획득</t>
    <phoneticPr fontId="1" type="noConversion"/>
  </si>
  <si>
    <t>검은이빨 주둔지 [항해사 로사] 교환</t>
    <phoneticPr fontId="1" type="noConversion"/>
  </si>
  <si>
    <t>해적 마을 아틀라스 [암거래 상인] 교환</t>
    <phoneticPr fontId="1" type="noConversion"/>
  </si>
  <si>
    <t>속삭이는 작은 섬 [니나브] 신뢰 달성</t>
    <phoneticPr fontId="1" type="noConversion"/>
  </si>
  <si>
    <t>트리시온 [베아트리스] 우호 달성</t>
    <phoneticPr fontId="1" type="noConversion"/>
  </si>
  <si>
    <t>아르데타인 - 슈테른 [샤샤] 신뢰 달성</t>
    <phoneticPr fontId="1" type="noConversion"/>
  </si>
  <si>
    <t>고블린 금화 3개로 교환하는 [고블린 판도라]에서 획득</t>
    <phoneticPr fontId="1" type="noConversion"/>
  </si>
  <si>
    <t>경쟁 퀘스트 보상 [환각의 섬 전리품] 개봉 시 획득</t>
    <phoneticPr fontId="1" type="noConversion"/>
  </si>
  <si>
    <t>협동 퀘스트 완료 보상 [잠자는 노래의 상자] 에서 획득</t>
    <phoneticPr fontId="1" type="noConversion"/>
  </si>
  <si>
    <t>낚시를 통해 요술 항아리 획득 후 사용하여 등장하는 [사브나크] 처치</t>
    <phoneticPr fontId="1" type="noConversion"/>
  </si>
  <si>
    <t>몬스터를 잡으면 나오는 대포알로 악어 처치 후 획득하는 [볼라르의 비밀상자] 에서 획득</t>
    <phoneticPr fontId="1" type="noConversion"/>
  </si>
  <si>
    <t>두키 섬 협동 퀘스트 [두키왕] 처지 시 획득</t>
    <phoneticPr fontId="1" type="noConversion"/>
  </si>
  <si>
    <t>섬보상</t>
    <phoneticPr fontId="1" type="noConversion"/>
  </si>
  <si>
    <t>느린 거북이의 부선장 처치 시 획득하는 [세티노의 비밀 가방] 에서 획득</t>
    <phoneticPr fontId="1" type="noConversion"/>
  </si>
  <si>
    <t>인스턴트 던전 보스 [실험체 타르마쿰] 처치 시 획득</t>
    <phoneticPr fontId="1" type="noConversion"/>
  </si>
  <si>
    <t>[솔 그랑데] 처치 시 획득</t>
    <phoneticPr fontId="1" type="noConversion"/>
  </si>
  <si>
    <t>노예 해방 시 우편으로 오는 [보답의 상자], [풀려난 노예의 주머니] 에서 획득</t>
    <phoneticPr fontId="1" type="noConversion"/>
  </si>
  <si>
    <t>[브리아레오스] 처치 시 획득</t>
    <phoneticPr fontId="1" type="noConversion"/>
  </si>
  <si>
    <t>[혼재의 추오] 처치 시 획득</t>
    <phoneticPr fontId="1" type="noConversion"/>
  </si>
  <si>
    <t>채광을 통해 알을 깬 후 등장하는 [고르카 그로스] 처치 시 획득</t>
    <phoneticPr fontId="1" type="noConversion"/>
  </si>
  <si>
    <t>닭 변신 후 [바투아크 진] 처치 시 획득하는 보상 상자에서 획득</t>
    <phoneticPr fontId="1" type="noConversion"/>
  </si>
  <si>
    <t>낚시를 통해 얻을 수 있는 [망각의 열쇠]로 보물 상자 개봉 시 획득</t>
    <phoneticPr fontId="1" type="noConversion"/>
  </si>
  <si>
    <t>아르데타인 - 슈테른 9시방향 시작</t>
    <phoneticPr fontId="1" type="noConversion"/>
  </si>
  <si>
    <t>협동 퀘스트 클리어 시 얻을 수 있는 4종류의 [소리의 상자] 개봉 시 획득</t>
    <phoneticPr fontId="1" type="noConversion"/>
  </si>
  <si>
    <t>[이야르 카야] 처치 시 획득</t>
    <phoneticPr fontId="1" type="noConversion"/>
  </si>
  <si>
    <t>[아드린느] 처치 시 획득</t>
    <phoneticPr fontId="1" type="noConversion"/>
  </si>
  <si>
    <t>[니나브] 신뢰 달성</t>
    <phoneticPr fontId="1" type="noConversion"/>
  </si>
  <si>
    <t>[진저웨일] 신뢰 달성</t>
    <phoneticPr fontId="1" type="noConversion"/>
  </si>
  <si>
    <t>타워 오브 쉐도우 24층 클리어 시 획득하는 [그림자의 각인]으로 교환</t>
    <phoneticPr fontId="1" type="noConversion"/>
  </si>
  <si>
    <t>낚시 대회 경쟁 퀘스트 보상에서 얻는 [강태공의 주머니] 에서 획득</t>
    <phoneticPr fontId="1" type="noConversion"/>
  </si>
  <si>
    <t>[판다 푸푸] 신뢰 달성</t>
    <phoneticPr fontId="1" type="noConversion"/>
  </si>
  <si>
    <t>경쟁 퀘스트 클리어 시 얻을 수 있는 [몬테 섬 참가상]에서 획득</t>
    <phoneticPr fontId="1" type="noConversion"/>
  </si>
  <si>
    <t>[아우리온] 처치 시 획득</t>
    <phoneticPr fontId="1" type="noConversion"/>
  </si>
  <si>
    <t>눈썰매</t>
    <phoneticPr fontId="1" type="noConversion"/>
  </si>
  <si>
    <t>잃어버린 상선</t>
    <phoneticPr fontId="1" type="noConversion"/>
  </si>
  <si>
    <t>에포나</t>
    <phoneticPr fontId="1" type="noConversion"/>
  </si>
  <si>
    <t>에포나 퀘스트 [생생한 마력이 느껴지는군!] 평판 3단계 보상</t>
    <phoneticPr fontId="1" type="noConversion"/>
  </si>
  <si>
    <t>베른 남부 50%</t>
    <phoneticPr fontId="1" type="noConversion"/>
  </si>
  <si>
    <t>모코모코 야시장</t>
    <phoneticPr fontId="1" type="noConversion"/>
  </si>
  <si>
    <t>에포나 퀘스트 [오래도록 잘 되는 방법] 평판 3단계 보상</t>
    <phoneticPr fontId="1" type="noConversion"/>
  </si>
  <si>
    <t>15일</t>
    <phoneticPr fontId="1" type="noConversion"/>
  </si>
  <si>
    <t>[수신 아포라스] 처치 시 획득</t>
    <phoneticPr fontId="1" type="noConversion"/>
  </si>
  <si>
    <t>일정 시간마다 섬에 리젠 되는 떠돌이 상인에게서 [작은 행운의 상자] 오픈 시 획득</t>
    <phoneticPr fontId="1" type="noConversion"/>
  </si>
  <si>
    <t>경쟁 퀘스트 보상 [메데이아의 선물] 에서 획득</t>
    <phoneticPr fontId="1" type="noConversion"/>
  </si>
  <si>
    <t>퀘스트 완료 후 [헨리] 신뢰 달성</t>
    <phoneticPr fontId="1" type="noConversion"/>
  </si>
  <si>
    <t>[암거래 상인] 교환</t>
    <phoneticPr fontId="1" type="noConversion"/>
  </si>
  <si>
    <t>해적 주화 16,000개</t>
    <phoneticPr fontId="1" type="noConversion"/>
  </si>
  <si>
    <t>[엠마] 신뢰 달성</t>
    <phoneticPr fontId="1" type="noConversion"/>
  </si>
  <si>
    <t>[에라스모] 처치 시 획득</t>
    <phoneticPr fontId="1" type="noConversion"/>
  </si>
  <si>
    <t>해적 주화 60,000개</t>
    <phoneticPr fontId="1" type="noConversion"/>
  </si>
  <si>
    <t>[검은 이빨] 신뢰 달성</t>
    <phoneticPr fontId="1" type="noConversion"/>
  </si>
  <si>
    <t>모코코 씨앗 1150개 보상</t>
    <phoneticPr fontId="1" type="noConversion"/>
  </si>
  <si>
    <t>위대한 미술품 10개 보상</t>
    <phoneticPr fontId="1" type="noConversion"/>
  </si>
  <si>
    <t>에포나 퀘스트 &amp; 사냥으로 금화 수급</t>
    <phoneticPr fontId="1" type="noConversion"/>
  </si>
  <si>
    <t>벌목 Lv.10 이상 추천</t>
    <phoneticPr fontId="1" type="noConversion"/>
  </si>
  <si>
    <t>[토토장로] 신뢰 달성</t>
    <phoneticPr fontId="1" type="noConversion"/>
  </si>
  <si>
    <r>
      <t xml:space="preserve">에포나 평판 3단계 </t>
    </r>
    <r>
      <rPr>
        <b/>
        <sz val="13"/>
        <color theme="1"/>
        <rFont val="메이플스토리"/>
        <family val="3"/>
        <charset val="129"/>
      </rPr>
      <t>진입 시</t>
    </r>
    <r>
      <rPr>
        <sz val="13"/>
        <color theme="1"/>
        <rFont val="메이플스토리"/>
        <family val="3"/>
        <charset val="129"/>
      </rPr>
      <t xml:space="preserve"> 발생하는 퀘스트 완료</t>
    </r>
    <phoneticPr fontId="1" type="noConversion"/>
  </si>
  <si>
    <t>얼음 조각을 완성된 얼음 석상으로 만들기 (얼음 조각 체력 0이 되어야함)</t>
    <phoneticPr fontId="1" type="noConversion"/>
  </si>
  <si>
    <t>모코코 프라이팬 필수</t>
    <phoneticPr fontId="1" type="noConversion"/>
  </si>
  <si>
    <t>거인의 심장 3개 보상</t>
    <phoneticPr fontId="1" type="noConversion"/>
  </si>
  <si>
    <t>협동 퀘스트 도중 나오는 슬라임 처치 시 획득</t>
    <phoneticPr fontId="1" type="noConversion"/>
  </si>
  <si>
    <t>협동 퀘스트 눈싸움 시작! 보상으로 주는 [즐거운 눈싸움 기념 주머니] 에서 획득</t>
    <phoneticPr fontId="1" type="noConversion"/>
  </si>
  <si>
    <t>토끼발 망치 획득 가능</t>
    <phoneticPr fontId="1" type="noConversion"/>
  </si>
  <si>
    <t>[화이트 치킹]과 [블랙 치킹] 중 한 마리를 처치하면 등장하는 [골든 치킹] 처치 시 획득</t>
    <phoneticPr fontId="1" type="noConversion"/>
  </si>
  <si>
    <t>[강림하신 호박 신] 처치 시 획득</t>
    <phoneticPr fontId="1" type="noConversion"/>
  </si>
  <si>
    <t>[선혈의 조각] 100개를 모은 후 퀘스트 아이템 [선혈의 도전장]으로 교환 후 퀘스트 완료 시 획득</t>
    <phoneticPr fontId="1" type="noConversion"/>
  </si>
  <si>
    <t>[에르제베트] or [크리스틴] 신뢰 달성</t>
    <phoneticPr fontId="1" type="noConversion"/>
  </si>
  <si>
    <t>[푸른 눈의 칼바서스] 신뢰 달성</t>
    <phoneticPr fontId="1" type="noConversion"/>
  </si>
  <si>
    <t>[마리] 신뢰 달성</t>
    <phoneticPr fontId="1" type="noConversion"/>
  </si>
  <si>
    <r>
      <t xml:space="preserve">노란색 연계 퀘스트 클리어 후 에포나 평판 </t>
    </r>
    <r>
      <rPr>
        <b/>
        <sz val="13"/>
        <color theme="1"/>
        <rFont val="메이플스토리"/>
        <family val="3"/>
        <charset val="129"/>
      </rPr>
      <t>2단계</t>
    </r>
    <r>
      <rPr>
        <sz val="13"/>
        <color theme="1"/>
        <rFont val="메이플스토리"/>
        <family val="3"/>
        <charset val="129"/>
      </rPr>
      <t xml:space="preserve"> 완료 보상에서 획득</t>
    </r>
    <phoneticPr fontId="1" type="noConversion"/>
  </si>
  <si>
    <r>
      <t xml:space="preserve">에포나 의뢰 </t>
    </r>
    <r>
      <rPr>
        <b/>
        <sz val="13"/>
        <color theme="1"/>
        <rFont val="메이플스토리"/>
        <family val="3"/>
        <charset val="129"/>
      </rPr>
      <t>3회 완료 시</t>
    </r>
    <r>
      <rPr>
        <sz val="13"/>
        <color theme="1"/>
        <rFont val="메이플스토리"/>
        <family val="3"/>
        <charset val="129"/>
      </rPr>
      <t xml:space="preserve"> 발생하는 보라색 퀘스트에서 획득</t>
    </r>
    <phoneticPr fontId="1" type="noConversion"/>
  </si>
  <si>
    <t>수렵을 통해 얻을 수 있는 [결정 섞인 비늘] 20개로 교환하는 비밀지도에서 확률 획득 or 60개로 교환</t>
    <phoneticPr fontId="1" type="noConversion"/>
  </si>
  <si>
    <t>섬 2시 방향 떠돌이 상인 [비밀스러운 로사] 교환</t>
    <phoneticPr fontId="1" type="noConversion"/>
  </si>
  <si>
    <t>[어둠의 야수왕] or [백의 야수왕] 처치 시 획득</t>
    <phoneticPr fontId="1" type="noConversion"/>
  </si>
  <si>
    <t>가는 길이 미로이므로 공략 찾아볼것</t>
    <phoneticPr fontId="1" type="noConversion"/>
  </si>
  <si>
    <t>공략이 복잡해서 검색</t>
    <phoneticPr fontId="1" type="noConversion"/>
  </si>
  <si>
    <t>두키 섬 에서 얻는 두키칼리버 필요</t>
    <phoneticPr fontId="1" type="noConversion"/>
  </si>
  <si>
    <t>[놀이꾼 잭팟] 상인에게 퀘스트 아이템 구매 후 항아리에서 랜덤 획득</t>
    <phoneticPr fontId="1" type="noConversion"/>
  </si>
  <si>
    <r>
      <t xml:space="preserve">에포나 퀘스트 [정화의 연못, 광기로 쌓인 재단] 평판 </t>
    </r>
    <r>
      <rPr>
        <b/>
        <sz val="13"/>
        <color theme="1"/>
        <rFont val="메이플스토리"/>
        <family val="3"/>
        <charset val="129"/>
      </rPr>
      <t>2단계</t>
    </r>
    <r>
      <rPr>
        <sz val="13"/>
        <color theme="1"/>
        <rFont val="메이플스토리"/>
        <family val="3"/>
        <charset val="129"/>
      </rPr>
      <t xml:space="preserve"> 완료 보상</t>
    </r>
    <phoneticPr fontId="1" type="noConversion"/>
  </si>
  <si>
    <t>최소 성향 컷 : 지성 90, 매력 90
호감도 퀘스트 : 지성 260, 매력 260 (애정-모든 성향 310)
호감도 대화 : 매력 240, 친절 140</t>
    <phoneticPr fontId="1" type="noConversion"/>
  </si>
  <si>
    <t>에포나 퀘스트 [두키왕을 잡아라] 평판 3단계 보상</t>
    <phoneticPr fontId="1" type="noConversion"/>
  </si>
  <si>
    <t>두키 섬, 30일
친절 증가 물약 (10) 획득 가능</t>
    <phoneticPr fontId="1" type="noConversion"/>
  </si>
  <si>
    <t>에포나 퀘스트 [땅 속의 불량배] 평판 3단계 보상</t>
    <phoneticPr fontId="1" type="noConversion"/>
  </si>
  <si>
    <t>푸른 바람의 섬, 15일
감정표현 : 휘파람 획득 가능</t>
    <phoneticPr fontId="1" type="noConversion"/>
  </si>
  <si>
    <t>베른 남부, 15일</t>
    <phoneticPr fontId="1" type="noConversion"/>
  </si>
  <si>
    <t>모코코 씨앗 보상</t>
    <phoneticPr fontId="1" type="noConversion"/>
  </si>
  <si>
    <t>이그네아의 징표 보상</t>
    <phoneticPr fontId="1" type="noConversion"/>
  </si>
  <si>
    <t>세계수의 잎 보상</t>
    <phoneticPr fontId="1" type="noConversion"/>
  </si>
  <si>
    <t>씨앗 포인트</t>
    <phoneticPr fontId="1" type="noConversion"/>
  </si>
  <si>
    <t>징표 포인트</t>
    <phoneticPr fontId="1" type="noConversion"/>
  </si>
  <si>
    <t>잎 포인트</t>
    <phoneticPr fontId="1" type="noConversion"/>
  </si>
  <si>
    <t>72개</t>
    <phoneticPr fontId="1" type="noConversion"/>
  </si>
  <si>
    <t>숙련 전체 생활 경험치 물약 5개 (모든 생활 경험치 2,200)</t>
    <phoneticPr fontId="1" type="noConversion"/>
  </si>
  <si>
    <t>은은한 원석 부적</t>
    <phoneticPr fontId="1" type="noConversion"/>
  </si>
  <si>
    <t>숙련가용 제작 키트 6개 (영웅 등급 생활도구 제작 재료)</t>
    <phoneticPr fontId="1" type="noConversion"/>
  </si>
  <si>
    <t>위대한 미술품 #11</t>
    <phoneticPr fontId="1" type="noConversion"/>
  </si>
  <si>
    <t>은은한 시트린 (은은한 원석 부적 업그레이드 재료)</t>
    <phoneticPr fontId="1" type="noConversion"/>
  </si>
  <si>
    <t>칭호 "생활의 달인" (매력 5)</t>
    <phoneticPr fontId="1" type="noConversion"/>
  </si>
  <si>
    <t>침묵의 시트린 (영롱한 보석 부적 업그레이드 재료)</t>
    <phoneticPr fontId="1" type="noConversion"/>
  </si>
  <si>
    <t>설치물 : 세계수의 잎</t>
    <phoneticPr fontId="1" type="noConversion"/>
  </si>
  <si>
    <t>고요한 시트린 (영롱한 정령석 부적 업그레이드 재료)</t>
    <phoneticPr fontId="1" type="noConversion"/>
  </si>
  <si>
    <t>탈 것 : 하얀 동글 풍뎅이</t>
    <phoneticPr fontId="1" type="noConversion"/>
  </si>
  <si>
    <t>모코코의 프라이팬</t>
    <phoneticPr fontId="1" type="noConversion"/>
  </si>
  <si>
    <t>영롱한 기운</t>
    <phoneticPr fontId="1" type="noConversion"/>
  </si>
  <si>
    <t>최상급 체력 증가 물약 (체력 50)</t>
    <phoneticPr fontId="1" type="noConversion"/>
  </si>
  <si>
    <t>룬 : 정화 (영웅)</t>
    <phoneticPr fontId="1" type="noConversion"/>
  </si>
  <si>
    <t>진저웨일 카드</t>
    <phoneticPr fontId="1" type="noConversion"/>
  </si>
  <si>
    <t>최상급 능력치 증가 물약 (힘, 민첩 지능 50)</t>
    <phoneticPr fontId="1" type="noConversion"/>
  </si>
  <si>
    <t>상급 스킬포인트 물약 (6)</t>
    <phoneticPr fontId="1" type="noConversion"/>
  </si>
  <si>
    <t>비프로스트의 열쇠</t>
    <phoneticPr fontId="1" type="noConversion"/>
  </si>
  <si>
    <t>데런 아만 카드</t>
    <phoneticPr fontId="1" type="noConversion"/>
  </si>
  <si>
    <t>칭호 "아크라시아의 순례자" (지성 5)</t>
    <phoneticPr fontId="1" type="noConversion"/>
  </si>
  <si>
    <t>설치물 : 아그네아</t>
    <phoneticPr fontId="1" type="noConversion"/>
  </si>
  <si>
    <t>탈 것 : 황금 테르페이온</t>
    <phoneticPr fontId="1" type="noConversion"/>
  </si>
  <si>
    <t>벽지 : 안식의 정원</t>
    <phoneticPr fontId="1" type="noConversion"/>
  </si>
  <si>
    <t>100개</t>
    <phoneticPr fontId="1" type="noConversion"/>
  </si>
  <si>
    <t>150개</t>
    <phoneticPr fontId="1" type="noConversion"/>
  </si>
  <si>
    <t>1000개</t>
    <phoneticPr fontId="1" type="noConversion"/>
  </si>
  <si>
    <t>1050개</t>
    <phoneticPr fontId="1" type="noConversion"/>
  </si>
  <si>
    <t>1100개</t>
    <phoneticPr fontId="1" type="noConversion"/>
  </si>
  <si>
    <t>토토마 카드</t>
    <phoneticPr fontId="1" type="noConversion"/>
  </si>
  <si>
    <t>친절 증가 물약 (10)</t>
    <phoneticPr fontId="1" type="noConversion"/>
  </si>
  <si>
    <t>영지선원지원서 : 치카치카 (고급)</t>
    <phoneticPr fontId="1" type="noConversion"/>
  </si>
  <si>
    <t>선원지원서 : 코코리코 (희귀)</t>
    <phoneticPr fontId="1" type="noConversion"/>
  </si>
  <si>
    <t>능력치 증가 물약 (힘, 민첩 지능 5)</t>
    <phoneticPr fontId="1" type="noConversion"/>
  </si>
  <si>
    <t>모카모카 카드</t>
    <phoneticPr fontId="1" type="noConversion"/>
  </si>
  <si>
    <t>낙원의 기사 자격증 퀘스트 시작 아이템</t>
    <phoneticPr fontId="1" type="noConversion"/>
  </si>
  <si>
    <t>프뉴마 설계도 15개</t>
    <phoneticPr fontId="1" type="noConversion"/>
  </si>
  <si>
    <t>영지선원지원서 : 무코무코 (영웅)</t>
    <phoneticPr fontId="1" type="noConversion"/>
  </si>
  <si>
    <t>수줍은 바람꽃가루 3개 (전설 호감도)</t>
    <phoneticPr fontId="1" type="noConversion"/>
  </si>
  <si>
    <t>프뉴마 설계도 20개</t>
    <phoneticPr fontId="1" type="noConversion"/>
  </si>
  <si>
    <t>선원지원서 : 포이포이 (영웅)</t>
    <phoneticPr fontId="1" type="noConversion"/>
  </si>
  <si>
    <t>칭호 "모코코 사냥꾼" (담력 5)</t>
    <phoneticPr fontId="1" type="noConversion"/>
  </si>
  <si>
    <t>설치물 : 모코코 씨앗 기념비</t>
    <phoneticPr fontId="1" type="noConversion"/>
  </si>
  <si>
    <t>변신 : 창조의 알</t>
    <phoneticPr fontId="1" type="noConversion"/>
  </si>
  <si>
    <t>영지선원지원서 : 다정한 파루루 (전설)</t>
    <phoneticPr fontId="1" type="noConversion"/>
  </si>
  <si>
    <t>벽지 : 모코코 마을</t>
    <phoneticPr fontId="1" type="noConversion"/>
  </si>
  <si>
    <t>위대한 미술품 #32</t>
    <phoneticPr fontId="1" type="noConversion"/>
  </si>
  <si>
    <t>선박스킨 : 블루밍 프뉴마</t>
    <phoneticPr fontId="1" type="noConversion"/>
  </si>
  <si>
    <t>선원지원서 : 나리나리 (전설)</t>
    <phoneticPr fontId="1" type="noConversion"/>
  </si>
  <si>
    <t>칭호 "기분좋은 향기" (매력 5)</t>
    <phoneticPr fontId="1" type="noConversion"/>
  </si>
  <si>
    <t>위대한 미술품 #44</t>
    <phoneticPr fontId="1" type="noConversion"/>
  </si>
  <si>
    <t>변신 : 모코코 씨앗</t>
    <phoneticPr fontId="1" type="noConversion"/>
  </si>
  <si>
    <t>변신 : 채집물</t>
    <phoneticPr fontId="1" type="noConversion"/>
  </si>
  <si>
    <t>변신 : 생선</t>
    <phoneticPr fontId="1" type="noConversion"/>
  </si>
  <si>
    <t>변신 : 토토이끼</t>
    <phoneticPr fontId="1" type="noConversion"/>
  </si>
  <si>
    <t>54개</t>
    <phoneticPr fontId="1" type="noConversion"/>
  </si>
  <si>
    <t>66개</t>
    <phoneticPr fontId="1" type="noConversion"/>
  </si>
  <si>
    <t>변신 : 토끼</t>
    <phoneticPr fontId="1" type="noConversion"/>
  </si>
  <si>
    <t>200개</t>
    <phoneticPr fontId="1" type="noConversion"/>
  </si>
  <si>
    <t>250개</t>
    <phoneticPr fontId="1" type="noConversion"/>
  </si>
  <si>
    <t>300개</t>
    <phoneticPr fontId="1" type="noConversion"/>
  </si>
  <si>
    <t>350개</t>
    <phoneticPr fontId="1" type="noConversion"/>
  </si>
  <si>
    <t>400개</t>
    <phoneticPr fontId="1" type="noConversion"/>
  </si>
  <si>
    <t>450개</t>
    <phoneticPr fontId="1" type="noConversion"/>
  </si>
  <si>
    <t>500개</t>
    <phoneticPr fontId="1" type="noConversion"/>
  </si>
  <si>
    <t>550개</t>
    <phoneticPr fontId="1" type="noConversion"/>
  </si>
  <si>
    <t>600개</t>
    <phoneticPr fontId="1" type="noConversion"/>
  </si>
  <si>
    <t>650개</t>
    <phoneticPr fontId="1" type="noConversion"/>
  </si>
  <si>
    <t>700개</t>
    <phoneticPr fontId="1" type="noConversion"/>
  </si>
  <si>
    <t>750개</t>
    <phoneticPr fontId="1" type="noConversion"/>
  </si>
  <si>
    <t>800개</t>
    <phoneticPr fontId="1" type="noConversion"/>
  </si>
  <si>
    <t>850개</t>
    <phoneticPr fontId="1" type="noConversion"/>
  </si>
  <si>
    <t>900개</t>
    <phoneticPr fontId="1" type="noConversion"/>
  </si>
  <si>
    <t>950개</t>
    <phoneticPr fontId="1" type="noConversion"/>
  </si>
  <si>
    <t>1150개</t>
    <phoneticPr fontId="1" type="noConversion"/>
  </si>
  <si>
    <t>1200개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</si>
</sst>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%"/>
    <numFmt numFmtId="177" formatCode="#\ ?/7"/>
    <numFmt numFmtId="178" formatCode="#\ ?/15"/>
    <numFmt numFmtId="179" formatCode="#\ ??/51"/>
    <numFmt numFmtId="180" formatCode="#\ ??/46"/>
    <numFmt numFmtId="181" formatCode="#\ ?/94"/>
    <numFmt numFmtId="182" formatCode="#\ ????/1238"/>
    <numFmt numFmtId="183" formatCode="#\ ??/61"/>
  </numFmts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메이플스토리"/>
      <family val="3"/>
      <charset val="129"/>
    </font>
    <font>
      <b/>
      <sz val="26"/>
      <color theme="1" tint="0.14999847407452621"/>
      <name val="메이플스토리"/>
      <family val="3"/>
      <charset val="129"/>
    </font>
    <font>
      <b/>
      <sz val="15"/>
      <color theme="1"/>
      <name val="메이플스토리"/>
      <family val="3"/>
      <charset val="129"/>
    </font>
    <font>
      <b/>
      <sz val="15"/>
      <name val="메이플스토리"/>
      <family val="3"/>
      <charset val="129"/>
    </font>
    <font>
      <b/>
      <sz val="40"/>
      <color theme="0"/>
      <name val="메이플스토리"/>
      <family val="3"/>
      <charset val="129"/>
    </font>
    <font>
      <b/>
      <sz val="11"/>
      <color theme="1"/>
      <name val="메이플스토리"/>
      <family val="3"/>
      <charset val="129"/>
    </font>
    <font>
      <sz val="13"/>
      <color theme="1"/>
      <name val="메이플스토리"/>
      <family val="3"/>
      <charset val="129"/>
    </font>
    <font>
      <sz val="12"/>
      <color theme="1"/>
      <name val="메이플스토리"/>
      <family val="3"/>
      <charset val="129"/>
    </font>
    <font>
      <b/>
      <sz val="13"/>
      <color theme="1"/>
      <name val="메이플스토리"/>
      <family val="3"/>
      <charset val="129"/>
    </font>
    <font>
      <sz val="11"/>
      <color theme="1"/>
      <name val="맑은 고딕"/>
      <family val="2"/>
      <charset val="129"/>
      <scheme val="minor"/>
    </font>
    <font>
      <sz val="15"/>
      <color theme="1"/>
      <name val="메이플스토리"/>
      <family val="3"/>
      <charset val="129"/>
    </font>
    <font>
      <sz val="15"/>
      <name val="메이플스토리"/>
      <family val="3"/>
      <charset val="129"/>
    </font>
    <font>
      <b/>
      <sz val="40"/>
      <color theme="1"/>
      <name val="메이플스토리"/>
      <family val="3"/>
      <charset val="129"/>
    </font>
    <font>
      <b/>
      <sz val="26"/>
      <color theme="0"/>
      <name val="메이플스토리"/>
      <family val="3"/>
      <charset val="129"/>
    </font>
    <font>
      <b/>
      <sz val="26"/>
      <color theme="1"/>
      <name val="메이플스토리"/>
      <family val="3"/>
      <charset val="129"/>
    </font>
    <font>
      <sz val="12.5"/>
      <color theme="1"/>
      <name val="메이플스토리"/>
      <family val="3"/>
      <charset val="129"/>
    </font>
    <font>
      <b/>
      <sz val="26"/>
      <color theme="7" tint="0.39997558519241921"/>
      <name val="메이플스토리"/>
      <family val="3"/>
      <charset val="129"/>
    </font>
    <font>
      <sz val="13"/>
      <color theme="1"/>
      <name val="맑은 고딕"/>
      <family val="2"/>
      <charset val="129"/>
      <scheme val="minor"/>
    </font>
    <font>
      <b/>
      <sz val="15"/>
      <color theme="7" tint="0.39997558519241921"/>
      <name val="메이플스토리"/>
      <family val="3"/>
      <charset val="129"/>
    </font>
    <font>
      <b/>
      <sz val="20"/>
      <color theme="1"/>
      <name val="메이플스토리"/>
      <family val="3"/>
      <charset val="129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7A5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49998474074526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indexed="64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ck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ck">
        <color indexed="64"/>
      </bottom>
      <diagonal/>
    </border>
    <border>
      <left style="thin">
        <color theme="0" tint="-0.14996795556505021"/>
      </left>
      <right style="thick">
        <color indexed="64"/>
      </right>
      <top style="thin">
        <color theme="0" tint="-0.14996795556505021"/>
      </top>
      <bottom style="thick">
        <color indexed="64"/>
      </bottom>
      <diagonal/>
    </border>
    <border>
      <left style="thin">
        <color indexed="64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ck">
        <color indexed="64"/>
      </right>
      <top/>
      <bottom style="thin">
        <color theme="2" tint="-9.9948118533890809E-2"/>
      </bottom>
      <diagonal/>
    </border>
    <border>
      <left style="thin">
        <color indexed="64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ck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theme="2" tint="-9.9948118533890809E-2"/>
      </right>
      <top style="thin">
        <color theme="2" tint="-9.9948118533890809E-2"/>
      </top>
      <bottom style="thick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ck">
        <color indexed="64"/>
      </bottom>
      <diagonal/>
    </border>
    <border>
      <left style="thin">
        <color theme="2" tint="-9.9948118533890809E-2"/>
      </left>
      <right style="thick">
        <color indexed="64"/>
      </right>
      <top style="thin">
        <color theme="2" tint="-9.9948118533890809E-2"/>
      </top>
      <bottom style="thick">
        <color indexed="64"/>
      </bottom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ck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ck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ck">
        <color indexed="64"/>
      </bottom>
      <diagonal/>
    </border>
    <border>
      <left/>
      <right/>
      <top style="thin">
        <color theme="2" tint="-9.9948118533890809E-2"/>
      </top>
      <bottom style="thick">
        <color indexed="64"/>
      </bottom>
      <diagonal/>
    </border>
    <border>
      <left/>
      <right style="thick">
        <color indexed="64"/>
      </right>
      <top style="thin">
        <color theme="2" tint="-9.9948118533890809E-2"/>
      </top>
      <bottom style="thick">
        <color indexed="64"/>
      </bottom>
      <diagonal/>
    </border>
    <border>
      <left style="thick">
        <color indexed="64"/>
      </left>
      <right style="thin">
        <color theme="2" tint="-9.9948118533890809E-2"/>
      </right>
      <top style="thin">
        <color theme="2" tint="-9.9948118533890809E-2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181" fontId="6" fillId="12" borderId="2" xfId="1" applyNumberFormat="1" applyFont="1" applyFill="1" applyBorder="1" applyAlignment="1">
      <alignment horizontal="center" vertical="center"/>
    </xf>
    <xf numFmtId="181" fontId="6" fillId="12" borderId="0" xfId="1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/>
    </xf>
    <xf numFmtId="0" fontId="15" fillId="12" borderId="8" xfId="0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12" borderId="9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center" vertical="center"/>
    </xf>
    <xf numFmtId="176" fontId="6" fillId="12" borderId="2" xfId="0" applyNumberFormat="1" applyFont="1" applyFill="1" applyBorder="1" applyAlignment="1">
      <alignment horizontal="center" vertical="center"/>
    </xf>
    <xf numFmtId="176" fontId="6" fillId="12" borderId="4" xfId="0" applyNumberFormat="1" applyFont="1" applyFill="1" applyBorder="1" applyAlignment="1">
      <alignment horizontal="center" vertical="center"/>
    </xf>
    <xf numFmtId="176" fontId="6" fillId="12" borderId="0" xfId="0" applyNumberFormat="1" applyFont="1" applyFill="1" applyBorder="1" applyAlignment="1">
      <alignment horizontal="center" vertical="center"/>
    </xf>
    <xf numFmtId="176" fontId="6" fillId="12" borderId="5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8" fillId="0" borderId="15" xfId="0" quotePrefix="1" applyFont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6" fontId="14" fillId="11" borderId="2" xfId="0" applyNumberFormat="1" applyFont="1" applyFill="1" applyBorder="1" applyAlignment="1">
      <alignment horizontal="center" vertical="center"/>
    </xf>
    <xf numFmtId="176" fontId="14" fillId="11" borderId="4" xfId="0" applyNumberFormat="1" applyFont="1" applyFill="1" applyBorder="1" applyAlignment="1">
      <alignment horizontal="center" vertical="center"/>
    </xf>
    <xf numFmtId="176" fontId="14" fillId="11" borderId="0" xfId="0" applyNumberFormat="1" applyFont="1" applyFill="1" applyBorder="1" applyAlignment="1">
      <alignment horizontal="center" vertical="center"/>
    </xf>
    <xf numFmtId="176" fontId="14" fillId="11" borderId="5" xfId="0" applyNumberFormat="1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177" fontId="14" fillId="11" borderId="2" xfId="0" applyNumberFormat="1" applyFont="1" applyFill="1" applyBorder="1" applyAlignment="1">
      <alignment horizontal="center" vertical="center"/>
    </xf>
    <xf numFmtId="177" fontId="14" fillId="11" borderId="0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8" fillId="0" borderId="24" xfId="0" quotePrefix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176" fontId="14" fillId="10" borderId="2" xfId="0" applyNumberFormat="1" applyFont="1" applyFill="1" applyBorder="1" applyAlignment="1">
      <alignment horizontal="center" vertical="center"/>
    </xf>
    <xf numFmtId="176" fontId="14" fillId="10" borderId="4" xfId="0" applyNumberFormat="1" applyFont="1" applyFill="1" applyBorder="1" applyAlignment="1">
      <alignment horizontal="center" vertical="center"/>
    </xf>
    <xf numFmtId="176" fontId="14" fillId="10" borderId="0" xfId="0" applyNumberFormat="1" applyFont="1" applyFill="1" applyBorder="1" applyAlignment="1">
      <alignment horizontal="center" vertical="center"/>
    </xf>
    <xf numFmtId="176" fontId="14" fillId="10" borderId="5" xfId="0" applyNumberFormat="1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178" fontId="14" fillId="10" borderId="2" xfId="0" applyNumberFormat="1" applyFont="1" applyFill="1" applyBorder="1" applyAlignment="1">
      <alignment horizontal="center" vertical="center"/>
    </xf>
    <xf numFmtId="178" fontId="14" fillId="10" borderId="0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176" fontId="6" fillId="13" borderId="2" xfId="0" applyNumberFormat="1" applyFont="1" applyFill="1" applyBorder="1" applyAlignment="1">
      <alignment horizontal="center" vertical="center"/>
    </xf>
    <xf numFmtId="176" fontId="6" fillId="13" borderId="4" xfId="0" applyNumberFormat="1" applyFont="1" applyFill="1" applyBorder="1" applyAlignment="1">
      <alignment horizontal="center" vertical="center"/>
    </xf>
    <xf numFmtId="176" fontId="6" fillId="13" borderId="0" xfId="0" applyNumberFormat="1" applyFont="1" applyFill="1" applyBorder="1" applyAlignment="1">
      <alignment horizontal="center" vertical="center"/>
    </xf>
    <xf numFmtId="176" fontId="6" fillId="13" borderId="5" xfId="0" applyNumberFormat="1" applyFont="1" applyFill="1" applyBorder="1" applyAlignment="1">
      <alignment horizontal="center" vertical="center"/>
    </xf>
    <xf numFmtId="0" fontId="15" fillId="13" borderId="7" xfId="0" applyFont="1" applyFill="1" applyBorder="1" applyAlignment="1">
      <alignment horizontal="center" vertical="center"/>
    </xf>
    <xf numFmtId="0" fontId="15" fillId="13" borderId="8" xfId="0" applyFont="1" applyFill="1" applyBorder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5" fillId="13" borderId="9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0" fontId="15" fillId="13" borderId="5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179" fontId="6" fillId="13" borderId="2" xfId="0" applyNumberFormat="1" applyFont="1" applyFill="1" applyBorder="1" applyAlignment="1">
      <alignment horizontal="left" vertical="center"/>
    </xf>
    <xf numFmtId="179" fontId="6" fillId="13" borderId="0" xfId="0" applyNumberFormat="1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6" fillId="12" borderId="8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9" xfId="0" applyFont="1" applyFill="1" applyBorder="1" applyAlignment="1">
      <alignment horizontal="center" vertical="center"/>
    </xf>
    <xf numFmtId="183" fontId="16" fillId="12" borderId="10" xfId="0" applyNumberFormat="1" applyFont="1" applyFill="1" applyBorder="1" applyAlignment="1">
      <alignment horizontal="left" vertical="center"/>
    </xf>
    <xf numFmtId="183" fontId="16" fillId="12" borderId="5" xfId="0" applyNumberFormat="1" applyFont="1" applyFill="1" applyBorder="1" applyAlignment="1">
      <alignment horizontal="left" vertical="center"/>
    </xf>
    <xf numFmtId="0" fontId="16" fillId="14" borderId="8" xfId="0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center" vertical="center"/>
    </xf>
    <xf numFmtId="182" fontId="21" fillId="14" borderId="8" xfId="0" applyNumberFormat="1" applyFont="1" applyFill="1" applyBorder="1" applyAlignment="1">
      <alignment horizontal="center" vertical="center"/>
    </xf>
    <xf numFmtId="182" fontId="21" fillId="14" borderId="10" xfId="0" applyNumberFormat="1" applyFont="1" applyFill="1" applyBorder="1" applyAlignment="1">
      <alignment horizontal="center" vertical="center"/>
    </xf>
    <xf numFmtId="182" fontId="21" fillId="14" borderId="0" xfId="0" applyNumberFormat="1" applyFont="1" applyFill="1" applyBorder="1" applyAlignment="1">
      <alignment horizontal="center" vertical="center"/>
    </xf>
    <xf numFmtId="182" fontId="21" fillId="14" borderId="5" xfId="0" applyNumberFormat="1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178" fontId="18" fillId="5" borderId="10" xfId="0" applyNumberFormat="1" applyFont="1" applyFill="1" applyBorder="1" applyAlignment="1">
      <alignment horizontal="center" vertical="center"/>
    </xf>
    <xf numFmtId="178" fontId="18" fillId="5" borderId="5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/>
    </xf>
    <xf numFmtId="180" fontId="6" fillId="15" borderId="2" xfId="0" applyNumberFormat="1" applyFont="1" applyFill="1" applyBorder="1" applyAlignment="1">
      <alignment horizontal="left" vertical="center"/>
    </xf>
    <xf numFmtId="176" fontId="6" fillId="15" borderId="2" xfId="0" applyNumberFormat="1" applyFont="1" applyFill="1" applyBorder="1" applyAlignment="1">
      <alignment horizontal="center" vertical="center"/>
    </xf>
    <xf numFmtId="176" fontId="6" fillId="15" borderId="4" xfId="0" applyNumberFormat="1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  <xf numFmtId="180" fontId="6" fillId="15" borderId="0" xfId="0" applyNumberFormat="1" applyFont="1" applyFill="1" applyBorder="1" applyAlignment="1">
      <alignment horizontal="left" vertical="center"/>
    </xf>
    <xf numFmtId="176" fontId="6" fillId="15" borderId="0" xfId="0" applyNumberFormat="1" applyFont="1" applyFill="1" applyBorder="1" applyAlignment="1">
      <alignment horizontal="center" vertical="center"/>
    </xf>
    <xf numFmtId="176" fontId="6" fillId="15" borderId="5" xfId="0" applyNumberFormat="1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3" fillId="15" borderId="8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3" fillId="15" borderId="9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17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ED7D31"/>
      <color rgb="FF99FF99"/>
      <color rgb="FFC6E6A2"/>
      <color rgb="FF9FF276"/>
      <color rgb="FFD7A5C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4E186-C892-4A24-B098-6D17FD87CEDF}">
  <sheetPr>
    <tabColor theme="8"/>
  </sheetPr>
  <dimension ref="A1:S98"/>
  <sheetViews>
    <sheetView tabSelected="1" zoomScale="70" zoomScaleNormal="70" workbookViewId="0">
      <pane ySplit="3" topLeftCell="A4" activePane="bottomLeft" state="frozen"/>
      <selection pane="bottomLeft" sqref="A1:I2"/>
    </sheetView>
  </sheetViews>
  <sheetFormatPr defaultRowHeight="17.25" x14ac:dyDescent="0.3"/>
  <cols>
    <col min="1" max="1" width="4.625" style="12" bestFit="1" customWidth="1"/>
    <col min="2" max="2" width="17.875" style="1" bestFit="1" customWidth="1"/>
    <col min="3" max="3" width="17.375" style="1" customWidth="1"/>
    <col min="4" max="5" width="9" style="1"/>
    <col min="6" max="6" width="17.5" style="1" customWidth="1"/>
    <col min="7" max="7" width="9" style="1"/>
    <col min="8" max="8" width="19" style="1" customWidth="1"/>
    <col min="9" max="9" width="9" style="1"/>
    <col min="10" max="10" width="15" style="1" customWidth="1"/>
    <col min="11" max="11" width="9.875" style="1" customWidth="1"/>
    <col min="12" max="12" width="20.375" style="1" customWidth="1"/>
    <col min="13" max="13" width="11" style="1" customWidth="1"/>
    <col min="14" max="14" width="3.625" style="1" customWidth="1"/>
    <col min="15" max="15" width="9" style="1"/>
    <col min="16" max="16" width="9.625" style="1" customWidth="1"/>
    <col min="17" max="17" width="13.375" style="1" customWidth="1"/>
    <col min="18" max="18" width="14.75" style="1" customWidth="1"/>
    <col min="19" max="19" width="0" style="1" hidden="1" customWidth="1"/>
    <col min="20" max="16384" width="9" style="1"/>
  </cols>
  <sheetData>
    <row r="1" spans="1:19" ht="30" customHeight="1" x14ac:dyDescent="0.3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52">
        <f>S1/94</f>
        <v>0</v>
      </c>
      <c r="K1" s="52"/>
      <c r="L1" s="64">
        <f>COUNTA(M4:M97)/A97</f>
        <v>0</v>
      </c>
      <c r="M1" s="65"/>
      <c r="O1" s="58" t="s">
        <v>113</v>
      </c>
      <c r="P1" s="59"/>
      <c r="Q1" s="59"/>
      <c r="R1" s="60"/>
      <c r="S1" s="4">
        <f>COUNTA($M$4:$M$97)</f>
        <v>0</v>
      </c>
    </row>
    <row r="2" spans="1:19" ht="30" customHeight="1" x14ac:dyDescent="0.3">
      <c r="A2" s="50"/>
      <c r="B2" s="51"/>
      <c r="C2" s="51"/>
      <c r="D2" s="51"/>
      <c r="E2" s="51"/>
      <c r="F2" s="51"/>
      <c r="G2" s="51"/>
      <c r="H2" s="51"/>
      <c r="I2" s="51"/>
      <c r="J2" s="53"/>
      <c r="K2" s="53"/>
      <c r="L2" s="66"/>
      <c r="M2" s="67"/>
      <c r="O2" s="61"/>
      <c r="P2" s="62"/>
      <c r="Q2" s="62"/>
      <c r="R2" s="63"/>
    </row>
    <row r="3" spans="1:19" ht="39.950000000000003" customHeight="1" x14ac:dyDescent="0.3">
      <c r="A3" s="18"/>
      <c r="B3" s="2" t="s">
        <v>1</v>
      </c>
      <c r="C3" s="3" t="s">
        <v>2</v>
      </c>
      <c r="D3" s="72" t="s">
        <v>3</v>
      </c>
      <c r="E3" s="72"/>
      <c r="F3" s="72"/>
      <c r="G3" s="72"/>
      <c r="H3" s="72"/>
      <c r="I3" s="72"/>
      <c r="J3" s="72"/>
      <c r="K3" s="74" t="s">
        <v>147</v>
      </c>
      <c r="L3" s="74"/>
      <c r="M3" s="5" t="s">
        <v>112</v>
      </c>
      <c r="O3" s="61"/>
      <c r="P3" s="62"/>
      <c r="Q3" s="62"/>
      <c r="R3" s="63"/>
    </row>
    <row r="4" spans="1:19" ht="30" customHeight="1" x14ac:dyDescent="0.3">
      <c r="A4" s="11">
        <v>1</v>
      </c>
      <c r="B4" s="19" t="s">
        <v>4</v>
      </c>
      <c r="C4" s="20" t="s">
        <v>96</v>
      </c>
      <c r="D4" s="71" t="s">
        <v>594</v>
      </c>
      <c r="E4" s="71"/>
      <c r="F4" s="71"/>
      <c r="G4" s="71"/>
      <c r="H4" s="71"/>
      <c r="I4" s="71"/>
      <c r="J4" s="71"/>
      <c r="K4" s="75" t="s">
        <v>641</v>
      </c>
      <c r="L4" s="75"/>
      <c r="M4" s="21"/>
      <c r="O4" s="28" t="s">
        <v>114</v>
      </c>
      <c r="P4" s="68" t="s">
        <v>134</v>
      </c>
      <c r="Q4" s="68"/>
      <c r="R4" s="69"/>
    </row>
    <row r="5" spans="1:19" ht="30" customHeight="1" x14ac:dyDescent="0.3">
      <c r="A5" s="11">
        <v>2</v>
      </c>
      <c r="B5" s="22" t="s">
        <v>5</v>
      </c>
      <c r="C5" s="23" t="s">
        <v>104</v>
      </c>
      <c r="D5" s="70" t="s">
        <v>95</v>
      </c>
      <c r="E5" s="70"/>
      <c r="F5" s="70"/>
      <c r="G5" s="70"/>
      <c r="H5" s="70"/>
      <c r="I5" s="70"/>
      <c r="J5" s="70"/>
      <c r="K5" s="70" t="s">
        <v>642</v>
      </c>
      <c r="L5" s="70"/>
      <c r="M5" s="24"/>
      <c r="O5" s="29" t="s">
        <v>115</v>
      </c>
      <c r="P5" s="54" t="s">
        <v>132</v>
      </c>
      <c r="Q5" s="54"/>
      <c r="R5" s="55"/>
    </row>
    <row r="6" spans="1:19" ht="30" customHeight="1" x14ac:dyDescent="0.3">
      <c r="A6" s="11">
        <v>3</v>
      </c>
      <c r="B6" s="22" t="s">
        <v>6</v>
      </c>
      <c r="C6" s="23" t="s">
        <v>97</v>
      </c>
      <c r="D6" s="70" t="s">
        <v>643</v>
      </c>
      <c r="E6" s="70"/>
      <c r="F6" s="70"/>
      <c r="G6" s="70"/>
      <c r="H6" s="70"/>
      <c r="I6" s="70"/>
      <c r="J6" s="70"/>
      <c r="K6" s="70"/>
      <c r="L6" s="70"/>
      <c r="M6" s="24"/>
      <c r="O6" s="29" t="s">
        <v>116</v>
      </c>
      <c r="P6" s="54" t="s">
        <v>117</v>
      </c>
      <c r="Q6" s="54"/>
      <c r="R6" s="55"/>
    </row>
    <row r="7" spans="1:19" ht="30" customHeight="1" x14ac:dyDescent="0.3">
      <c r="A7" s="11">
        <v>4</v>
      </c>
      <c r="B7" s="22" t="s">
        <v>7</v>
      </c>
      <c r="C7" s="23" t="s">
        <v>98</v>
      </c>
      <c r="D7" s="70" t="s">
        <v>644</v>
      </c>
      <c r="E7" s="70"/>
      <c r="F7" s="70"/>
      <c r="G7" s="70"/>
      <c r="H7" s="70"/>
      <c r="I7" s="70"/>
      <c r="J7" s="70"/>
      <c r="K7" s="70"/>
      <c r="L7" s="70"/>
      <c r="M7" s="24"/>
      <c r="O7" s="29" t="s">
        <v>179</v>
      </c>
      <c r="P7" s="54" t="s">
        <v>135</v>
      </c>
      <c r="Q7" s="54"/>
      <c r="R7" s="55"/>
    </row>
    <row r="8" spans="1:19" ht="30" customHeight="1" x14ac:dyDescent="0.3">
      <c r="A8" s="11">
        <v>5</v>
      </c>
      <c r="B8" s="22" t="s">
        <v>8</v>
      </c>
      <c r="C8" s="23" t="s">
        <v>99</v>
      </c>
      <c r="D8" s="70" t="s">
        <v>595</v>
      </c>
      <c r="E8" s="70"/>
      <c r="F8" s="70"/>
      <c r="G8" s="70"/>
      <c r="H8" s="70"/>
      <c r="I8" s="70"/>
      <c r="J8" s="70"/>
      <c r="K8" s="70"/>
      <c r="L8" s="70"/>
      <c r="M8" s="24"/>
      <c r="O8" s="29" t="s">
        <v>180</v>
      </c>
      <c r="P8" s="54" t="s">
        <v>131</v>
      </c>
      <c r="Q8" s="54"/>
      <c r="R8" s="55"/>
    </row>
    <row r="9" spans="1:19" ht="30" customHeight="1" x14ac:dyDescent="0.3">
      <c r="A9" s="11">
        <v>6</v>
      </c>
      <c r="B9" s="22" t="s">
        <v>9</v>
      </c>
      <c r="C9" s="23" t="s">
        <v>600</v>
      </c>
      <c r="D9" s="70" t="s">
        <v>596</v>
      </c>
      <c r="E9" s="70"/>
      <c r="F9" s="70"/>
      <c r="G9" s="70"/>
      <c r="H9" s="70"/>
      <c r="I9" s="70"/>
      <c r="J9" s="70"/>
      <c r="K9" s="70" t="s">
        <v>102</v>
      </c>
      <c r="L9" s="70"/>
      <c r="M9" s="24"/>
      <c r="O9" s="29" t="s">
        <v>181</v>
      </c>
      <c r="P9" s="54" t="s">
        <v>118</v>
      </c>
      <c r="Q9" s="54"/>
      <c r="R9" s="55"/>
    </row>
    <row r="10" spans="1:19" ht="30" customHeight="1" x14ac:dyDescent="0.3">
      <c r="A10" s="11">
        <v>7</v>
      </c>
      <c r="B10" s="22" t="s">
        <v>10</v>
      </c>
      <c r="C10" s="23" t="s">
        <v>100</v>
      </c>
      <c r="D10" s="70" t="s">
        <v>101</v>
      </c>
      <c r="E10" s="70"/>
      <c r="F10" s="70"/>
      <c r="G10" s="70"/>
      <c r="H10" s="70"/>
      <c r="I10" s="70"/>
      <c r="J10" s="70"/>
      <c r="K10" s="70" t="s">
        <v>103</v>
      </c>
      <c r="L10" s="70"/>
      <c r="M10" s="24"/>
      <c r="O10" s="29" t="s">
        <v>182</v>
      </c>
      <c r="P10" s="54" t="s">
        <v>130</v>
      </c>
      <c r="Q10" s="54"/>
      <c r="R10" s="55"/>
    </row>
    <row r="11" spans="1:19" ht="30" customHeight="1" x14ac:dyDescent="0.3">
      <c r="A11" s="11">
        <v>8</v>
      </c>
      <c r="B11" s="22" t="s">
        <v>11</v>
      </c>
      <c r="C11" s="23" t="s">
        <v>104</v>
      </c>
      <c r="D11" s="70" t="s">
        <v>597</v>
      </c>
      <c r="E11" s="70"/>
      <c r="F11" s="70"/>
      <c r="G11" s="70"/>
      <c r="H11" s="70"/>
      <c r="I11" s="70"/>
      <c r="J11" s="70"/>
      <c r="K11" s="70"/>
      <c r="L11" s="70"/>
      <c r="M11" s="24"/>
      <c r="O11" s="29" t="s">
        <v>183</v>
      </c>
      <c r="P11" s="54" t="s">
        <v>119</v>
      </c>
      <c r="Q11" s="54"/>
      <c r="R11" s="55"/>
    </row>
    <row r="12" spans="1:19" ht="30" customHeight="1" x14ac:dyDescent="0.3">
      <c r="A12" s="11">
        <v>9</v>
      </c>
      <c r="B12" s="22" t="s">
        <v>12</v>
      </c>
      <c r="C12" s="23" t="s">
        <v>96</v>
      </c>
      <c r="D12" s="70" t="s">
        <v>598</v>
      </c>
      <c r="E12" s="70"/>
      <c r="F12" s="70"/>
      <c r="G12" s="70"/>
      <c r="H12" s="70"/>
      <c r="I12" s="70"/>
      <c r="J12" s="70"/>
      <c r="K12" s="70"/>
      <c r="L12" s="70"/>
      <c r="M12" s="24"/>
      <c r="O12" s="29" t="s">
        <v>184</v>
      </c>
      <c r="P12" s="54" t="s">
        <v>120</v>
      </c>
      <c r="Q12" s="54"/>
      <c r="R12" s="55"/>
    </row>
    <row r="13" spans="1:19" ht="30" customHeight="1" x14ac:dyDescent="0.3">
      <c r="A13" s="11">
        <v>10</v>
      </c>
      <c r="B13" s="22" t="s">
        <v>13</v>
      </c>
      <c r="C13" s="23" t="s">
        <v>600</v>
      </c>
      <c r="D13" s="73" t="s">
        <v>599</v>
      </c>
      <c r="E13" s="70"/>
      <c r="F13" s="70"/>
      <c r="G13" s="70"/>
      <c r="H13" s="70"/>
      <c r="I13" s="70"/>
      <c r="J13" s="70"/>
      <c r="K13" s="70"/>
      <c r="L13" s="70"/>
      <c r="M13" s="24"/>
      <c r="O13" s="29" t="s">
        <v>185</v>
      </c>
      <c r="P13" s="54" t="s">
        <v>136</v>
      </c>
      <c r="Q13" s="54"/>
      <c r="R13" s="55"/>
    </row>
    <row r="14" spans="1:19" ht="30" customHeight="1" x14ac:dyDescent="0.3">
      <c r="A14" s="11">
        <v>11</v>
      </c>
      <c r="B14" s="22" t="s">
        <v>14</v>
      </c>
      <c r="C14" s="23" t="s">
        <v>96</v>
      </c>
      <c r="D14" s="70" t="s">
        <v>601</v>
      </c>
      <c r="E14" s="70"/>
      <c r="F14" s="70"/>
      <c r="G14" s="70"/>
      <c r="H14" s="70"/>
      <c r="I14" s="70"/>
      <c r="J14" s="70"/>
      <c r="K14" s="70"/>
      <c r="L14" s="70"/>
      <c r="M14" s="24"/>
      <c r="O14" s="29" t="s">
        <v>186</v>
      </c>
      <c r="P14" s="54" t="s">
        <v>121</v>
      </c>
      <c r="Q14" s="54"/>
      <c r="R14" s="55"/>
    </row>
    <row r="15" spans="1:19" ht="30" customHeight="1" x14ac:dyDescent="0.3">
      <c r="A15" s="11">
        <v>12</v>
      </c>
      <c r="B15" s="22" t="s">
        <v>15</v>
      </c>
      <c r="C15" s="23" t="s">
        <v>105</v>
      </c>
      <c r="D15" s="70" t="s">
        <v>602</v>
      </c>
      <c r="E15" s="70"/>
      <c r="F15" s="70"/>
      <c r="G15" s="70"/>
      <c r="H15" s="70"/>
      <c r="I15" s="70"/>
      <c r="J15" s="70"/>
      <c r="K15" s="70" t="s">
        <v>153</v>
      </c>
      <c r="L15" s="70"/>
      <c r="M15" s="24"/>
      <c r="O15" s="29" t="s">
        <v>187</v>
      </c>
      <c r="P15" s="54" t="s">
        <v>129</v>
      </c>
      <c r="Q15" s="54"/>
      <c r="R15" s="55"/>
    </row>
    <row r="16" spans="1:19" ht="30" customHeight="1" x14ac:dyDescent="0.3">
      <c r="A16" s="11">
        <v>13</v>
      </c>
      <c r="B16" s="22" t="s">
        <v>16</v>
      </c>
      <c r="C16" s="23" t="s">
        <v>106</v>
      </c>
      <c r="D16" s="73" t="s">
        <v>603</v>
      </c>
      <c r="E16" s="70"/>
      <c r="F16" s="70"/>
      <c r="G16" s="70"/>
      <c r="H16" s="70"/>
      <c r="I16" s="70"/>
      <c r="J16" s="70"/>
      <c r="K16" s="70"/>
      <c r="L16" s="70"/>
      <c r="M16" s="24"/>
      <c r="O16" s="29" t="s">
        <v>188</v>
      </c>
      <c r="P16" s="54" t="s">
        <v>122</v>
      </c>
      <c r="Q16" s="54"/>
      <c r="R16" s="55"/>
    </row>
    <row r="17" spans="1:18" ht="30" customHeight="1" x14ac:dyDescent="0.3">
      <c r="A17" s="11">
        <v>14</v>
      </c>
      <c r="B17" s="22" t="s">
        <v>17</v>
      </c>
      <c r="C17" s="23" t="s">
        <v>96</v>
      </c>
      <c r="D17" s="70" t="s">
        <v>604</v>
      </c>
      <c r="E17" s="70"/>
      <c r="F17" s="70"/>
      <c r="G17" s="70"/>
      <c r="H17" s="70"/>
      <c r="I17" s="70"/>
      <c r="J17" s="70"/>
      <c r="K17" s="77" t="s">
        <v>152</v>
      </c>
      <c r="L17" s="77"/>
      <c r="M17" s="24"/>
      <c r="O17" s="29" t="s">
        <v>189</v>
      </c>
      <c r="P17" s="54" t="s">
        <v>126</v>
      </c>
      <c r="Q17" s="54"/>
      <c r="R17" s="55"/>
    </row>
    <row r="18" spans="1:18" ht="30" customHeight="1" x14ac:dyDescent="0.3">
      <c r="A18" s="11">
        <v>15</v>
      </c>
      <c r="B18" s="22" t="s">
        <v>18</v>
      </c>
      <c r="C18" s="23" t="s">
        <v>100</v>
      </c>
      <c r="D18" s="70" t="s">
        <v>107</v>
      </c>
      <c r="E18" s="70"/>
      <c r="F18" s="70"/>
      <c r="G18" s="70"/>
      <c r="H18" s="70"/>
      <c r="I18" s="70"/>
      <c r="J18" s="70"/>
      <c r="K18" s="70"/>
      <c r="L18" s="70"/>
      <c r="M18" s="24"/>
      <c r="O18" s="29" t="s">
        <v>190</v>
      </c>
      <c r="P18" s="54" t="s">
        <v>123</v>
      </c>
      <c r="Q18" s="54"/>
      <c r="R18" s="55"/>
    </row>
    <row r="19" spans="1:18" ht="30" customHeight="1" x14ac:dyDescent="0.3">
      <c r="A19" s="11">
        <v>16</v>
      </c>
      <c r="B19" s="22" t="s">
        <v>19</v>
      </c>
      <c r="C19" s="23" t="s">
        <v>100</v>
      </c>
      <c r="D19" s="70" t="s">
        <v>101</v>
      </c>
      <c r="E19" s="70"/>
      <c r="F19" s="70"/>
      <c r="G19" s="70"/>
      <c r="H19" s="70"/>
      <c r="I19" s="70"/>
      <c r="J19" s="70"/>
      <c r="K19" s="70" t="s">
        <v>108</v>
      </c>
      <c r="L19" s="70"/>
      <c r="M19" s="24"/>
      <c r="O19" s="29" t="s">
        <v>191</v>
      </c>
      <c r="P19" s="54" t="s">
        <v>125</v>
      </c>
      <c r="Q19" s="54"/>
      <c r="R19" s="55"/>
    </row>
    <row r="20" spans="1:18" ht="30" customHeight="1" x14ac:dyDescent="0.3">
      <c r="A20" s="11">
        <v>17</v>
      </c>
      <c r="B20" s="22" t="s">
        <v>109</v>
      </c>
      <c r="C20" s="23" t="s">
        <v>600</v>
      </c>
      <c r="D20" s="70" t="s">
        <v>645</v>
      </c>
      <c r="E20" s="70"/>
      <c r="F20" s="70"/>
      <c r="G20" s="70"/>
      <c r="H20" s="70"/>
      <c r="I20" s="70"/>
      <c r="J20" s="70"/>
      <c r="K20" s="70" t="s">
        <v>646</v>
      </c>
      <c r="L20" s="70"/>
      <c r="M20" s="24"/>
      <c r="O20" s="29" t="s">
        <v>192</v>
      </c>
      <c r="P20" s="54" t="s">
        <v>128</v>
      </c>
      <c r="Q20" s="54"/>
      <c r="R20" s="55"/>
    </row>
    <row r="21" spans="1:18" ht="30" customHeight="1" x14ac:dyDescent="0.3">
      <c r="A21" s="11">
        <v>18</v>
      </c>
      <c r="B21" s="22" t="s">
        <v>20</v>
      </c>
      <c r="C21" s="23" t="s">
        <v>106</v>
      </c>
      <c r="D21" s="70" t="s">
        <v>605</v>
      </c>
      <c r="E21" s="70"/>
      <c r="F21" s="70"/>
      <c r="G21" s="70"/>
      <c r="H21" s="70"/>
      <c r="I21" s="70"/>
      <c r="J21" s="70"/>
      <c r="K21" s="70"/>
      <c r="L21" s="70"/>
      <c r="M21" s="24"/>
      <c r="O21" s="29" t="s">
        <v>193</v>
      </c>
      <c r="P21" s="54" t="s">
        <v>124</v>
      </c>
      <c r="Q21" s="54"/>
      <c r="R21" s="55"/>
    </row>
    <row r="22" spans="1:18" ht="30" customHeight="1" thickBot="1" x14ac:dyDescent="0.35">
      <c r="A22" s="11">
        <v>19</v>
      </c>
      <c r="B22" s="22" t="s">
        <v>21</v>
      </c>
      <c r="C22" s="23" t="s">
        <v>100</v>
      </c>
      <c r="D22" s="70" t="s">
        <v>101</v>
      </c>
      <c r="E22" s="70"/>
      <c r="F22" s="70"/>
      <c r="G22" s="70"/>
      <c r="H22" s="70"/>
      <c r="I22" s="70"/>
      <c r="J22" s="70"/>
      <c r="K22" s="70" t="s">
        <v>610</v>
      </c>
      <c r="L22" s="70"/>
      <c r="M22" s="24"/>
      <c r="O22" s="30" t="s">
        <v>194</v>
      </c>
      <c r="P22" s="56" t="s">
        <v>127</v>
      </c>
      <c r="Q22" s="56"/>
      <c r="R22" s="57"/>
    </row>
    <row r="23" spans="1:18" ht="30" customHeight="1" thickTop="1" x14ac:dyDescent="0.3">
      <c r="A23" s="11">
        <v>20</v>
      </c>
      <c r="B23" s="22" t="s">
        <v>22</v>
      </c>
      <c r="C23" s="23" t="s">
        <v>96</v>
      </c>
      <c r="D23" s="70" t="s">
        <v>110</v>
      </c>
      <c r="E23" s="70"/>
      <c r="F23" s="70"/>
      <c r="G23" s="70"/>
      <c r="H23" s="70"/>
      <c r="I23" s="70"/>
      <c r="J23" s="70"/>
      <c r="K23" s="70"/>
      <c r="L23" s="70"/>
      <c r="M23" s="24"/>
    </row>
    <row r="24" spans="1:18" ht="30" customHeight="1" x14ac:dyDescent="0.3">
      <c r="A24" s="11">
        <v>21</v>
      </c>
      <c r="B24" s="22" t="s">
        <v>23</v>
      </c>
      <c r="C24" s="23" t="s">
        <v>106</v>
      </c>
      <c r="D24" s="73" t="s">
        <v>606</v>
      </c>
      <c r="E24" s="70"/>
      <c r="F24" s="70"/>
      <c r="G24" s="70"/>
      <c r="H24" s="70"/>
      <c r="I24" s="70"/>
      <c r="J24" s="70"/>
      <c r="K24" s="70"/>
      <c r="L24" s="70"/>
      <c r="M24" s="24"/>
    </row>
    <row r="25" spans="1:18" ht="30" customHeight="1" x14ac:dyDescent="0.3">
      <c r="A25" s="11">
        <v>22</v>
      </c>
      <c r="B25" s="22" t="s">
        <v>24</v>
      </c>
      <c r="C25" s="23" t="s">
        <v>104</v>
      </c>
      <c r="D25" s="70" t="s">
        <v>607</v>
      </c>
      <c r="E25" s="70"/>
      <c r="F25" s="70"/>
      <c r="G25" s="70"/>
      <c r="H25" s="70"/>
      <c r="I25" s="70"/>
      <c r="J25" s="70"/>
      <c r="K25" s="70"/>
      <c r="L25" s="70"/>
      <c r="M25" s="24"/>
    </row>
    <row r="26" spans="1:18" ht="30" customHeight="1" x14ac:dyDescent="0.3">
      <c r="A26" s="11">
        <v>23</v>
      </c>
      <c r="B26" s="22" t="s">
        <v>25</v>
      </c>
      <c r="C26" s="23" t="s">
        <v>100</v>
      </c>
      <c r="D26" s="70" t="s">
        <v>111</v>
      </c>
      <c r="E26" s="70"/>
      <c r="F26" s="70"/>
      <c r="G26" s="70"/>
      <c r="H26" s="70"/>
      <c r="I26" s="70"/>
      <c r="J26" s="70"/>
      <c r="K26" s="70"/>
      <c r="L26" s="70"/>
      <c r="M26" s="24"/>
    </row>
    <row r="27" spans="1:18" ht="30" customHeight="1" x14ac:dyDescent="0.3">
      <c r="A27" s="11">
        <v>24</v>
      </c>
      <c r="B27" s="22" t="s">
        <v>26</v>
      </c>
      <c r="C27" s="23" t="s">
        <v>600</v>
      </c>
      <c r="D27" s="70" t="s">
        <v>608</v>
      </c>
      <c r="E27" s="70"/>
      <c r="F27" s="70"/>
      <c r="G27" s="70"/>
      <c r="H27" s="70"/>
      <c r="I27" s="70"/>
      <c r="J27" s="70"/>
      <c r="K27" s="70"/>
      <c r="L27" s="70"/>
      <c r="M27" s="24"/>
    </row>
    <row r="28" spans="1:18" ht="30" customHeight="1" x14ac:dyDescent="0.3">
      <c r="A28" s="11">
        <v>25</v>
      </c>
      <c r="B28" s="22" t="s">
        <v>27</v>
      </c>
      <c r="C28" s="23" t="s">
        <v>98</v>
      </c>
      <c r="D28" s="70" t="s">
        <v>133</v>
      </c>
      <c r="E28" s="70"/>
      <c r="F28" s="70"/>
      <c r="G28" s="70"/>
      <c r="H28" s="70"/>
      <c r="I28" s="70"/>
      <c r="J28" s="70"/>
      <c r="K28" s="70"/>
      <c r="L28" s="70"/>
      <c r="M28" s="24"/>
    </row>
    <row r="29" spans="1:18" ht="30" customHeight="1" x14ac:dyDescent="0.3">
      <c r="A29" s="11">
        <v>26</v>
      </c>
      <c r="B29" s="22" t="s">
        <v>28</v>
      </c>
      <c r="C29" s="23" t="s">
        <v>104</v>
      </c>
      <c r="D29" s="70" t="s">
        <v>609</v>
      </c>
      <c r="E29" s="70"/>
      <c r="F29" s="70"/>
      <c r="G29" s="70"/>
      <c r="H29" s="70"/>
      <c r="I29" s="70"/>
      <c r="J29" s="70"/>
      <c r="K29" s="70"/>
      <c r="L29" s="70"/>
      <c r="M29" s="24"/>
    </row>
    <row r="30" spans="1:18" ht="30" customHeight="1" x14ac:dyDescent="0.3">
      <c r="A30" s="11">
        <v>27</v>
      </c>
      <c r="B30" s="22" t="s">
        <v>29</v>
      </c>
      <c r="C30" s="23" t="s">
        <v>97</v>
      </c>
      <c r="D30" s="70" t="s">
        <v>638</v>
      </c>
      <c r="E30" s="70"/>
      <c r="F30" s="70"/>
      <c r="G30" s="70"/>
      <c r="H30" s="70"/>
      <c r="I30" s="70"/>
      <c r="J30" s="70"/>
      <c r="K30" s="70"/>
      <c r="L30" s="70"/>
      <c r="M30" s="24"/>
    </row>
    <row r="31" spans="1:18" ht="30" customHeight="1" x14ac:dyDescent="0.3">
      <c r="A31" s="11">
        <v>28</v>
      </c>
      <c r="B31" s="22" t="s">
        <v>30</v>
      </c>
      <c r="C31" s="23" t="s">
        <v>100</v>
      </c>
      <c r="D31" s="70" t="s">
        <v>137</v>
      </c>
      <c r="E31" s="70"/>
      <c r="F31" s="70"/>
      <c r="G31" s="70"/>
      <c r="H31" s="70"/>
      <c r="I31" s="70"/>
      <c r="J31" s="70"/>
      <c r="K31" s="70"/>
      <c r="L31" s="70"/>
      <c r="M31" s="24"/>
    </row>
    <row r="32" spans="1:18" ht="30" customHeight="1" x14ac:dyDescent="0.3">
      <c r="A32" s="11">
        <v>29</v>
      </c>
      <c r="B32" s="22" t="s">
        <v>31</v>
      </c>
      <c r="C32" s="23" t="s">
        <v>100</v>
      </c>
      <c r="D32" s="70" t="s">
        <v>138</v>
      </c>
      <c r="E32" s="70"/>
      <c r="F32" s="70"/>
      <c r="G32" s="70"/>
      <c r="H32" s="70"/>
      <c r="I32" s="70"/>
      <c r="J32" s="70"/>
      <c r="K32" s="70"/>
      <c r="L32" s="70"/>
      <c r="M32" s="24"/>
    </row>
    <row r="33" spans="1:13" ht="30" customHeight="1" x14ac:dyDescent="0.3">
      <c r="A33" s="11">
        <v>30</v>
      </c>
      <c r="B33" s="22" t="s">
        <v>32</v>
      </c>
      <c r="C33" s="23" t="s">
        <v>303</v>
      </c>
      <c r="D33" s="70" t="s">
        <v>640</v>
      </c>
      <c r="E33" s="70"/>
      <c r="F33" s="70"/>
      <c r="G33" s="70"/>
      <c r="H33" s="70"/>
      <c r="I33" s="70"/>
      <c r="J33" s="70"/>
      <c r="K33" s="70"/>
      <c r="L33" s="70"/>
      <c r="M33" s="24"/>
    </row>
    <row r="34" spans="1:13" ht="30" customHeight="1" x14ac:dyDescent="0.3">
      <c r="A34" s="11">
        <v>31</v>
      </c>
      <c r="B34" s="22" t="s">
        <v>33</v>
      </c>
      <c r="C34" s="23" t="s">
        <v>239</v>
      </c>
      <c r="D34" s="70" t="s">
        <v>660</v>
      </c>
      <c r="E34" s="70"/>
      <c r="F34" s="70"/>
      <c r="G34" s="70"/>
      <c r="H34" s="70"/>
      <c r="I34" s="70"/>
      <c r="J34" s="70"/>
      <c r="K34" s="70" t="s">
        <v>637</v>
      </c>
      <c r="L34" s="70"/>
      <c r="M34" s="24"/>
    </row>
    <row r="35" spans="1:13" ht="30" customHeight="1" x14ac:dyDescent="0.3">
      <c r="A35" s="11">
        <v>32</v>
      </c>
      <c r="B35" s="22" t="s">
        <v>34</v>
      </c>
      <c r="C35" s="23" t="s">
        <v>100</v>
      </c>
      <c r="D35" s="70" t="s">
        <v>139</v>
      </c>
      <c r="E35" s="70"/>
      <c r="F35" s="70"/>
      <c r="G35" s="70"/>
      <c r="H35" s="70"/>
      <c r="I35" s="70"/>
      <c r="J35" s="70"/>
      <c r="K35" s="70"/>
      <c r="L35" s="70"/>
      <c r="M35" s="24"/>
    </row>
    <row r="36" spans="1:13" ht="30" customHeight="1" x14ac:dyDescent="0.3">
      <c r="A36" s="11">
        <v>33</v>
      </c>
      <c r="B36" s="22" t="s">
        <v>35</v>
      </c>
      <c r="C36" s="23" t="s">
        <v>106</v>
      </c>
      <c r="D36" s="73" t="s">
        <v>629</v>
      </c>
      <c r="E36" s="70"/>
      <c r="F36" s="70"/>
      <c r="G36" s="70"/>
      <c r="H36" s="70"/>
      <c r="I36" s="70"/>
      <c r="J36" s="70"/>
      <c r="K36" s="70"/>
      <c r="L36" s="70"/>
      <c r="M36" s="24"/>
    </row>
    <row r="37" spans="1:13" ht="30" customHeight="1" x14ac:dyDescent="0.3">
      <c r="A37" s="11">
        <v>34</v>
      </c>
      <c r="B37" s="22" t="s">
        <v>36</v>
      </c>
      <c r="C37" s="23" t="s">
        <v>96</v>
      </c>
      <c r="D37" s="70" t="s">
        <v>630</v>
      </c>
      <c r="E37" s="70"/>
      <c r="F37" s="70"/>
      <c r="G37" s="70"/>
      <c r="H37" s="70"/>
      <c r="I37" s="70"/>
      <c r="J37" s="70"/>
      <c r="K37" s="70" t="s">
        <v>140</v>
      </c>
      <c r="L37" s="70"/>
      <c r="M37" s="24"/>
    </row>
    <row r="38" spans="1:13" ht="30" customHeight="1" x14ac:dyDescent="0.3">
      <c r="A38" s="11">
        <v>35</v>
      </c>
      <c r="B38" s="22" t="s">
        <v>37</v>
      </c>
      <c r="C38" s="23" t="s">
        <v>100</v>
      </c>
      <c r="D38" s="70" t="s">
        <v>101</v>
      </c>
      <c r="E38" s="70"/>
      <c r="F38" s="70"/>
      <c r="G38" s="70"/>
      <c r="H38" s="70"/>
      <c r="I38" s="70"/>
      <c r="J38" s="70"/>
      <c r="K38" s="70"/>
      <c r="L38" s="70"/>
      <c r="M38" s="24"/>
    </row>
    <row r="39" spans="1:13" ht="30" customHeight="1" x14ac:dyDescent="0.3">
      <c r="A39" s="11">
        <v>36</v>
      </c>
      <c r="B39" s="22" t="s">
        <v>38</v>
      </c>
      <c r="C39" s="23" t="s">
        <v>106</v>
      </c>
      <c r="D39" s="70" t="s">
        <v>636</v>
      </c>
      <c r="E39" s="70"/>
      <c r="F39" s="70"/>
      <c r="G39" s="70"/>
      <c r="H39" s="70"/>
      <c r="I39" s="70"/>
      <c r="J39" s="70"/>
      <c r="K39" s="70" t="s">
        <v>150</v>
      </c>
      <c r="L39" s="70"/>
      <c r="M39" s="24"/>
    </row>
    <row r="40" spans="1:13" ht="30" customHeight="1" x14ac:dyDescent="0.3">
      <c r="A40" s="11">
        <v>37</v>
      </c>
      <c r="B40" s="22" t="s">
        <v>39</v>
      </c>
      <c r="C40" s="23" t="s">
        <v>100</v>
      </c>
      <c r="D40" s="70" t="s">
        <v>101</v>
      </c>
      <c r="E40" s="70"/>
      <c r="F40" s="70"/>
      <c r="G40" s="70"/>
      <c r="H40" s="70"/>
      <c r="I40" s="70"/>
      <c r="J40" s="70"/>
      <c r="K40" s="70"/>
      <c r="L40" s="70"/>
      <c r="M40" s="24"/>
    </row>
    <row r="41" spans="1:13" ht="30" customHeight="1" x14ac:dyDescent="0.3">
      <c r="A41" s="11">
        <v>38</v>
      </c>
      <c r="B41" s="22" t="s">
        <v>40</v>
      </c>
      <c r="C41" s="23" t="s">
        <v>98</v>
      </c>
      <c r="D41" s="70" t="s">
        <v>141</v>
      </c>
      <c r="E41" s="70"/>
      <c r="F41" s="70"/>
      <c r="G41" s="70"/>
      <c r="H41" s="70"/>
      <c r="I41" s="70"/>
      <c r="J41" s="70"/>
      <c r="K41" s="70" t="s">
        <v>151</v>
      </c>
      <c r="L41" s="70"/>
      <c r="M41" s="24"/>
    </row>
    <row r="42" spans="1:13" ht="30" customHeight="1" x14ac:dyDescent="0.3">
      <c r="A42" s="11">
        <v>39</v>
      </c>
      <c r="B42" s="22" t="s">
        <v>41</v>
      </c>
      <c r="C42" s="23" t="s">
        <v>99</v>
      </c>
      <c r="D42" s="70" t="s">
        <v>631</v>
      </c>
      <c r="E42" s="70"/>
      <c r="F42" s="70"/>
      <c r="G42" s="70"/>
      <c r="H42" s="70"/>
      <c r="I42" s="70"/>
      <c r="J42" s="70"/>
      <c r="K42" s="70"/>
      <c r="L42" s="70"/>
      <c r="M42" s="24"/>
    </row>
    <row r="43" spans="1:13" ht="30" customHeight="1" x14ac:dyDescent="0.3">
      <c r="A43" s="11">
        <v>40</v>
      </c>
      <c r="B43" s="22" t="s">
        <v>42</v>
      </c>
      <c r="C43" s="23" t="s">
        <v>97</v>
      </c>
      <c r="D43" s="70" t="s">
        <v>632</v>
      </c>
      <c r="E43" s="70"/>
      <c r="F43" s="70"/>
      <c r="G43" s="70"/>
      <c r="H43" s="70"/>
      <c r="I43" s="70"/>
      <c r="J43" s="70"/>
      <c r="K43" s="70"/>
      <c r="L43" s="70"/>
      <c r="M43" s="24"/>
    </row>
    <row r="44" spans="1:13" ht="30" customHeight="1" x14ac:dyDescent="0.3">
      <c r="A44" s="11">
        <v>41</v>
      </c>
      <c r="B44" s="22" t="s">
        <v>43</v>
      </c>
      <c r="C44" s="23" t="s">
        <v>99</v>
      </c>
      <c r="D44" s="70" t="s">
        <v>142</v>
      </c>
      <c r="E44" s="70"/>
      <c r="F44" s="70"/>
      <c r="G44" s="70"/>
      <c r="H44" s="70"/>
      <c r="I44" s="70"/>
      <c r="J44" s="70"/>
      <c r="K44" s="70"/>
      <c r="L44" s="70"/>
      <c r="M44" s="24"/>
    </row>
    <row r="45" spans="1:13" ht="30" customHeight="1" x14ac:dyDescent="0.3">
      <c r="A45" s="11">
        <v>42</v>
      </c>
      <c r="B45" s="22" t="s">
        <v>44</v>
      </c>
      <c r="C45" s="23" t="s">
        <v>100</v>
      </c>
      <c r="D45" s="70" t="s">
        <v>101</v>
      </c>
      <c r="E45" s="70"/>
      <c r="F45" s="70"/>
      <c r="G45" s="70"/>
      <c r="H45" s="70"/>
      <c r="I45" s="70"/>
      <c r="J45" s="70"/>
      <c r="K45" s="70" t="s">
        <v>143</v>
      </c>
      <c r="L45" s="70"/>
      <c r="M45" s="24"/>
    </row>
    <row r="46" spans="1:13" ht="30" customHeight="1" x14ac:dyDescent="0.3">
      <c r="A46" s="11">
        <v>43</v>
      </c>
      <c r="B46" s="22" t="s">
        <v>45</v>
      </c>
      <c r="C46" s="23" t="s">
        <v>239</v>
      </c>
      <c r="D46" s="70" t="s">
        <v>633</v>
      </c>
      <c r="E46" s="70"/>
      <c r="F46" s="70"/>
      <c r="G46" s="70"/>
      <c r="H46" s="70"/>
      <c r="I46" s="70"/>
      <c r="J46" s="70"/>
      <c r="K46" s="70" t="s">
        <v>634</v>
      </c>
      <c r="L46" s="70"/>
      <c r="M46" s="24"/>
    </row>
    <row r="47" spans="1:13" ht="30" customHeight="1" x14ac:dyDescent="0.3">
      <c r="A47" s="11">
        <v>44</v>
      </c>
      <c r="B47" s="22" t="s">
        <v>46</v>
      </c>
      <c r="C47" s="23" t="s">
        <v>303</v>
      </c>
      <c r="D47" s="70" t="s">
        <v>647</v>
      </c>
      <c r="E47" s="70"/>
      <c r="F47" s="70"/>
      <c r="G47" s="70"/>
      <c r="H47" s="70"/>
      <c r="I47" s="70"/>
      <c r="J47" s="70"/>
      <c r="K47" s="70" t="s">
        <v>150</v>
      </c>
      <c r="L47" s="70"/>
      <c r="M47" s="24"/>
    </row>
    <row r="48" spans="1:13" ht="30" customHeight="1" x14ac:dyDescent="0.3">
      <c r="A48" s="11">
        <v>45</v>
      </c>
      <c r="B48" s="22" t="s">
        <v>47</v>
      </c>
      <c r="C48" s="23" t="s">
        <v>104</v>
      </c>
      <c r="D48" s="70" t="s">
        <v>659</v>
      </c>
      <c r="E48" s="70"/>
      <c r="F48" s="70"/>
      <c r="G48" s="70"/>
      <c r="H48" s="70"/>
      <c r="I48" s="70"/>
      <c r="J48" s="70"/>
      <c r="K48" s="70" t="s">
        <v>144</v>
      </c>
      <c r="L48" s="70"/>
      <c r="M48" s="24"/>
    </row>
    <row r="49" spans="1:13" ht="30" customHeight="1" x14ac:dyDescent="0.3">
      <c r="A49" s="11">
        <v>46</v>
      </c>
      <c r="B49" s="22" t="s">
        <v>48</v>
      </c>
      <c r="C49" s="23" t="s">
        <v>100</v>
      </c>
      <c r="D49" s="70" t="s">
        <v>101</v>
      </c>
      <c r="E49" s="70"/>
      <c r="F49" s="70"/>
      <c r="G49" s="70"/>
      <c r="H49" s="70"/>
      <c r="I49" s="70"/>
      <c r="J49" s="70"/>
      <c r="K49" s="70"/>
      <c r="L49" s="70"/>
      <c r="M49" s="24"/>
    </row>
    <row r="50" spans="1:13" ht="30" customHeight="1" x14ac:dyDescent="0.3">
      <c r="A50" s="11">
        <v>47</v>
      </c>
      <c r="B50" s="22" t="s">
        <v>49</v>
      </c>
      <c r="C50" s="23" t="s">
        <v>97</v>
      </c>
      <c r="D50" s="70" t="s">
        <v>635</v>
      </c>
      <c r="E50" s="70"/>
      <c r="F50" s="70"/>
      <c r="G50" s="70"/>
      <c r="H50" s="70"/>
      <c r="I50" s="70"/>
      <c r="J50" s="70"/>
      <c r="K50" s="70"/>
      <c r="L50" s="70"/>
      <c r="M50" s="24"/>
    </row>
    <row r="51" spans="1:13" ht="30" customHeight="1" x14ac:dyDescent="0.3">
      <c r="A51" s="11">
        <v>48</v>
      </c>
      <c r="B51" s="22" t="s">
        <v>50</v>
      </c>
      <c r="C51" s="23" t="s">
        <v>99</v>
      </c>
      <c r="D51" s="70" t="s">
        <v>145</v>
      </c>
      <c r="E51" s="70"/>
      <c r="F51" s="70"/>
      <c r="G51" s="70"/>
      <c r="H51" s="70"/>
      <c r="I51" s="70"/>
      <c r="J51" s="70"/>
      <c r="K51" s="70"/>
      <c r="L51" s="70"/>
      <c r="M51" s="24"/>
    </row>
    <row r="52" spans="1:13" ht="30" customHeight="1" x14ac:dyDescent="0.3">
      <c r="A52" s="11">
        <v>49</v>
      </c>
      <c r="B52" s="22" t="s">
        <v>51</v>
      </c>
      <c r="C52" s="23" t="s">
        <v>106</v>
      </c>
      <c r="D52" s="70" t="s">
        <v>620</v>
      </c>
      <c r="E52" s="70"/>
      <c r="F52" s="70"/>
      <c r="G52" s="70"/>
      <c r="H52" s="70"/>
      <c r="I52" s="70"/>
      <c r="J52" s="70"/>
      <c r="K52" s="70"/>
      <c r="L52" s="70"/>
      <c r="M52" s="24"/>
    </row>
    <row r="53" spans="1:13" ht="30" customHeight="1" x14ac:dyDescent="0.3">
      <c r="A53" s="11">
        <v>50</v>
      </c>
      <c r="B53" s="22" t="s">
        <v>52</v>
      </c>
      <c r="C53" s="23" t="s">
        <v>100</v>
      </c>
      <c r="D53" s="70" t="s">
        <v>101</v>
      </c>
      <c r="E53" s="70"/>
      <c r="F53" s="70"/>
      <c r="G53" s="70"/>
      <c r="H53" s="70"/>
      <c r="I53" s="70"/>
      <c r="J53" s="70"/>
      <c r="K53" s="70"/>
      <c r="L53" s="70"/>
      <c r="M53" s="24"/>
    </row>
    <row r="54" spans="1:13" ht="30" customHeight="1" x14ac:dyDescent="0.3">
      <c r="A54" s="11">
        <v>51</v>
      </c>
      <c r="B54" s="22" t="s">
        <v>146</v>
      </c>
      <c r="C54" s="23" t="s">
        <v>98</v>
      </c>
      <c r="D54" s="70" t="s">
        <v>658</v>
      </c>
      <c r="E54" s="70"/>
      <c r="F54" s="70"/>
      <c r="G54" s="70"/>
      <c r="H54" s="70"/>
      <c r="I54" s="70"/>
      <c r="J54" s="70"/>
      <c r="K54" s="70"/>
      <c r="L54" s="70"/>
      <c r="M54" s="24"/>
    </row>
    <row r="55" spans="1:13" ht="30" customHeight="1" x14ac:dyDescent="0.3">
      <c r="A55" s="11">
        <v>52</v>
      </c>
      <c r="B55" s="22" t="s">
        <v>53</v>
      </c>
      <c r="C55" s="23" t="s">
        <v>100</v>
      </c>
      <c r="D55" s="70" t="s">
        <v>619</v>
      </c>
      <c r="E55" s="70"/>
      <c r="F55" s="70"/>
      <c r="G55" s="70"/>
      <c r="H55" s="70"/>
      <c r="I55" s="70"/>
      <c r="J55" s="70"/>
      <c r="K55" s="70"/>
      <c r="L55" s="70"/>
      <c r="M55" s="24"/>
    </row>
    <row r="56" spans="1:13" ht="30" customHeight="1" x14ac:dyDescent="0.3">
      <c r="A56" s="11">
        <v>53</v>
      </c>
      <c r="B56" s="22" t="s">
        <v>54</v>
      </c>
      <c r="C56" s="23" t="s">
        <v>97</v>
      </c>
      <c r="D56" s="70" t="s">
        <v>618</v>
      </c>
      <c r="E56" s="70"/>
      <c r="F56" s="70"/>
      <c r="G56" s="70"/>
      <c r="H56" s="70"/>
      <c r="I56" s="70"/>
      <c r="J56" s="70"/>
      <c r="K56" s="70"/>
      <c r="L56" s="70"/>
      <c r="M56" s="24"/>
    </row>
    <row r="57" spans="1:13" ht="30" customHeight="1" x14ac:dyDescent="0.3">
      <c r="A57" s="11">
        <v>54</v>
      </c>
      <c r="B57" s="22" t="s">
        <v>55</v>
      </c>
      <c r="C57" s="23" t="s">
        <v>98</v>
      </c>
      <c r="D57" s="70" t="s">
        <v>657</v>
      </c>
      <c r="E57" s="70"/>
      <c r="F57" s="70"/>
      <c r="G57" s="70"/>
      <c r="H57" s="70"/>
      <c r="I57" s="70"/>
      <c r="J57" s="70"/>
      <c r="K57" s="70"/>
      <c r="L57" s="70"/>
      <c r="M57" s="24"/>
    </row>
    <row r="58" spans="1:13" ht="30" customHeight="1" x14ac:dyDescent="0.3">
      <c r="A58" s="11">
        <v>55</v>
      </c>
      <c r="B58" s="22" t="s">
        <v>56</v>
      </c>
      <c r="C58" s="23" t="s">
        <v>600</v>
      </c>
      <c r="D58" s="70" t="s">
        <v>611</v>
      </c>
      <c r="E58" s="70"/>
      <c r="F58" s="70"/>
      <c r="G58" s="70"/>
      <c r="H58" s="70"/>
      <c r="I58" s="70"/>
      <c r="J58" s="70"/>
      <c r="K58" s="70" t="s">
        <v>148</v>
      </c>
      <c r="L58" s="70"/>
      <c r="M58" s="24"/>
    </row>
    <row r="59" spans="1:13" ht="30" customHeight="1" x14ac:dyDescent="0.3">
      <c r="A59" s="11">
        <v>56</v>
      </c>
      <c r="B59" s="22" t="s">
        <v>57</v>
      </c>
      <c r="C59" s="23" t="s">
        <v>100</v>
      </c>
      <c r="D59" s="70" t="s">
        <v>101</v>
      </c>
      <c r="E59" s="70"/>
      <c r="F59" s="70"/>
      <c r="G59" s="70"/>
      <c r="H59" s="70"/>
      <c r="I59" s="70"/>
      <c r="J59" s="70"/>
      <c r="K59" s="70" t="s">
        <v>149</v>
      </c>
      <c r="L59" s="70"/>
      <c r="M59" s="24"/>
    </row>
    <row r="60" spans="1:13" ht="30" customHeight="1" x14ac:dyDescent="0.3">
      <c r="A60" s="11">
        <v>57</v>
      </c>
      <c r="B60" s="22" t="s">
        <v>58</v>
      </c>
      <c r="C60" s="23" t="s">
        <v>100</v>
      </c>
      <c r="D60" s="70" t="s">
        <v>101</v>
      </c>
      <c r="E60" s="70"/>
      <c r="F60" s="70"/>
      <c r="G60" s="70"/>
      <c r="H60" s="70"/>
      <c r="I60" s="70"/>
      <c r="J60" s="70"/>
      <c r="K60" s="70"/>
      <c r="L60" s="70"/>
      <c r="M60" s="24"/>
    </row>
    <row r="61" spans="1:13" ht="30" customHeight="1" x14ac:dyDescent="0.3">
      <c r="A61" s="11">
        <v>58</v>
      </c>
      <c r="B61" s="22" t="s">
        <v>59</v>
      </c>
      <c r="C61" s="23" t="s">
        <v>106</v>
      </c>
      <c r="D61" s="70" t="s">
        <v>612</v>
      </c>
      <c r="E61" s="70"/>
      <c r="F61" s="70"/>
      <c r="G61" s="70"/>
      <c r="H61" s="70"/>
      <c r="I61" s="70"/>
      <c r="J61" s="70"/>
      <c r="K61" s="70"/>
      <c r="L61" s="70"/>
      <c r="M61" s="24"/>
    </row>
    <row r="62" spans="1:13" ht="30" customHeight="1" x14ac:dyDescent="0.3">
      <c r="A62" s="11">
        <v>59</v>
      </c>
      <c r="B62" s="22" t="s">
        <v>60</v>
      </c>
      <c r="C62" s="23" t="s">
        <v>100</v>
      </c>
      <c r="D62" s="70" t="s">
        <v>101</v>
      </c>
      <c r="E62" s="70"/>
      <c r="F62" s="70"/>
      <c r="G62" s="70"/>
      <c r="H62" s="70"/>
      <c r="I62" s="70"/>
      <c r="J62" s="70"/>
      <c r="K62" s="70"/>
      <c r="L62" s="70"/>
      <c r="M62" s="24"/>
    </row>
    <row r="63" spans="1:13" ht="30" customHeight="1" x14ac:dyDescent="0.3">
      <c r="A63" s="11">
        <v>60</v>
      </c>
      <c r="B63" s="22" t="s">
        <v>61</v>
      </c>
      <c r="C63" s="23" t="s">
        <v>100</v>
      </c>
      <c r="D63" s="70" t="s">
        <v>101</v>
      </c>
      <c r="E63" s="70"/>
      <c r="F63" s="70"/>
      <c r="G63" s="70"/>
      <c r="H63" s="70"/>
      <c r="I63" s="70"/>
      <c r="J63" s="70"/>
      <c r="K63" s="76" t="s">
        <v>154</v>
      </c>
      <c r="L63" s="77"/>
      <c r="M63" s="24"/>
    </row>
    <row r="64" spans="1:13" ht="30" customHeight="1" x14ac:dyDescent="0.3">
      <c r="A64" s="11">
        <v>61</v>
      </c>
      <c r="B64" s="22" t="s">
        <v>62</v>
      </c>
      <c r="C64" s="23" t="s">
        <v>98</v>
      </c>
      <c r="D64" s="70" t="s">
        <v>155</v>
      </c>
      <c r="E64" s="70"/>
      <c r="F64" s="70"/>
      <c r="G64" s="70"/>
      <c r="H64" s="70"/>
      <c r="I64" s="70"/>
      <c r="J64" s="70"/>
      <c r="K64" s="70" t="s">
        <v>156</v>
      </c>
      <c r="L64" s="70"/>
      <c r="M64" s="24"/>
    </row>
    <row r="65" spans="1:13" ht="30" customHeight="1" x14ac:dyDescent="0.3">
      <c r="A65" s="11">
        <v>62</v>
      </c>
      <c r="B65" s="22" t="s">
        <v>63</v>
      </c>
      <c r="C65" s="23" t="s">
        <v>97</v>
      </c>
      <c r="D65" s="70" t="s">
        <v>656</v>
      </c>
      <c r="E65" s="70"/>
      <c r="F65" s="70"/>
      <c r="G65" s="70"/>
      <c r="H65" s="70"/>
      <c r="I65" s="70"/>
      <c r="J65" s="70"/>
      <c r="K65" s="70"/>
      <c r="L65" s="70"/>
      <c r="M65" s="24"/>
    </row>
    <row r="66" spans="1:13" ht="30" customHeight="1" x14ac:dyDescent="0.3">
      <c r="A66" s="11">
        <v>63</v>
      </c>
      <c r="B66" s="22" t="s">
        <v>64</v>
      </c>
      <c r="C66" s="23" t="s">
        <v>97</v>
      </c>
      <c r="D66" s="70" t="s">
        <v>655</v>
      </c>
      <c r="E66" s="70"/>
      <c r="F66" s="70"/>
      <c r="G66" s="70"/>
      <c r="H66" s="70"/>
      <c r="I66" s="70"/>
      <c r="J66" s="70"/>
      <c r="K66" s="70"/>
      <c r="L66" s="70"/>
      <c r="M66" s="24"/>
    </row>
    <row r="67" spans="1:13" ht="30" customHeight="1" x14ac:dyDescent="0.3">
      <c r="A67" s="11">
        <v>64</v>
      </c>
      <c r="B67" s="22" t="s">
        <v>65</v>
      </c>
      <c r="C67" s="23" t="s">
        <v>97</v>
      </c>
      <c r="D67" s="70" t="s">
        <v>654</v>
      </c>
      <c r="E67" s="70"/>
      <c r="F67" s="70"/>
      <c r="G67" s="70"/>
      <c r="H67" s="70"/>
      <c r="I67" s="70"/>
      <c r="J67" s="70"/>
      <c r="K67" s="70"/>
      <c r="L67" s="70"/>
      <c r="M67" s="24"/>
    </row>
    <row r="68" spans="1:13" ht="30" customHeight="1" x14ac:dyDescent="0.3">
      <c r="A68" s="11">
        <v>65</v>
      </c>
      <c r="B68" s="22" t="s">
        <v>66</v>
      </c>
      <c r="C68" s="23" t="s">
        <v>99</v>
      </c>
      <c r="D68" s="70" t="s">
        <v>157</v>
      </c>
      <c r="E68" s="70"/>
      <c r="F68" s="70"/>
      <c r="G68" s="70"/>
      <c r="H68" s="70"/>
      <c r="I68" s="70"/>
      <c r="J68" s="70"/>
      <c r="K68" s="70"/>
      <c r="L68" s="70"/>
      <c r="M68" s="24"/>
    </row>
    <row r="69" spans="1:13" ht="30" customHeight="1" x14ac:dyDescent="0.3">
      <c r="A69" s="11">
        <v>66</v>
      </c>
      <c r="B69" s="22" t="s">
        <v>67</v>
      </c>
      <c r="C69" s="23" t="s">
        <v>106</v>
      </c>
      <c r="D69" s="70" t="s">
        <v>652</v>
      </c>
      <c r="E69" s="70"/>
      <c r="F69" s="70"/>
      <c r="G69" s="70"/>
      <c r="H69" s="70"/>
      <c r="I69" s="70"/>
      <c r="J69" s="70"/>
      <c r="K69" s="70"/>
      <c r="L69" s="70"/>
      <c r="M69" s="24"/>
    </row>
    <row r="70" spans="1:13" ht="30" customHeight="1" x14ac:dyDescent="0.3">
      <c r="A70" s="11">
        <v>67</v>
      </c>
      <c r="B70" s="22" t="s">
        <v>68</v>
      </c>
      <c r="C70" s="23" t="s">
        <v>96</v>
      </c>
      <c r="D70" s="70" t="s">
        <v>158</v>
      </c>
      <c r="E70" s="70"/>
      <c r="F70" s="70"/>
      <c r="G70" s="70"/>
      <c r="H70" s="70"/>
      <c r="I70" s="70"/>
      <c r="J70" s="70"/>
      <c r="K70" s="70"/>
      <c r="L70" s="70"/>
      <c r="M70" s="24"/>
    </row>
    <row r="71" spans="1:13" ht="30" customHeight="1" x14ac:dyDescent="0.3">
      <c r="A71" s="11">
        <v>68</v>
      </c>
      <c r="B71" s="22" t="s">
        <v>69</v>
      </c>
      <c r="C71" s="23" t="s">
        <v>99</v>
      </c>
      <c r="D71" s="70" t="s">
        <v>159</v>
      </c>
      <c r="E71" s="70"/>
      <c r="F71" s="70"/>
      <c r="G71" s="70"/>
      <c r="H71" s="70"/>
      <c r="I71" s="70"/>
      <c r="J71" s="70"/>
      <c r="K71" s="70"/>
      <c r="L71" s="70"/>
      <c r="M71" s="24"/>
    </row>
    <row r="72" spans="1:13" ht="30" customHeight="1" x14ac:dyDescent="0.3">
      <c r="A72" s="11">
        <v>69</v>
      </c>
      <c r="B72" s="22" t="s">
        <v>70</v>
      </c>
      <c r="C72" s="23" t="s">
        <v>106</v>
      </c>
      <c r="D72" s="70" t="s">
        <v>651</v>
      </c>
      <c r="E72" s="70"/>
      <c r="F72" s="70"/>
      <c r="G72" s="70"/>
      <c r="H72" s="70"/>
      <c r="I72" s="70"/>
      <c r="J72" s="70"/>
      <c r="K72" s="70"/>
      <c r="L72" s="70"/>
      <c r="M72" s="24"/>
    </row>
    <row r="73" spans="1:13" ht="30" customHeight="1" x14ac:dyDescent="0.3">
      <c r="A73" s="11">
        <v>70</v>
      </c>
      <c r="B73" s="22" t="s">
        <v>71</v>
      </c>
      <c r="C73" s="23" t="s">
        <v>600</v>
      </c>
      <c r="D73" s="70" t="s">
        <v>617</v>
      </c>
      <c r="E73" s="70"/>
      <c r="F73" s="70"/>
      <c r="G73" s="70"/>
      <c r="H73" s="70"/>
      <c r="I73" s="70"/>
      <c r="J73" s="70"/>
      <c r="K73" s="70"/>
      <c r="L73" s="70"/>
      <c r="M73" s="24"/>
    </row>
    <row r="74" spans="1:13" ht="30" customHeight="1" x14ac:dyDescent="0.3">
      <c r="A74" s="11">
        <v>71</v>
      </c>
      <c r="B74" s="22" t="s">
        <v>72</v>
      </c>
      <c r="C74" s="23" t="s">
        <v>96</v>
      </c>
      <c r="D74" s="70" t="s">
        <v>160</v>
      </c>
      <c r="E74" s="70"/>
      <c r="F74" s="70"/>
      <c r="G74" s="70"/>
      <c r="H74" s="70"/>
      <c r="I74" s="70"/>
      <c r="J74" s="70"/>
      <c r="K74" s="70"/>
      <c r="L74" s="70"/>
      <c r="M74" s="24"/>
    </row>
    <row r="75" spans="1:13" ht="30" customHeight="1" x14ac:dyDescent="0.3">
      <c r="A75" s="11">
        <v>72</v>
      </c>
      <c r="B75" s="22" t="s">
        <v>73</v>
      </c>
      <c r="C75" s="23" t="s">
        <v>100</v>
      </c>
      <c r="D75" s="70" t="s">
        <v>161</v>
      </c>
      <c r="E75" s="70"/>
      <c r="F75" s="70"/>
      <c r="G75" s="70"/>
      <c r="H75" s="70"/>
      <c r="I75" s="70"/>
      <c r="J75" s="70"/>
      <c r="K75" s="70" t="s">
        <v>162</v>
      </c>
      <c r="L75" s="70"/>
      <c r="M75" s="24"/>
    </row>
    <row r="76" spans="1:13" ht="30" customHeight="1" x14ac:dyDescent="0.3">
      <c r="A76" s="11">
        <v>73</v>
      </c>
      <c r="B76" s="22" t="s">
        <v>74</v>
      </c>
      <c r="C76" s="23" t="s">
        <v>100</v>
      </c>
      <c r="D76" s="70" t="s">
        <v>163</v>
      </c>
      <c r="E76" s="70"/>
      <c r="F76" s="70"/>
      <c r="G76" s="70"/>
      <c r="H76" s="70"/>
      <c r="I76" s="70"/>
      <c r="J76" s="70"/>
      <c r="K76" s="70"/>
      <c r="L76" s="70"/>
      <c r="M76" s="24"/>
    </row>
    <row r="77" spans="1:13" ht="30" customHeight="1" x14ac:dyDescent="0.3">
      <c r="A77" s="11">
        <v>74</v>
      </c>
      <c r="B77" s="22" t="s">
        <v>75</v>
      </c>
      <c r="C77" s="23" t="s">
        <v>99</v>
      </c>
      <c r="D77" s="77" t="s">
        <v>653</v>
      </c>
      <c r="E77" s="77"/>
      <c r="F77" s="77"/>
      <c r="G77" s="77"/>
      <c r="H77" s="77"/>
      <c r="I77" s="77"/>
      <c r="J77" s="77"/>
      <c r="K77" s="70"/>
      <c r="L77" s="70"/>
      <c r="M77" s="24"/>
    </row>
    <row r="78" spans="1:13" ht="30" customHeight="1" x14ac:dyDescent="0.3">
      <c r="A78" s="11">
        <v>75</v>
      </c>
      <c r="B78" s="22" t="s">
        <v>76</v>
      </c>
      <c r="C78" s="23" t="s">
        <v>100</v>
      </c>
      <c r="D78" s="70" t="s">
        <v>164</v>
      </c>
      <c r="E78" s="70"/>
      <c r="F78" s="70"/>
      <c r="G78" s="70"/>
      <c r="H78" s="70"/>
      <c r="I78" s="70"/>
      <c r="J78" s="70"/>
      <c r="K78" s="70"/>
      <c r="L78" s="70"/>
      <c r="M78" s="24"/>
    </row>
    <row r="79" spans="1:13" ht="30" customHeight="1" x14ac:dyDescent="0.3">
      <c r="A79" s="11">
        <v>76</v>
      </c>
      <c r="B79" s="22" t="s">
        <v>77</v>
      </c>
      <c r="C79" s="23" t="s">
        <v>105</v>
      </c>
      <c r="D79" s="70" t="s">
        <v>165</v>
      </c>
      <c r="E79" s="70"/>
      <c r="F79" s="70"/>
      <c r="G79" s="70"/>
      <c r="H79" s="70"/>
      <c r="I79" s="70"/>
      <c r="J79" s="70"/>
      <c r="K79" s="70"/>
      <c r="L79" s="70"/>
      <c r="M79" s="24"/>
    </row>
    <row r="80" spans="1:13" ht="30" customHeight="1" x14ac:dyDescent="0.3">
      <c r="A80" s="11">
        <v>77</v>
      </c>
      <c r="B80" s="22" t="s">
        <v>78</v>
      </c>
      <c r="C80" s="23" t="s">
        <v>106</v>
      </c>
      <c r="D80" s="70" t="s">
        <v>613</v>
      </c>
      <c r="E80" s="70"/>
      <c r="F80" s="70"/>
      <c r="G80" s="70"/>
      <c r="H80" s="70"/>
      <c r="I80" s="70"/>
      <c r="J80" s="70"/>
      <c r="K80" s="70"/>
      <c r="L80" s="70"/>
      <c r="M80" s="24"/>
    </row>
    <row r="81" spans="1:13" ht="30" customHeight="1" x14ac:dyDescent="0.3">
      <c r="A81" s="11">
        <v>78</v>
      </c>
      <c r="B81" s="22" t="s">
        <v>79</v>
      </c>
      <c r="C81" s="23" t="s">
        <v>98</v>
      </c>
      <c r="D81" s="70" t="s">
        <v>166</v>
      </c>
      <c r="E81" s="70"/>
      <c r="F81" s="70"/>
      <c r="G81" s="70"/>
      <c r="H81" s="70"/>
      <c r="I81" s="70"/>
      <c r="J81" s="70"/>
      <c r="K81" s="77" t="s">
        <v>663</v>
      </c>
      <c r="L81" s="77"/>
      <c r="M81" s="24"/>
    </row>
    <row r="82" spans="1:13" ht="30" customHeight="1" x14ac:dyDescent="0.3">
      <c r="A82" s="11">
        <v>79</v>
      </c>
      <c r="B82" s="22" t="s">
        <v>80</v>
      </c>
      <c r="C82" s="23" t="s">
        <v>168</v>
      </c>
      <c r="D82" s="77" t="s">
        <v>167</v>
      </c>
      <c r="E82" s="77"/>
      <c r="F82" s="77"/>
      <c r="G82" s="77"/>
      <c r="H82" s="77"/>
      <c r="I82" s="77"/>
      <c r="J82" s="77"/>
      <c r="K82" s="77" t="s">
        <v>663</v>
      </c>
      <c r="L82" s="77"/>
      <c r="M82" s="24"/>
    </row>
    <row r="83" spans="1:13" ht="30" customHeight="1" x14ac:dyDescent="0.3">
      <c r="A83" s="11">
        <v>80</v>
      </c>
      <c r="B83" s="22" t="s">
        <v>81</v>
      </c>
      <c r="C83" s="23" t="s">
        <v>239</v>
      </c>
      <c r="D83" s="70" t="s">
        <v>169</v>
      </c>
      <c r="E83" s="70"/>
      <c r="F83" s="70"/>
      <c r="G83" s="70"/>
      <c r="H83" s="70"/>
      <c r="I83" s="70"/>
      <c r="J83" s="70"/>
      <c r="K83" s="76" t="s">
        <v>170</v>
      </c>
      <c r="L83" s="77"/>
      <c r="M83" s="24"/>
    </row>
    <row r="84" spans="1:13" ht="30" customHeight="1" x14ac:dyDescent="0.3">
      <c r="A84" s="11">
        <v>81</v>
      </c>
      <c r="B84" s="22" t="s">
        <v>82</v>
      </c>
      <c r="C84" s="23" t="s">
        <v>96</v>
      </c>
      <c r="D84" s="70" t="s">
        <v>172</v>
      </c>
      <c r="E84" s="70"/>
      <c r="F84" s="70"/>
      <c r="G84" s="70"/>
      <c r="H84" s="70"/>
      <c r="I84" s="70"/>
      <c r="J84" s="70"/>
      <c r="K84" s="70" t="s">
        <v>171</v>
      </c>
      <c r="L84" s="70"/>
      <c r="M84" s="24"/>
    </row>
    <row r="85" spans="1:13" ht="30" customHeight="1" x14ac:dyDescent="0.3">
      <c r="A85" s="11">
        <v>82</v>
      </c>
      <c r="B85" s="22" t="s">
        <v>83</v>
      </c>
      <c r="C85" s="23" t="s">
        <v>105</v>
      </c>
      <c r="D85" s="70" t="s">
        <v>165</v>
      </c>
      <c r="E85" s="70"/>
      <c r="F85" s="70"/>
      <c r="G85" s="70"/>
      <c r="H85" s="70"/>
      <c r="I85" s="70"/>
      <c r="J85" s="70"/>
      <c r="K85" s="70"/>
      <c r="L85" s="70"/>
      <c r="M85" s="24"/>
    </row>
    <row r="86" spans="1:13" ht="30" customHeight="1" x14ac:dyDescent="0.3">
      <c r="A86" s="11">
        <v>83</v>
      </c>
      <c r="B86" s="22" t="s">
        <v>84</v>
      </c>
      <c r="C86" s="23" t="s">
        <v>106</v>
      </c>
      <c r="D86" s="70" t="s">
        <v>661</v>
      </c>
      <c r="E86" s="70"/>
      <c r="F86" s="70"/>
      <c r="G86" s="70"/>
      <c r="H86" s="70"/>
      <c r="I86" s="70"/>
      <c r="J86" s="70"/>
      <c r="K86" s="77" t="s">
        <v>662</v>
      </c>
      <c r="L86" s="77"/>
      <c r="M86" s="24"/>
    </row>
    <row r="87" spans="1:13" ht="30" customHeight="1" x14ac:dyDescent="0.3">
      <c r="A87" s="11">
        <v>84</v>
      </c>
      <c r="B87" s="43" t="s">
        <v>85</v>
      </c>
      <c r="C87" s="23" t="s">
        <v>96</v>
      </c>
      <c r="D87" s="70" t="s">
        <v>665</v>
      </c>
      <c r="E87" s="70"/>
      <c r="F87" s="70"/>
      <c r="G87" s="70"/>
      <c r="H87" s="70"/>
      <c r="I87" s="70"/>
      <c r="J87" s="70"/>
      <c r="K87" s="78" t="s">
        <v>173</v>
      </c>
      <c r="L87" s="79"/>
      <c r="M87" s="24"/>
    </row>
    <row r="88" spans="1:13" ht="30" customHeight="1" x14ac:dyDescent="0.3">
      <c r="A88" s="11">
        <v>85</v>
      </c>
      <c r="B88" s="22" t="s">
        <v>86</v>
      </c>
      <c r="C88" s="23" t="s">
        <v>98</v>
      </c>
      <c r="D88" s="70" t="s">
        <v>174</v>
      </c>
      <c r="E88" s="70"/>
      <c r="F88" s="70"/>
      <c r="G88" s="70"/>
      <c r="H88" s="70"/>
      <c r="I88" s="70"/>
      <c r="J88" s="70"/>
      <c r="K88" s="70"/>
      <c r="L88" s="70"/>
      <c r="M88" s="24"/>
    </row>
    <row r="89" spans="1:13" ht="30" customHeight="1" x14ac:dyDescent="0.3">
      <c r="A89" s="11">
        <v>86</v>
      </c>
      <c r="B89" s="22" t="s">
        <v>87</v>
      </c>
      <c r="C89" s="23" t="s">
        <v>100</v>
      </c>
      <c r="D89" s="70" t="s">
        <v>175</v>
      </c>
      <c r="E89" s="70"/>
      <c r="F89" s="70"/>
      <c r="G89" s="70"/>
      <c r="H89" s="70"/>
      <c r="I89" s="70"/>
      <c r="J89" s="70"/>
      <c r="K89" s="76" t="s">
        <v>664</v>
      </c>
      <c r="L89" s="77"/>
      <c r="M89" s="24"/>
    </row>
    <row r="90" spans="1:13" ht="30" customHeight="1" x14ac:dyDescent="0.3">
      <c r="A90" s="11">
        <v>87</v>
      </c>
      <c r="B90" s="22" t="s">
        <v>88</v>
      </c>
      <c r="C90" s="23" t="s">
        <v>97</v>
      </c>
      <c r="D90" s="70" t="s">
        <v>614</v>
      </c>
      <c r="E90" s="70"/>
      <c r="F90" s="70"/>
      <c r="G90" s="70"/>
      <c r="H90" s="70"/>
      <c r="I90" s="70"/>
      <c r="J90" s="70"/>
      <c r="K90" s="70"/>
      <c r="L90" s="70"/>
      <c r="M90" s="24"/>
    </row>
    <row r="91" spans="1:13" ht="30" customHeight="1" x14ac:dyDescent="0.3">
      <c r="A91" s="11">
        <v>88</v>
      </c>
      <c r="B91" s="22" t="s">
        <v>89</v>
      </c>
      <c r="C91" s="23" t="s">
        <v>97</v>
      </c>
      <c r="D91" s="70" t="s">
        <v>615</v>
      </c>
      <c r="E91" s="70"/>
      <c r="F91" s="70"/>
      <c r="G91" s="70"/>
      <c r="H91" s="70"/>
      <c r="I91" s="70"/>
      <c r="J91" s="70"/>
      <c r="K91" s="70"/>
      <c r="L91" s="70"/>
      <c r="M91" s="24"/>
    </row>
    <row r="92" spans="1:13" ht="30" customHeight="1" x14ac:dyDescent="0.3">
      <c r="A92" s="11">
        <v>89</v>
      </c>
      <c r="B92" s="22" t="s">
        <v>90</v>
      </c>
      <c r="C92" s="23" t="s">
        <v>105</v>
      </c>
      <c r="D92" s="70" t="s">
        <v>176</v>
      </c>
      <c r="E92" s="70"/>
      <c r="F92" s="70"/>
      <c r="G92" s="70"/>
      <c r="H92" s="70"/>
      <c r="I92" s="70"/>
      <c r="J92" s="70"/>
      <c r="K92" s="70" t="s">
        <v>177</v>
      </c>
      <c r="L92" s="70"/>
      <c r="M92" s="24"/>
    </row>
    <row r="93" spans="1:13" ht="30" customHeight="1" x14ac:dyDescent="0.3">
      <c r="A93" s="11">
        <v>90</v>
      </c>
      <c r="B93" s="22" t="s">
        <v>91</v>
      </c>
      <c r="C93" s="23" t="s">
        <v>98</v>
      </c>
      <c r="D93" s="70" t="s">
        <v>178</v>
      </c>
      <c r="E93" s="70"/>
      <c r="F93" s="70"/>
      <c r="G93" s="70"/>
      <c r="H93" s="70"/>
      <c r="I93" s="70"/>
      <c r="J93" s="70"/>
      <c r="K93" s="70"/>
      <c r="L93" s="70"/>
      <c r="M93" s="24"/>
    </row>
    <row r="94" spans="1:13" ht="30" customHeight="1" x14ac:dyDescent="0.3">
      <c r="A94" s="11">
        <v>91</v>
      </c>
      <c r="B94" s="22" t="s">
        <v>92</v>
      </c>
      <c r="C94" s="23" t="s">
        <v>600</v>
      </c>
      <c r="D94" s="70" t="s">
        <v>648</v>
      </c>
      <c r="E94" s="70"/>
      <c r="F94" s="70"/>
      <c r="G94" s="70"/>
      <c r="H94" s="70"/>
      <c r="I94" s="70"/>
      <c r="J94" s="70"/>
      <c r="K94" s="70" t="s">
        <v>650</v>
      </c>
      <c r="L94" s="70"/>
      <c r="M94" s="24"/>
    </row>
    <row r="95" spans="1:13" ht="30" customHeight="1" x14ac:dyDescent="0.3">
      <c r="A95" s="11">
        <v>92</v>
      </c>
      <c r="B95" s="22" t="s">
        <v>93</v>
      </c>
      <c r="C95" s="23" t="s">
        <v>600</v>
      </c>
      <c r="D95" s="70" t="s">
        <v>649</v>
      </c>
      <c r="E95" s="70"/>
      <c r="F95" s="70"/>
      <c r="G95" s="70"/>
      <c r="H95" s="70"/>
      <c r="I95" s="70"/>
      <c r="J95" s="70"/>
      <c r="K95" s="70"/>
      <c r="L95" s="70"/>
      <c r="M95" s="24"/>
    </row>
    <row r="96" spans="1:13" ht="30" customHeight="1" x14ac:dyDescent="0.3">
      <c r="A96" s="11">
        <v>93</v>
      </c>
      <c r="B96" s="22" t="s">
        <v>626</v>
      </c>
      <c r="C96" s="23" t="s">
        <v>98</v>
      </c>
      <c r="D96" s="70" t="s">
        <v>627</v>
      </c>
      <c r="E96" s="70"/>
      <c r="F96" s="70"/>
      <c r="G96" s="70"/>
      <c r="H96" s="70"/>
      <c r="I96" s="70"/>
      <c r="J96" s="70"/>
      <c r="K96" s="70" t="s">
        <v>628</v>
      </c>
      <c r="L96" s="70"/>
      <c r="M96" s="24"/>
    </row>
    <row r="97" spans="1:13" ht="30" customHeight="1" thickBot="1" x14ac:dyDescent="0.35">
      <c r="A97" s="13">
        <v>94</v>
      </c>
      <c r="B97" s="25" t="s">
        <v>94</v>
      </c>
      <c r="C97" s="26" t="s">
        <v>240</v>
      </c>
      <c r="D97" s="80" t="s">
        <v>616</v>
      </c>
      <c r="E97" s="80"/>
      <c r="F97" s="80"/>
      <c r="G97" s="80"/>
      <c r="H97" s="80"/>
      <c r="I97" s="80"/>
      <c r="J97" s="80"/>
      <c r="K97" s="80"/>
      <c r="L97" s="80"/>
      <c r="M97" s="27"/>
    </row>
    <row r="98" spans="1:13" ht="18" thickTop="1" x14ac:dyDescent="0.3"/>
  </sheetData>
  <autoFilter ref="B3:M97" xr:uid="{4DD32EA1-1F30-41F7-B501-19D741531F06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</autoFilter>
  <mergeCells count="213">
    <mergeCell ref="D95:J95"/>
    <mergeCell ref="K95:L95"/>
    <mergeCell ref="D96:J96"/>
    <mergeCell ref="K96:L96"/>
    <mergeCell ref="D97:J97"/>
    <mergeCell ref="K97:L97"/>
    <mergeCell ref="D90:J90"/>
    <mergeCell ref="K90:L90"/>
    <mergeCell ref="D91:J91"/>
    <mergeCell ref="K91:L91"/>
    <mergeCell ref="D92:J92"/>
    <mergeCell ref="K92:L92"/>
    <mergeCell ref="D93:J93"/>
    <mergeCell ref="K93:L93"/>
    <mergeCell ref="D94:J94"/>
    <mergeCell ref="K94:L94"/>
    <mergeCell ref="D77:J77"/>
    <mergeCell ref="K77:L77"/>
    <mergeCell ref="D78:J78"/>
    <mergeCell ref="K78:L78"/>
    <mergeCell ref="D79:J79"/>
    <mergeCell ref="K79:L79"/>
    <mergeCell ref="D72:J72"/>
    <mergeCell ref="K72:L72"/>
    <mergeCell ref="D73:J73"/>
    <mergeCell ref="K73:L73"/>
    <mergeCell ref="D74:J74"/>
    <mergeCell ref="K74:L74"/>
    <mergeCell ref="D75:J75"/>
    <mergeCell ref="K75:L75"/>
    <mergeCell ref="D76:J76"/>
    <mergeCell ref="K76:L76"/>
    <mergeCell ref="D71:J71"/>
    <mergeCell ref="K71:L71"/>
    <mergeCell ref="D64:J64"/>
    <mergeCell ref="K64:L64"/>
    <mergeCell ref="D65:J65"/>
    <mergeCell ref="K65:L65"/>
    <mergeCell ref="D66:J66"/>
    <mergeCell ref="K66:L66"/>
    <mergeCell ref="D68:J68"/>
    <mergeCell ref="K68:L68"/>
    <mergeCell ref="D67:J67"/>
    <mergeCell ref="K67:L67"/>
    <mergeCell ref="D54:J54"/>
    <mergeCell ref="K54:L54"/>
    <mergeCell ref="D55:J55"/>
    <mergeCell ref="K55:L55"/>
    <mergeCell ref="D56:J56"/>
    <mergeCell ref="K56:L56"/>
    <mergeCell ref="D69:J69"/>
    <mergeCell ref="K69:L69"/>
    <mergeCell ref="D70:J70"/>
    <mergeCell ref="K70:L70"/>
    <mergeCell ref="D62:J62"/>
    <mergeCell ref="K62:L62"/>
    <mergeCell ref="D63:J63"/>
    <mergeCell ref="K63:L63"/>
    <mergeCell ref="D57:J57"/>
    <mergeCell ref="K57:L57"/>
    <mergeCell ref="D58:J58"/>
    <mergeCell ref="K58:L58"/>
    <mergeCell ref="D61:J61"/>
    <mergeCell ref="K61:L61"/>
    <mergeCell ref="D59:J59"/>
    <mergeCell ref="K59:L59"/>
    <mergeCell ref="D60:J60"/>
    <mergeCell ref="K60:L60"/>
    <mergeCell ref="D43:J43"/>
    <mergeCell ref="K43:L43"/>
    <mergeCell ref="D36:J36"/>
    <mergeCell ref="K36:L36"/>
    <mergeCell ref="D37:J37"/>
    <mergeCell ref="K37:L37"/>
    <mergeCell ref="D38:J38"/>
    <mergeCell ref="K38:L38"/>
    <mergeCell ref="K11:L11"/>
    <mergeCell ref="D11:J11"/>
    <mergeCell ref="D12:J12"/>
    <mergeCell ref="K12:L12"/>
    <mergeCell ref="D23:J23"/>
    <mergeCell ref="K23:L23"/>
    <mergeCell ref="D24:J24"/>
    <mergeCell ref="K24:L24"/>
    <mergeCell ref="K17:L17"/>
    <mergeCell ref="D9:J9"/>
    <mergeCell ref="D10:J10"/>
    <mergeCell ref="D30:J30"/>
    <mergeCell ref="K30:L30"/>
    <mergeCell ref="D41:J41"/>
    <mergeCell ref="K41:L41"/>
    <mergeCell ref="D42:J42"/>
    <mergeCell ref="K42:L42"/>
    <mergeCell ref="D80:J80"/>
    <mergeCell ref="K80:L80"/>
    <mergeCell ref="D81:J81"/>
    <mergeCell ref="K81:L81"/>
    <mergeCell ref="D87:J87"/>
    <mergeCell ref="K87:L87"/>
    <mergeCell ref="D25:J25"/>
    <mergeCell ref="K25:L25"/>
    <mergeCell ref="D33:J33"/>
    <mergeCell ref="K33:L33"/>
    <mergeCell ref="D34:J34"/>
    <mergeCell ref="K34:L34"/>
    <mergeCell ref="D35:J35"/>
    <mergeCell ref="K35:L35"/>
    <mergeCell ref="D28:J28"/>
    <mergeCell ref="K28:L28"/>
    <mergeCell ref="D29:J29"/>
    <mergeCell ref="K29:L29"/>
    <mergeCell ref="D46:J46"/>
    <mergeCell ref="K46:L46"/>
    <mergeCell ref="D47:J47"/>
    <mergeCell ref="K47:L47"/>
    <mergeCell ref="D48:J48"/>
    <mergeCell ref="K48:L48"/>
    <mergeCell ref="D88:J88"/>
    <mergeCell ref="K88:L88"/>
    <mergeCell ref="D89:J89"/>
    <mergeCell ref="K89:L89"/>
    <mergeCell ref="D82:J82"/>
    <mergeCell ref="K82:L82"/>
    <mergeCell ref="D83:J83"/>
    <mergeCell ref="K83:L83"/>
    <mergeCell ref="D84:J84"/>
    <mergeCell ref="K84:L84"/>
    <mergeCell ref="D85:J85"/>
    <mergeCell ref="K85:L85"/>
    <mergeCell ref="D86:J86"/>
    <mergeCell ref="K86:L86"/>
    <mergeCell ref="D49:J49"/>
    <mergeCell ref="K49:L49"/>
    <mergeCell ref="D50:J50"/>
    <mergeCell ref="K50:L50"/>
    <mergeCell ref="D51:J51"/>
    <mergeCell ref="K51:L51"/>
    <mergeCell ref="D52:J52"/>
    <mergeCell ref="K52:L52"/>
    <mergeCell ref="D53:J53"/>
    <mergeCell ref="K53:L53"/>
    <mergeCell ref="K10:L10"/>
    <mergeCell ref="D44:J44"/>
    <mergeCell ref="K44:L44"/>
    <mergeCell ref="D45:J45"/>
    <mergeCell ref="K45:L45"/>
    <mergeCell ref="D39:J39"/>
    <mergeCell ref="K39:L39"/>
    <mergeCell ref="D40:J40"/>
    <mergeCell ref="K40:L40"/>
    <mergeCell ref="D31:J31"/>
    <mergeCell ref="K31:L31"/>
    <mergeCell ref="D32:J32"/>
    <mergeCell ref="K32:L32"/>
    <mergeCell ref="D18:J18"/>
    <mergeCell ref="K18:L18"/>
    <mergeCell ref="D19:J19"/>
    <mergeCell ref="K19:L19"/>
    <mergeCell ref="D20:J20"/>
    <mergeCell ref="K20:L20"/>
    <mergeCell ref="D15:J15"/>
    <mergeCell ref="K15:L15"/>
    <mergeCell ref="D16:J16"/>
    <mergeCell ref="K16:L16"/>
    <mergeCell ref="D17:J17"/>
    <mergeCell ref="D8:J8"/>
    <mergeCell ref="D4:J4"/>
    <mergeCell ref="D5:J5"/>
    <mergeCell ref="D6:J6"/>
    <mergeCell ref="D3:J3"/>
    <mergeCell ref="D26:J26"/>
    <mergeCell ref="K26:L26"/>
    <mergeCell ref="D27:J27"/>
    <mergeCell ref="K27:L27"/>
    <mergeCell ref="D21:J21"/>
    <mergeCell ref="K21:L21"/>
    <mergeCell ref="D22:J22"/>
    <mergeCell ref="K22:L22"/>
    <mergeCell ref="D13:J13"/>
    <mergeCell ref="K13:L13"/>
    <mergeCell ref="D14:J14"/>
    <mergeCell ref="K14:L14"/>
    <mergeCell ref="K3:L3"/>
    <mergeCell ref="K4:L4"/>
    <mergeCell ref="K5:L5"/>
    <mergeCell ref="K6:L6"/>
    <mergeCell ref="K7:L7"/>
    <mergeCell ref="K8:L8"/>
    <mergeCell ref="K9:L9"/>
    <mergeCell ref="A1:I2"/>
    <mergeCell ref="J1:K2"/>
    <mergeCell ref="P6:R6"/>
    <mergeCell ref="P7:R7"/>
    <mergeCell ref="P21:R21"/>
    <mergeCell ref="P22:R22"/>
    <mergeCell ref="O1:R3"/>
    <mergeCell ref="L1:M2"/>
    <mergeCell ref="P12:R12"/>
    <mergeCell ref="P13:R13"/>
    <mergeCell ref="P14:R14"/>
    <mergeCell ref="P15:R15"/>
    <mergeCell ref="P16:R16"/>
    <mergeCell ref="P17:R17"/>
    <mergeCell ref="P18:R18"/>
    <mergeCell ref="P19:R19"/>
    <mergeCell ref="P20:R20"/>
    <mergeCell ref="P4:R4"/>
    <mergeCell ref="P5:R5"/>
    <mergeCell ref="P8:R8"/>
    <mergeCell ref="P9:R9"/>
    <mergeCell ref="P10:R10"/>
    <mergeCell ref="P11:R11"/>
    <mergeCell ref="D7:J7"/>
  </mergeCells>
  <phoneticPr fontId="1" type="noConversion"/>
  <conditionalFormatting sqref="B4:M4">
    <cfRule type="expression" dxfId="169" priority="28">
      <formula>NOT(ISBLANK($M4))</formula>
    </cfRule>
  </conditionalFormatting>
  <conditionalFormatting sqref="B5:M5">
    <cfRule type="expression" dxfId="168" priority="27">
      <formula>NOT(ISBLANK($M5))</formula>
    </cfRule>
  </conditionalFormatting>
  <conditionalFormatting sqref="B8:M8">
    <cfRule type="expression" dxfId="167" priority="22">
      <formula>NOT(ISBLANK($M8))</formula>
    </cfRule>
  </conditionalFormatting>
  <conditionalFormatting sqref="B9:M96">
    <cfRule type="expression" dxfId="166" priority="21">
      <formula>NOT(ISBLANK($M9))</formula>
    </cfRule>
  </conditionalFormatting>
  <conditionalFormatting sqref="B6:M6">
    <cfRule type="expression" dxfId="165" priority="24">
      <formula>NOT(ISBLANK($M6))</formula>
    </cfRule>
  </conditionalFormatting>
  <conditionalFormatting sqref="B7:M7">
    <cfRule type="expression" dxfId="164" priority="23">
      <formula>NOT(ISBLANK($M7))</formula>
    </cfRule>
  </conditionalFormatting>
  <conditionalFormatting sqref="O4:R4">
    <cfRule type="expression" dxfId="163" priority="20">
      <formula>COUNTA($M$4:$M$96)&gt;4</formula>
    </cfRule>
  </conditionalFormatting>
  <conditionalFormatting sqref="O5:R5">
    <cfRule type="expression" dxfId="162" priority="19">
      <formula>COUNTA($M$4:$M$96)&gt;9</formula>
    </cfRule>
  </conditionalFormatting>
  <conditionalFormatting sqref="O6:R6">
    <cfRule type="expression" dxfId="161" priority="18">
      <formula>COUNTA($M$4:$M$96)&gt;14</formula>
    </cfRule>
  </conditionalFormatting>
  <conditionalFormatting sqref="O7:R7">
    <cfRule type="expression" dxfId="160" priority="17">
      <formula>COUNTA($M$4:$M$96)&gt;19</formula>
    </cfRule>
  </conditionalFormatting>
  <conditionalFormatting sqref="O8:R8">
    <cfRule type="expression" dxfId="159" priority="16">
      <formula>COUNTA($M$4:$M$96)&gt;24</formula>
    </cfRule>
  </conditionalFormatting>
  <conditionalFormatting sqref="O9:R9">
    <cfRule type="expression" dxfId="158" priority="15">
      <formula>COUNTA($M$4:$M$96)&gt;29</formula>
    </cfRule>
  </conditionalFormatting>
  <conditionalFormatting sqref="O10:R10">
    <cfRule type="expression" dxfId="157" priority="14">
      <formula>COUNTA($M$4:$M$96)&gt;35-1</formula>
    </cfRule>
  </conditionalFormatting>
  <conditionalFormatting sqref="O11:R11">
    <cfRule type="expression" dxfId="156" priority="13">
      <formula>COUNTA($M$4:$M$96)&gt;40-1</formula>
    </cfRule>
  </conditionalFormatting>
  <conditionalFormatting sqref="O12:R12">
    <cfRule type="expression" dxfId="155" priority="12">
      <formula>COUNTA($M$4:$M$96)&gt;45-1</formula>
    </cfRule>
  </conditionalFormatting>
  <conditionalFormatting sqref="O13:R13">
    <cfRule type="expression" dxfId="154" priority="11">
      <formula>COUNTA($M$4:$M$96)&gt;49</formula>
    </cfRule>
  </conditionalFormatting>
  <conditionalFormatting sqref="O14:R14">
    <cfRule type="expression" dxfId="153" priority="10">
      <formula>COUNTA($M$4:$M$96)&gt;55-1</formula>
    </cfRule>
  </conditionalFormatting>
  <conditionalFormatting sqref="O15:R15">
    <cfRule type="expression" dxfId="152" priority="9">
      <formula>COUNTA($M$4:$M$96)&gt;60-1</formula>
    </cfRule>
  </conditionalFormatting>
  <conditionalFormatting sqref="O16:R16">
    <cfRule type="expression" dxfId="151" priority="8">
      <formula>COUNTA($M$4:$M$96)&gt;65-1</formula>
    </cfRule>
  </conditionalFormatting>
  <conditionalFormatting sqref="O17:R17">
    <cfRule type="expression" dxfId="150" priority="7">
      <formula>COUNTA($M$4:$M$96)&gt;70-1</formula>
    </cfRule>
  </conditionalFormatting>
  <conditionalFormatting sqref="O18:R18">
    <cfRule type="expression" dxfId="149" priority="6">
      <formula>COUNTA($M$4:$M$96)&gt;75-1</formula>
    </cfRule>
  </conditionalFormatting>
  <conditionalFormatting sqref="O19:R19">
    <cfRule type="expression" dxfId="148" priority="5">
      <formula>COUNTA($M$4:$M$96)&gt;80-1</formula>
    </cfRule>
  </conditionalFormatting>
  <conditionalFormatting sqref="O20:R20">
    <cfRule type="expression" dxfId="147" priority="4">
      <formula>COUNTA($M$4:$M$96)&gt;85-1</formula>
    </cfRule>
  </conditionalFormatting>
  <conditionalFormatting sqref="O21:R21">
    <cfRule type="expression" dxfId="146" priority="3">
      <formula>COUNTA($M$4:$M$96)&gt;90-1</formula>
    </cfRule>
  </conditionalFormatting>
  <conditionalFormatting sqref="O22:R22">
    <cfRule type="expression" dxfId="145" priority="2">
      <formula>COUNTA($M$4:$M$96)&gt;95-1</formula>
    </cfRule>
  </conditionalFormatting>
  <conditionalFormatting sqref="B97:M97">
    <cfRule type="expression" dxfId="144" priority="1">
      <formula>NOT(ISBLANK($M97))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15457-43D3-4703-85D8-677F445B3440}">
  <sheetPr>
    <tabColor theme="7"/>
  </sheetPr>
  <dimension ref="A1:S11"/>
  <sheetViews>
    <sheetView zoomScale="85" zoomScaleNormal="85" workbookViewId="0">
      <pane ySplit="3" topLeftCell="A4" activePane="bottomLeft" state="frozen"/>
      <selection pane="bottomLeft" activeCell="J15" sqref="J15"/>
    </sheetView>
  </sheetViews>
  <sheetFormatPr defaultRowHeight="15" x14ac:dyDescent="0.3"/>
  <cols>
    <col min="1" max="1" width="4" style="6" bestFit="1" customWidth="1"/>
    <col min="2" max="2" width="17.875" style="6" bestFit="1" customWidth="1"/>
    <col min="3" max="3" width="14" style="6" customWidth="1"/>
    <col min="4" max="7" width="9" style="6"/>
    <col min="8" max="8" width="19" style="6" customWidth="1"/>
    <col min="9" max="9" width="9" style="6"/>
    <col min="10" max="10" width="15" style="6" customWidth="1"/>
    <col min="11" max="11" width="9.875" style="6" customWidth="1"/>
    <col min="12" max="12" width="20.375" style="6" customWidth="1"/>
    <col min="13" max="13" width="11" style="6" customWidth="1"/>
    <col min="14" max="14" width="3.625" style="6" customWidth="1"/>
    <col min="15" max="16" width="9" style="6"/>
    <col min="17" max="18" width="14.75" style="6" customWidth="1"/>
    <col min="19" max="19" width="0" style="6" hidden="1" customWidth="1"/>
    <col min="20" max="16384" width="9" style="6"/>
  </cols>
  <sheetData>
    <row r="1" spans="1:19" ht="30" customHeight="1" x14ac:dyDescent="0.3">
      <c r="A1" s="94" t="s">
        <v>195</v>
      </c>
      <c r="B1" s="95"/>
      <c r="C1" s="95"/>
      <c r="D1" s="95"/>
      <c r="E1" s="95"/>
      <c r="F1" s="95"/>
      <c r="G1" s="95"/>
      <c r="H1" s="95"/>
      <c r="I1" s="95"/>
      <c r="J1" s="98">
        <f>S1/7</f>
        <v>0</v>
      </c>
      <c r="K1" s="98"/>
      <c r="L1" s="84">
        <f>COUNTA(M4:M10)/A10</f>
        <v>0</v>
      </c>
      <c r="M1" s="85"/>
      <c r="O1" s="88" t="s">
        <v>398</v>
      </c>
      <c r="P1" s="89"/>
      <c r="Q1" s="89"/>
      <c r="R1" s="90"/>
      <c r="S1" s="6">
        <f>COUNTA($M$4:$M$10)</f>
        <v>0</v>
      </c>
    </row>
    <row r="2" spans="1:19" ht="30" customHeight="1" x14ac:dyDescent="0.3">
      <c r="A2" s="96"/>
      <c r="B2" s="97"/>
      <c r="C2" s="97"/>
      <c r="D2" s="97"/>
      <c r="E2" s="97"/>
      <c r="F2" s="97"/>
      <c r="G2" s="97"/>
      <c r="H2" s="97"/>
      <c r="I2" s="97"/>
      <c r="J2" s="99"/>
      <c r="K2" s="99"/>
      <c r="L2" s="86"/>
      <c r="M2" s="87"/>
      <c r="O2" s="91"/>
      <c r="P2" s="92"/>
      <c r="Q2" s="92"/>
      <c r="R2" s="93"/>
    </row>
    <row r="3" spans="1:19" ht="39.950000000000003" customHeight="1" x14ac:dyDescent="0.3">
      <c r="A3" s="7"/>
      <c r="B3" s="8" t="s">
        <v>401</v>
      </c>
      <c r="C3" s="9" t="s">
        <v>2</v>
      </c>
      <c r="D3" s="72" t="s">
        <v>3</v>
      </c>
      <c r="E3" s="72"/>
      <c r="F3" s="72"/>
      <c r="G3" s="72"/>
      <c r="H3" s="72"/>
      <c r="I3" s="72"/>
      <c r="J3" s="72"/>
      <c r="K3" s="74" t="s">
        <v>147</v>
      </c>
      <c r="L3" s="74"/>
      <c r="M3" s="10" t="s">
        <v>112</v>
      </c>
      <c r="O3" s="91"/>
      <c r="P3" s="92"/>
      <c r="Q3" s="92"/>
      <c r="R3" s="93"/>
    </row>
    <row r="4" spans="1:19" ht="50.1" customHeight="1" x14ac:dyDescent="0.3">
      <c r="A4" s="11">
        <v>1</v>
      </c>
      <c r="B4" s="31" t="s">
        <v>406</v>
      </c>
      <c r="C4" s="32" t="s">
        <v>100</v>
      </c>
      <c r="D4" s="83" t="s">
        <v>413</v>
      </c>
      <c r="E4" s="83"/>
      <c r="F4" s="83"/>
      <c r="G4" s="83"/>
      <c r="H4" s="83"/>
      <c r="I4" s="83"/>
      <c r="J4" s="83"/>
      <c r="K4" s="83" t="s">
        <v>414</v>
      </c>
      <c r="L4" s="83"/>
      <c r="M4" s="33"/>
      <c r="N4" s="12"/>
      <c r="O4" s="28">
        <v>1</v>
      </c>
      <c r="P4" s="68" t="s">
        <v>199</v>
      </c>
      <c r="Q4" s="68"/>
      <c r="R4" s="69"/>
    </row>
    <row r="5" spans="1:19" ht="50.1" customHeight="1" x14ac:dyDescent="0.3">
      <c r="A5" s="11">
        <v>2</v>
      </c>
      <c r="B5" s="34" t="s">
        <v>407</v>
      </c>
      <c r="C5" s="35" t="s">
        <v>98</v>
      </c>
      <c r="D5" s="81" t="s">
        <v>666</v>
      </c>
      <c r="E5" s="81"/>
      <c r="F5" s="81"/>
      <c r="G5" s="81"/>
      <c r="H5" s="81"/>
      <c r="I5" s="81"/>
      <c r="J5" s="81"/>
      <c r="K5" s="81" t="s">
        <v>419</v>
      </c>
      <c r="L5" s="81"/>
      <c r="M5" s="36"/>
      <c r="N5" s="12"/>
      <c r="O5" s="29">
        <v>2</v>
      </c>
      <c r="P5" s="54" t="s">
        <v>402</v>
      </c>
      <c r="Q5" s="54"/>
      <c r="R5" s="55"/>
    </row>
    <row r="6" spans="1:19" ht="50.1" customHeight="1" x14ac:dyDescent="0.3">
      <c r="A6" s="11">
        <v>3</v>
      </c>
      <c r="B6" s="34" t="s">
        <v>408</v>
      </c>
      <c r="C6" s="35" t="s">
        <v>97</v>
      </c>
      <c r="D6" s="81" t="s">
        <v>415</v>
      </c>
      <c r="E6" s="81"/>
      <c r="F6" s="81"/>
      <c r="G6" s="81"/>
      <c r="H6" s="81"/>
      <c r="I6" s="81"/>
      <c r="J6" s="81"/>
      <c r="K6" s="81"/>
      <c r="L6" s="81"/>
      <c r="M6" s="36"/>
      <c r="N6" s="12"/>
      <c r="O6" s="29">
        <v>3</v>
      </c>
      <c r="P6" s="54" t="s">
        <v>403</v>
      </c>
      <c r="Q6" s="54"/>
      <c r="R6" s="55"/>
    </row>
    <row r="7" spans="1:19" ht="50.1" customHeight="1" x14ac:dyDescent="0.3">
      <c r="A7" s="11">
        <v>4</v>
      </c>
      <c r="B7" s="34" t="s">
        <v>409</v>
      </c>
      <c r="C7" s="35" t="s">
        <v>239</v>
      </c>
      <c r="D7" s="81" t="s">
        <v>416</v>
      </c>
      <c r="E7" s="81"/>
      <c r="F7" s="81"/>
      <c r="G7" s="81"/>
      <c r="H7" s="81"/>
      <c r="I7" s="81"/>
      <c r="J7" s="81"/>
      <c r="K7" s="81" t="s">
        <v>417</v>
      </c>
      <c r="L7" s="81"/>
      <c r="M7" s="36"/>
      <c r="N7" s="12"/>
      <c r="O7" s="29">
        <v>4</v>
      </c>
      <c r="P7" s="54" t="s">
        <v>134</v>
      </c>
      <c r="Q7" s="54"/>
      <c r="R7" s="55"/>
    </row>
    <row r="8" spans="1:19" ht="50.1" customHeight="1" x14ac:dyDescent="0.3">
      <c r="A8" s="11">
        <v>5</v>
      </c>
      <c r="B8" s="34" t="s">
        <v>410</v>
      </c>
      <c r="C8" s="35" t="s">
        <v>106</v>
      </c>
      <c r="D8" s="81" t="s">
        <v>418</v>
      </c>
      <c r="E8" s="81"/>
      <c r="F8" s="81"/>
      <c r="G8" s="81"/>
      <c r="H8" s="81"/>
      <c r="I8" s="81"/>
      <c r="J8" s="81"/>
      <c r="K8" s="81" t="s">
        <v>419</v>
      </c>
      <c r="L8" s="81"/>
      <c r="M8" s="36"/>
      <c r="N8" s="12"/>
      <c r="O8" s="29">
        <v>5</v>
      </c>
      <c r="P8" s="54" t="s">
        <v>404</v>
      </c>
      <c r="Q8" s="54"/>
      <c r="R8" s="55"/>
    </row>
    <row r="9" spans="1:19" ht="50.1" customHeight="1" x14ac:dyDescent="0.3">
      <c r="A9" s="11">
        <v>6</v>
      </c>
      <c r="B9" s="34" t="s">
        <v>411</v>
      </c>
      <c r="C9" s="35" t="s">
        <v>105</v>
      </c>
      <c r="D9" s="81" t="s">
        <v>420</v>
      </c>
      <c r="E9" s="81"/>
      <c r="F9" s="81"/>
      <c r="G9" s="81"/>
      <c r="H9" s="81"/>
      <c r="I9" s="81"/>
      <c r="J9" s="81"/>
      <c r="K9" s="81" t="s">
        <v>421</v>
      </c>
      <c r="L9" s="81"/>
      <c r="M9" s="36"/>
      <c r="N9" s="12"/>
      <c r="O9" s="29">
        <v>6</v>
      </c>
      <c r="P9" s="54" t="s">
        <v>402</v>
      </c>
      <c r="Q9" s="54"/>
      <c r="R9" s="55"/>
    </row>
    <row r="10" spans="1:19" ht="50.1" customHeight="1" thickBot="1" x14ac:dyDescent="0.35">
      <c r="A10" s="13">
        <v>7</v>
      </c>
      <c r="B10" s="37" t="s">
        <v>412</v>
      </c>
      <c r="C10" s="38" t="s">
        <v>105</v>
      </c>
      <c r="D10" s="82" t="s">
        <v>422</v>
      </c>
      <c r="E10" s="82"/>
      <c r="F10" s="82"/>
      <c r="G10" s="82"/>
      <c r="H10" s="82"/>
      <c r="I10" s="82"/>
      <c r="J10" s="82"/>
      <c r="K10" s="82"/>
      <c r="L10" s="82"/>
      <c r="M10" s="39"/>
      <c r="N10" s="12"/>
      <c r="O10" s="30">
        <v>7</v>
      </c>
      <c r="P10" s="56" t="s">
        <v>405</v>
      </c>
      <c r="Q10" s="56"/>
      <c r="R10" s="57"/>
    </row>
    <row r="11" spans="1:19" ht="15.75" thickTop="1" x14ac:dyDescent="0.3"/>
  </sheetData>
  <autoFilter ref="B3:M10" xr:uid="{4DD32EA1-1F30-41F7-B501-19D741531F06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</autoFilter>
  <mergeCells count="27">
    <mergeCell ref="D4:J4"/>
    <mergeCell ref="K4:L4"/>
    <mergeCell ref="P4:R4"/>
    <mergeCell ref="L1:M2"/>
    <mergeCell ref="O1:R3"/>
    <mergeCell ref="D3:J3"/>
    <mergeCell ref="K3:L3"/>
    <mergeCell ref="A1:I2"/>
    <mergeCell ref="J1:K2"/>
    <mergeCell ref="D5:J5"/>
    <mergeCell ref="K5:L5"/>
    <mergeCell ref="P5:R5"/>
    <mergeCell ref="D6:J6"/>
    <mergeCell ref="K6:L6"/>
    <mergeCell ref="P6:R6"/>
    <mergeCell ref="D7:J7"/>
    <mergeCell ref="K7:L7"/>
    <mergeCell ref="P7:R7"/>
    <mergeCell ref="D8:J8"/>
    <mergeCell ref="K8:L8"/>
    <mergeCell ref="P8:R8"/>
    <mergeCell ref="D9:J9"/>
    <mergeCell ref="K9:L9"/>
    <mergeCell ref="P9:R9"/>
    <mergeCell ref="D10:J10"/>
    <mergeCell ref="K10:L10"/>
    <mergeCell ref="P10:R10"/>
  </mergeCells>
  <phoneticPr fontId="1" type="noConversion"/>
  <conditionalFormatting sqref="B4:M4 C9:M10 B5:B10">
    <cfRule type="expression" dxfId="143" priority="25">
      <formula>NOT(ISBLANK($M4))</formula>
    </cfRule>
  </conditionalFormatting>
  <conditionalFormatting sqref="C5:M5">
    <cfRule type="expression" dxfId="142" priority="24">
      <formula>NOT(ISBLANK($M5))</formula>
    </cfRule>
  </conditionalFormatting>
  <conditionalFormatting sqref="C8:M8">
    <cfRule type="expression" dxfId="141" priority="21">
      <formula>NOT(ISBLANK($M8))</formula>
    </cfRule>
  </conditionalFormatting>
  <conditionalFormatting sqref="C6:M6">
    <cfRule type="expression" dxfId="140" priority="23">
      <formula>NOT(ISBLANK($M6))</formula>
    </cfRule>
  </conditionalFormatting>
  <conditionalFormatting sqref="C7:M7">
    <cfRule type="expression" dxfId="139" priority="22">
      <formula>NOT(ISBLANK($M7))</formula>
    </cfRule>
  </conditionalFormatting>
  <conditionalFormatting sqref="O4:R4">
    <cfRule type="expression" dxfId="138" priority="86">
      <formula>COUNTA($M$4:$M$10)&gt;0</formula>
    </cfRule>
  </conditionalFormatting>
  <conditionalFormatting sqref="O5:R5">
    <cfRule type="expression" dxfId="137" priority="87">
      <formula>COUNTA($M$4:$M$10)&gt;1</formula>
    </cfRule>
  </conditionalFormatting>
  <conditionalFormatting sqref="O6:R6">
    <cfRule type="expression" dxfId="136" priority="88">
      <formula>COUNTA($M$4:$M$10)&gt;2</formula>
    </cfRule>
  </conditionalFormatting>
  <conditionalFormatting sqref="O7:R7">
    <cfRule type="expression" dxfId="135" priority="89">
      <formula>COUNTA($M$4:$M$10)&gt;3</formula>
    </cfRule>
  </conditionalFormatting>
  <conditionalFormatting sqref="O8:R8">
    <cfRule type="expression" dxfId="134" priority="90">
      <formula>COUNTA($M$4:$M$10)&gt;4</formula>
    </cfRule>
  </conditionalFormatting>
  <conditionalFormatting sqref="O9:R9">
    <cfRule type="expression" dxfId="133" priority="91">
      <formula>COUNTA($M$4:$M$10)&gt;5</formula>
    </cfRule>
  </conditionalFormatting>
  <conditionalFormatting sqref="O10:R10">
    <cfRule type="expression" dxfId="132" priority="92">
      <formula>COUNTA($M$4:$M$10)&gt;6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9437E-E580-4203-87C4-8AA3F2EA0B31}">
  <sheetPr>
    <tabColor theme="0"/>
  </sheetPr>
  <dimension ref="A1:S19"/>
  <sheetViews>
    <sheetView zoomScale="85" zoomScaleNormal="85" workbookViewId="0">
      <pane ySplit="3" topLeftCell="A4" activePane="bottomLeft" state="frozen"/>
      <selection pane="bottomLeft" activeCell="K5" sqref="K5:L5"/>
    </sheetView>
  </sheetViews>
  <sheetFormatPr defaultRowHeight="15" x14ac:dyDescent="0.3"/>
  <cols>
    <col min="1" max="1" width="4.625" style="6" bestFit="1" customWidth="1"/>
    <col min="2" max="2" width="17.875" style="6" bestFit="1" customWidth="1"/>
    <col min="3" max="3" width="14" style="6" customWidth="1"/>
    <col min="4" max="7" width="9" style="6"/>
    <col min="8" max="8" width="12.25" style="6" customWidth="1"/>
    <col min="9" max="9" width="9" style="6"/>
    <col min="10" max="10" width="15" style="6" customWidth="1"/>
    <col min="11" max="11" width="20.75" style="6" customWidth="1"/>
    <col min="12" max="12" width="20.375" style="6" customWidth="1"/>
    <col min="13" max="13" width="11" style="6" customWidth="1"/>
    <col min="14" max="14" width="3.625" style="6" customWidth="1"/>
    <col min="15" max="15" width="9" style="6"/>
    <col min="16" max="16" width="14.75" style="6" customWidth="1"/>
    <col min="17" max="17" width="14" style="6" customWidth="1"/>
    <col min="18" max="18" width="14.75" style="6" customWidth="1"/>
    <col min="19" max="19" width="0" style="6" hidden="1" customWidth="1"/>
    <col min="20" max="16384" width="9" style="6"/>
  </cols>
  <sheetData>
    <row r="1" spans="1:19" ht="30" customHeight="1" x14ac:dyDescent="0.3">
      <c r="A1" s="116" t="s">
        <v>196</v>
      </c>
      <c r="B1" s="117"/>
      <c r="C1" s="117"/>
      <c r="D1" s="117"/>
      <c r="E1" s="117"/>
      <c r="F1" s="117"/>
      <c r="G1" s="117"/>
      <c r="H1" s="117"/>
      <c r="I1" s="117"/>
      <c r="J1" s="120">
        <f>S1/15</f>
        <v>0</v>
      </c>
      <c r="K1" s="120"/>
      <c r="L1" s="106">
        <f>COUNTA(M4:M18)/A18</f>
        <v>0</v>
      </c>
      <c r="M1" s="107"/>
      <c r="O1" s="110" t="s">
        <v>236</v>
      </c>
      <c r="P1" s="111"/>
      <c r="Q1" s="111"/>
      <c r="R1" s="112"/>
      <c r="S1" s="6">
        <f>COUNTA(M4:M18)</f>
        <v>0</v>
      </c>
    </row>
    <row r="2" spans="1:19" ht="30" customHeight="1" x14ac:dyDescent="0.3">
      <c r="A2" s="118"/>
      <c r="B2" s="119"/>
      <c r="C2" s="119"/>
      <c r="D2" s="119"/>
      <c r="E2" s="119"/>
      <c r="F2" s="119"/>
      <c r="G2" s="119"/>
      <c r="H2" s="119"/>
      <c r="I2" s="119"/>
      <c r="J2" s="121"/>
      <c r="K2" s="121"/>
      <c r="L2" s="108"/>
      <c r="M2" s="109"/>
      <c r="O2" s="113"/>
      <c r="P2" s="114"/>
      <c r="Q2" s="114"/>
      <c r="R2" s="115"/>
    </row>
    <row r="3" spans="1:19" ht="39.950000000000003" customHeight="1" x14ac:dyDescent="0.3">
      <c r="A3" s="7"/>
      <c r="B3" s="8" t="s">
        <v>1</v>
      </c>
      <c r="C3" s="9" t="s">
        <v>2</v>
      </c>
      <c r="D3" s="72" t="s">
        <v>3</v>
      </c>
      <c r="E3" s="72"/>
      <c r="F3" s="72"/>
      <c r="G3" s="72"/>
      <c r="H3" s="72"/>
      <c r="I3" s="72"/>
      <c r="J3" s="72"/>
      <c r="K3" s="74" t="s">
        <v>147</v>
      </c>
      <c r="L3" s="74"/>
      <c r="M3" s="10" t="s">
        <v>112</v>
      </c>
      <c r="O3" s="113"/>
      <c r="P3" s="114"/>
      <c r="Q3" s="114"/>
      <c r="R3" s="115"/>
    </row>
    <row r="4" spans="1:19" ht="50.1" customHeight="1" x14ac:dyDescent="0.3">
      <c r="A4" s="11">
        <v>1</v>
      </c>
      <c r="B4" s="40" t="s">
        <v>222</v>
      </c>
      <c r="C4" s="32" t="s">
        <v>100</v>
      </c>
      <c r="D4" s="83" t="s">
        <v>241</v>
      </c>
      <c r="E4" s="83"/>
      <c r="F4" s="83"/>
      <c r="G4" s="83"/>
      <c r="H4" s="83"/>
      <c r="I4" s="83"/>
      <c r="J4" s="83"/>
      <c r="K4" s="83"/>
      <c r="L4" s="83"/>
      <c r="M4" s="33"/>
      <c r="O4" s="28" t="s">
        <v>203</v>
      </c>
      <c r="P4" s="68" t="s">
        <v>199</v>
      </c>
      <c r="Q4" s="68"/>
      <c r="R4" s="69"/>
    </row>
    <row r="5" spans="1:19" ht="50.1" customHeight="1" x14ac:dyDescent="0.3">
      <c r="A5" s="11">
        <v>2</v>
      </c>
      <c r="B5" s="41" t="s">
        <v>223</v>
      </c>
      <c r="C5" s="35" t="s">
        <v>97</v>
      </c>
      <c r="D5" s="81" t="s">
        <v>592</v>
      </c>
      <c r="E5" s="81"/>
      <c r="F5" s="81"/>
      <c r="G5" s="81"/>
      <c r="H5" s="81"/>
      <c r="I5" s="81"/>
      <c r="J5" s="81"/>
      <c r="K5" s="100" t="s">
        <v>396</v>
      </c>
      <c r="L5" s="101"/>
      <c r="M5" s="36"/>
      <c r="O5" s="29" t="s">
        <v>204</v>
      </c>
      <c r="P5" s="54" t="s">
        <v>200</v>
      </c>
      <c r="Q5" s="54"/>
      <c r="R5" s="55"/>
    </row>
    <row r="6" spans="1:19" ht="50.1" customHeight="1" x14ac:dyDescent="0.3">
      <c r="A6" s="11">
        <v>3</v>
      </c>
      <c r="B6" s="41" t="s">
        <v>224</v>
      </c>
      <c r="C6" s="35" t="s">
        <v>97</v>
      </c>
      <c r="D6" s="81" t="s">
        <v>593</v>
      </c>
      <c r="E6" s="81"/>
      <c r="F6" s="81"/>
      <c r="G6" s="81"/>
      <c r="H6" s="81"/>
      <c r="I6" s="81"/>
      <c r="J6" s="81"/>
      <c r="K6" s="100" t="s">
        <v>667</v>
      </c>
      <c r="L6" s="101"/>
      <c r="M6" s="36"/>
      <c r="O6" s="29" t="s">
        <v>205</v>
      </c>
      <c r="P6" s="102" t="s">
        <v>201</v>
      </c>
      <c r="Q6" s="54"/>
      <c r="R6" s="55"/>
    </row>
    <row r="7" spans="1:19" ht="50.1" customHeight="1" x14ac:dyDescent="0.3">
      <c r="A7" s="11">
        <v>4</v>
      </c>
      <c r="B7" s="41" t="s">
        <v>225</v>
      </c>
      <c r="C7" s="35" t="s">
        <v>238</v>
      </c>
      <c r="D7" s="81" t="s">
        <v>588</v>
      </c>
      <c r="E7" s="81"/>
      <c r="F7" s="81"/>
      <c r="G7" s="81"/>
      <c r="H7" s="81"/>
      <c r="I7" s="81"/>
      <c r="J7" s="81"/>
      <c r="K7" s="81"/>
      <c r="L7" s="81"/>
      <c r="M7" s="36"/>
      <c r="O7" s="29" t="s">
        <v>206</v>
      </c>
      <c r="P7" s="54" t="s">
        <v>202</v>
      </c>
      <c r="Q7" s="54"/>
      <c r="R7" s="55"/>
    </row>
    <row r="8" spans="1:19" ht="50.1" customHeight="1" x14ac:dyDescent="0.3">
      <c r="A8" s="11">
        <v>5</v>
      </c>
      <c r="B8" s="41" t="s">
        <v>226</v>
      </c>
      <c r="C8" s="35" t="s">
        <v>239</v>
      </c>
      <c r="D8" s="81" t="s">
        <v>589</v>
      </c>
      <c r="E8" s="81"/>
      <c r="F8" s="81"/>
      <c r="G8" s="81"/>
      <c r="H8" s="81"/>
      <c r="I8" s="81"/>
      <c r="J8" s="81"/>
      <c r="K8" s="81" t="s">
        <v>249</v>
      </c>
      <c r="L8" s="81"/>
      <c r="M8" s="36"/>
      <c r="O8" s="29" t="s">
        <v>114</v>
      </c>
      <c r="P8" s="102" t="s">
        <v>242</v>
      </c>
      <c r="Q8" s="54"/>
      <c r="R8" s="55"/>
    </row>
    <row r="9" spans="1:19" ht="50.1" customHeight="1" x14ac:dyDescent="0.3">
      <c r="A9" s="11">
        <v>6</v>
      </c>
      <c r="B9" s="41" t="s">
        <v>237</v>
      </c>
      <c r="C9" s="35" t="s">
        <v>239</v>
      </c>
      <c r="D9" s="81" t="s">
        <v>590</v>
      </c>
      <c r="E9" s="81"/>
      <c r="F9" s="81"/>
      <c r="G9" s="81"/>
      <c r="H9" s="81"/>
      <c r="I9" s="81"/>
      <c r="J9" s="81"/>
      <c r="K9" s="81" t="s">
        <v>250</v>
      </c>
      <c r="L9" s="81"/>
      <c r="M9" s="36"/>
      <c r="O9" s="29" t="s">
        <v>207</v>
      </c>
      <c r="P9" s="54" t="s">
        <v>202</v>
      </c>
      <c r="Q9" s="54"/>
      <c r="R9" s="55"/>
    </row>
    <row r="10" spans="1:19" ht="50.1" customHeight="1" x14ac:dyDescent="0.3">
      <c r="A10" s="11">
        <v>7</v>
      </c>
      <c r="B10" s="41" t="s">
        <v>227</v>
      </c>
      <c r="C10" s="35" t="s">
        <v>98</v>
      </c>
      <c r="D10" s="81" t="s">
        <v>668</v>
      </c>
      <c r="E10" s="81"/>
      <c r="F10" s="81"/>
      <c r="G10" s="81"/>
      <c r="H10" s="81"/>
      <c r="I10" s="81"/>
      <c r="J10" s="81"/>
      <c r="K10" s="105" t="s">
        <v>669</v>
      </c>
      <c r="L10" s="81"/>
      <c r="M10" s="36"/>
      <c r="O10" s="29" t="s">
        <v>208</v>
      </c>
      <c r="P10" s="54" t="s">
        <v>215</v>
      </c>
      <c r="Q10" s="54"/>
      <c r="R10" s="55"/>
    </row>
    <row r="11" spans="1:19" ht="50.1" customHeight="1" x14ac:dyDescent="0.3">
      <c r="A11" s="11">
        <v>8</v>
      </c>
      <c r="B11" s="41" t="s">
        <v>228</v>
      </c>
      <c r="C11" s="35" t="s">
        <v>239</v>
      </c>
      <c r="D11" s="81" t="s">
        <v>587</v>
      </c>
      <c r="E11" s="81"/>
      <c r="F11" s="81"/>
      <c r="G11" s="81"/>
      <c r="H11" s="81"/>
      <c r="I11" s="81"/>
      <c r="J11" s="81"/>
      <c r="K11" s="81" t="s">
        <v>251</v>
      </c>
      <c r="L11" s="81"/>
      <c r="M11" s="36"/>
      <c r="O11" s="29" t="s">
        <v>209</v>
      </c>
      <c r="P11" s="54" t="s">
        <v>733</v>
      </c>
      <c r="Q11" s="54"/>
      <c r="R11" s="55"/>
    </row>
    <row r="12" spans="1:19" ht="50.1" customHeight="1" x14ac:dyDescent="0.3">
      <c r="A12" s="11">
        <v>9</v>
      </c>
      <c r="B12" s="41" t="s">
        <v>229</v>
      </c>
      <c r="C12" s="35" t="s">
        <v>97</v>
      </c>
      <c r="D12" s="81" t="s">
        <v>358</v>
      </c>
      <c r="E12" s="81"/>
      <c r="F12" s="81"/>
      <c r="G12" s="81"/>
      <c r="H12" s="81"/>
      <c r="I12" s="81"/>
      <c r="J12" s="81"/>
      <c r="K12" s="100" t="s">
        <v>248</v>
      </c>
      <c r="L12" s="101"/>
      <c r="M12" s="36"/>
      <c r="O12" s="29" t="s">
        <v>210</v>
      </c>
      <c r="P12" s="54" t="s">
        <v>217</v>
      </c>
      <c r="Q12" s="54"/>
      <c r="R12" s="55"/>
    </row>
    <row r="13" spans="1:19" ht="50.1" customHeight="1" x14ac:dyDescent="0.3">
      <c r="A13" s="11">
        <v>10</v>
      </c>
      <c r="B13" s="41" t="s">
        <v>230</v>
      </c>
      <c r="C13" s="35" t="s">
        <v>240</v>
      </c>
      <c r="D13" s="104" t="s">
        <v>245</v>
      </c>
      <c r="E13" s="81"/>
      <c r="F13" s="81"/>
      <c r="G13" s="81"/>
      <c r="H13" s="81"/>
      <c r="I13" s="81"/>
      <c r="J13" s="81"/>
      <c r="K13" s="81"/>
      <c r="L13" s="81"/>
      <c r="M13" s="36"/>
      <c r="O13" s="29" t="s">
        <v>115</v>
      </c>
      <c r="P13" s="54" t="s">
        <v>202</v>
      </c>
      <c r="Q13" s="54"/>
      <c r="R13" s="55"/>
    </row>
    <row r="14" spans="1:19" ht="50.1" customHeight="1" x14ac:dyDescent="0.3">
      <c r="A14" s="11">
        <v>11</v>
      </c>
      <c r="B14" s="41" t="s">
        <v>231</v>
      </c>
      <c r="C14" s="35" t="s">
        <v>98</v>
      </c>
      <c r="D14" s="81" t="s">
        <v>670</v>
      </c>
      <c r="E14" s="81"/>
      <c r="F14" s="81"/>
      <c r="G14" s="81"/>
      <c r="H14" s="81"/>
      <c r="I14" s="81"/>
      <c r="J14" s="81"/>
      <c r="K14" s="105" t="s">
        <v>671</v>
      </c>
      <c r="L14" s="81"/>
      <c r="M14" s="36"/>
      <c r="O14" s="29" t="s">
        <v>211</v>
      </c>
      <c r="P14" s="54" t="s">
        <v>219</v>
      </c>
      <c r="Q14" s="54"/>
      <c r="R14" s="55"/>
    </row>
    <row r="15" spans="1:19" ht="50.1" customHeight="1" x14ac:dyDescent="0.3">
      <c r="A15" s="11">
        <v>12</v>
      </c>
      <c r="B15" s="41" t="s">
        <v>232</v>
      </c>
      <c r="C15" s="35" t="s">
        <v>98</v>
      </c>
      <c r="D15" s="81" t="s">
        <v>244</v>
      </c>
      <c r="E15" s="81"/>
      <c r="F15" s="81"/>
      <c r="G15" s="81"/>
      <c r="H15" s="81"/>
      <c r="I15" s="81"/>
      <c r="J15" s="81"/>
      <c r="K15" s="81" t="s">
        <v>313</v>
      </c>
      <c r="L15" s="81"/>
      <c r="M15" s="36"/>
      <c r="O15" s="29" t="s">
        <v>212</v>
      </c>
      <c r="P15" s="54" t="s">
        <v>202</v>
      </c>
      <c r="Q15" s="54"/>
      <c r="R15" s="55"/>
    </row>
    <row r="16" spans="1:19" ht="50.1" customHeight="1" x14ac:dyDescent="0.3">
      <c r="A16" s="11">
        <v>13</v>
      </c>
      <c r="B16" s="41" t="s">
        <v>233</v>
      </c>
      <c r="C16" s="35" t="s">
        <v>240</v>
      </c>
      <c r="D16" s="104" t="s">
        <v>246</v>
      </c>
      <c r="E16" s="81"/>
      <c r="F16" s="81"/>
      <c r="G16" s="81"/>
      <c r="H16" s="81"/>
      <c r="I16" s="81"/>
      <c r="J16" s="81"/>
      <c r="K16" s="81"/>
      <c r="L16" s="81"/>
      <c r="M16" s="36"/>
      <c r="O16" s="29" t="s">
        <v>213</v>
      </c>
      <c r="P16" s="102" t="s">
        <v>243</v>
      </c>
      <c r="Q16" s="54"/>
      <c r="R16" s="55"/>
    </row>
    <row r="17" spans="1:18" ht="50.1" customHeight="1" x14ac:dyDescent="0.3">
      <c r="A17" s="11">
        <v>14</v>
      </c>
      <c r="B17" s="41" t="s">
        <v>234</v>
      </c>
      <c r="C17" s="35" t="s">
        <v>97</v>
      </c>
      <c r="D17" s="81" t="s">
        <v>591</v>
      </c>
      <c r="E17" s="81"/>
      <c r="F17" s="81"/>
      <c r="G17" s="81"/>
      <c r="H17" s="81"/>
      <c r="I17" s="81"/>
      <c r="J17" s="81"/>
      <c r="K17" s="100" t="s">
        <v>397</v>
      </c>
      <c r="L17" s="101"/>
      <c r="M17" s="36"/>
      <c r="O17" s="29" t="s">
        <v>214</v>
      </c>
      <c r="P17" s="102" t="s">
        <v>220</v>
      </c>
      <c r="Q17" s="54"/>
      <c r="R17" s="55"/>
    </row>
    <row r="18" spans="1:18" ht="50.1" customHeight="1" thickBot="1" x14ac:dyDescent="0.35">
      <c r="A18" s="13">
        <v>15</v>
      </c>
      <c r="B18" s="42" t="s">
        <v>235</v>
      </c>
      <c r="C18" s="38" t="s">
        <v>100</v>
      </c>
      <c r="D18" s="82" t="s">
        <v>247</v>
      </c>
      <c r="E18" s="82"/>
      <c r="F18" s="82"/>
      <c r="G18" s="82"/>
      <c r="H18" s="82"/>
      <c r="I18" s="82"/>
      <c r="J18" s="82"/>
      <c r="K18" s="82"/>
      <c r="L18" s="82"/>
      <c r="M18" s="39"/>
      <c r="O18" s="30" t="s">
        <v>116</v>
      </c>
      <c r="P18" s="103" t="s">
        <v>221</v>
      </c>
      <c r="Q18" s="56"/>
      <c r="R18" s="57"/>
    </row>
    <row r="19" spans="1:18" ht="15.75" thickTop="1" x14ac:dyDescent="0.3"/>
  </sheetData>
  <autoFilter ref="B3:M18" xr:uid="{4DD32EA1-1F30-41F7-B501-19D741531F06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</autoFilter>
  <mergeCells count="51">
    <mergeCell ref="D4:J4"/>
    <mergeCell ref="K4:L4"/>
    <mergeCell ref="P4:R4"/>
    <mergeCell ref="L1:M2"/>
    <mergeCell ref="O1:R3"/>
    <mergeCell ref="D3:J3"/>
    <mergeCell ref="K3:L3"/>
    <mergeCell ref="A1:I2"/>
    <mergeCell ref="J1:K2"/>
    <mergeCell ref="D5:J5"/>
    <mergeCell ref="K5:L5"/>
    <mergeCell ref="P5:R5"/>
    <mergeCell ref="D6:J6"/>
    <mergeCell ref="K6:L6"/>
    <mergeCell ref="P6:R6"/>
    <mergeCell ref="D7:J7"/>
    <mergeCell ref="K7:L7"/>
    <mergeCell ref="P7:R7"/>
    <mergeCell ref="D8:J8"/>
    <mergeCell ref="K8:L8"/>
    <mergeCell ref="P8:R8"/>
    <mergeCell ref="D9:J9"/>
    <mergeCell ref="K9:L9"/>
    <mergeCell ref="P9:R9"/>
    <mergeCell ref="D10:J10"/>
    <mergeCell ref="K10:L10"/>
    <mergeCell ref="P10:R10"/>
    <mergeCell ref="D11:J11"/>
    <mergeCell ref="K11:L11"/>
    <mergeCell ref="P11:R11"/>
    <mergeCell ref="D12:J12"/>
    <mergeCell ref="K12:L12"/>
    <mergeCell ref="P12:R12"/>
    <mergeCell ref="D13:J13"/>
    <mergeCell ref="K13:L13"/>
    <mergeCell ref="P13:R13"/>
    <mergeCell ref="D14:J14"/>
    <mergeCell ref="K14:L14"/>
    <mergeCell ref="P14:R14"/>
    <mergeCell ref="D15:J15"/>
    <mergeCell ref="K15:L15"/>
    <mergeCell ref="P15:R15"/>
    <mergeCell ref="D16:J16"/>
    <mergeCell ref="K16:L16"/>
    <mergeCell ref="P16:R16"/>
    <mergeCell ref="D17:J17"/>
    <mergeCell ref="K17:L17"/>
    <mergeCell ref="P17:R17"/>
    <mergeCell ref="D18:J18"/>
    <mergeCell ref="K18:L18"/>
    <mergeCell ref="P18:R18"/>
  </mergeCells>
  <phoneticPr fontId="1" type="noConversion"/>
  <conditionalFormatting sqref="C4:M4 B10:M18">
    <cfRule type="expression" dxfId="131" priority="41">
      <formula>NOT(ISBLANK($M4))</formula>
    </cfRule>
  </conditionalFormatting>
  <conditionalFormatting sqref="C5:M5">
    <cfRule type="expression" dxfId="130" priority="40">
      <formula>NOT(ISBLANK($M5))</formula>
    </cfRule>
  </conditionalFormatting>
  <conditionalFormatting sqref="C8:M8">
    <cfRule type="expression" dxfId="129" priority="37">
      <formula>NOT(ISBLANK($M8))</formula>
    </cfRule>
  </conditionalFormatting>
  <conditionalFormatting sqref="C9:M9">
    <cfRule type="expression" dxfId="128" priority="36">
      <formula>NOT(ISBLANK($M9))</formula>
    </cfRule>
  </conditionalFormatting>
  <conditionalFormatting sqref="C6:M6">
    <cfRule type="expression" dxfId="127" priority="39">
      <formula>NOT(ISBLANK($M6))</formula>
    </cfRule>
  </conditionalFormatting>
  <conditionalFormatting sqref="C7:M7">
    <cfRule type="expression" dxfId="126" priority="38">
      <formula>NOT(ISBLANK($M7))</formula>
    </cfRule>
  </conditionalFormatting>
  <conditionalFormatting sqref="B4:B9">
    <cfRule type="expression" dxfId="125" priority="16">
      <formula>NOT(ISBLANK($M4))</formula>
    </cfRule>
  </conditionalFormatting>
  <conditionalFormatting sqref="B10">
    <cfRule type="expression" dxfId="124" priority="15">
      <formula>NOT(ISBLANK($M10))</formula>
    </cfRule>
  </conditionalFormatting>
  <conditionalFormatting sqref="O4:R4">
    <cfRule type="expression" dxfId="123" priority="43">
      <formula>COUNTA($M$4:$M$18)&gt;1-1</formula>
    </cfRule>
  </conditionalFormatting>
  <conditionalFormatting sqref="O5:R5">
    <cfRule type="expression" dxfId="122" priority="14">
      <formula>COUNTA($M$4:$M$18)&gt;1</formula>
    </cfRule>
  </conditionalFormatting>
  <conditionalFormatting sqref="O6:R6">
    <cfRule type="expression" dxfId="121" priority="13">
      <formula>COUNTA($M$4:$M$18)&gt;2</formula>
    </cfRule>
  </conditionalFormatting>
  <conditionalFormatting sqref="O7:R7">
    <cfRule type="expression" dxfId="120" priority="12">
      <formula>COUNTA($M$4:$M$18)&gt;3</formula>
    </cfRule>
  </conditionalFormatting>
  <conditionalFormatting sqref="O8:R8">
    <cfRule type="expression" dxfId="119" priority="11">
      <formula>COUNTA($M$4:$M$18)&gt;4</formula>
    </cfRule>
  </conditionalFormatting>
  <conditionalFormatting sqref="O9:R9">
    <cfRule type="expression" dxfId="118" priority="10">
      <formula>COUNTA($M$4:$M$18)&gt;5</formula>
    </cfRule>
  </conditionalFormatting>
  <conditionalFormatting sqref="O10:R10">
    <cfRule type="expression" dxfId="117" priority="9">
      <formula>COUNTA($M$4:$M$18)&gt;6</formula>
    </cfRule>
  </conditionalFormatting>
  <conditionalFormatting sqref="O11:R11">
    <cfRule type="expression" dxfId="116" priority="8">
      <formula>COUNTA($M$4:$M$18)&gt;7</formula>
    </cfRule>
  </conditionalFormatting>
  <conditionalFormatting sqref="O12:R12">
    <cfRule type="expression" dxfId="115" priority="7">
      <formula>COUNTA($M$4:$M$18)&gt;8</formula>
    </cfRule>
  </conditionalFormatting>
  <conditionalFormatting sqref="O13:R13">
    <cfRule type="expression" dxfId="114" priority="6">
      <formula>COUNTA($M$4:$M$18)&gt;9</formula>
    </cfRule>
  </conditionalFormatting>
  <conditionalFormatting sqref="O14:R14">
    <cfRule type="expression" dxfId="113" priority="5">
      <formula>COUNTA($M$4:$M$18)&gt;10</formula>
    </cfRule>
  </conditionalFormatting>
  <conditionalFormatting sqref="O15:R15">
    <cfRule type="expression" dxfId="112" priority="4">
      <formula>COUNTA($M$4:$M$18)&gt;11</formula>
    </cfRule>
  </conditionalFormatting>
  <conditionalFormatting sqref="O16:R16">
    <cfRule type="expression" dxfId="111" priority="3">
      <formula>COUNTA($M$4:$M$18)&gt;12</formula>
    </cfRule>
  </conditionalFormatting>
  <conditionalFormatting sqref="O17:R17">
    <cfRule type="expression" dxfId="110" priority="2">
      <formula>COUNTA($M$4:$M$18)&gt;13</formula>
    </cfRule>
  </conditionalFormatting>
  <conditionalFormatting sqref="O18:R18">
    <cfRule type="expression" dxfId="109" priority="1">
      <formula>COUNTA($M$4:$M$18)&gt;14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82D40-C4C5-4BFC-8AE5-1670083212FA}">
  <sheetPr>
    <tabColor rgb="FFED7D31"/>
  </sheetPr>
  <dimension ref="A1:S55"/>
  <sheetViews>
    <sheetView zoomScale="85" zoomScaleNormal="85" workbookViewId="0">
      <pane ySplit="3" topLeftCell="A4" activePane="bottomLeft" state="frozen"/>
      <selection pane="bottomLeft" activeCell="D6" sqref="D6:J6"/>
    </sheetView>
  </sheetViews>
  <sheetFormatPr defaultRowHeight="17.25" x14ac:dyDescent="0.3"/>
  <cols>
    <col min="1" max="1" width="4.25" style="12" bestFit="1" customWidth="1"/>
    <col min="2" max="2" width="19.875" style="14" customWidth="1"/>
    <col min="3" max="3" width="14" style="14" customWidth="1"/>
    <col min="4" max="7" width="9" style="14"/>
    <col min="8" max="8" width="19" style="14" customWidth="1"/>
    <col min="9" max="9" width="9" style="14"/>
    <col min="10" max="10" width="15" style="14" customWidth="1"/>
    <col min="11" max="11" width="9.875" style="14" customWidth="1"/>
    <col min="12" max="12" width="20.375" style="14" customWidth="1"/>
    <col min="13" max="13" width="11" style="14" customWidth="1"/>
    <col min="14" max="14" width="3.625" style="14" customWidth="1"/>
    <col min="15" max="15" width="9" style="14"/>
    <col min="16" max="16" width="10.75" style="14" customWidth="1"/>
    <col min="17" max="17" width="13.375" style="14" customWidth="1"/>
    <col min="18" max="18" width="14.75" style="14" customWidth="1"/>
    <col min="19" max="19" width="9.125" style="14" hidden="1" customWidth="1"/>
    <col min="20" max="16384" width="9" style="14"/>
  </cols>
  <sheetData>
    <row r="1" spans="1:19" ht="30" customHeight="1" x14ac:dyDescent="0.3">
      <c r="A1" s="136" t="s">
        <v>197</v>
      </c>
      <c r="B1" s="137"/>
      <c r="C1" s="137"/>
      <c r="D1" s="137"/>
      <c r="E1" s="137"/>
      <c r="F1" s="137"/>
      <c r="G1" s="137"/>
      <c r="H1" s="137"/>
      <c r="I1" s="137"/>
      <c r="J1" s="140">
        <f>S1/51</f>
        <v>0</v>
      </c>
      <c r="K1" s="140"/>
      <c r="L1" s="124">
        <f>COUNTA(M4:M54)/A54</f>
        <v>0</v>
      </c>
      <c r="M1" s="125"/>
      <c r="O1" s="128" t="s">
        <v>301</v>
      </c>
      <c r="P1" s="129"/>
      <c r="Q1" s="129"/>
      <c r="R1" s="130"/>
      <c r="S1" s="14">
        <f>COUNTA($M$4:$M$54)</f>
        <v>0</v>
      </c>
    </row>
    <row r="2" spans="1:19" ht="30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41"/>
      <c r="K2" s="141"/>
      <c r="L2" s="126"/>
      <c r="M2" s="127"/>
      <c r="O2" s="131"/>
      <c r="P2" s="132"/>
      <c r="Q2" s="132"/>
      <c r="R2" s="133"/>
    </row>
    <row r="3" spans="1:19" ht="39.950000000000003" customHeight="1" x14ac:dyDescent="0.3">
      <c r="A3" s="18"/>
      <c r="B3" s="15" t="s">
        <v>252</v>
      </c>
      <c r="C3" s="16" t="s">
        <v>2</v>
      </c>
      <c r="D3" s="134" t="s">
        <v>3</v>
      </c>
      <c r="E3" s="134"/>
      <c r="F3" s="134"/>
      <c r="G3" s="134"/>
      <c r="H3" s="134"/>
      <c r="I3" s="134"/>
      <c r="J3" s="134"/>
      <c r="K3" s="135" t="s">
        <v>147</v>
      </c>
      <c r="L3" s="135"/>
      <c r="M3" s="17" t="s">
        <v>112</v>
      </c>
      <c r="O3" s="131"/>
      <c r="P3" s="132"/>
      <c r="Q3" s="132"/>
      <c r="R3" s="133"/>
    </row>
    <row r="4" spans="1:19" ht="30" customHeight="1" x14ac:dyDescent="0.3">
      <c r="A4" s="11">
        <v>1</v>
      </c>
      <c r="B4" s="31" t="s">
        <v>253</v>
      </c>
      <c r="C4" s="32" t="s">
        <v>100</v>
      </c>
      <c r="D4" s="83" t="s">
        <v>359</v>
      </c>
      <c r="E4" s="83"/>
      <c r="F4" s="83"/>
      <c r="G4" s="83"/>
      <c r="H4" s="83"/>
      <c r="I4" s="83"/>
      <c r="J4" s="83"/>
      <c r="K4" s="83" t="s">
        <v>360</v>
      </c>
      <c r="L4" s="83"/>
      <c r="M4" s="33"/>
      <c r="O4" s="28" t="s">
        <v>204</v>
      </c>
      <c r="P4" s="68" t="s">
        <v>372</v>
      </c>
      <c r="Q4" s="68"/>
      <c r="R4" s="69"/>
    </row>
    <row r="5" spans="1:19" ht="30" customHeight="1" x14ac:dyDescent="0.3">
      <c r="A5" s="11">
        <v>2</v>
      </c>
      <c r="B5" s="34" t="s">
        <v>254</v>
      </c>
      <c r="C5" s="35" t="s">
        <v>302</v>
      </c>
      <c r="D5" s="81" t="s">
        <v>361</v>
      </c>
      <c r="E5" s="81"/>
      <c r="F5" s="81"/>
      <c r="G5" s="81"/>
      <c r="H5" s="81"/>
      <c r="I5" s="81"/>
      <c r="J5" s="81"/>
      <c r="K5" s="81" t="s">
        <v>321</v>
      </c>
      <c r="L5" s="81"/>
      <c r="M5" s="36"/>
      <c r="O5" s="29" t="s">
        <v>206</v>
      </c>
      <c r="P5" s="54" t="s">
        <v>373</v>
      </c>
      <c r="Q5" s="54"/>
      <c r="R5" s="55"/>
    </row>
    <row r="6" spans="1:19" ht="30" customHeight="1" x14ac:dyDescent="0.3">
      <c r="A6" s="11">
        <v>3</v>
      </c>
      <c r="B6" s="34" t="s">
        <v>118</v>
      </c>
      <c r="C6" s="35" t="s">
        <v>303</v>
      </c>
      <c r="D6" s="81" t="s">
        <v>328</v>
      </c>
      <c r="E6" s="81"/>
      <c r="F6" s="81"/>
      <c r="G6" s="81"/>
      <c r="H6" s="81"/>
      <c r="I6" s="81"/>
      <c r="J6" s="81"/>
      <c r="K6" s="81"/>
      <c r="L6" s="81"/>
      <c r="M6" s="36"/>
      <c r="O6" s="29" t="s">
        <v>207</v>
      </c>
      <c r="P6" s="54" t="s">
        <v>374</v>
      </c>
      <c r="Q6" s="54"/>
      <c r="R6" s="55"/>
    </row>
    <row r="7" spans="1:19" ht="30" customHeight="1" x14ac:dyDescent="0.3">
      <c r="A7" s="11">
        <v>4</v>
      </c>
      <c r="B7" s="34" t="s">
        <v>255</v>
      </c>
      <c r="C7" s="35" t="s">
        <v>304</v>
      </c>
      <c r="D7" s="81" t="s">
        <v>308</v>
      </c>
      <c r="E7" s="81"/>
      <c r="F7" s="81"/>
      <c r="G7" s="81"/>
      <c r="H7" s="81"/>
      <c r="I7" s="81"/>
      <c r="J7" s="81"/>
      <c r="K7" s="81"/>
      <c r="L7" s="81"/>
      <c r="M7" s="36"/>
      <c r="O7" s="29" t="s">
        <v>209</v>
      </c>
      <c r="P7" s="54" t="s">
        <v>375</v>
      </c>
      <c r="Q7" s="54"/>
      <c r="R7" s="55"/>
    </row>
    <row r="8" spans="1:19" ht="30" customHeight="1" x14ac:dyDescent="0.3">
      <c r="A8" s="11">
        <v>5</v>
      </c>
      <c r="B8" s="34" t="s">
        <v>256</v>
      </c>
      <c r="C8" s="35" t="s">
        <v>304</v>
      </c>
      <c r="D8" s="81" t="s">
        <v>309</v>
      </c>
      <c r="E8" s="81"/>
      <c r="F8" s="81"/>
      <c r="G8" s="81"/>
      <c r="H8" s="81"/>
      <c r="I8" s="81"/>
      <c r="J8" s="81"/>
      <c r="K8" s="81"/>
      <c r="L8" s="81"/>
      <c r="M8" s="36"/>
      <c r="O8" s="29" t="s">
        <v>115</v>
      </c>
      <c r="P8" s="54" t="s">
        <v>376</v>
      </c>
      <c r="Q8" s="54"/>
      <c r="R8" s="55"/>
    </row>
    <row r="9" spans="1:19" ht="30" customHeight="1" x14ac:dyDescent="0.3">
      <c r="A9" s="11">
        <v>6</v>
      </c>
      <c r="B9" s="34" t="s">
        <v>257</v>
      </c>
      <c r="C9" s="35" t="s">
        <v>304</v>
      </c>
      <c r="D9" s="81" t="s">
        <v>310</v>
      </c>
      <c r="E9" s="81"/>
      <c r="F9" s="81"/>
      <c r="G9" s="81"/>
      <c r="H9" s="81"/>
      <c r="I9" s="81"/>
      <c r="J9" s="81"/>
      <c r="K9" s="81"/>
      <c r="L9" s="81"/>
      <c r="M9" s="36"/>
      <c r="O9" s="29" t="s">
        <v>212</v>
      </c>
      <c r="P9" s="54" t="s">
        <v>386</v>
      </c>
      <c r="Q9" s="54"/>
      <c r="R9" s="55"/>
    </row>
    <row r="10" spans="1:19" ht="30" customHeight="1" x14ac:dyDescent="0.3">
      <c r="A10" s="11">
        <v>7</v>
      </c>
      <c r="B10" s="34" t="s">
        <v>258</v>
      </c>
      <c r="C10" s="35" t="s">
        <v>304</v>
      </c>
      <c r="D10" s="81" t="s">
        <v>311</v>
      </c>
      <c r="E10" s="81"/>
      <c r="F10" s="81"/>
      <c r="G10" s="81"/>
      <c r="H10" s="81"/>
      <c r="I10" s="81"/>
      <c r="J10" s="81"/>
      <c r="K10" s="81"/>
      <c r="L10" s="81"/>
      <c r="M10" s="36"/>
      <c r="O10" s="29" t="s">
        <v>214</v>
      </c>
      <c r="P10" s="54" t="s">
        <v>199</v>
      </c>
      <c r="Q10" s="54"/>
      <c r="R10" s="55"/>
    </row>
    <row r="11" spans="1:19" ht="30" customHeight="1" x14ac:dyDescent="0.3">
      <c r="A11" s="11">
        <v>8</v>
      </c>
      <c r="B11" s="34" t="s">
        <v>259</v>
      </c>
      <c r="C11" s="35" t="s">
        <v>304</v>
      </c>
      <c r="D11" s="81" t="s">
        <v>312</v>
      </c>
      <c r="E11" s="81"/>
      <c r="F11" s="81"/>
      <c r="G11" s="81"/>
      <c r="H11" s="81"/>
      <c r="I11" s="81"/>
      <c r="J11" s="81"/>
      <c r="K11" s="81"/>
      <c r="L11" s="81"/>
      <c r="M11" s="36"/>
      <c r="O11" s="29" t="s">
        <v>430</v>
      </c>
      <c r="P11" s="54" t="s">
        <v>377</v>
      </c>
      <c r="Q11" s="54"/>
      <c r="R11" s="55"/>
    </row>
    <row r="12" spans="1:19" ht="30" customHeight="1" x14ac:dyDescent="0.3">
      <c r="A12" s="11">
        <v>9</v>
      </c>
      <c r="B12" s="34" t="s">
        <v>260</v>
      </c>
      <c r="C12" s="35" t="s">
        <v>98</v>
      </c>
      <c r="D12" s="81" t="s">
        <v>362</v>
      </c>
      <c r="E12" s="81"/>
      <c r="F12" s="81"/>
      <c r="G12" s="81"/>
      <c r="H12" s="81"/>
      <c r="I12" s="81"/>
      <c r="J12" s="81"/>
      <c r="K12" s="81" t="s">
        <v>366</v>
      </c>
      <c r="L12" s="81"/>
      <c r="M12" s="36"/>
      <c r="O12" s="29" t="s">
        <v>431</v>
      </c>
      <c r="P12" s="54" t="s">
        <v>378</v>
      </c>
      <c r="Q12" s="54"/>
      <c r="R12" s="55"/>
    </row>
    <row r="13" spans="1:19" ht="30" customHeight="1" x14ac:dyDescent="0.3">
      <c r="A13" s="11">
        <v>10</v>
      </c>
      <c r="B13" s="34" t="s">
        <v>261</v>
      </c>
      <c r="C13" s="35" t="s">
        <v>98</v>
      </c>
      <c r="D13" s="104" t="s">
        <v>363</v>
      </c>
      <c r="E13" s="81"/>
      <c r="F13" s="81"/>
      <c r="G13" s="81"/>
      <c r="H13" s="81"/>
      <c r="I13" s="81"/>
      <c r="J13" s="81"/>
      <c r="K13" s="81" t="s">
        <v>367</v>
      </c>
      <c r="L13" s="81"/>
      <c r="M13" s="36"/>
      <c r="O13" s="29" t="s">
        <v>179</v>
      </c>
      <c r="P13" s="54" t="s">
        <v>383</v>
      </c>
      <c r="Q13" s="54"/>
      <c r="R13" s="55"/>
    </row>
    <row r="14" spans="1:19" ht="30" customHeight="1" x14ac:dyDescent="0.3">
      <c r="A14" s="11">
        <v>11</v>
      </c>
      <c r="B14" s="34" t="s">
        <v>262</v>
      </c>
      <c r="C14" s="35" t="s">
        <v>303</v>
      </c>
      <c r="D14" s="81" t="s">
        <v>325</v>
      </c>
      <c r="E14" s="81"/>
      <c r="F14" s="81"/>
      <c r="G14" s="81"/>
      <c r="H14" s="81"/>
      <c r="I14" s="81"/>
      <c r="J14" s="81"/>
      <c r="K14" s="81"/>
      <c r="L14" s="81"/>
      <c r="M14" s="36"/>
      <c r="O14" s="29" t="s">
        <v>432</v>
      </c>
      <c r="P14" s="54" t="s">
        <v>379</v>
      </c>
      <c r="Q14" s="54"/>
      <c r="R14" s="55"/>
    </row>
    <row r="15" spans="1:19" ht="30" customHeight="1" x14ac:dyDescent="0.3">
      <c r="A15" s="11">
        <v>12</v>
      </c>
      <c r="B15" s="34" t="s">
        <v>263</v>
      </c>
      <c r="C15" s="35" t="s">
        <v>239</v>
      </c>
      <c r="D15" s="81" t="s">
        <v>364</v>
      </c>
      <c r="E15" s="81"/>
      <c r="F15" s="81"/>
      <c r="G15" s="81"/>
      <c r="H15" s="81"/>
      <c r="I15" s="81"/>
      <c r="J15" s="81"/>
      <c r="K15" s="81" t="s">
        <v>314</v>
      </c>
      <c r="L15" s="81"/>
      <c r="M15" s="36"/>
      <c r="O15" s="29" t="s">
        <v>433</v>
      </c>
      <c r="P15" s="54" t="s">
        <v>380</v>
      </c>
      <c r="Q15" s="54"/>
      <c r="R15" s="55"/>
    </row>
    <row r="16" spans="1:19" ht="30" customHeight="1" x14ac:dyDescent="0.3">
      <c r="A16" s="11">
        <v>13</v>
      </c>
      <c r="B16" s="34" t="s">
        <v>264</v>
      </c>
      <c r="C16" s="35" t="s">
        <v>100</v>
      </c>
      <c r="D16" s="104" t="s">
        <v>315</v>
      </c>
      <c r="E16" s="81"/>
      <c r="F16" s="81"/>
      <c r="G16" s="81"/>
      <c r="H16" s="81"/>
      <c r="I16" s="81"/>
      <c r="J16" s="81"/>
      <c r="K16" s="81" t="s">
        <v>42</v>
      </c>
      <c r="L16" s="81"/>
      <c r="M16" s="36"/>
      <c r="O16" s="29" t="s">
        <v>434</v>
      </c>
      <c r="P16" s="54" t="s">
        <v>381</v>
      </c>
      <c r="Q16" s="54"/>
      <c r="R16" s="55"/>
    </row>
    <row r="17" spans="1:18" ht="30" customHeight="1" x14ac:dyDescent="0.3">
      <c r="A17" s="11">
        <v>14</v>
      </c>
      <c r="B17" s="34" t="s">
        <v>265</v>
      </c>
      <c r="C17" s="35" t="s">
        <v>305</v>
      </c>
      <c r="D17" s="81" t="s">
        <v>319</v>
      </c>
      <c r="E17" s="81"/>
      <c r="F17" s="81"/>
      <c r="G17" s="81"/>
      <c r="H17" s="81"/>
      <c r="I17" s="81"/>
      <c r="J17" s="81"/>
      <c r="K17" s="81"/>
      <c r="L17" s="81"/>
      <c r="M17" s="36"/>
      <c r="O17" s="29" t="s">
        <v>435</v>
      </c>
      <c r="P17" s="54" t="s">
        <v>382</v>
      </c>
      <c r="Q17" s="54"/>
      <c r="R17" s="55"/>
    </row>
    <row r="18" spans="1:18" ht="30" customHeight="1" x14ac:dyDescent="0.3">
      <c r="A18" s="11">
        <v>15</v>
      </c>
      <c r="B18" s="34" t="s">
        <v>266</v>
      </c>
      <c r="C18" s="35" t="s">
        <v>306</v>
      </c>
      <c r="D18" s="81" t="s">
        <v>317</v>
      </c>
      <c r="E18" s="81"/>
      <c r="F18" s="81"/>
      <c r="G18" s="81"/>
      <c r="H18" s="81"/>
      <c r="I18" s="81"/>
      <c r="J18" s="81"/>
      <c r="K18" s="122" t="s">
        <v>320</v>
      </c>
      <c r="L18" s="123"/>
      <c r="M18" s="36"/>
      <c r="O18" s="29" t="s">
        <v>181</v>
      </c>
      <c r="P18" s="54" t="s">
        <v>384</v>
      </c>
      <c r="Q18" s="54"/>
      <c r="R18" s="55"/>
    </row>
    <row r="19" spans="1:18" ht="30" customHeight="1" x14ac:dyDescent="0.3">
      <c r="A19" s="11">
        <v>16</v>
      </c>
      <c r="B19" s="34" t="s">
        <v>267</v>
      </c>
      <c r="C19" s="35" t="s">
        <v>307</v>
      </c>
      <c r="D19" s="81" t="s">
        <v>316</v>
      </c>
      <c r="E19" s="81"/>
      <c r="F19" s="81"/>
      <c r="G19" s="81"/>
      <c r="H19" s="81"/>
      <c r="I19" s="81"/>
      <c r="J19" s="81"/>
      <c r="K19" s="81"/>
      <c r="L19" s="81"/>
      <c r="M19" s="36"/>
      <c r="O19" s="29" t="s">
        <v>436</v>
      </c>
      <c r="P19" s="54" t="s">
        <v>385</v>
      </c>
      <c r="Q19" s="54"/>
      <c r="R19" s="55"/>
    </row>
    <row r="20" spans="1:18" ht="30" customHeight="1" x14ac:dyDescent="0.3">
      <c r="A20" s="11">
        <v>17</v>
      </c>
      <c r="B20" s="34" t="s">
        <v>268</v>
      </c>
      <c r="C20" s="35" t="s">
        <v>240</v>
      </c>
      <c r="D20" s="81" t="s">
        <v>318</v>
      </c>
      <c r="E20" s="81"/>
      <c r="F20" s="81"/>
      <c r="G20" s="81"/>
      <c r="H20" s="81"/>
      <c r="I20" s="81"/>
      <c r="J20" s="81"/>
      <c r="K20" s="81"/>
      <c r="L20" s="81"/>
      <c r="M20" s="36"/>
      <c r="O20" s="29" t="s">
        <v>437</v>
      </c>
      <c r="P20" s="54" t="s">
        <v>387</v>
      </c>
      <c r="Q20" s="54"/>
      <c r="R20" s="55"/>
    </row>
    <row r="21" spans="1:18" ht="30" customHeight="1" x14ac:dyDescent="0.3">
      <c r="A21" s="11">
        <v>18</v>
      </c>
      <c r="B21" s="34" t="s">
        <v>269</v>
      </c>
      <c r="C21" s="35" t="s">
        <v>98</v>
      </c>
      <c r="D21" s="81" t="s">
        <v>357</v>
      </c>
      <c r="E21" s="81"/>
      <c r="F21" s="81"/>
      <c r="G21" s="81"/>
      <c r="H21" s="81"/>
      <c r="I21" s="81"/>
      <c r="J21" s="81"/>
      <c r="K21" s="81" t="s">
        <v>322</v>
      </c>
      <c r="L21" s="81"/>
      <c r="M21" s="36"/>
      <c r="O21" s="29" t="s">
        <v>438</v>
      </c>
      <c r="P21" s="54" t="s">
        <v>388</v>
      </c>
      <c r="Q21" s="54"/>
      <c r="R21" s="55"/>
    </row>
    <row r="22" spans="1:18" ht="30" customHeight="1" x14ac:dyDescent="0.3">
      <c r="A22" s="11">
        <v>19</v>
      </c>
      <c r="B22" s="34" t="s">
        <v>270</v>
      </c>
      <c r="C22" s="35" t="s">
        <v>98</v>
      </c>
      <c r="D22" s="81" t="s">
        <v>355</v>
      </c>
      <c r="E22" s="81"/>
      <c r="F22" s="81"/>
      <c r="G22" s="81"/>
      <c r="H22" s="81"/>
      <c r="I22" s="81"/>
      <c r="J22" s="81"/>
      <c r="K22" s="81" t="s">
        <v>323</v>
      </c>
      <c r="L22" s="81"/>
      <c r="M22" s="36"/>
      <c r="O22" s="29" t="s">
        <v>439</v>
      </c>
      <c r="P22" s="54" t="s">
        <v>389</v>
      </c>
      <c r="Q22" s="54"/>
      <c r="R22" s="55"/>
    </row>
    <row r="23" spans="1:18" ht="30" customHeight="1" x14ac:dyDescent="0.3">
      <c r="A23" s="11">
        <v>20</v>
      </c>
      <c r="B23" s="34" t="s">
        <v>271</v>
      </c>
      <c r="C23" s="35" t="s">
        <v>239</v>
      </c>
      <c r="D23" s="81" t="s">
        <v>356</v>
      </c>
      <c r="E23" s="81"/>
      <c r="F23" s="81"/>
      <c r="G23" s="81"/>
      <c r="H23" s="81"/>
      <c r="I23" s="81"/>
      <c r="J23" s="81"/>
      <c r="K23" s="81" t="s">
        <v>249</v>
      </c>
      <c r="L23" s="81"/>
      <c r="M23" s="36"/>
      <c r="O23" s="29" t="s">
        <v>183</v>
      </c>
      <c r="P23" s="54" t="s">
        <v>390</v>
      </c>
      <c r="Q23" s="54"/>
      <c r="R23" s="55"/>
    </row>
    <row r="24" spans="1:18" ht="30" customHeight="1" x14ac:dyDescent="0.3">
      <c r="A24" s="11">
        <v>21</v>
      </c>
      <c r="B24" s="34" t="s">
        <v>216</v>
      </c>
      <c r="C24" s="35" t="s">
        <v>303</v>
      </c>
      <c r="D24" s="104" t="s">
        <v>324</v>
      </c>
      <c r="E24" s="81"/>
      <c r="F24" s="81"/>
      <c r="G24" s="81"/>
      <c r="H24" s="81"/>
      <c r="I24" s="81"/>
      <c r="J24" s="81"/>
      <c r="K24" s="81"/>
      <c r="L24" s="81"/>
      <c r="M24" s="36"/>
      <c r="O24" s="29" t="s">
        <v>440</v>
      </c>
      <c r="P24" s="54" t="s">
        <v>391</v>
      </c>
      <c r="Q24" s="54"/>
      <c r="R24" s="55"/>
    </row>
    <row r="25" spans="1:18" ht="30" customHeight="1" x14ac:dyDescent="0.3">
      <c r="A25" s="11">
        <v>22</v>
      </c>
      <c r="B25" s="34" t="s">
        <v>272</v>
      </c>
      <c r="C25" s="35" t="s">
        <v>303</v>
      </c>
      <c r="D25" s="81" t="s">
        <v>326</v>
      </c>
      <c r="E25" s="81"/>
      <c r="F25" s="81"/>
      <c r="G25" s="81"/>
      <c r="H25" s="81"/>
      <c r="I25" s="81"/>
      <c r="J25" s="81"/>
      <c r="K25" s="81"/>
      <c r="L25" s="81"/>
      <c r="M25" s="36"/>
      <c r="O25" s="29" t="s">
        <v>441</v>
      </c>
      <c r="P25" s="54" t="s">
        <v>392</v>
      </c>
      <c r="Q25" s="54"/>
      <c r="R25" s="55"/>
    </row>
    <row r="26" spans="1:18" ht="30" customHeight="1" x14ac:dyDescent="0.3">
      <c r="A26" s="11">
        <v>23</v>
      </c>
      <c r="B26" s="34" t="s">
        <v>273</v>
      </c>
      <c r="C26" s="35" t="s">
        <v>303</v>
      </c>
      <c r="D26" s="81" t="s">
        <v>327</v>
      </c>
      <c r="E26" s="81"/>
      <c r="F26" s="81"/>
      <c r="G26" s="81"/>
      <c r="H26" s="81"/>
      <c r="I26" s="81"/>
      <c r="J26" s="81"/>
      <c r="K26" s="81"/>
      <c r="L26" s="81"/>
      <c r="M26" s="36"/>
      <c r="O26" s="29" t="s">
        <v>442</v>
      </c>
      <c r="P26" s="54" t="s">
        <v>393</v>
      </c>
      <c r="Q26" s="54"/>
      <c r="R26" s="55"/>
    </row>
    <row r="27" spans="1:18" ht="30" customHeight="1" x14ac:dyDescent="0.3">
      <c r="A27" s="11">
        <v>24</v>
      </c>
      <c r="B27" s="34" t="s">
        <v>274</v>
      </c>
      <c r="C27" s="35" t="s">
        <v>305</v>
      </c>
      <c r="D27" s="81" t="s">
        <v>319</v>
      </c>
      <c r="E27" s="81"/>
      <c r="F27" s="81"/>
      <c r="G27" s="81"/>
      <c r="H27" s="81"/>
      <c r="I27" s="81"/>
      <c r="J27" s="81"/>
      <c r="K27" s="81"/>
      <c r="L27" s="81"/>
      <c r="M27" s="36"/>
      <c r="O27" s="29" t="s">
        <v>443</v>
      </c>
      <c r="P27" s="54" t="s">
        <v>394</v>
      </c>
      <c r="Q27" s="54"/>
      <c r="R27" s="55"/>
    </row>
    <row r="28" spans="1:18" ht="30" customHeight="1" thickBot="1" x14ac:dyDescent="0.35">
      <c r="A28" s="11">
        <v>25</v>
      </c>
      <c r="B28" s="34" t="s">
        <v>275</v>
      </c>
      <c r="C28" s="35" t="s">
        <v>306</v>
      </c>
      <c r="D28" s="81" t="s">
        <v>329</v>
      </c>
      <c r="E28" s="81"/>
      <c r="F28" s="81"/>
      <c r="G28" s="81"/>
      <c r="H28" s="81"/>
      <c r="I28" s="81"/>
      <c r="J28" s="81"/>
      <c r="K28" s="81" t="s">
        <v>330</v>
      </c>
      <c r="L28" s="81"/>
      <c r="M28" s="36"/>
      <c r="O28" s="30" t="s">
        <v>185</v>
      </c>
      <c r="P28" s="56" t="s">
        <v>395</v>
      </c>
      <c r="Q28" s="56"/>
      <c r="R28" s="57"/>
    </row>
    <row r="29" spans="1:18" ht="30" customHeight="1" thickTop="1" x14ac:dyDescent="0.3">
      <c r="A29" s="11">
        <v>26</v>
      </c>
      <c r="B29" s="34" t="s">
        <v>276</v>
      </c>
      <c r="C29" s="35" t="s">
        <v>307</v>
      </c>
      <c r="D29" s="81" t="s">
        <v>331</v>
      </c>
      <c r="E29" s="81"/>
      <c r="F29" s="81"/>
      <c r="G29" s="81"/>
      <c r="H29" s="81"/>
      <c r="I29" s="81"/>
      <c r="J29" s="81"/>
      <c r="K29" s="81"/>
      <c r="L29" s="81"/>
      <c r="M29" s="36"/>
    </row>
    <row r="30" spans="1:18" ht="30" customHeight="1" x14ac:dyDescent="0.3">
      <c r="A30" s="11">
        <v>27</v>
      </c>
      <c r="B30" s="34" t="s">
        <v>277</v>
      </c>
      <c r="C30" s="35" t="s">
        <v>239</v>
      </c>
      <c r="D30" s="81" t="s">
        <v>332</v>
      </c>
      <c r="E30" s="81"/>
      <c r="F30" s="81"/>
      <c r="G30" s="81"/>
      <c r="H30" s="81"/>
      <c r="I30" s="81"/>
      <c r="J30" s="81"/>
      <c r="K30" s="81" t="s">
        <v>333</v>
      </c>
      <c r="L30" s="81"/>
      <c r="M30" s="36"/>
    </row>
    <row r="31" spans="1:18" ht="30" customHeight="1" x14ac:dyDescent="0.3">
      <c r="A31" s="11">
        <v>28</v>
      </c>
      <c r="B31" s="34" t="s">
        <v>278</v>
      </c>
      <c r="C31" s="35" t="s">
        <v>98</v>
      </c>
      <c r="D31" s="81" t="s">
        <v>354</v>
      </c>
      <c r="E31" s="81"/>
      <c r="F31" s="81"/>
      <c r="G31" s="81"/>
      <c r="H31" s="81"/>
      <c r="I31" s="81"/>
      <c r="J31" s="81"/>
      <c r="K31" s="81" t="s">
        <v>334</v>
      </c>
      <c r="L31" s="81"/>
      <c r="M31" s="36"/>
    </row>
    <row r="32" spans="1:18" ht="30" customHeight="1" x14ac:dyDescent="0.3">
      <c r="A32" s="11">
        <v>29</v>
      </c>
      <c r="B32" s="34" t="s">
        <v>279</v>
      </c>
      <c r="C32" s="35" t="s">
        <v>97</v>
      </c>
      <c r="D32" s="81" t="s">
        <v>358</v>
      </c>
      <c r="E32" s="81"/>
      <c r="F32" s="81"/>
      <c r="G32" s="81"/>
      <c r="H32" s="81"/>
      <c r="I32" s="81"/>
      <c r="J32" s="81"/>
      <c r="K32" s="81"/>
      <c r="L32" s="81"/>
      <c r="M32" s="36"/>
    </row>
    <row r="33" spans="1:13" ht="30" customHeight="1" x14ac:dyDescent="0.3">
      <c r="A33" s="11">
        <v>30</v>
      </c>
      <c r="B33" s="34" t="s">
        <v>280</v>
      </c>
      <c r="C33" s="35" t="s">
        <v>304</v>
      </c>
      <c r="D33" s="81" t="s">
        <v>335</v>
      </c>
      <c r="E33" s="81"/>
      <c r="F33" s="81"/>
      <c r="G33" s="81"/>
      <c r="H33" s="81"/>
      <c r="I33" s="81"/>
      <c r="J33" s="81"/>
      <c r="K33" s="81"/>
      <c r="L33" s="81"/>
      <c r="M33" s="36"/>
    </row>
    <row r="34" spans="1:13" ht="30" customHeight="1" x14ac:dyDescent="0.3">
      <c r="A34" s="11">
        <v>31</v>
      </c>
      <c r="B34" s="34" t="s">
        <v>281</v>
      </c>
      <c r="C34" s="35" t="s">
        <v>304</v>
      </c>
      <c r="D34" s="81" t="s">
        <v>336</v>
      </c>
      <c r="E34" s="81"/>
      <c r="F34" s="81"/>
      <c r="G34" s="81"/>
      <c r="H34" s="81"/>
      <c r="I34" s="81"/>
      <c r="J34" s="81"/>
      <c r="K34" s="81"/>
      <c r="L34" s="81"/>
      <c r="M34" s="36"/>
    </row>
    <row r="35" spans="1:13" ht="30" customHeight="1" x14ac:dyDescent="0.3">
      <c r="A35" s="11">
        <v>32</v>
      </c>
      <c r="B35" s="34" t="s">
        <v>282</v>
      </c>
      <c r="C35" s="35" t="s">
        <v>303</v>
      </c>
      <c r="D35" s="81" t="s">
        <v>337</v>
      </c>
      <c r="E35" s="81"/>
      <c r="F35" s="81"/>
      <c r="G35" s="81"/>
      <c r="H35" s="81"/>
      <c r="I35" s="81"/>
      <c r="J35" s="81"/>
      <c r="K35" s="81"/>
      <c r="L35" s="81"/>
      <c r="M35" s="36"/>
    </row>
    <row r="36" spans="1:13" ht="30" customHeight="1" x14ac:dyDescent="0.3">
      <c r="A36" s="11">
        <v>33</v>
      </c>
      <c r="B36" s="34" t="s">
        <v>218</v>
      </c>
      <c r="C36" s="35" t="s">
        <v>303</v>
      </c>
      <c r="D36" s="104" t="s">
        <v>338</v>
      </c>
      <c r="E36" s="81"/>
      <c r="F36" s="81"/>
      <c r="G36" s="81"/>
      <c r="H36" s="81"/>
      <c r="I36" s="81"/>
      <c r="J36" s="81"/>
      <c r="K36" s="81"/>
      <c r="L36" s="81"/>
      <c r="M36" s="36"/>
    </row>
    <row r="37" spans="1:13" ht="30" customHeight="1" x14ac:dyDescent="0.3">
      <c r="A37" s="11">
        <v>34</v>
      </c>
      <c r="B37" s="34" t="s">
        <v>283</v>
      </c>
      <c r="C37" s="35" t="s">
        <v>239</v>
      </c>
      <c r="D37" s="81" t="s">
        <v>365</v>
      </c>
      <c r="E37" s="81"/>
      <c r="F37" s="81"/>
      <c r="G37" s="81"/>
      <c r="H37" s="81"/>
      <c r="I37" s="81"/>
      <c r="J37" s="81"/>
      <c r="K37" s="81" t="s">
        <v>339</v>
      </c>
      <c r="L37" s="81"/>
      <c r="M37" s="36"/>
    </row>
    <row r="38" spans="1:13" ht="30" customHeight="1" x14ac:dyDescent="0.3">
      <c r="A38" s="11">
        <v>35</v>
      </c>
      <c r="B38" s="34" t="s">
        <v>284</v>
      </c>
      <c r="C38" s="35" t="s">
        <v>306</v>
      </c>
      <c r="D38" s="81" t="s">
        <v>340</v>
      </c>
      <c r="E38" s="81"/>
      <c r="F38" s="81"/>
      <c r="G38" s="81"/>
      <c r="H38" s="81"/>
      <c r="I38" s="81"/>
      <c r="J38" s="81"/>
      <c r="K38" s="81" t="s">
        <v>341</v>
      </c>
      <c r="L38" s="81"/>
      <c r="M38" s="36"/>
    </row>
    <row r="39" spans="1:13" ht="30" customHeight="1" x14ac:dyDescent="0.3">
      <c r="A39" s="11">
        <v>36</v>
      </c>
      <c r="B39" s="34" t="s">
        <v>285</v>
      </c>
      <c r="C39" s="35" t="s">
        <v>305</v>
      </c>
      <c r="D39" s="81" t="s">
        <v>342</v>
      </c>
      <c r="E39" s="81"/>
      <c r="F39" s="81"/>
      <c r="G39" s="81"/>
      <c r="H39" s="81"/>
      <c r="I39" s="81"/>
      <c r="J39" s="81"/>
      <c r="K39" s="81"/>
      <c r="L39" s="81"/>
      <c r="M39" s="36"/>
    </row>
    <row r="40" spans="1:13" ht="30" customHeight="1" x14ac:dyDescent="0.3">
      <c r="A40" s="11">
        <v>37</v>
      </c>
      <c r="B40" s="34" t="s">
        <v>286</v>
      </c>
      <c r="C40" s="35" t="s">
        <v>304</v>
      </c>
      <c r="D40" s="81" t="s">
        <v>343</v>
      </c>
      <c r="E40" s="81"/>
      <c r="F40" s="81"/>
      <c r="G40" s="81"/>
      <c r="H40" s="81"/>
      <c r="I40" s="81"/>
      <c r="J40" s="81"/>
      <c r="K40" s="81"/>
      <c r="L40" s="81"/>
      <c r="M40" s="36"/>
    </row>
    <row r="41" spans="1:13" ht="30" customHeight="1" x14ac:dyDescent="0.3">
      <c r="A41" s="11">
        <v>38</v>
      </c>
      <c r="B41" s="34" t="s">
        <v>287</v>
      </c>
      <c r="C41" s="35" t="s">
        <v>303</v>
      </c>
      <c r="D41" s="81" t="s">
        <v>344</v>
      </c>
      <c r="E41" s="81"/>
      <c r="F41" s="81"/>
      <c r="G41" s="81"/>
      <c r="H41" s="81"/>
      <c r="I41" s="81"/>
      <c r="J41" s="81"/>
      <c r="K41" s="81"/>
      <c r="L41" s="81"/>
      <c r="M41" s="36"/>
    </row>
    <row r="42" spans="1:13" ht="30" customHeight="1" x14ac:dyDescent="0.3">
      <c r="A42" s="11">
        <v>39</v>
      </c>
      <c r="B42" s="34" t="s">
        <v>288</v>
      </c>
      <c r="C42" s="35" t="s">
        <v>303</v>
      </c>
      <c r="D42" s="81" t="s">
        <v>345</v>
      </c>
      <c r="E42" s="81"/>
      <c r="F42" s="81"/>
      <c r="G42" s="81"/>
      <c r="H42" s="81"/>
      <c r="I42" s="81"/>
      <c r="J42" s="81"/>
      <c r="K42" s="81"/>
      <c r="L42" s="81"/>
      <c r="M42" s="36"/>
    </row>
    <row r="43" spans="1:13" ht="30" customHeight="1" x14ac:dyDescent="0.3">
      <c r="A43" s="11">
        <v>40</v>
      </c>
      <c r="B43" s="34" t="s">
        <v>289</v>
      </c>
      <c r="C43" s="35" t="s">
        <v>305</v>
      </c>
      <c r="D43" s="81" t="s">
        <v>342</v>
      </c>
      <c r="E43" s="81"/>
      <c r="F43" s="81"/>
      <c r="G43" s="81"/>
      <c r="H43" s="81"/>
      <c r="I43" s="81"/>
      <c r="J43" s="81"/>
      <c r="K43" s="81"/>
      <c r="L43" s="81"/>
      <c r="M43" s="36"/>
    </row>
    <row r="44" spans="1:13" ht="30" customHeight="1" x14ac:dyDescent="0.3">
      <c r="A44" s="11">
        <v>41</v>
      </c>
      <c r="B44" s="34" t="s">
        <v>290</v>
      </c>
      <c r="C44" s="35" t="s">
        <v>306</v>
      </c>
      <c r="D44" s="81" t="s">
        <v>346</v>
      </c>
      <c r="E44" s="81"/>
      <c r="F44" s="81"/>
      <c r="G44" s="81"/>
      <c r="H44" s="81"/>
      <c r="I44" s="81"/>
      <c r="J44" s="81"/>
      <c r="K44" s="81" t="s">
        <v>347</v>
      </c>
      <c r="L44" s="81"/>
      <c r="M44" s="36"/>
    </row>
    <row r="45" spans="1:13" ht="30" customHeight="1" x14ac:dyDescent="0.3">
      <c r="A45" s="11">
        <v>42</v>
      </c>
      <c r="B45" s="34" t="s">
        <v>291</v>
      </c>
      <c r="C45" s="35" t="s">
        <v>307</v>
      </c>
      <c r="D45" s="81" t="s">
        <v>331</v>
      </c>
      <c r="E45" s="81"/>
      <c r="F45" s="81"/>
      <c r="G45" s="81"/>
      <c r="H45" s="81"/>
      <c r="I45" s="81"/>
      <c r="J45" s="81"/>
      <c r="K45" s="81"/>
      <c r="L45" s="81"/>
      <c r="M45" s="36"/>
    </row>
    <row r="46" spans="1:13" ht="30" customHeight="1" x14ac:dyDescent="0.3">
      <c r="A46" s="11">
        <v>43</v>
      </c>
      <c r="B46" s="34" t="s">
        <v>292</v>
      </c>
      <c r="C46" s="35" t="s">
        <v>304</v>
      </c>
      <c r="D46" s="81" t="s">
        <v>348</v>
      </c>
      <c r="E46" s="81"/>
      <c r="F46" s="81"/>
      <c r="G46" s="81"/>
      <c r="H46" s="81"/>
      <c r="I46" s="81"/>
      <c r="J46" s="81"/>
      <c r="K46" s="81"/>
      <c r="L46" s="81"/>
      <c r="M46" s="36"/>
    </row>
    <row r="47" spans="1:13" ht="30" customHeight="1" x14ac:dyDescent="0.3">
      <c r="A47" s="11">
        <v>44</v>
      </c>
      <c r="B47" s="34" t="s">
        <v>293</v>
      </c>
      <c r="C47" s="35" t="s">
        <v>303</v>
      </c>
      <c r="D47" s="81" t="s">
        <v>639</v>
      </c>
      <c r="E47" s="81"/>
      <c r="F47" s="81"/>
      <c r="G47" s="81"/>
      <c r="H47" s="81"/>
      <c r="I47" s="81"/>
      <c r="J47" s="81"/>
      <c r="K47" s="81"/>
      <c r="L47" s="81"/>
      <c r="M47" s="36"/>
    </row>
    <row r="48" spans="1:13" ht="30" customHeight="1" x14ac:dyDescent="0.3">
      <c r="A48" s="11">
        <v>45</v>
      </c>
      <c r="B48" s="34" t="s">
        <v>294</v>
      </c>
      <c r="C48" s="35" t="s">
        <v>305</v>
      </c>
      <c r="D48" s="81" t="s">
        <v>349</v>
      </c>
      <c r="E48" s="81"/>
      <c r="F48" s="81"/>
      <c r="G48" s="81"/>
      <c r="H48" s="81"/>
      <c r="I48" s="81"/>
      <c r="J48" s="81"/>
      <c r="K48" s="81"/>
      <c r="L48" s="81"/>
      <c r="M48" s="36"/>
    </row>
    <row r="49" spans="1:13" ht="30" customHeight="1" x14ac:dyDescent="0.3">
      <c r="A49" s="11">
        <v>46</v>
      </c>
      <c r="B49" s="34" t="s">
        <v>295</v>
      </c>
      <c r="C49" s="35" t="s">
        <v>306</v>
      </c>
      <c r="D49" s="81" t="s">
        <v>350</v>
      </c>
      <c r="E49" s="81"/>
      <c r="F49" s="81"/>
      <c r="G49" s="81"/>
      <c r="H49" s="81"/>
      <c r="I49" s="81"/>
      <c r="J49" s="81"/>
      <c r="K49" s="81" t="s">
        <v>351</v>
      </c>
      <c r="L49" s="81"/>
      <c r="M49" s="36"/>
    </row>
    <row r="50" spans="1:13" ht="30" customHeight="1" x14ac:dyDescent="0.3">
      <c r="A50" s="11">
        <v>47</v>
      </c>
      <c r="B50" s="34" t="s">
        <v>296</v>
      </c>
      <c r="C50" s="35" t="s">
        <v>307</v>
      </c>
      <c r="D50" s="81" t="s">
        <v>352</v>
      </c>
      <c r="E50" s="81"/>
      <c r="F50" s="81"/>
      <c r="G50" s="81"/>
      <c r="H50" s="81"/>
      <c r="I50" s="81"/>
      <c r="J50" s="81"/>
      <c r="K50" s="81"/>
      <c r="L50" s="81"/>
      <c r="M50" s="36"/>
    </row>
    <row r="51" spans="1:13" ht="30" customHeight="1" x14ac:dyDescent="0.3">
      <c r="A51" s="11">
        <v>48</v>
      </c>
      <c r="B51" s="34" t="s">
        <v>297</v>
      </c>
      <c r="C51" s="35" t="s">
        <v>98</v>
      </c>
      <c r="D51" s="81" t="s">
        <v>353</v>
      </c>
      <c r="E51" s="81"/>
      <c r="F51" s="81"/>
      <c r="G51" s="81"/>
      <c r="H51" s="81"/>
      <c r="I51" s="81"/>
      <c r="J51" s="81"/>
      <c r="K51" s="81" t="s">
        <v>368</v>
      </c>
      <c r="L51" s="81"/>
      <c r="M51" s="36"/>
    </row>
    <row r="52" spans="1:13" ht="30" customHeight="1" x14ac:dyDescent="0.3">
      <c r="A52" s="11">
        <v>49</v>
      </c>
      <c r="B52" s="34" t="s">
        <v>298</v>
      </c>
      <c r="C52" s="35" t="s">
        <v>304</v>
      </c>
      <c r="D52" s="81" t="s">
        <v>369</v>
      </c>
      <c r="E52" s="81"/>
      <c r="F52" s="81"/>
      <c r="G52" s="81"/>
      <c r="H52" s="81"/>
      <c r="I52" s="81"/>
      <c r="J52" s="81"/>
      <c r="K52" s="81"/>
      <c r="L52" s="81"/>
      <c r="M52" s="36"/>
    </row>
    <row r="53" spans="1:13" ht="30" customHeight="1" x14ac:dyDescent="0.3">
      <c r="A53" s="11">
        <v>50</v>
      </c>
      <c r="B53" s="34" t="s">
        <v>299</v>
      </c>
      <c r="C53" s="35" t="s">
        <v>98</v>
      </c>
      <c r="D53" s="81" t="s">
        <v>370</v>
      </c>
      <c r="E53" s="81"/>
      <c r="F53" s="81"/>
      <c r="G53" s="81"/>
      <c r="H53" s="81"/>
      <c r="I53" s="81"/>
      <c r="J53" s="81"/>
      <c r="K53" s="81" t="s">
        <v>371</v>
      </c>
      <c r="L53" s="81"/>
      <c r="M53" s="36"/>
    </row>
    <row r="54" spans="1:13" ht="30" customHeight="1" thickBot="1" x14ac:dyDescent="0.35">
      <c r="A54" s="13">
        <v>51</v>
      </c>
      <c r="B54" s="37" t="s">
        <v>300</v>
      </c>
      <c r="C54" s="38" t="s">
        <v>307</v>
      </c>
      <c r="D54" s="82" t="s">
        <v>444</v>
      </c>
      <c r="E54" s="82"/>
      <c r="F54" s="82"/>
      <c r="G54" s="82"/>
      <c r="H54" s="82"/>
      <c r="I54" s="82"/>
      <c r="J54" s="82"/>
      <c r="K54" s="82"/>
      <c r="L54" s="82"/>
      <c r="M54" s="39"/>
    </row>
    <row r="55" spans="1:13" ht="18" thickTop="1" x14ac:dyDescent="0.3"/>
  </sheetData>
  <autoFilter ref="B3:M54" xr:uid="{4DD32EA1-1F30-41F7-B501-19D741531F06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</autoFilter>
  <mergeCells count="133">
    <mergeCell ref="D5:J5"/>
    <mergeCell ref="K5:L5"/>
    <mergeCell ref="P5:R5"/>
    <mergeCell ref="D6:J6"/>
    <mergeCell ref="K6:L6"/>
    <mergeCell ref="P6:R6"/>
    <mergeCell ref="L1:M2"/>
    <mergeCell ref="O1:R3"/>
    <mergeCell ref="D3:J3"/>
    <mergeCell ref="K3:L3"/>
    <mergeCell ref="D4:J4"/>
    <mergeCell ref="K4:L4"/>
    <mergeCell ref="P4:R4"/>
    <mergeCell ref="A1:I2"/>
    <mergeCell ref="J1:K2"/>
    <mergeCell ref="D9:J9"/>
    <mergeCell ref="K9:L9"/>
    <mergeCell ref="P9:R9"/>
    <mergeCell ref="D10:J10"/>
    <mergeCell ref="K10:L10"/>
    <mergeCell ref="P10:R10"/>
    <mergeCell ref="D7:J7"/>
    <mergeCell ref="K7:L7"/>
    <mergeCell ref="P7:R7"/>
    <mergeCell ref="D8:J8"/>
    <mergeCell ref="K8:L8"/>
    <mergeCell ref="P8:R8"/>
    <mergeCell ref="D13:J13"/>
    <mergeCell ref="K13:L13"/>
    <mergeCell ref="P13:R13"/>
    <mergeCell ref="D14:J14"/>
    <mergeCell ref="K14:L14"/>
    <mergeCell ref="P14:R14"/>
    <mergeCell ref="D11:J11"/>
    <mergeCell ref="K11:L11"/>
    <mergeCell ref="P11:R11"/>
    <mergeCell ref="D12:J12"/>
    <mergeCell ref="K12:L12"/>
    <mergeCell ref="P12:R12"/>
    <mergeCell ref="D17:J17"/>
    <mergeCell ref="K17:L17"/>
    <mergeCell ref="P17:R17"/>
    <mergeCell ref="D18:J18"/>
    <mergeCell ref="K18:L18"/>
    <mergeCell ref="P18:R18"/>
    <mergeCell ref="D15:J15"/>
    <mergeCell ref="K15:L15"/>
    <mergeCell ref="P15:R15"/>
    <mergeCell ref="D16:J16"/>
    <mergeCell ref="K16:L16"/>
    <mergeCell ref="P16:R16"/>
    <mergeCell ref="D21:J21"/>
    <mergeCell ref="K21:L21"/>
    <mergeCell ref="P21:R21"/>
    <mergeCell ref="D22:J22"/>
    <mergeCell ref="K22:L22"/>
    <mergeCell ref="P22:R22"/>
    <mergeCell ref="D19:J19"/>
    <mergeCell ref="K19:L19"/>
    <mergeCell ref="P19:R19"/>
    <mergeCell ref="D20:J20"/>
    <mergeCell ref="K20:L20"/>
    <mergeCell ref="P20:R20"/>
    <mergeCell ref="D26:J26"/>
    <mergeCell ref="K26:L26"/>
    <mergeCell ref="D27:J27"/>
    <mergeCell ref="K27:L27"/>
    <mergeCell ref="D28:J28"/>
    <mergeCell ref="K28:L28"/>
    <mergeCell ref="D23:J23"/>
    <mergeCell ref="K23:L23"/>
    <mergeCell ref="D24:J24"/>
    <mergeCell ref="K24:L24"/>
    <mergeCell ref="D25:J25"/>
    <mergeCell ref="K25:L25"/>
    <mergeCell ref="D32:J32"/>
    <mergeCell ref="K32:L32"/>
    <mergeCell ref="D33:J33"/>
    <mergeCell ref="K33:L33"/>
    <mergeCell ref="D34:J34"/>
    <mergeCell ref="K34:L34"/>
    <mergeCell ref="D29:J29"/>
    <mergeCell ref="K29:L29"/>
    <mergeCell ref="D30:J30"/>
    <mergeCell ref="K30:L30"/>
    <mergeCell ref="D31:J31"/>
    <mergeCell ref="K31:L31"/>
    <mergeCell ref="D38:J38"/>
    <mergeCell ref="K38:L38"/>
    <mergeCell ref="D39:J39"/>
    <mergeCell ref="K39:L39"/>
    <mergeCell ref="D40:J40"/>
    <mergeCell ref="K40:L40"/>
    <mergeCell ref="D35:J35"/>
    <mergeCell ref="K35:L35"/>
    <mergeCell ref="D36:J36"/>
    <mergeCell ref="K36:L36"/>
    <mergeCell ref="D37:J37"/>
    <mergeCell ref="K37:L37"/>
    <mergeCell ref="D45:J45"/>
    <mergeCell ref="K45:L45"/>
    <mergeCell ref="D46:J46"/>
    <mergeCell ref="K46:L46"/>
    <mergeCell ref="D41:J41"/>
    <mergeCell ref="K41:L41"/>
    <mergeCell ref="D42:J42"/>
    <mergeCell ref="K42:L42"/>
    <mergeCell ref="D43:J43"/>
    <mergeCell ref="K43:L43"/>
    <mergeCell ref="P23:R23"/>
    <mergeCell ref="P24:R24"/>
    <mergeCell ref="P25:R25"/>
    <mergeCell ref="P26:R26"/>
    <mergeCell ref="P27:R27"/>
    <mergeCell ref="P28:R28"/>
    <mergeCell ref="D53:J53"/>
    <mergeCell ref="K53:L53"/>
    <mergeCell ref="D54:J54"/>
    <mergeCell ref="K54:L54"/>
    <mergeCell ref="D50:J50"/>
    <mergeCell ref="K50:L50"/>
    <mergeCell ref="D51:J51"/>
    <mergeCell ref="K51:L51"/>
    <mergeCell ref="D52:J52"/>
    <mergeCell ref="K52:L52"/>
    <mergeCell ref="D47:J47"/>
    <mergeCell ref="K47:L47"/>
    <mergeCell ref="D48:J48"/>
    <mergeCell ref="K48:L48"/>
    <mergeCell ref="D49:J49"/>
    <mergeCell ref="K49:L49"/>
    <mergeCell ref="D44:J44"/>
    <mergeCell ref="K44:L44"/>
  </mergeCells>
  <phoneticPr fontId="1" type="noConversion"/>
  <conditionalFormatting sqref="B4:M4 C9:M54 B7:B54">
    <cfRule type="expression" dxfId="108" priority="49">
      <formula>NOT(ISBLANK($M4))</formula>
    </cfRule>
  </conditionalFormatting>
  <conditionalFormatting sqref="B5:M5">
    <cfRule type="expression" dxfId="107" priority="48">
      <formula>NOT(ISBLANK($M5))</formula>
    </cfRule>
  </conditionalFormatting>
  <conditionalFormatting sqref="C8:M8">
    <cfRule type="expression" dxfId="106" priority="45">
      <formula>NOT(ISBLANK($M8))</formula>
    </cfRule>
  </conditionalFormatting>
  <conditionalFormatting sqref="B6:M6">
    <cfRule type="expression" dxfId="105" priority="47">
      <formula>NOT(ISBLANK($M6))</formula>
    </cfRule>
  </conditionalFormatting>
  <conditionalFormatting sqref="C7:M7">
    <cfRule type="expression" dxfId="104" priority="46">
      <formula>NOT(ISBLANK($M7))</formula>
    </cfRule>
  </conditionalFormatting>
  <conditionalFormatting sqref="O4:R4">
    <cfRule type="expression" dxfId="103" priority="69">
      <formula>COUNTA($M$4:$M$54)&gt;1</formula>
    </cfRule>
  </conditionalFormatting>
  <conditionalFormatting sqref="O5:R5">
    <cfRule type="expression" dxfId="102" priority="24">
      <formula>COUNTA($M$4:$M$54)&gt;3</formula>
    </cfRule>
  </conditionalFormatting>
  <conditionalFormatting sqref="O6:R6">
    <cfRule type="expression" dxfId="101" priority="23">
      <formula>COUNTA($M$4:$M$54)&gt;5</formula>
    </cfRule>
  </conditionalFormatting>
  <conditionalFormatting sqref="O7:R7">
    <cfRule type="expression" dxfId="100" priority="22">
      <formula>COUNTA($M$4:$M$54)&gt;7</formula>
    </cfRule>
  </conditionalFormatting>
  <conditionalFormatting sqref="O8:R8">
    <cfRule type="expression" dxfId="99" priority="21">
      <formula>COUNTA($M$4:$M$54)&gt;9</formula>
    </cfRule>
  </conditionalFormatting>
  <conditionalFormatting sqref="O9:R9">
    <cfRule type="expression" dxfId="98" priority="20">
      <formula>COUNTA($M$4:$M$54)&gt;11</formula>
    </cfRule>
  </conditionalFormatting>
  <conditionalFormatting sqref="O10:R10">
    <cfRule type="expression" dxfId="97" priority="19">
      <formula>COUNTA($M$4:$M$54)&gt;13</formula>
    </cfRule>
  </conditionalFormatting>
  <conditionalFormatting sqref="O11:R11">
    <cfRule type="expression" dxfId="96" priority="18">
      <formula>COUNTA($M$4:$M$54)&gt;15</formula>
    </cfRule>
  </conditionalFormatting>
  <conditionalFormatting sqref="O12:R12">
    <cfRule type="expression" dxfId="95" priority="17">
      <formula>COUNTA($M$4:$M$54)&gt;17</formula>
    </cfRule>
  </conditionalFormatting>
  <conditionalFormatting sqref="O13:R13">
    <cfRule type="expression" dxfId="94" priority="16">
      <formula>COUNTA($M$4:$M$54)&gt;19</formula>
    </cfRule>
  </conditionalFormatting>
  <conditionalFormatting sqref="O14:R14">
    <cfRule type="expression" dxfId="93" priority="15">
      <formula>COUNTA($M$4:$M$54)&gt;21</formula>
    </cfRule>
  </conditionalFormatting>
  <conditionalFormatting sqref="O15:R15">
    <cfRule type="expression" dxfId="92" priority="14">
      <formula>COUNTA($M$4:$M$54)&gt;23</formula>
    </cfRule>
  </conditionalFormatting>
  <conditionalFormatting sqref="O16:R16">
    <cfRule type="expression" dxfId="91" priority="13">
      <formula>COUNTA($M$4:$M$54)&gt;25</formula>
    </cfRule>
  </conditionalFormatting>
  <conditionalFormatting sqref="O17:R17">
    <cfRule type="expression" dxfId="90" priority="12">
      <formula>COUNTA($M$4:$M$54)&gt;27</formula>
    </cfRule>
  </conditionalFormatting>
  <conditionalFormatting sqref="O18:R18">
    <cfRule type="expression" dxfId="89" priority="11">
      <formula>COUNTA($M$4:$M$54)&gt;29</formula>
    </cfRule>
  </conditionalFormatting>
  <conditionalFormatting sqref="O19:R19">
    <cfRule type="expression" dxfId="88" priority="10">
      <formula>COUNTA($M$4:$M$54)&gt;31</formula>
    </cfRule>
  </conditionalFormatting>
  <conditionalFormatting sqref="O20:R20">
    <cfRule type="expression" dxfId="87" priority="9">
      <formula>COUNTA($M$4:$M$54)&gt;33</formula>
    </cfRule>
  </conditionalFormatting>
  <conditionalFormatting sqref="O21:R21">
    <cfRule type="expression" dxfId="86" priority="8">
      <formula>COUNTA($M$4:$M$54)&gt;35</formula>
    </cfRule>
  </conditionalFormatting>
  <conditionalFormatting sqref="O22:R22">
    <cfRule type="expression" dxfId="85" priority="7">
      <formula>COUNTA($M$4:$M$54)&gt;37</formula>
    </cfRule>
  </conditionalFormatting>
  <conditionalFormatting sqref="O23:R23">
    <cfRule type="expression" dxfId="84" priority="6">
      <formula>COUNTA($M$4:$M$54)&gt;39</formula>
    </cfRule>
  </conditionalFormatting>
  <conditionalFormatting sqref="O24:R24">
    <cfRule type="expression" dxfId="83" priority="5">
      <formula>COUNTA($M$4:$M$54)&gt;41</formula>
    </cfRule>
  </conditionalFormatting>
  <conditionalFormatting sqref="O25:R25">
    <cfRule type="expression" dxfId="82" priority="4">
      <formula>COUNTA($M$4:$M$54)&gt;43</formula>
    </cfRule>
  </conditionalFormatting>
  <conditionalFormatting sqref="O26:R26">
    <cfRule type="expression" dxfId="81" priority="3">
      <formula>COUNTA($M$4:$M$54)&gt;45</formula>
    </cfRule>
  </conditionalFormatting>
  <conditionalFormatting sqref="O27:R27">
    <cfRule type="expression" dxfId="80" priority="2">
      <formula>COUNTA($M$4:$M$54)&gt;47</formula>
    </cfRule>
  </conditionalFormatting>
  <conditionalFormatting sqref="O28:R28">
    <cfRule type="expression" dxfId="79" priority="1">
      <formula>COUNTA($M$4:$M$54)&gt;49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13C6E-6F6A-4501-A786-111F642B7F0F}">
  <sheetPr>
    <tabColor theme="5" tint="-0.499984740745262"/>
  </sheetPr>
  <dimension ref="A1:S50"/>
  <sheetViews>
    <sheetView zoomScale="85" zoomScaleNormal="85" workbookViewId="0">
      <pane ySplit="3" topLeftCell="A4" activePane="bottomLeft" state="frozen"/>
      <selection pane="bottomLeft" activeCell="D10" sqref="D10:J10"/>
    </sheetView>
  </sheetViews>
  <sheetFormatPr defaultRowHeight="15" x14ac:dyDescent="0.3"/>
  <cols>
    <col min="1" max="1" width="4.625" style="6" bestFit="1" customWidth="1"/>
    <col min="2" max="2" width="17.875" style="6" bestFit="1" customWidth="1"/>
    <col min="3" max="3" width="14" style="6" customWidth="1"/>
    <col min="4" max="7" width="9" style="6"/>
    <col min="8" max="8" width="19" style="6" customWidth="1"/>
    <col min="9" max="9" width="9" style="6"/>
    <col min="10" max="10" width="15" style="6" customWidth="1"/>
    <col min="11" max="11" width="9.875" style="6" customWidth="1"/>
    <col min="12" max="12" width="20.375" style="6" customWidth="1"/>
    <col min="13" max="13" width="11" style="6" customWidth="1"/>
    <col min="14" max="14" width="3.625" style="6" customWidth="1"/>
    <col min="15" max="15" width="9" style="6"/>
    <col min="16" max="16" width="13.375" style="6" customWidth="1"/>
    <col min="17" max="17" width="9" style="6"/>
    <col min="18" max="18" width="14.75" style="6" customWidth="1"/>
    <col min="19" max="19" width="0" style="6" hidden="1" customWidth="1"/>
    <col min="20" max="16384" width="9" style="6"/>
  </cols>
  <sheetData>
    <row r="1" spans="1:19" ht="30" customHeight="1" x14ac:dyDescent="0.3">
      <c r="A1" s="176" t="s">
        <v>198</v>
      </c>
      <c r="B1" s="177"/>
      <c r="C1" s="177"/>
      <c r="D1" s="177"/>
      <c r="E1" s="177"/>
      <c r="F1" s="177"/>
      <c r="G1" s="177"/>
      <c r="H1" s="177"/>
      <c r="I1" s="177"/>
      <c r="J1" s="178">
        <f>S1/46</f>
        <v>0</v>
      </c>
      <c r="K1" s="178"/>
      <c r="L1" s="179">
        <f>COUNTA(M4:M49)/A49</f>
        <v>0</v>
      </c>
      <c r="M1" s="180"/>
      <c r="O1" s="186" t="s">
        <v>399</v>
      </c>
      <c r="P1" s="187"/>
      <c r="Q1" s="187"/>
      <c r="R1" s="188"/>
      <c r="S1" s="6">
        <f>COUNTA($M$4:$M$49)</f>
        <v>0</v>
      </c>
    </row>
    <row r="2" spans="1:19" ht="30" customHeight="1" x14ac:dyDescent="0.3">
      <c r="A2" s="181"/>
      <c r="B2" s="182"/>
      <c r="C2" s="182"/>
      <c r="D2" s="182"/>
      <c r="E2" s="182"/>
      <c r="F2" s="182"/>
      <c r="G2" s="182"/>
      <c r="H2" s="182"/>
      <c r="I2" s="182"/>
      <c r="J2" s="183"/>
      <c r="K2" s="183"/>
      <c r="L2" s="184"/>
      <c r="M2" s="185"/>
      <c r="O2" s="189"/>
      <c r="P2" s="190"/>
      <c r="Q2" s="190"/>
      <c r="R2" s="191"/>
    </row>
    <row r="3" spans="1:19" ht="39.950000000000003" customHeight="1" x14ac:dyDescent="0.3">
      <c r="A3" s="7"/>
      <c r="B3" s="8" t="s">
        <v>400</v>
      </c>
      <c r="C3" s="9" t="s">
        <v>2</v>
      </c>
      <c r="D3" s="72" t="s">
        <v>3</v>
      </c>
      <c r="E3" s="72"/>
      <c r="F3" s="72"/>
      <c r="G3" s="72"/>
      <c r="H3" s="72"/>
      <c r="I3" s="72"/>
      <c r="J3" s="72"/>
      <c r="K3" s="74" t="s">
        <v>147</v>
      </c>
      <c r="L3" s="74"/>
      <c r="M3" s="10" t="s">
        <v>112</v>
      </c>
      <c r="O3" s="189"/>
      <c r="P3" s="190"/>
      <c r="Q3" s="190"/>
      <c r="R3" s="191"/>
    </row>
    <row r="4" spans="1:19" s="12" customFormat="1" ht="35.1" customHeight="1" x14ac:dyDescent="0.3">
      <c r="A4" s="11">
        <v>1</v>
      </c>
      <c r="B4" s="31" t="s">
        <v>445</v>
      </c>
      <c r="C4" s="32" t="s">
        <v>489</v>
      </c>
      <c r="D4" s="83" t="s">
        <v>498</v>
      </c>
      <c r="E4" s="83"/>
      <c r="F4" s="83"/>
      <c r="G4" s="83"/>
      <c r="H4" s="83"/>
      <c r="I4" s="83"/>
      <c r="J4" s="83"/>
      <c r="K4" s="83"/>
      <c r="L4" s="83"/>
      <c r="M4" s="33"/>
      <c r="O4" s="28" t="s">
        <v>549</v>
      </c>
      <c r="P4" s="148" t="s">
        <v>567</v>
      </c>
      <c r="Q4" s="149"/>
      <c r="R4" s="150"/>
    </row>
    <row r="5" spans="1:19" s="12" customFormat="1" ht="35.1" customHeight="1" x14ac:dyDescent="0.3">
      <c r="A5" s="11">
        <v>2</v>
      </c>
      <c r="B5" s="34" t="s">
        <v>446</v>
      </c>
      <c r="C5" s="35" t="s">
        <v>490</v>
      </c>
      <c r="D5" s="81" t="s">
        <v>499</v>
      </c>
      <c r="E5" s="81"/>
      <c r="F5" s="81"/>
      <c r="G5" s="81"/>
      <c r="H5" s="81"/>
      <c r="I5" s="81"/>
      <c r="J5" s="81"/>
      <c r="K5" s="81" t="s">
        <v>500</v>
      </c>
      <c r="L5" s="81"/>
      <c r="M5" s="36"/>
      <c r="O5" s="29" t="s">
        <v>550</v>
      </c>
      <c r="P5" s="102" t="s">
        <v>552</v>
      </c>
      <c r="Q5" s="54"/>
      <c r="R5" s="55"/>
    </row>
    <row r="6" spans="1:19" s="12" customFormat="1" ht="35.1" customHeight="1" x14ac:dyDescent="0.3">
      <c r="A6" s="11">
        <v>3</v>
      </c>
      <c r="B6" s="34" t="s">
        <v>447</v>
      </c>
      <c r="C6" s="35" t="s">
        <v>489</v>
      </c>
      <c r="D6" s="81" t="s">
        <v>501</v>
      </c>
      <c r="E6" s="81"/>
      <c r="F6" s="81"/>
      <c r="G6" s="81"/>
      <c r="H6" s="81"/>
      <c r="I6" s="81"/>
      <c r="J6" s="81"/>
      <c r="K6" s="81"/>
      <c r="L6" s="81"/>
      <c r="M6" s="36"/>
      <c r="O6" s="29" t="s">
        <v>551</v>
      </c>
      <c r="P6" s="145" t="s">
        <v>568</v>
      </c>
      <c r="Q6" s="146"/>
      <c r="R6" s="147"/>
    </row>
    <row r="7" spans="1:19" s="12" customFormat="1" ht="35.1" customHeight="1" x14ac:dyDescent="0.3">
      <c r="A7" s="11">
        <v>4</v>
      </c>
      <c r="B7" s="34" t="s">
        <v>448</v>
      </c>
      <c r="C7" s="35" t="s">
        <v>490</v>
      </c>
      <c r="D7" s="81" t="s">
        <v>502</v>
      </c>
      <c r="E7" s="81"/>
      <c r="F7" s="81"/>
      <c r="G7" s="81"/>
      <c r="H7" s="81"/>
      <c r="I7" s="81"/>
      <c r="J7" s="81"/>
      <c r="K7" s="81" t="s">
        <v>503</v>
      </c>
      <c r="L7" s="81"/>
      <c r="M7" s="36"/>
      <c r="O7" s="29" t="s">
        <v>575</v>
      </c>
      <c r="P7" s="102" t="s">
        <v>553</v>
      </c>
      <c r="Q7" s="54"/>
      <c r="R7" s="55"/>
    </row>
    <row r="8" spans="1:19" s="12" customFormat="1" ht="35.1" customHeight="1" x14ac:dyDescent="0.3">
      <c r="A8" s="11">
        <v>5</v>
      </c>
      <c r="B8" s="34" t="s">
        <v>449</v>
      </c>
      <c r="C8" s="35" t="s">
        <v>489</v>
      </c>
      <c r="D8" s="81" t="s">
        <v>504</v>
      </c>
      <c r="E8" s="81"/>
      <c r="F8" s="81"/>
      <c r="G8" s="81"/>
      <c r="H8" s="81"/>
      <c r="I8" s="81"/>
      <c r="J8" s="81"/>
      <c r="K8" s="81"/>
      <c r="L8" s="81"/>
      <c r="M8" s="36"/>
      <c r="O8" s="29" t="s">
        <v>423</v>
      </c>
      <c r="P8" s="102" t="s">
        <v>554</v>
      </c>
      <c r="Q8" s="54"/>
      <c r="R8" s="55"/>
    </row>
    <row r="9" spans="1:19" s="12" customFormat="1" ht="35.1" customHeight="1" x14ac:dyDescent="0.3">
      <c r="A9" s="11">
        <v>6</v>
      </c>
      <c r="B9" s="34" t="s">
        <v>450</v>
      </c>
      <c r="C9" s="35" t="s">
        <v>490</v>
      </c>
      <c r="D9" s="81" t="s">
        <v>505</v>
      </c>
      <c r="E9" s="81"/>
      <c r="F9" s="81"/>
      <c r="G9" s="81"/>
      <c r="H9" s="81"/>
      <c r="I9" s="81"/>
      <c r="J9" s="81"/>
      <c r="K9" s="81" t="s">
        <v>506</v>
      </c>
      <c r="L9" s="81"/>
      <c r="M9" s="36"/>
      <c r="O9" s="29" t="s">
        <v>424</v>
      </c>
      <c r="P9" s="145" t="s">
        <v>569</v>
      </c>
      <c r="Q9" s="146"/>
      <c r="R9" s="147"/>
    </row>
    <row r="10" spans="1:19" s="12" customFormat="1" ht="35.1" customHeight="1" x14ac:dyDescent="0.3">
      <c r="A10" s="11">
        <v>7</v>
      </c>
      <c r="B10" s="34" t="s">
        <v>451</v>
      </c>
      <c r="C10" s="35" t="s">
        <v>489</v>
      </c>
      <c r="D10" s="81" t="s">
        <v>507</v>
      </c>
      <c r="E10" s="81"/>
      <c r="F10" s="81"/>
      <c r="G10" s="81"/>
      <c r="H10" s="81"/>
      <c r="I10" s="81"/>
      <c r="J10" s="81"/>
      <c r="K10" s="81"/>
      <c r="L10" s="81"/>
      <c r="M10" s="36"/>
      <c r="O10" s="29" t="s">
        <v>425</v>
      </c>
      <c r="P10" s="102" t="s">
        <v>555</v>
      </c>
      <c r="Q10" s="54"/>
      <c r="R10" s="55"/>
    </row>
    <row r="11" spans="1:19" s="12" customFormat="1" ht="35.1" customHeight="1" x14ac:dyDescent="0.3">
      <c r="A11" s="11">
        <v>8</v>
      </c>
      <c r="B11" s="34" t="s">
        <v>452</v>
      </c>
      <c r="C11" s="35" t="s">
        <v>490</v>
      </c>
      <c r="D11" s="81" t="s">
        <v>508</v>
      </c>
      <c r="E11" s="81"/>
      <c r="F11" s="81"/>
      <c r="G11" s="81"/>
      <c r="H11" s="81"/>
      <c r="I11" s="81"/>
      <c r="J11" s="81"/>
      <c r="K11" s="81" t="s">
        <v>509</v>
      </c>
      <c r="L11" s="81"/>
      <c r="M11" s="36"/>
      <c r="O11" s="29" t="s">
        <v>426</v>
      </c>
      <c r="P11" s="145" t="s">
        <v>569</v>
      </c>
      <c r="Q11" s="146"/>
      <c r="R11" s="147"/>
    </row>
    <row r="12" spans="1:19" s="12" customFormat="1" ht="35.1" customHeight="1" x14ac:dyDescent="0.3">
      <c r="A12" s="11">
        <v>9</v>
      </c>
      <c r="B12" s="34" t="s">
        <v>453</v>
      </c>
      <c r="C12" s="35" t="s">
        <v>490</v>
      </c>
      <c r="D12" s="81" t="s">
        <v>510</v>
      </c>
      <c r="E12" s="81"/>
      <c r="F12" s="81"/>
      <c r="G12" s="81"/>
      <c r="H12" s="81"/>
      <c r="I12" s="81"/>
      <c r="J12" s="81"/>
      <c r="K12" s="81" t="s">
        <v>511</v>
      </c>
      <c r="L12" s="81"/>
      <c r="M12" s="36"/>
      <c r="O12" s="29" t="s">
        <v>427</v>
      </c>
      <c r="P12" s="102" t="s">
        <v>556</v>
      </c>
      <c r="Q12" s="54"/>
      <c r="R12" s="55"/>
    </row>
    <row r="13" spans="1:19" s="12" customFormat="1" ht="35.1" customHeight="1" x14ac:dyDescent="0.3">
      <c r="A13" s="11">
        <v>10</v>
      </c>
      <c r="B13" s="34" t="s">
        <v>454</v>
      </c>
      <c r="C13" s="35" t="s">
        <v>489</v>
      </c>
      <c r="D13" s="104" t="s">
        <v>512</v>
      </c>
      <c r="E13" s="81"/>
      <c r="F13" s="81"/>
      <c r="G13" s="81"/>
      <c r="H13" s="81"/>
      <c r="I13" s="81"/>
      <c r="J13" s="81"/>
      <c r="K13" s="81"/>
      <c r="L13" s="81"/>
      <c r="M13" s="36"/>
      <c r="O13" s="29" t="s">
        <v>428</v>
      </c>
      <c r="P13" s="102" t="s">
        <v>573</v>
      </c>
      <c r="Q13" s="54"/>
      <c r="R13" s="55"/>
    </row>
    <row r="14" spans="1:19" s="12" customFormat="1" ht="35.1" customHeight="1" x14ac:dyDescent="0.3">
      <c r="A14" s="11">
        <v>11</v>
      </c>
      <c r="B14" s="34" t="s">
        <v>455</v>
      </c>
      <c r="C14" s="35" t="s">
        <v>490</v>
      </c>
      <c r="D14" s="81" t="s">
        <v>513</v>
      </c>
      <c r="E14" s="81"/>
      <c r="F14" s="81"/>
      <c r="G14" s="81"/>
      <c r="H14" s="81"/>
      <c r="I14" s="81"/>
      <c r="J14" s="81"/>
      <c r="K14" s="81" t="s">
        <v>503</v>
      </c>
      <c r="L14" s="81"/>
      <c r="M14" s="36"/>
      <c r="O14" s="29" t="s">
        <v>429</v>
      </c>
      <c r="P14" s="145" t="s">
        <v>570</v>
      </c>
      <c r="Q14" s="146"/>
      <c r="R14" s="147"/>
    </row>
    <row r="15" spans="1:19" s="12" customFormat="1" ht="35.1" customHeight="1" x14ac:dyDescent="0.3">
      <c r="A15" s="11">
        <v>12</v>
      </c>
      <c r="B15" s="34" t="s">
        <v>456</v>
      </c>
      <c r="C15" s="35" t="s">
        <v>491</v>
      </c>
      <c r="D15" s="81" t="s">
        <v>514</v>
      </c>
      <c r="E15" s="81"/>
      <c r="F15" s="81"/>
      <c r="G15" s="81"/>
      <c r="H15" s="81"/>
      <c r="I15" s="81"/>
      <c r="J15" s="81"/>
      <c r="K15" s="81"/>
      <c r="L15" s="81"/>
      <c r="M15" s="36"/>
      <c r="O15" s="29" t="s">
        <v>576</v>
      </c>
      <c r="P15" s="102" t="s">
        <v>557</v>
      </c>
      <c r="Q15" s="54"/>
      <c r="R15" s="55"/>
    </row>
    <row r="16" spans="1:19" s="12" customFormat="1" ht="35.1" customHeight="1" x14ac:dyDescent="0.3">
      <c r="A16" s="11">
        <v>13</v>
      </c>
      <c r="B16" s="34" t="s">
        <v>457</v>
      </c>
      <c r="C16" s="35" t="s">
        <v>491</v>
      </c>
      <c r="D16" s="104" t="s">
        <v>515</v>
      </c>
      <c r="E16" s="81"/>
      <c r="F16" s="81"/>
      <c r="G16" s="81"/>
      <c r="H16" s="81"/>
      <c r="I16" s="81"/>
      <c r="J16" s="81"/>
      <c r="K16" s="81"/>
      <c r="L16" s="81"/>
      <c r="M16" s="36"/>
      <c r="O16" s="29" t="s">
        <v>577</v>
      </c>
      <c r="P16" s="102" t="s">
        <v>558</v>
      </c>
      <c r="Q16" s="54"/>
      <c r="R16" s="55"/>
    </row>
    <row r="17" spans="1:18" s="12" customFormat="1" ht="35.1" customHeight="1" x14ac:dyDescent="0.3">
      <c r="A17" s="11">
        <v>14</v>
      </c>
      <c r="B17" s="34" t="s">
        <v>458</v>
      </c>
      <c r="C17" s="35" t="s">
        <v>491</v>
      </c>
      <c r="D17" s="81" t="s">
        <v>516</v>
      </c>
      <c r="E17" s="81"/>
      <c r="F17" s="81"/>
      <c r="G17" s="81"/>
      <c r="H17" s="81"/>
      <c r="I17" s="81"/>
      <c r="J17" s="81"/>
      <c r="K17" s="81"/>
      <c r="L17" s="81"/>
      <c r="M17" s="36"/>
      <c r="O17" s="29" t="s">
        <v>578</v>
      </c>
      <c r="P17" s="102" t="s">
        <v>559</v>
      </c>
      <c r="Q17" s="54"/>
      <c r="R17" s="55"/>
    </row>
    <row r="18" spans="1:18" s="12" customFormat="1" ht="35.1" customHeight="1" x14ac:dyDescent="0.3">
      <c r="A18" s="11">
        <v>15</v>
      </c>
      <c r="B18" s="34" t="s">
        <v>459</v>
      </c>
      <c r="C18" s="35" t="s">
        <v>491</v>
      </c>
      <c r="D18" s="81" t="s">
        <v>517</v>
      </c>
      <c r="E18" s="81"/>
      <c r="F18" s="81"/>
      <c r="G18" s="81"/>
      <c r="H18" s="81"/>
      <c r="I18" s="81"/>
      <c r="J18" s="81"/>
      <c r="K18" s="81"/>
      <c r="L18" s="81"/>
      <c r="M18" s="36"/>
      <c r="O18" s="29" t="s">
        <v>579</v>
      </c>
      <c r="P18" s="102" t="s">
        <v>560</v>
      </c>
      <c r="Q18" s="54"/>
      <c r="R18" s="55"/>
    </row>
    <row r="19" spans="1:18" s="12" customFormat="1" ht="35.1" customHeight="1" x14ac:dyDescent="0.3">
      <c r="A19" s="11">
        <v>16</v>
      </c>
      <c r="B19" s="34" t="s">
        <v>481</v>
      </c>
      <c r="C19" s="35" t="s">
        <v>491</v>
      </c>
      <c r="D19" s="81" t="s">
        <v>518</v>
      </c>
      <c r="E19" s="81"/>
      <c r="F19" s="81"/>
      <c r="G19" s="81"/>
      <c r="H19" s="81"/>
      <c r="I19" s="81"/>
      <c r="J19" s="81"/>
      <c r="K19" s="81"/>
      <c r="L19" s="81"/>
      <c r="M19" s="36"/>
      <c r="O19" s="29" t="s">
        <v>586</v>
      </c>
      <c r="P19" s="145" t="s">
        <v>571</v>
      </c>
      <c r="Q19" s="146"/>
      <c r="R19" s="147"/>
    </row>
    <row r="20" spans="1:18" s="12" customFormat="1" ht="35.1" customHeight="1" x14ac:dyDescent="0.3">
      <c r="A20" s="11">
        <v>17</v>
      </c>
      <c r="B20" s="34" t="s">
        <v>460</v>
      </c>
      <c r="C20" s="35" t="s">
        <v>491</v>
      </c>
      <c r="D20" s="81" t="s">
        <v>519</v>
      </c>
      <c r="E20" s="81"/>
      <c r="F20" s="81"/>
      <c r="G20" s="81"/>
      <c r="H20" s="81"/>
      <c r="I20" s="81"/>
      <c r="J20" s="81"/>
      <c r="K20" s="81"/>
      <c r="L20" s="81"/>
      <c r="M20" s="36"/>
      <c r="O20" s="29" t="s">
        <v>580</v>
      </c>
      <c r="P20" s="102" t="s">
        <v>561</v>
      </c>
      <c r="Q20" s="54"/>
      <c r="R20" s="55"/>
    </row>
    <row r="21" spans="1:18" s="12" customFormat="1" ht="35.1" customHeight="1" x14ac:dyDescent="0.3">
      <c r="A21" s="11">
        <v>18</v>
      </c>
      <c r="B21" s="34" t="s">
        <v>461</v>
      </c>
      <c r="C21" s="35" t="s">
        <v>492</v>
      </c>
      <c r="D21" s="81" t="s">
        <v>520</v>
      </c>
      <c r="E21" s="81"/>
      <c r="F21" s="81"/>
      <c r="G21" s="81"/>
      <c r="H21" s="81"/>
      <c r="I21" s="81"/>
      <c r="J21" s="81"/>
      <c r="K21" s="81" t="s">
        <v>521</v>
      </c>
      <c r="L21" s="81"/>
      <c r="M21" s="36"/>
      <c r="O21" s="29" t="s">
        <v>581</v>
      </c>
      <c r="P21" s="102" t="s">
        <v>574</v>
      </c>
      <c r="Q21" s="54"/>
      <c r="R21" s="55"/>
    </row>
    <row r="22" spans="1:18" s="12" customFormat="1" ht="35.1" customHeight="1" x14ac:dyDescent="0.3">
      <c r="A22" s="11">
        <v>19</v>
      </c>
      <c r="B22" s="34" t="s">
        <v>462</v>
      </c>
      <c r="C22" s="35" t="s">
        <v>491</v>
      </c>
      <c r="D22" s="81" t="s">
        <v>522</v>
      </c>
      <c r="E22" s="81"/>
      <c r="F22" s="81"/>
      <c r="G22" s="81"/>
      <c r="H22" s="81"/>
      <c r="I22" s="81"/>
      <c r="J22" s="81"/>
      <c r="K22" s="81"/>
      <c r="L22" s="81"/>
      <c r="M22" s="36"/>
      <c r="O22" s="29" t="s">
        <v>582</v>
      </c>
      <c r="P22" s="102" t="s">
        <v>562</v>
      </c>
      <c r="Q22" s="54"/>
      <c r="R22" s="55"/>
    </row>
    <row r="23" spans="1:18" s="12" customFormat="1" ht="35.1" customHeight="1" x14ac:dyDescent="0.3">
      <c r="A23" s="11">
        <v>20</v>
      </c>
      <c r="B23" s="34" t="s">
        <v>463</v>
      </c>
      <c r="C23" s="35" t="s">
        <v>492</v>
      </c>
      <c r="D23" s="81" t="s">
        <v>532</v>
      </c>
      <c r="E23" s="81"/>
      <c r="F23" s="81"/>
      <c r="G23" s="81"/>
      <c r="H23" s="81"/>
      <c r="I23" s="81"/>
      <c r="J23" s="81"/>
      <c r="K23" s="81" t="s">
        <v>523</v>
      </c>
      <c r="L23" s="81"/>
      <c r="M23" s="36"/>
      <c r="O23" s="29" t="s">
        <v>583</v>
      </c>
      <c r="P23" s="102" t="s">
        <v>563</v>
      </c>
      <c r="Q23" s="54"/>
      <c r="R23" s="55"/>
    </row>
    <row r="24" spans="1:18" s="12" customFormat="1" ht="35.1" customHeight="1" x14ac:dyDescent="0.3">
      <c r="A24" s="11">
        <v>21</v>
      </c>
      <c r="B24" s="34" t="s">
        <v>464</v>
      </c>
      <c r="C24" s="35" t="s">
        <v>492</v>
      </c>
      <c r="D24" s="104" t="s">
        <v>533</v>
      </c>
      <c r="E24" s="81"/>
      <c r="F24" s="81"/>
      <c r="G24" s="81"/>
      <c r="H24" s="81"/>
      <c r="I24" s="81"/>
      <c r="J24" s="81"/>
      <c r="K24" s="81" t="s">
        <v>524</v>
      </c>
      <c r="L24" s="81"/>
      <c r="M24" s="36"/>
      <c r="O24" s="29" t="s">
        <v>584</v>
      </c>
      <c r="P24" s="102" t="s">
        <v>564</v>
      </c>
      <c r="Q24" s="54"/>
      <c r="R24" s="55"/>
    </row>
    <row r="25" spans="1:18" s="12" customFormat="1" ht="35.1" customHeight="1" x14ac:dyDescent="0.3">
      <c r="A25" s="11">
        <v>22</v>
      </c>
      <c r="B25" s="34" t="s">
        <v>465</v>
      </c>
      <c r="C25" s="35" t="s">
        <v>489</v>
      </c>
      <c r="D25" s="81" t="s">
        <v>525</v>
      </c>
      <c r="E25" s="81"/>
      <c r="F25" s="81"/>
      <c r="G25" s="81"/>
      <c r="H25" s="81"/>
      <c r="I25" s="81"/>
      <c r="J25" s="81"/>
      <c r="K25" s="81"/>
      <c r="L25" s="81"/>
      <c r="M25" s="36"/>
      <c r="O25" s="29" t="s">
        <v>585</v>
      </c>
      <c r="P25" s="102" t="s">
        <v>565</v>
      </c>
      <c r="Q25" s="54"/>
      <c r="R25" s="55"/>
    </row>
    <row r="26" spans="1:18" s="12" customFormat="1" ht="35.1" customHeight="1" thickBot="1" x14ac:dyDescent="0.35">
      <c r="A26" s="11">
        <v>23</v>
      </c>
      <c r="B26" s="34" t="s">
        <v>466</v>
      </c>
      <c r="C26" s="35" t="s">
        <v>489</v>
      </c>
      <c r="D26" s="81" t="s">
        <v>526</v>
      </c>
      <c r="E26" s="81"/>
      <c r="F26" s="81"/>
      <c r="G26" s="81"/>
      <c r="H26" s="81"/>
      <c r="I26" s="81"/>
      <c r="J26" s="81"/>
      <c r="K26" s="81"/>
      <c r="L26" s="81"/>
      <c r="M26" s="36"/>
      <c r="O26" s="30" t="s">
        <v>566</v>
      </c>
      <c r="P26" s="142" t="s">
        <v>572</v>
      </c>
      <c r="Q26" s="143"/>
      <c r="R26" s="144"/>
    </row>
    <row r="27" spans="1:18" s="12" customFormat="1" ht="35.1" customHeight="1" thickTop="1" x14ac:dyDescent="0.3">
      <c r="A27" s="11">
        <v>24</v>
      </c>
      <c r="B27" s="34" t="s">
        <v>467</v>
      </c>
      <c r="C27" s="35" t="s">
        <v>491</v>
      </c>
      <c r="D27" s="81" t="s">
        <v>527</v>
      </c>
      <c r="E27" s="81"/>
      <c r="F27" s="81"/>
      <c r="G27" s="81"/>
      <c r="H27" s="81"/>
      <c r="I27" s="81"/>
      <c r="J27" s="81"/>
      <c r="K27" s="81"/>
      <c r="L27" s="81"/>
      <c r="M27" s="36"/>
    </row>
    <row r="28" spans="1:18" s="12" customFormat="1" ht="35.1" customHeight="1" x14ac:dyDescent="0.3">
      <c r="A28" s="11">
        <v>25</v>
      </c>
      <c r="B28" s="34" t="s">
        <v>468</v>
      </c>
      <c r="C28" s="35" t="s">
        <v>493</v>
      </c>
      <c r="D28" s="81" t="s">
        <v>528</v>
      </c>
      <c r="E28" s="81"/>
      <c r="F28" s="81"/>
      <c r="G28" s="81"/>
      <c r="H28" s="81"/>
      <c r="I28" s="81"/>
      <c r="J28" s="81"/>
      <c r="K28" s="81" t="s">
        <v>529</v>
      </c>
      <c r="L28" s="81"/>
      <c r="M28" s="36"/>
    </row>
    <row r="29" spans="1:18" s="12" customFormat="1" ht="35.1" customHeight="1" x14ac:dyDescent="0.3">
      <c r="A29" s="11">
        <v>26</v>
      </c>
      <c r="B29" s="34" t="s">
        <v>469</v>
      </c>
      <c r="C29" s="35" t="s">
        <v>493</v>
      </c>
      <c r="D29" s="81" t="s">
        <v>528</v>
      </c>
      <c r="E29" s="81"/>
      <c r="F29" s="81"/>
      <c r="G29" s="81"/>
      <c r="H29" s="81"/>
      <c r="I29" s="81"/>
      <c r="J29" s="81"/>
      <c r="K29" s="81" t="s">
        <v>529</v>
      </c>
      <c r="L29" s="81"/>
      <c r="M29" s="36"/>
    </row>
    <row r="30" spans="1:18" s="12" customFormat="1" ht="35.1" customHeight="1" x14ac:dyDescent="0.3">
      <c r="A30" s="11">
        <v>27</v>
      </c>
      <c r="B30" s="34" t="s">
        <v>470</v>
      </c>
      <c r="C30" s="35" t="s">
        <v>495</v>
      </c>
      <c r="D30" s="81" t="s">
        <v>530</v>
      </c>
      <c r="E30" s="81"/>
      <c r="F30" s="81"/>
      <c r="G30" s="81"/>
      <c r="H30" s="81"/>
      <c r="I30" s="81"/>
      <c r="J30" s="81"/>
      <c r="K30" s="81"/>
      <c r="L30" s="81"/>
      <c r="M30" s="36"/>
    </row>
    <row r="31" spans="1:18" s="12" customFormat="1" ht="35.1" customHeight="1" x14ac:dyDescent="0.3">
      <c r="A31" s="11">
        <v>28</v>
      </c>
      <c r="B31" s="34" t="s">
        <v>471</v>
      </c>
      <c r="C31" s="35" t="s">
        <v>492</v>
      </c>
      <c r="D31" s="81" t="s">
        <v>531</v>
      </c>
      <c r="E31" s="81"/>
      <c r="F31" s="81"/>
      <c r="G31" s="81"/>
      <c r="H31" s="81"/>
      <c r="I31" s="81"/>
      <c r="J31" s="81"/>
      <c r="K31" s="81" t="s">
        <v>523</v>
      </c>
      <c r="L31" s="81"/>
      <c r="M31" s="36"/>
    </row>
    <row r="32" spans="1:18" s="12" customFormat="1" ht="35.1" customHeight="1" x14ac:dyDescent="0.3">
      <c r="A32" s="11">
        <v>29</v>
      </c>
      <c r="B32" s="34" t="s">
        <v>472</v>
      </c>
      <c r="C32" s="35" t="s">
        <v>494</v>
      </c>
      <c r="D32" s="81" t="s">
        <v>534</v>
      </c>
      <c r="E32" s="81"/>
      <c r="F32" s="81"/>
      <c r="G32" s="81"/>
      <c r="H32" s="81"/>
      <c r="I32" s="81"/>
      <c r="J32" s="81"/>
      <c r="K32" s="81"/>
      <c r="L32" s="81"/>
      <c r="M32" s="36"/>
    </row>
    <row r="33" spans="1:13" s="12" customFormat="1" ht="35.1" customHeight="1" x14ac:dyDescent="0.3">
      <c r="A33" s="11">
        <v>30</v>
      </c>
      <c r="B33" s="34" t="s">
        <v>473</v>
      </c>
      <c r="C33" s="35" t="s">
        <v>493</v>
      </c>
      <c r="D33" s="81" t="s">
        <v>528</v>
      </c>
      <c r="E33" s="81"/>
      <c r="F33" s="81"/>
      <c r="G33" s="81"/>
      <c r="H33" s="81"/>
      <c r="I33" s="81"/>
      <c r="J33" s="81"/>
      <c r="K33" s="81" t="s">
        <v>529</v>
      </c>
      <c r="L33" s="81"/>
      <c r="M33" s="36"/>
    </row>
    <row r="34" spans="1:13" s="12" customFormat="1" ht="35.1" customHeight="1" x14ac:dyDescent="0.3">
      <c r="A34" s="11">
        <v>31</v>
      </c>
      <c r="B34" s="34" t="s">
        <v>474</v>
      </c>
      <c r="C34" s="35" t="s">
        <v>492</v>
      </c>
      <c r="D34" s="81" t="s">
        <v>535</v>
      </c>
      <c r="E34" s="81"/>
      <c r="F34" s="81"/>
      <c r="G34" s="81"/>
      <c r="H34" s="81"/>
      <c r="I34" s="81"/>
      <c r="J34" s="81"/>
      <c r="K34" s="81" t="s">
        <v>523</v>
      </c>
      <c r="L34" s="81"/>
      <c r="M34" s="36"/>
    </row>
    <row r="35" spans="1:13" s="12" customFormat="1" ht="35.1" customHeight="1" x14ac:dyDescent="0.3">
      <c r="A35" s="11">
        <v>32</v>
      </c>
      <c r="B35" s="34" t="s">
        <v>475</v>
      </c>
      <c r="C35" s="35" t="s">
        <v>489</v>
      </c>
      <c r="D35" s="81" t="s">
        <v>536</v>
      </c>
      <c r="E35" s="81"/>
      <c r="F35" s="81"/>
      <c r="G35" s="81"/>
      <c r="H35" s="81"/>
      <c r="I35" s="81"/>
      <c r="J35" s="81"/>
      <c r="K35" s="81"/>
      <c r="L35" s="81"/>
      <c r="M35" s="36"/>
    </row>
    <row r="36" spans="1:13" s="12" customFormat="1" ht="35.1" customHeight="1" x14ac:dyDescent="0.3">
      <c r="A36" s="11">
        <v>33</v>
      </c>
      <c r="B36" s="34" t="s">
        <v>476</v>
      </c>
      <c r="C36" s="35" t="s">
        <v>493</v>
      </c>
      <c r="D36" s="104" t="s">
        <v>528</v>
      </c>
      <c r="E36" s="81"/>
      <c r="F36" s="81"/>
      <c r="G36" s="81"/>
      <c r="H36" s="81"/>
      <c r="I36" s="81"/>
      <c r="J36" s="81"/>
      <c r="K36" s="81" t="s">
        <v>529</v>
      </c>
      <c r="L36" s="81"/>
      <c r="M36" s="36"/>
    </row>
    <row r="37" spans="1:13" s="12" customFormat="1" ht="35.1" customHeight="1" x14ac:dyDescent="0.3">
      <c r="A37" s="11">
        <v>34</v>
      </c>
      <c r="B37" s="34" t="s">
        <v>477</v>
      </c>
      <c r="C37" s="35" t="s">
        <v>492</v>
      </c>
      <c r="D37" s="81" t="s">
        <v>537</v>
      </c>
      <c r="E37" s="81"/>
      <c r="F37" s="81"/>
      <c r="G37" s="81"/>
      <c r="H37" s="81"/>
      <c r="I37" s="81"/>
      <c r="J37" s="81"/>
      <c r="K37" s="81" t="s">
        <v>524</v>
      </c>
      <c r="L37" s="81"/>
      <c r="M37" s="36"/>
    </row>
    <row r="38" spans="1:13" s="12" customFormat="1" ht="35.1" customHeight="1" x14ac:dyDescent="0.3">
      <c r="A38" s="11">
        <v>35</v>
      </c>
      <c r="B38" s="34" t="s">
        <v>478</v>
      </c>
      <c r="C38" s="35" t="s">
        <v>496</v>
      </c>
      <c r="D38" s="81" t="s">
        <v>538</v>
      </c>
      <c r="E38" s="81"/>
      <c r="F38" s="81"/>
      <c r="G38" s="81"/>
      <c r="H38" s="81"/>
      <c r="I38" s="81"/>
      <c r="J38" s="81"/>
      <c r="K38" s="81" t="s">
        <v>539</v>
      </c>
      <c r="L38" s="81"/>
      <c r="M38" s="36"/>
    </row>
    <row r="39" spans="1:13" s="12" customFormat="1" ht="35.1" customHeight="1" x14ac:dyDescent="0.3">
      <c r="A39" s="11">
        <v>36</v>
      </c>
      <c r="B39" s="34" t="s">
        <v>479</v>
      </c>
      <c r="C39" s="35" t="s">
        <v>495</v>
      </c>
      <c r="D39" s="81" t="s">
        <v>540</v>
      </c>
      <c r="E39" s="81"/>
      <c r="F39" s="81"/>
      <c r="G39" s="81"/>
      <c r="H39" s="81"/>
      <c r="I39" s="81"/>
      <c r="J39" s="81"/>
      <c r="K39" s="81"/>
      <c r="L39" s="81"/>
      <c r="M39" s="36"/>
    </row>
    <row r="40" spans="1:13" s="12" customFormat="1" ht="35.1" customHeight="1" x14ac:dyDescent="0.3">
      <c r="A40" s="11">
        <v>37</v>
      </c>
      <c r="B40" s="34" t="s">
        <v>480</v>
      </c>
      <c r="C40" s="35" t="s">
        <v>495</v>
      </c>
      <c r="D40" s="81" t="s">
        <v>541</v>
      </c>
      <c r="E40" s="81"/>
      <c r="F40" s="81"/>
      <c r="G40" s="81"/>
      <c r="H40" s="81"/>
      <c r="I40" s="81"/>
      <c r="J40" s="81"/>
      <c r="K40" s="81"/>
      <c r="L40" s="81"/>
      <c r="M40" s="36"/>
    </row>
    <row r="41" spans="1:13" s="12" customFormat="1" ht="35.1" customHeight="1" x14ac:dyDescent="0.3">
      <c r="A41" s="11">
        <v>38</v>
      </c>
      <c r="B41" s="34" t="s">
        <v>482</v>
      </c>
      <c r="C41" s="35" t="s">
        <v>496</v>
      </c>
      <c r="D41" s="81" t="s">
        <v>548</v>
      </c>
      <c r="E41" s="81"/>
      <c r="F41" s="81"/>
      <c r="G41" s="81"/>
      <c r="H41" s="81"/>
      <c r="I41" s="81"/>
      <c r="J41" s="81"/>
      <c r="K41" s="81"/>
      <c r="L41" s="81"/>
      <c r="M41" s="36"/>
    </row>
    <row r="42" spans="1:13" s="12" customFormat="1" ht="35.1" customHeight="1" x14ac:dyDescent="0.3">
      <c r="A42" s="11">
        <v>39</v>
      </c>
      <c r="B42" s="34" t="s">
        <v>483</v>
      </c>
      <c r="C42" s="35" t="s">
        <v>495</v>
      </c>
      <c r="D42" s="81" t="s">
        <v>542</v>
      </c>
      <c r="E42" s="81"/>
      <c r="F42" s="81"/>
      <c r="G42" s="81"/>
      <c r="H42" s="81"/>
      <c r="I42" s="81"/>
      <c r="J42" s="81"/>
      <c r="K42" s="81"/>
      <c r="L42" s="81"/>
      <c r="M42" s="36"/>
    </row>
    <row r="43" spans="1:13" s="12" customFormat="1" ht="35.1" customHeight="1" x14ac:dyDescent="0.3">
      <c r="A43" s="11">
        <v>40</v>
      </c>
      <c r="B43" s="34" t="s">
        <v>484</v>
      </c>
      <c r="C43" s="35" t="s">
        <v>495</v>
      </c>
      <c r="D43" s="81" t="s">
        <v>543</v>
      </c>
      <c r="E43" s="81"/>
      <c r="F43" s="81"/>
      <c r="G43" s="81"/>
      <c r="H43" s="81"/>
      <c r="I43" s="81"/>
      <c r="J43" s="81"/>
      <c r="K43" s="81"/>
      <c r="L43" s="81"/>
      <c r="M43" s="36"/>
    </row>
    <row r="44" spans="1:13" s="12" customFormat="1" ht="35.1" customHeight="1" x14ac:dyDescent="0.3">
      <c r="A44" s="11">
        <v>41</v>
      </c>
      <c r="B44" s="34" t="s">
        <v>485</v>
      </c>
      <c r="C44" s="35" t="s">
        <v>495</v>
      </c>
      <c r="D44" s="81" t="s">
        <v>544</v>
      </c>
      <c r="E44" s="81"/>
      <c r="F44" s="81"/>
      <c r="G44" s="81"/>
      <c r="H44" s="81"/>
      <c r="I44" s="81"/>
      <c r="J44" s="81"/>
      <c r="K44" s="81"/>
      <c r="L44" s="81"/>
      <c r="M44" s="36"/>
    </row>
    <row r="45" spans="1:13" s="12" customFormat="1" ht="35.1" customHeight="1" x14ac:dyDescent="0.3">
      <c r="A45" s="11">
        <v>42</v>
      </c>
      <c r="B45" s="34" t="s">
        <v>486</v>
      </c>
      <c r="C45" s="35" t="s">
        <v>497</v>
      </c>
      <c r="D45" s="81" t="s">
        <v>545</v>
      </c>
      <c r="E45" s="81"/>
      <c r="F45" s="81"/>
      <c r="G45" s="81"/>
      <c r="H45" s="81"/>
      <c r="I45" s="81"/>
      <c r="J45" s="81"/>
      <c r="K45" s="81"/>
      <c r="L45" s="81"/>
      <c r="M45" s="36"/>
    </row>
    <row r="46" spans="1:13" s="12" customFormat="1" ht="35.1" customHeight="1" x14ac:dyDescent="0.3">
      <c r="A46" s="11">
        <v>43</v>
      </c>
      <c r="B46" s="34" t="s">
        <v>487</v>
      </c>
      <c r="C46" s="35" t="s">
        <v>495</v>
      </c>
      <c r="D46" s="81" t="s">
        <v>546</v>
      </c>
      <c r="E46" s="81"/>
      <c r="F46" s="81"/>
      <c r="G46" s="81"/>
      <c r="H46" s="81"/>
      <c r="I46" s="81"/>
      <c r="J46" s="81"/>
      <c r="K46" s="81"/>
      <c r="L46" s="81"/>
      <c r="M46" s="36"/>
    </row>
    <row r="47" spans="1:13" s="12" customFormat="1" ht="35.1" customHeight="1" x14ac:dyDescent="0.3">
      <c r="A47" s="11">
        <v>44</v>
      </c>
      <c r="B47" s="34" t="s">
        <v>488</v>
      </c>
      <c r="C47" s="35" t="s">
        <v>497</v>
      </c>
      <c r="D47" s="81" t="s">
        <v>547</v>
      </c>
      <c r="E47" s="81"/>
      <c r="F47" s="81"/>
      <c r="G47" s="81"/>
      <c r="H47" s="81"/>
      <c r="I47" s="81"/>
      <c r="J47" s="81"/>
      <c r="K47" s="81"/>
      <c r="L47" s="81"/>
      <c r="M47" s="36"/>
    </row>
    <row r="48" spans="1:13" ht="35.1" customHeight="1" x14ac:dyDescent="0.3">
      <c r="A48" s="11">
        <v>45</v>
      </c>
      <c r="B48" s="34" t="s">
        <v>621</v>
      </c>
      <c r="C48" s="35" t="s">
        <v>489</v>
      </c>
      <c r="D48" s="81" t="s">
        <v>625</v>
      </c>
      <c r="E48" s="81"/>
      <c r="F48" s="81"/>
      <c r="G48" s="81"/>
      <c r="H48" s="81"/>
      <c r="I48" s="81"/>
      <c r="J48" s="81"/>
      <c r="K48" s="81"/>
      <c r="L48" s="81"/>
      <c r="M48" s="36"/>
    </row>
    <row r="49" spans="1:13" ht="35.1" customHeight="1" thickBot="1" x14ac:dyDescent="0.35">
      <c r="A49" s="13">
        <v>46</v>
      </c>
      <c r="B49" s="37" t="s">
        <v>622</v>
      </c>
      <c r="C49" s="38" t="s">
        <v>623</v>
      </c>
      <c r="D49" s="82" t="s">
        <v>624</v>
      </c>
      <c r="E49" s="82"/>
      <c r="F49" s="82"/>
      <c r="G49" s="82"/>
      <c r="H49" s="82"/>
      <c r="I49" s="82"/>
      <c r="J49" s="82"/>
      <c r="K49" s="82" t="s">
        <v>672</v>
      </c>
      <c r="L49" s="82"/>
      <c r="M49" s="39"/>
    </row>
    <row r="50" spans="1:13" ht="15.75" thickTop="1" x14ac:dyDescent="0.3"/>
  </sheetData>
  <autoFilter ref="B3:M47" xr:uid="{4DD32EA1-1F30-41F7-B501-19D741531F06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</autoFilter>
  <mergeCells count="121">
    <mergeCell ref="L1:M2"/>
    <mergeCell ref="O1:R3"/>
    <mergeCell ref="D3:J3"/>
    <mergeCell ref="K3:L3"/>
    <mergeCell ref="D4:J4"/>
    <mergeCell ref="K4:L4"/>
    <mergeCell ref="P4:R4"/>
    <mergeCell ref="D7:J7"/>
    <mergeCell ref="K7:L7"/>
    <mergeCell ref="P7:R7"/>
    <mergeCell ref="D8:J8"/>
    <mergeCell ref="K8:L8"/>
    <mergeCell ref="P8:R8"/>
    <mergeCell ref="D5:J5"/>
    <mergeCell ref="K5:L5"/>
    <mergeCell ref="P5:R5"/>
    <mergeCell ref="D6:J6"/>
    <mergeCell ref="K6:L6"/>
    <mergeCell ref="P6:R6"/>
    <mergeCell ref="D11:J11"/>
    <mergeCell ref="K11:L11"/>
    <mergeCell ref="P11:R11"/>
    <mergeCell ref="D12:J12"/>
    <mergeCell ref="K12:L12"/>
    <mergeCell ref="P12:R12"/>
    <mergeCell ref="D9:J9"/>
    <mergeCell ref="K9:L9"/>
    <mergeCell ref="P9:R9"/>
    <mergeCell ref="D10:J10"/>
    <mergeCell ref="K10:L10"/>
    <mergeCell ref="P10:R10"/>
    <mergeCell ref="D15:J15"/>
    <mergeCell ref="K15:L15"/>
    <mergeCell ref="P15:R15"/>
    <mergeCell ref="D16:J16"/>
    <mergeCell ref="K16:L16"/>
    <mergeCell ref="P16:R16"/>
    <mergeCell ref="D13:J13"/>
    <mergeCell ref="K13:L13"/>
    <mergeCell ref="P13:R13"/>
    <mergeCell ref="D14:J14"/>
    <mergeCell ref="K14:L14"/>
    <mergeCell ref="P14:R14"/>
    <mergeCell ref="P26:R26"/>
    <mergeCell ref="P25:R25"/>
    <mergeCell ref="D19:J19"/>
    <mergeCell ref="K19:L19"/>
    <mergeCell ref="P19:R19"/>
    <mergeCell ref="D20:J20"/>
    <mergeCell ref="K20:L20"/>
    <mergeCell ref="P20:R20"/>
    <mergeCell ref="D17:J17"/>
    <mergeCell ref="K17:L17"/>
    <mergeCell ref="P17:R17"/>
    <mergeCell ref="D18:J18"/>
    <mergeCell ref="K18:L18"/>
    <mergeCell ref="P18:R18"/>
    <mergeCell ref="D23:J23"/>
    <mergeCell ref="K23:L23"/>
    <mergeCell ref="D24:J24"/>
    <mergeCell ref="K24:L24"/>
    <mergeCell ref="D25:J25"/>
    <mergeCell ref="K25:L25"/>
    <mergeCell ref="D21:J21"/>
    <mergeCell ref="K21:L21"/>
    <mergeCell ref="P21:R21"/>
    <mergeCell ref="D22:J22"/>
    <mergeCell ref="K22:L22"/>
    <mergeCell ref="P22:R22"/>
    <mergeCell ref="P23:R23"/>
    <mergeCell ref="P24:R24"/>
    <mergeCell ref="D29:J29"/>
    <mergeCell ref="K29:L29"/>
    <mergeCell ref="D30:J30"/>
    <mergeCell ref="K30:L30"/>
    <mergeCell ref="D31:J31"/>
    <mergeCell ref="K31:L31"/>
    <mergeCell ref="D26:J26"/>
    <mergeCell ref="K26:L26"/>
    <mergeCell ref="D27:J27"/>
    <mergeCell ref="K27:L27"/>
    <mergeCell ref="D28:J28"/>
    <mergeCell ref="K28:L28"/>
    <mergeCell ref="D40:J40"/>
    <mergeCell ref="K40:L40"/>
    <mergeCell ref="D35:J35"/>
    <mergeCell ref="K35:L35"/>
    <mergeCell ref="D36:J36"/>
    <mergeCell ref="K36:L36"/>
    <mergeCell ref="D37:J37"/>
    <mergeCell ref="K37:L37"/>
    <mergeCell ref="D32:J32"/>
    <mergeCell ref="K32:L32"/>
    <mergeCell ref="D33:J33"/>
    <mergeCell ref="K33:L33"/>
    <mergeCell ref="D34:J34"/>
    <mergeCell ref="K34:L34"/>
    <mergeCell ref="D48:J48"/>
    <mergeCell ref="K48:L48"/>
    <mergeCell ref="D49:J49"/>
    <mergeCell ref="K49:L49"/>
    <mergeCell ref="A1:I2"/>
    <mergeCell ref="J1:K2"/>
    <mergeCell ref="D47:J47"/>
    <mergeCell ref="K47:L47"/>
    <mergeCell ref="D44:J44"/>
    <mergeCell ref="K44:L44"/>
    <mergeCell ref="D45:J45"/>
    <mergeCell ref="K45:L45"/>
    <mergeCell ref="D46:J46"/>
    <mergeCell ref="K46:L46"/>
    <mergeCell ref="D41:J41"/>
    <mergeCell ref="K41:L41"/>
    <mergeCell ref="D42:J42"/>
    <mergeCell ref="K42:L42"/>
    <mergeCell ref="D43:J43"/>
    <mergeCell ref="K43:L43"/>
    <mergeCell ref="D38:J38"/>
    <mergeCell ref="K38:L38"/>
    <mergeCell ref="D39:J39"/>
    <mergeCell ref="K39:L39"/>
  </mergeCells>
  <phoneticPr fontId="1" type="noConversion"/>
  <conditionalFormatting sqref="B4:M4 B9:M47">
    <cfRule type="expression" dxfId="78" priority="50">
      <formula>NOT(ISBLANK($M4))</formula>
    </cfRule>
  </conditionalFormatting>
  <conditionalFormatting sqref="B5:M5">
    <cfRule type="expression" dxfId="77" priority="49">
      <formula>NOT(ISBLANK($M5))</formula>
    </cfRule>
  </conditionalFormatting>
  <conditionalFormatting sqref="B8:M8">
    <cfRule type="expression" dxfId="76" priority="46">
      <formula>NOT(ISBLANK($M8))</formula>
    </cfRule>
  </conditionalFormatting>
  <conditionalFormatting sqref="B6:M6">
    <cfRule type="expression" dxfId="75" priority="48">
      <formula>NOT(ISBLANK($M6))</formula>
    </cfRule>
  </conditionalFormatting>
  <conditionalFormatting sqref="B7:M7">
    <cfRule type="expression" dxfId="74" priority="47">
      <formula>NOT(ISBLANK($M7))</formula>
    </cfRule>
  </conditionalFormatting>
  <conditionalFormatting sqref="O4:R4">
    <cfRule type="expression" dxfId="73" priority="119">
      <formula>COUNTA($M$4:$M$47)&gt;1</formula>
    </cfRule>
  </conditionalFormatting>
  <conditionalFormatting sqref="O5:R5">
    <cfRule type="expression" dxfId="72" priority="24">
      <formula>COUNTA($M$4:$M$47)&gt;3</formula>
    </cfRule>
  </conditionalFormatting>
  <conditionalFormatting sqref="O7:R7">
    <cfRule type="expression" dxfId="71" priority="22">
      <formula>COUNTA($M$4:$M$47)&gt;7</formula>
    </cfRule>
  </conditionalFormatting>
  <conditionalFormatting sqref="O8:R8">
    <cfRule type="expression" dxfId="70" priority="21">
      <formula>COUNTA($M$4:$M$47)&gt;9</formula>
    </cfRule>
  </conditionalFormatting>
  <conditionalFormatting sqref="O10:R10">
    <cfRule type="expression" dxfId="69" priority="20">
      <formula>COUNTA($M$4:$M$47)&gt;13</formula>
    </cfRule>
  </conditionalFormatting>
  <conditionalFormatting sqref="O12:R12">
    <cfRule type="expression" dxfId="68" priority="19">
      <formula>COUNTA($M$4:$M$47)&gt;17</formula>
    </cfRule>
  </conditionalFormatting>
  <conditionalFormatting sqref="O13:R13">
    <cfRule type="expression" dxfId="67" priority="18">
      <formula>COUNTA($M$4:$M$47)&gt;19</formula>
    </cfRule>
  </conditionalFormatting>
  <conditionalFormatting sqref="O15:R15">
    <cfRule type="expression" dxfId="66" priority="17">
      <formula>COUNTA($M$4:$M$47)&gt;23</formula>
    </cfRule>
  </conditionalFormatting>
  <conditionalFormatting sqref="O16:R16">
    <cfRule type="expression" dxfId="65" priority="16">
      <formula>COUNTA($M$4:$M$47)&gt;25</formula>
    </cfRule>
  </conditionalFormatting>
  <conditionalFormatting sqref="O17:R17">
    <cfRule type="expression" dxfId="64" priority="15">
      <formula>COUNTA($M$4:$M$47)&gt;27</formula>
    </cfRule>
  </conditionalFormatting>
  <conditionalFormatting sqref="O18:R18">
    <cfRule type="expression" dxfId="63" priority="14">
      <formula>COUNTA($M$4:$M$47)&gt;29</formula>
    </cfRule>
  </conditionalFormatting>
  <conditionalFormatting sqref="O20:R20">
    <cfRule type="expression" dxfId="62" priority="13">
      <formula>COUNTA($M$4:$M$47)&gt;33</formula>
    </cfRule>
  </conditionalFormatting>
  <conditionalFormatting sqref="O21:R21">
    <cfRule type="expression" dxfId="61" priority="12">
      <formula>COUNTA($M$4:$M$47)&gt;35</formula>
    </cfRule>
  </conditionalFormatting>
  <conditionalFormatting sqref="O22:R22">
    <cfRule type="expression" dxfId="60" priority="11">
      <formula>COUNTA($M$4:$M$47)&gt;37</formula>
    </cfRule>
  </conditionalFormatting>
  <conditionalFormatting sqref="O23:R23">
    <cfRule type="expression" dxfId="59" priority="10">
      <formula>COUNTA($M$4:$M$47)&gt;39</formula>
    </cfRule>
  </conditionalFormatting>
  <conditionalFormatting sqref="O24:R24">
    <cfRule type="expression" dxfId="58" priority="9">
      <formula>COUNTA($M$4:$M$47)&gt;41</formula>
    </cfRule>
  </conditionalFormatting>
  <conditionalFormatting sqref="O25:R25">
    <cfRule type="expression" dxfId="57" priority="8">
      <formula>COUNTA($M$4:$M$47)&gt;43</formula>
    </cfRule>
  </conditionalFormatting>
  <conditionalFormatting sqref="O6:R6">
    <cfRule type="expression" dxfId="56" priority="7">
      <formula>COUNTA($M$4:$M$47)&gt;5</formula>
    </cfRule>
  </conditionalFormatting>
  <conditionalFormatting sqref="O9:R9">
    <cfRule type="expression" dxfId="55" priority="6">
      <formula>COUNTA($M$4:$M$47)&gt;11</formula>
    </cfRule>
  </conditionalFormatting>
  <conditionalFormatting sqref="O11:R11">
    <cfRule type="expression" dxfId="54" priority="5">
      <formula>COUNTA($M$4:$M$47)&gt;15</formula>
    </cfRule>
  </conditionalFormatting>
  <conditionalFormatting sqref="O14:R14">
    <cfRule type="expression" dxfId="53" priority="4">
      <formula>COUNTA($M$4:$M$47)&gt;21</formula>
    </cfRule>
  </conditionalFormatting>
  <conditionalFormatting sqref="O19:R19">
    <cfRule type="expression" dxfId="52" priority="3">
      <formula>COUNTA($M$4:$M$47)&gt;31</formula>
    </cfRule>
  </conditionalFormatting>
  <conditionalFormatting sqref="O26:R26">
    <cfRule type="expression" dxfId="51" priority="2">
      <formula>COUNTA($M$4:$M$47)&gt;45</formula>
    </cfRule>
  </conditionalFormatting>
  <conditionalFormatting sqref="B48:M49">
    <cfRule type="expression" dxfId="50" priority="1">
      <formula>NOT(ISBLANK($M48))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2BBA4-C123-414C-B646-832F0D9823C6}">
  <sheetPr>
    <tabColor theme="9"/>
  </sheetPr>
  <dimension ref="B2:S24"/>
  <sheetViews>
    <sheetView zoomScale="70" zoomScaleNormal="70" workbookViewId="0">
      <pane ySplit="4" topLeftCell="A5" activePane="bottomLeft" state="frozen"/>
      <selection pane="bottomLeft" activeCell="E27" sqref="E27"/>
    </sheetView>
  </sheetViews>
  <sheetFormatPr defaultRowHeight="16.5" x14ac:dyDescent="0.3"/>
  <cols>
    <col min="1" max="1" width="3.375" customWidth="1"/>
    <col min="3" max="3" width="9" customWidth="1"/>
    <col min="4" max="4" width="18.625" customWidth="1"/>
    <col min="7" max="7" width="14" customWidth="1"/>
    <col min="8" max="8" width="12.625" customWidth="1"/>
    <col min="10" max="10" width="3.75" customWidth="1"/>
    <col min="11" max="11" width="13.125" customWidth="1"/>
    <col min="12" max="12" width="20" customWidth="1"/>
    <col min="13" max="13" width="18.75" customWidth="1"/>
    <col min="14" max="14" width="15.625" customWidth="1"/>
    <col min="15" max="15" width="3.75" customWidth="1"/>
    <col min="16" max="16" width="13.125" customWidth="1"/>
    <col min="17" max="17" width="19.875" customWidth="1"/>
    <col min="18" max="18" width="18.25" customWidth="1"/>
    <col min="19" max="19" width="15.625" customWidth="1"/>
  </cols>
  <sheetData>
    <row r="2" spans="2:19" ht="20.100000000000001" customHeight="1" x14ac:dyDescent="0.3">
      <c r="B2" s="162" t="s">
        <v>676</v>
      </c>
      <c r="C2" s="163"/>
      <c r="D2" s="156" t="s">
        <v>673</v>
      </c>
      <c r="E2" s="156"/>
      <c r="F2" s="156"/>
      <c r="G2" s="156"/>
      <c r="H2" s="158">
        <f>B3/1238</f>
        <v>0</v>
      </c>
      <c r="I2" s="159"/>
      <c r="K2" s="45" t="s">
        <v>677</v>
      </c>
      <c r="L2" s="165" t="s">
        <v>674</v>
      </c>
      <c r="M2" s="165"/>
      <c r="N2" s="168">
        <f>K3/15</f>
        <v>0</v>
      </c>
      <c r="P2" s="46" t="s">
        <v>678</v>
      </c>
      <c r="Q2" s="151" t="s">
        <v>675</v>
      </c>
      <c r="R2" s="151"/>
      <c r="S2" s="154">
        <f>P3/61</f>
        <v>0</v>
      </c>
    </row>
    <row r="3" spans="2:19" ht="16.5" customHeight="1" x14ac:dyDescent="0.3">
      <c r="B3" s="164">
        <v>0</v>
      </c>
      <c r="C3" s="157"/>
      <c r="D3" s="157"/>
      <c r="E3" s="157"/>
      <c r="F3" s="157"/>
      <c r="G3" s="157"/>
      <c r="H3" s="160"/>
      <c r="I3" s="161"/>
      <c r="K3" s="167">
        <v>0</v>
      </c>
      <c r="L3" s="166"/>
      <c r="M3" s="166"/>
      <c r="N3" s="169"/>
      <c r="P3" s="153">
        <v>0</v>
      </c>
      <c r="Q3" s="152"/>
      <c r="R3" s="152"/>
      <c r="S3" s="155"/>
    </row>
    <row r="4" spans="2:19" ht="16.5" customHeight="1" x14ac:dyDescent="0.3">
      <c r="B4" s="164"/>
      <c r="C4" s="157"/>
      <c r="D4" s="157"/>
      <c r="E4" s="157"/>
      <c r="F4" s="157"/>
      <c r="G4" s="157"/>
      <c r="H4" s="160"/>
      <c r="I4" s="161"/>
      <c r="K4" s="167"/>
      <c r="L4" s="166"/>
      <c r="M4" s="166"/>
      <c r="N4" s="169"/>
      <c r="P4" s="153"/>
      <c r="Q4" s="152"/>
      <c r="R4" s="152"/>
      <c r="S4" s="155"/>
    </row>
    <row r="5" spans="2:19" ht="30" customHeight="1" x14ac:dyDescent="0.3">
      <c r="B5" s="28" t="s">
        <v>185</v>
      </c>
      <c r="C5" s="68" t="s">
        <v>708</v>
      </c>
      <c r="D5" s="68"/>
      <c r="E5" s="69"/>
      <c r="F5" s="28" t="s">
        <v>705</v>
      </c>
      <c r="G5" s="170" t="s">
        <v>726</v>
      </c>
      <c r="H5" s="171"/>
      <c r="I5" s="172"/>
      <c r="J5" s="44"/>
      <c r="K5" s="28" t="s">
        <v>203</v>
      </c>
      <c r="L5" s="68" t="s">
        <v>689</v>
      </c>
      <c r="M5" s="68"/>
      <c r="N5" s="69"/>
      <c r="O5" s="44"/>
      <c r="P5" s="28" t="s">
        <v>207</v>
      </c>
      <c r="Q5" s="68" t="s">
        <v>680</v>
      </c>
      <c r="R5" s="68"/>
      <c r="S5" s="69"/>
    </row>
    <row r="6" spans="2:19" ht="30" customHeight="1" x14ac:dyDescent="0.3">
      <c r="B6" s="28" t="s">
        <v>703</v>
      </c>
      <c r="C6" s="68" t="s">
        <v>709</v>
      </c>
      <c r="D6" s="68"/>
      <c r="E6" s="69"/>
      <c r="F6" s="28" t="s">
        <v>706</v>
      </c>
      <c r="G6" s="170" t="s">
        <v>727</v>
      </c>
      <c r="H6" s="171"/>
      <c r="I6" s="172"/>
      <c r="J6" s="44"/>
      <c r="K6" s="28" t="s">
        <v>204</v>
      </c>
      <c r="L6" s="68" t="s">
        <v>690</v>
      </c>
      <c r="M6" s="68"/>
      <c r="N6" s="69"/>
      <c r="O6" s="44"/>
      <c r="P6" s="28" t="s">
        <v>212</v>
      </c>
      <c r="Q6" s="68" t="s">
        <v>681</v>
      </c>
      <c r="R6" s="68"/>
      <c r="S6" s="69"/>
    </row>
    <row r="7" spans="2:19" ht="30" customHeight="1" x14ac:dyDescent="0.3">
      <c r="B7" s="28" t="s">
        <v>704</v>
      </c>
      <c r="C7" s="68" t="s">
        <v>710</v>
      </c>
      <c r="D7" s="68"/>
      <c r="E7" s="69"/>
      <c r="F7" s="28" t="s">
        <v>707</v>
      </c>
      <c r="G7" s="170" t="s">
        <v>728</v>
      </c>
      <c r="H7" s="171"/>
      <c r="I7" s="172"/>
      <c r="J7" s="44"/>
      <c r="K7" s="28" t="s">
        <v>205</v>
      </c>
      <c r="L7" s="68" t="s">
        <v>691</v>
      </c>
      <c r="M7" s="68"/>
      <c r="N7" s="69"/>
      <c r="O7" s="44"/>
      <c r="P7" s="28" t="s">
        <v>431</v>
      </c>
      <c r="Q7" s="68" t="s">
        <v>682</v>
      </c>
      <c r="R7" s="68"/>
      <c r="S7" s="69"/>
    </row>
    <row r="8" spans="2:19" ht="30" customHeight="1" x14ac:dyDescent="0.3">
      <c r="B8" s="28" t="s">
        <v>737</v>
      </c>
      <c r="C8" s="170" t="s">
        <v>375</v>
      </c>
      <c r="D8" s="171"/>
      <c r="E8" s="172"/>
      <c r="F8" s="28" t="s">
        <v>753</v>
      </c>
      <c r="G8" s="170" t="s">
        <v>729</v>
      </c>
      <c r="H8" s="171"/>
      <c r="I8" s="172"/>
      <c r="J8" s="44"/>
      <c r="K8" s="28" t="s">
        <v>206</v>
      </c>
      <c r="L8" s="68" t="s">
        <v>692</v>
      </c>
      <c r="M8" s="68"/>
      <c r="N8" s="69"/>
      <c r="O8" s="44"/>
      <c r="P8" s="28" t="s">
        <v>433</v>
      </c>
      <c r="Q8" s="68" t="s">
        <v>683</v>
      </c>
      <c r="R8" s="68"/>
      <c r="S8" s="69"/>
    </row>
    <row r="9" spans="2:19" ht="30" customHeight="1" x14ac:dyDescent="0.3">
      <c r="B9" s="28" t="s">
        <v>738</v>
      </c>
      <c r="C9" s="68" t="s">
        <v>711</v>
      </c>
      <c r="D9" s="68"/>
      <c r="E9" s="69"/>
      <c r="F9" s="28" t="s">
        <v>754</v>
      </c>
      <c r="G9" s="170" t="s">
        <v>730</v>
      </c>
      <c r="H9" s="171"/>
      <c r="I9" s="172"/>
      <c r="J9" s="44"/>
      <c r="K9" s="28" t="s">
        <v>114</v>
      </c>
      <c r="L9" s="68" t="s">
        <v>693</v>
      </c>
      <c r="M9" s="68"/>
      <c r="N9" s="69"/>
      <c r="O9" s="44"/>
      <c r="P9" s="28" t="s">
        <v>181</v>
      </c>
      <c r="Q9" s="68" t="s">
        <v>736</v>
      </c>
      <c r="R9" s="68"/>
      <c r="S9" s="69"/>
    </row>
    <row r="10" spans="2:19" ht="30" customHeight="1" x14ac:dyDescent="0.3">
      <c r="B10" s="28" t="s">
        <v>739</v>
      </c>
      <c r="C10" s="68" t="s">
        <v>712</v>
      </c>
      <c r="D10" s="68"/>
      <c r="E10" s="69"/>
      <c r="F10" s="29"/>
      <c r="G10" s="54"/>
      <c r="H10" s="54"/>
      <c r="I10" s="55"/>
      <c r="J10" s="44"/>
      <c r="K10" s="28" t="s">
        <v>207</v>
      </c>
      <c r="L10" s="68" t="s">
        <v>694</v>
      </c>
      <c r="M10" s="68"/>
      <c r="N10" s="69"/>
      <c r="O10" s="44"/>
      <c r="P10" s="28" t="s">
        <v>438</v>
      </c>
      <c r="Q10" s="68" t="s">
        <v>684</v>
      </c>
      <c r="R10" s="68"/>
      <c r="S10" s="69"/>
    </row>
    <row r="11" spans="2:19" ht="30" customHeight="1" x14ac:dyDescent="0.3">
      <c r="B11" s="28" t="s">
        <v>740</v>
      </c>
      <c r="C11" s="170" t="s">
        <v>713</v>
      </c>
      <c r="D11" s="171"/>
      <c r="E11" s="172"/>
      <c r="F11" s="28"/>
      <c r="G11" s="54"/>
      <c r="H11" s="54"/>
      <c r="I11" s="55"/>
      <c r="J11" s="44"/>
      <c r="K11" s="28" t="s">
        <v>208</v>
      </c>
      <c r="L11" s="68" t="s">
        <v>695</v>
      </c>
      <c r="M11" s="68"/>
      <c r="N11" s="69"/>
      <c r="O11" s="44"/>
      <c r="P11" s="28" t="s">
        <v>440</v>
      </c>
      <c r="Q11" s="68" t="s">
        <v>685</v>
      </c>
      <c r="R11" s="68"/>
      <c r="S11" s="69"/>
    </row>
    <row r="12" spans="2:19" ht="30" customHeight="1" x14ac:dyDescent="0.3">
      <c r="B12" s="28" t="s">
        <v>741</v>
      </c>
      <c r="C12" s="170" t="s">
        <v>714</v>
      </c>
      <c r="D12" s="171"/>
      <c r="E12" s="172"/>
      <c r="F12" s="29"/>
      <c r="G12" s="54"/>
      <c r="H12" s="54"/>
      <c r="I12" s="55"/>
      <c r="J12" s="44"/>
      <c r="K12" s="28" t="s">
        <v>209</v>
      </c>
      <c r="L12" s="68" t="s">
        <v>696</v>
      </c>
      <c r="M12" s="68"/>
      <c r="N12" s="69"/>
      <c r="O12" s="44"/>
      <c r="P12" s="28" t="s">
        <v>443</v>
      </c>
      <c r="Q12" s="68" t="s">
        <v>686</v>
      </c>
      <c r="R12" s="68"/>
      <c r="S12" s="69"/>
    </row>
    <row r="13" spans="2:19" ht="30" customHeight="1" x14ac:dyDescent="0.3">
      <c r="B13" s="28" t="s">
        <v>742</v>
      </c>
      <c r="C13" s="170" t="s">
        <v>715</v>
      </c>
      <c r="D13" s="171"/>
      <c r="E13" s="172"/>
      <c r="F13" s="29"/>
      <c r="G13" s="54"/>
      <c r="H13" s="54"/>
      <c r="I13" s="55"/>
      <c r="J13" s="44"/>
      <c r="K13" s="28" t="s">
        <v>210</v>
      </c>
      <c r="L13" s="68" t="s">
        <v>697</v>
      </c>
      <c r="M13" s="68"/>
      <c r="N13" s="69"/>
      <c r="O13" s="44"/>
      <c r="P13" s="28" t="s">
        <v>734</v>
      </c>
      <c r="Q13" s="68" t="s">
        <v>731</v>
      </c>
      <c r="R13" s="68"/>
      <c r="S13" s="69"/>
    </row>
    <row r="14" spans="2:19" ht="30" customHeight="1" x14ac:dyDescent="0.3">
      <c r="B14" s="28" t="s">
        <v>743</v>
      </c>
      <c r="C14" s="170" t="s">
        <v>716</v>
      </c>
      <c r="D14" s="171"/>
      <c r="E14" s="172"/>
      <c r="F14" s="28"/>
      <c r="G14" s="54"/>
      <c r="H14" s="54"/>
      <c r="I14" s="55"/>
      <c r="J14" s="44"/>
      <c r="K14" s="28" t="s">
        <v>115</v>
      </c>
      <c r="L14" s="68" t="s">
        <v>698</v>
      </c>
      <c r="M14" s="68"/>
      <c r="N14" s="69"/>
      <c r="O14" s="44"/>
      <c r="P14" s="28" t="s">
        <v>187</v>
      </c>
      <c r="Q14" s="68" t="s">
        <v>687</v>
      </c>
      <c r="R14" s="68"/>
      <c r="S14" s="69"/>
    </row>
    <row r="15" spans="2:19" ht="30" customHeight="1" x14ac:dyDescent="0.3">
      <c r="B15" s="28" t="s">
        <v>744</v>
      </c>
      <c r="C15" s="170" t="s">
        <v>717</v>
      </c>
      <c r="D15" s="171"/>
      <c r="E15" s="172"/>
      <c r="F15" s="29"/>
      <c r="G15" s="54"/>
      <c r="H15" s="54"/>
      <c r="I15" s="55"/>
      <c r="J15" s="44"/>
      <c r="K15" s="28" t="s">
        <v>211</v>
      </c>
      <c r="L15" s="68" t="s">
        <v>699</v>
      </c>
      <c r="M15" s="68"/>
      <c r="N15" s="69"/>
      <c r="O15" s="44"/>
      <c r="P15" s="28" t="s">
        <v>735</v>
      </c>
      <c r="Q15" s="68" t="s">
        <v>732</v>
      </c>
      <c r="R15" s="68"/>
      <c r="S15" s="69"/>
    </row>
    <row r="16" spans="2:19" ht="30" customHeight="1" thickBot="1" x14ac:dyDescent="0.35">
      <c r="B16" s="28" t="s">
        <v>745</v>
      </c>
      <c r="C16" s="170" t="s">
        <v>718</v>
      </c>
      <c r="D16" s="171"/>
      <c r="E16" s="172"/>
      <c r="F16" s="29"/>
      <c r="G16" s="54"/>
      <c r="H16" s="54"/>
      <c r="I16" s="55"/>
      <c r="J16" s="44"/>
      <c r="K16" s="28" t="s">
        <v>212</v>
      </c>
      <c r="L16" s="68" t="s">
        <v>700</v>
      </c>
      <c r="M16" s="68"/>
      <c r="N16" s="69"/>
      <c r="O16" s="44"/>
      <c r="P16" s="30" t="s">
        <v>679</v>
      </c>
      <c r="Q16" s="56" t="s">
        <v>688</v>
      </c>
      <c r="R16" s="56"/>
      <c r="S16" s="57"/>
    </row>
    <row r="17" spans="2:15" ht="30" customHeight="1" thickTop="1" x14ac:dyDescent="0.3">
      <c r="B17" s="28" t="s">
        <v>746</v>
      </c>
      <c r="C17" s="170" t="s">
        <v>719</v>
      </c>
      <c r="D17" s="171"/>
      <c r="E17" s="172"/>
      <c r="F17" s="28"/>
      <c r="G17" s="54"/>
      <c r="H17" s="54"/>
      <c r="I17" s="55"/>
      <c r="J17" s="44"/>
      <c r="K17" s="28" t="s">
        <v>213</v>
      </c>
      <c r="L17" s="68" t="s">
        <v>701</v>
      </c>
      <c r="M17" s="68"/>
      <c r="N17" s="69"/>
      <c r="O17" s="44"/>
    </row>
    <row r="18" spans="2:15" ht="30" customHeight="1" thickBot="1" x14ac:dyDescent="0.35">
      <c r="B18" s="28" t="s">
        <v>747</v>
      </c>
      <c r="C18" s="170" t="s">
        <v>720</v>
      </c>
      <c r="D18" s="171"/>
      <c r="E18" s="172"/>
      <c r="F18" s="29"/>
      <c r="G18" s="54"/>
      <c r="H18" s="54"/>
      <c r="I18" s="55"/>
      <c r="J18" s="44"/>
      <c r="K18" s="30" t="s">
        <v>214</v>
      </c>
      <c r="L18" s="56" t="s">
        <v>702</v>
      </c>
      <c r="M18" s="56"/>
      <c r="N18" s="57"/>
      <c r="O18" s="44"/>
    </row>
    <row r="19" spans="2:15" ht="30" customHeight="1" thickTop="1" x14ac:dyDescent="0.3">
      <c r="B19" s="28" t="s">
        <v>748</v>
      </c>
      <c r="C19" s="170" t="s">
        <v>721</v>
      </c>
      <c r="D19" s="171"/>
      <c r="E19" s="172"/>
      <c r="F19" s="29"/>
      <c r="G19" s="54"/>
      <c r="H19" s="54"/>
      <c r="I19" s="55"/>
      <c r="J19" s="44"/>
      <c r="O19" s="44"/>
    </row>
    <row r="20" spans="2:15" ht="30" customHeight="1" x14ac:dyDescent="0.3">
      <c r="B20" s="28" t="s">
        <v>749</v>
      </c>
      <c r="C20" s="170" t="s">
        <v>722</v>
      </c>
      <c r="D20" s="171"/>
      <c r="E20" s="172"/>
      <c r="F20" s="28"/>
      <c r="G20" s="54"/>
      <c r="H20" s="54"/>
      <c r="I20" s="55"/>
      <c r="J20" s="44"/>
      <c r="O20" s="44"/>
    </row>
    <row r="21" spans="2:15" ht="30" customHeight="1" x14ac:dyDescent="0.3">
      <c r="B21" s="28" t="s">
        <v>750</v>
      </c>
      <c r="C21" s="170" t="s">
        <v>723</v>
      </c>
      <c r="D21" s="171"/>
      <c r="E21" s="172"/>
      <c r="F21" s="29"/>
      <c r="G21" s="54"/>
      <c r="H21" s="54"/>
      <c r="I21" s="55"/>
      <c r="J21" s="44"/>
      <c r="O21" s="44"/>
    </row>
    <row r="22" spans="2:15" ht="30" customHeight="1" x14ac:dyDescent="0.3">
      <c r="B22" s="28" t="s">
        <v>751</v>
      </c>
      <c r="C22" s="170" t="s">
        <v>724</v>
      </c>
      <c r="D22" s="171"/>
      <c r="E22" s="172"/>
      <c r="F22" s="29"/>
      <c r="G22" s="54"/>
      <c r="H22" s="54"/>
      <c r="I22" s="55"/>
      <c r="J22" s="44"/>
      <c r="O22" s="44"/>
    </row>
    <row r="23" spans="2:15" ht="30" customHeight="1" thickBot="1" x14ac:dyDescent="0.35">
      <c r="B23" s="30" t="s">
        <v>752</v>
      </c>
      <c r="C23" s="173" t="s">
        <v>725</v>
      </c>
      <c r="D23" s="174"/>
      <c r="E23" s="175"/>
      <c r="F23" s="47"/>
      <c r="G23" s="56"/>
      <c r="H23" s="56"/>
      <c r="I23" s="57"/>
      <c r="J23" s="44"/>
      <c r="O23" s="44"/>
    </row>
    <row r="24" spans="2:15" ht="17.25" thickTop="1" x14ac:dyDescent="0.3"/>
  </sheetData>
  <mergeCells count="74">
    <mergeCell ref="C15:E15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22:E22"/>
    <mergeCell ref="C23:E23"/>
    <mergeCell ref="C16:E16"/>
    <mergeCell ref="C17:E17"/>
    <mergeCell ref="C18:E18"/>
    <mergeCell ref="C19:E19"/>
    <mergeCell ref="C20:E20"/>
    <mergeCell ref="C21:E21"/>
    <mergeCell ref="L6:N6"/>
    <mergeCell ref="L7:N7"/>
    <mergeCell ref="L5:N5"/>
    <mergeCell ref="G22:I22"/>
    <mergeCell ref="G23:I23"/>
    <mergeCell ref="G12:I12"/>
    <mergeCell ref="G13:I13"/>
    <mergeCell ref="G14:I14"/>
    <mergeCell ref="G15:I15"/>
    <mergeCell ref="G19:I19"/>
    <mergeCell ref="G20:I20"/>
    <mergeCell ref="G21:I21"/>
    <mergeCell ref="G5:I5"/>
    <mergeCell ref="G6:I6"/>
    <mergeCell ref="G7:I7"/>
    <mergeCell ref="G8:I8"/>
    <mergeCell ref="G9:I9"/>
    <mergeCell ref="G10:I10"/>
    <mergeCell ref="G11:I11"/>
    <mergeCell ref="L12:N12"/>
    <mergeCell ref="L13:N13"/>
    <mergeCell ref="G16:I16"/>
    <mergeCell ref="G17:I17"/>
    <mergeCell ref="G18:I18"/>
    <mergeCell ref="L15:N15"/>
    <mergeCell ref="L16:N16"/>
    <mergeCell ref="L17:N17"/>
    <mergeCell ref="L18:N18"/>
    <mergeCell ref="L14:N14"/>
    <mergeCell ref="Q9:S9"/>
    <mergeCell ref="L8:N8"/>
    <mergeCell ref="L9:N9"/>
    <mergeCell ref="L10:N10"/>
    <mergeCell ref="L11:N11"/>
    <mergeCell ref="B2:C2"/>
    <mergeCell ref="B3:C4"/>
    <mergeCell ref="L2:M4"/>
    <mergeCell ref="K3:K4"/>
    <mergeCell ref="N2:N4"/>
    <mergeCell ref="Q2:R4"/>
    <mergeCell ref="P3:P4"/>
    <mergeCell ref="S2:S4"/>
    <mergeCell ref="Q16:S16"/>
    <mergeCell ref="D2:G4"/>
    <mergeCell ref="H2:I4"/>
    <mergeCell ref="Q10:S10"/>
    <mergeCell ref="Q11:S11"/>
    <mergeCell ref="Q12:S12"/>
    <mergeCell ref="Q13:S13"/>
    <mergeCell ref="Q14:S14"/>
    <mergeCell ref="Q15:S15"/>
    <mergeCell ref="Q5:S5"/>
    <mergeCell ref="Q6:S6"/>
    <mergeCell ref="Q7:S7"/>
    <mergeCell ref="Q8:S8"/>
  </mergeCells>
  <phoneticPr fontId="1" type="noConversion"/>
  <conditionalFormatting sqref="K5:N5">
    <cfRule type="expression" dxfId="49" priority="50">
      <formula>$K$3&gt;0</formula>
    </cfRule>
  </conditionalFormatting>
  <conditionalFormatting sqref="K6:N6">
    <cfRule type="expression" dxfId="48" priority="49">
      <formula>$K$3&gt;1</formula>
    </cfRule>
  </conditionalFormatting>
  <conditionalFormatting sqref="K7:N7">
    <cfRule type="expression" dxfId="47" priority="48">
      <formula>$K$3&gt;2</formula>
    </cfRule>
  </conditionalFormatting>
  <conditionalFormatting sqref="K8:N8">
    <cfRule type="expression" dxfId="46" priority="47">
      <formula>$K$3&gt;3</formula>
    </cfRule>
  </conditionalFormatting>
  <conditionalFormatting sqref="K9:N9">
    <cfRule type="expression" dxfId="45" priority="46">
      <formula>$K$3&gt;4</formula>
    </cfRule>
  </conditionalFormatting>
  <conditionalFormatting sqref="K10:N10">
    <cfRule type="expression" dxfId="44" priority="45">
      <formula>$K$3&gt;5</formula>
    </cfRule>
  </conditionalFormatting>
  <conditionalFormatting sqref="K11:N11">
    <cfRule type="expression" dxfId="43" priority="44">
      <formula>$K$3&gt;6</formula>
    </cfRule>
  </conditionalFormatting>
  <conditionalFormatting sqref="K12:N12">
    <cfRule type="expression" dxfId="42" priority="43">
      <formula>$K$3&gt;7</formula>
    </cfRule>
  </conditionalFormatting>
  <conditionalFormatting sqref="K13:N13">
    <cfRule type="expression" dxfId="41" priority="42">
      <formula>$K$3&gt;8</formula>
    </cfRule>
  </conditionalFormatting>
  <conditionalFormatting sqref="K14:N14">
    <cfRule type="expression" dxfId="40" priority="41">
      <formula>$K$3&gt;9</formula>
    </cfRule>
  </conditionalFormatting>
  <conditionalFormatting sqref="K15:N15">
    <cfRule type="expression" dxfId="39" priority="40">
      <formula>$K$3&gt;10</formula>
    </cfRule>
  </conditionalFormatting>
  <conditionalFormatting sqref="K16:N16">
    <cfRule type="expression" dxfId="38" priority="39">
      <formula>$K$3&gt;11</formula>
    </cfRule>
  </conditionalFormatting>
  <conditionalFormatting sqref="K17:N17">
    <cfRule type="expression" dxfId="37" priority="38">
      <formula>$K$3&gt;12</formula>
    </cfRule>
  </conditionalFormatting>
  <conditionalFormatting sqref="K18:N18">
    <cfRule type="expression" dxfId="36" priority="37">
      <formula>$K$3&gt;13</formula>
    </cfRule>
  </conditionalFormatting>
  <conditionalFormatting sqref="P5:S5">
    <cfRule type="expression" dxfId="35" priority="36">
      <formula>$P$3&gt;5</formula>
    </cfRule>
  </conditionalFormatting>
  <conditionalFormatting sqref="P6:S6">
    <cfRule type="expression" dxfId="34" priority="35">
      <formula>$P$3&gt;11</formula>
    </cfRule>
  </conditionalFormatting>
  <conditionalFormatting sqref="P7:S7">
    <cfRule type="expression" dxfId="33" priority="34">
      <formula>$P$3&gt;17</formula>
    </cfRule>
  </conditionalFormatting>
  <conditionalFormatting sqref="P8:S8">
    <cfRule type="expression" dxfId="32" priority="33">
      <formula>$P$3&gt;23</formula>
    </cfRule>
  </conditionalFormatting>
  <conditionalFormatting sqref="P9:S9">
    <cfRule type="expression" dxfId="31" priority="32">
      <formula>$P$3&gt;29</formula>
    </cfRule>
  </conditionalFormatting>
  <conditionalFormatting sqref="P10:S10">
    <cfRule type="expression" dxfId="30" priority="31">
      <formula>$P$3&gt;35</formula>
    </cfRule>
  </conditionalFormatting>
  <conditionalFormatting sqref="P11:S11">
    <cfRule type="expression" dxfId="29" priority="30">
      <formula>$P$3&gt;41</formula>
    </cfRule>
  </conditionalFormatting>
  <conditionalFormatting sqref="P12:S12">
    <cfRule type="expression" dxfId="28" priority="29">
      <formula>$P$3&gt;47</formula>
    </cfRule>
  </conditionalFormatting>
  <conditionalFormatting sqref="P13:S13">
    <cfRule type="expression" dxfId="27" priority="28">
      <formula>$P$3&gt;53</formula>
    </cfRule>
  </conditionalFormatting>
  <conditionalFormatting sqref="P14:S14">
    <cfRule type="expression" dxfId="26" priority="27">
      <formula>$P$3&gt;59</formula>
    </cfRule>
  </conditionalFormatting>
  <conditionalFormatting sqref="P15:S15">
    <cfRule type="expression" dxfId="25" priority="26">
      <formula>$P$3&gt;65</formula>
    </cfRule>
  </conditionalFormatting>
  <conditionalFormatting sqref="P16:S16">
    <cfRule type="expression" dxfId="24" priority="25">
      <formula>$P$3&gt;71</formula>
    </cfRule>
  </conditionalFormatting>
  <conditionalFormatting sqref="B5:E5">
    <cfRule type="expression" dxfId="23" priority="24">
      <formula>$B$3&gt;49</formula>
    </cfRule>
  </conditionalFormatting>
  <conditionalFormatting sqref="B6:E6">
    <cfRule type="expression" dxfId="22" priority="23">
      <formula>$B$3&gt;99</formula>
    </cfRule>
  </conditionalFormatting>
  <conditionalFormatting sqref="B7:E7">
    <cfRule type="expression" dxfId="21" priority="22">
      <formula>$B$3&gt;149</formula>
    </cfRule>
  </conditionalFormatting>
  <conditionalFormatting sqref="B8:E8">
    <cfRule type="expression" dxfId="20" priority="21">
      <formula>$B$3&gt;199</formula>
    </cfRule>
  </conditionalFormatting>
  <conditionalFormatting sqref="B9:E9">
    <cfRule type="expression" dxfId="19" priority="20">
      <formula>$B$3&gt;249</formula>
    </cfRule>
  </conditionalFormatting>
  <conditionalFormatting sqref="B10:E10">
    <cfRule type="expression" dxfId="18" priority="19">
      <formula>$B$3&gt;299</formula>
    </cfRule>
  </conditionalFormatting>
  <conditionalFormatting sqref="B11:E11">
    <cfRule type="expression" dxfId="17" priority="18">
      <formula>$B$3&gt;349</formula>
    </cfRule>
  </conditionalFormatting>
  <conditionalFormatting sqref="B12:E12">
    <cfRule type="expression" dxfId="16" priority="17">
      <formula>$B$3&gt;399</formula>
    </cfRule>
  </conditionalFormatting>
  <conditionalFormatting sqref="B13:E13">
    <cfRule type="expression" dxfId="15" priority="16">
      <formula>$B$3&gt;449</formula>
    </cfRule>
  </conditionalFormatting>
  <conditionalFormatting sqref="B14:E14">
    <cfRule type="expression" dxfId="14" priority="15">
      <formula>$B$3&gt;499</formula>
    </cfRule>
  </conditionalFormatting>
  <conditionalFormatting sqref="B15:E15">
    <cfRule type="expression" dxfId="13" priority="14">
      <formula>$B$3&gt;549</formula>
    </cfRule>
  </conditionalFormatting>
  <conditionalFormatting sqref="B16:E16">
    <cfRule type="expression" dxfId="12" priority="13">
      <formula>$B$3&gt;599</formula>
    </cfRule>
  </conditionalFormatting>
  <conditionalFormatting sqref="B17:E17">
    <cfRule type="expression" dxfId="11" priority="12">
      <formula>$B$3&gt;649</formula>
    </cfRule>
  </conditionalFormatting>
  <conditionalFormatting sqref="B18:E18">
    <cfRule type="expression" dxfId="10" priority="11">
      <formula>$B$3&gt;699</formula>
    </cfRule>
  </conditionalFormatting>
  <conditionalFormatting sqref="B19:E19">
    <cfRule type="expression" dxfId="9" priority="10">
      <formula>$B$3&gt;749</formula>
    </cfRule>
  </conditionalFormatting>
  <conditionalFormatting sqref="B20:E20">
    <cfRule type="expression" dxfId="8" priority="9">
      <formula>$B$3&gt;799</formula>
    </cfRule>
  </conditionalFormatting>
  <conditionalFormatting sqref="B21:E21">
    <cfRule type="expression" dxfId="7" priority="8">
      <formula>$B$3&gt;849</formula>
    </cfRule>
  </conditionalFormatting>
  <conditionalFormatting sqref="B22:E22">
    <cfRule type="expression" dxfId="6" priority="7">
      <formula>$B$3&gt;899</formula>
    </cfRule>
  </conditionalFormatting>
  <conditionalFormatting sqref="B23:E23">
    <cfRule type="expression" dxfId="5" priority="6">
      <formula>$B$3&gt;949</formula>
    </cfRule>
  </conditionalFormatting>
  <conditionalFormatting sqref="F5:I5">
    <cfRule type="expression" dxfId="4" priority="5">
      <formula>$B$3&gt;999</formula>
    </cfRule>
  </conditionalFormatting>
  <conditionalFormatting sqref="F6:I6">
    <cfRule type="expression" dxfId="3" priority="4">
      <formula>$B$3&gt;1049</formula>
    </cfRule>
  </conditionalFormatting>
  <conditionalFormatting sqref="F7:I7">
    <cfRule type="expression" dxfId="2" priority="3">
      <formula>$B$3&gt;1099</formula>
    </cfRule>
  </conditionalFormatting>
  <conditionalFormatting sqref="F8:I8">
    <cfRule type="expression" dxfId="1" priority="2">
      <formula>$B$3&gt;1149</formula>
    </cfRule>
  </conditionalFormatting>
  <conditionalFormatting sqref="F9:I9">
    <cfRule type="expression" dxfId="0" priority="1">
      <formula>$B$3&gt;1199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섬의 마음</vt:lpstr>
      <vt:lpstr>오르페우스의 별</vt:lpstr>
      <vt:lpstr>거인의 심장</vt:lpstr>
      <vt:lpstr>위대한 미술품</vt:lpstr>
      <vt:lpstr>항해 모험물</vt:lpstr>
      <vt:lpstr>수집품 보상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2021-04-07T05:42:25Z</dcterms:created>
  <dcterms:modified xsi:type="dcterms:W3CDTF">2021-04-12T19:02:52Z</dcterms:modified>
</cp:coreProperties>
</file>