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  <c r="I26" i="1"/>
  <c r="I27" i="1"/>
  <c r="I24" i="1"/>
  <c r="J24" i="1" s="1"/>
  <c r="M30" i="1"/>
  <c r="M31" i="1"/>
  <c r="M32" i="1"/>
  <c r="M29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N24" i="1" l="1"/>
  <c r="C2" i="1" s="1"/>
</calcChain>
</file>

<file path=xl/sharedStrings.xml><?xml version="1.0" encoding="utf-8"?>
<sst xmlns="http://schemas.openxmlformats.org/spreadsheetml/2006/main" count="104" uniqueCount="68">
  <si>
    <t>주간 골드 수급 현황</t>
    <phoneticPr fontId="1" type="noConversion"/>
  </si>
  <si>
    <t>오레하</t>
    <phoneticPr fontId="1" type="noConversion"/>
  </si>
  <si>
    <t>비아키스</t>
    <phoneticPr fontId="1" type="noConversion"/>
  </si>
  <si>
    <t>쿠크세이튼</t>
    <phoneticPr fontId="1" type="noConversion"/>
  </si>
  <si>
    <t>주간컨텐츠</t>
    <phoneticPr fontId="1" type="noConversion"/>
  </si>
  <si>
    <t>알고 3페</t>
    <phoneticPr fontId="1" type="noConversion"/>
  </si>
  <si>
    <t>발탄</t>
    <phoneticPr fontId="1" type="noConversion"/>
  </si>
  <si>
    <t>오레하</t>
    <phoneticPr fontId="1" type="noConversion"/>
  </si>
  <si>
    <t>하드</t>
    <phoneticPr fontId="1" type="noConversion"/>
  </si>
  <si>
    <t>노말</t>
    <phoneticPr fontId="1" type="noConversion"/>
  </si>
  <si>
    <t>아르고스</t>
    <phoneticPr fontId="1" type="noConversion"/>
  </si>
  <si>
    <t>1페</t>
    <phoneticPr fontId="1" type="noConversion"/>
  </si>
  <si>
    <t>2페</t>
    <phoneticPr fontId="1" type="noConversion"/>
  </si>
  <si>
    <t>3페</t>
    <phoneticPr fontId="1" type="noConversion"/>
  </si>
  <si>
    <t>노말</t>
    <phoneticPr fontId="1" type="noConversion"/>
  </si>
  <si>
    <t>하드</t>
    <phoneticPr fontId="1" type="noConversion"/>
  </si>
  <si>
    <t>노말</t>
    <phoneticPr fontId="1" type="noConversion"/>
  </si>
  <si>
    <t>하드</t>
    <phoneticPr fontId="1" type="noConversion"/>
  </si>
  <si>
    <t>노말</t>
    <phoneticPr fontId="1" type="noConversion"/>
  </si>
  <si>
    <t>버스여부</t>
    <phoneticPr fontId="1" type="noConversion"/>
  </si>
  <si>
    <t>오레하</t>
    <phoneticPr fontId="1" type="noConversion"/>
  </si>
  <si>
    <t>아르고스</t>
    <phoneticPr fontId="1" type="noConversion"/>
  </si>
  <si>
    <t>발탄</t>
    <phoneticPr fontId="1" type="noConversion"/>
  </si>
  <si>
    <t>캐릭터</t>
    <phoneticPr fontId="1" type="noConversion"/>
  </si>
  <si>
    <t>직업</t>
    <phoneticPr fontId="1" type="noConversion"/>
  </si>
  <si>
    <t>이름</t>
    <phoneticPr fontId="1" type="noConversion"/>
  </si>
  <si>
    <t>레벨</t>
    <phoneticPr fontId="1" type="noConversion"/>
  </si>
  <si>
    <t>총골드</t>
    <phoneticPr fontId="1" type="noConversion"/>
  </si>
  <si>
    <t>클리어골드</t>
    <phoneticPr fontId="1" type="noConversion"/>
  </si>
  <si>
    <t>오레하드</t>
    <phoneticPr fontId="1" type="noConversion"/>
  </si>
  <si>
    <t>알고1페</t>
    <phoneticPr fontId="1" type="noConversion"/>
  </si>
  <si>
    <t>알고2페</t>
    <phoneticPr fontId="1" type="noConversion"/>
  </si>
  <si>
    <t>알고3페</t>
    <phoneticPr fontId="1" type="noConversion"/>
  </si>
  <si>
    <t>발탄노말</t>
    <phoneticPr fontId="1" type="noConversion"/>
  </si>
  <si>
    <t>발탄하드</t>
    <phoneticPr fontId="1" type="noConversion"/>
  </si>
  <si>
    <t>비아노말</t>
    <phoneticPr fontId="1" type="noConversion"/>
  </si>
  <si>
    <t>비아하드</t>
    <phoneticPr fontId="1" type="noConversion"/>
  </si>
  <si>
    <t>쿠크세이튼</t>
    <phoneticPr fontId="1" type="noConversion"/>
  </si>
  <si>
    <t>총골드</t>
    <phoneticPr fontId="1" type="noConversion"/>
  </si>
  <si>
    <t>버스 탐</t>
    <phoneticPr fontId="1" type="noConversion"/>
  </si>
  <si>
    <t>누가? | 뭐탐?</t>
    <phoneticPr fontId="1" type="noConversion"/>
  </si>
  <si>
    <t>오레하</t>
    <phoneticPr fontId="1" type="noConversion"/>
  </si>
  <si>
    <t>오레하드</t>
    <phoneticPr fontId="1" type="noConversion"/>
  </si>
  <si>
    <t>아르고스 3페</t>
    <phoneticPr fontId="1" type="noConversion"/>
  </si>
  <si>
    <t>사용한 버스비</t>
    <phoneticPr fontId="1" type="noConversion"/>
  </si>
  <si>
    <t>버스 태움</t>
    <phoneticPr fontId="1" type="noConversion"/>
  </si>
  <si>
    <t>뭐 태움?</t>
    <phoneticPr fontId="1" type="noConversion"/>
  </si>
  <si>
    <t>오레하</t>
    <phoneticPr fontId="1" type="noConversion"/>
  </si>
  <si>
    <t>오레하드</t>
    <phoneticPr fontId="1" type="noConversion"/>
  </si>
  <si>
    <t>발탄</t>
    <phoneticPr fontId="1" type="noConversion"/>
  </si>
  <si>
    <t>몇 명?</t>
    <phoneticPr fontId="1" type="noConversion"/>
  </si>
  <si>
    <t>알고 3페</t>
    <phoneticPr fontId="1" type="noConversion"/>
  </si>
  <si>
    <t>-</t>
    <phoneticPr fontId="1" type="noConversion"/>
  </si>
  <si>
    <t>-</t>
    <phoneticPr fontId="1" type="noConversion"/>
  </si>
  <si>
    <t>총 버스비</t>
    <phoneticPr fontId="1" type="noConversion"/>
  </si>
  <si>
    <t>결론 [이득]</t>
    <phoneticPr fontId="1" type="noConversion"/>
  </si>
  <si>
    <t>O</t>
    <phoneticPr fontId="1" type="noConversion"/>
  </si>
  <si>
    <t>O</t>
    <phoneticPr fontId="1" type="noConversion"/>
  </si>
  <si>
    <t>X</t>
    <phoneticPr fontId="1" type="noConversion"/>
  </si>
  <si>
    <t>X</t>
    <phoneticPr fontId="1" type="noConversion"/>
  </si>
  <si>
    <t>X</t>
    <phoneticPr fontId="1" type="noConversion"/>
  </si>
  <si>
    <t>X</t>
    <phoneticPr fontId="1" type="noConversion"/>
  </si>
  <si>
    <t>X</t>
    <phoneticPr fontId="1" type="noConversion"/>
  </si>
  <si>
    <t>X</t>
    <phoneticPr fontId="1" type="noConversion"/>
  </si>
  <si>
    <t>X</t>
    <phoneticPr fontId="1" type="noConversion"/>
  </si>
  <si>
    <t>X</t>
    <phoneticPr fontId="1" type="noConversion"/>
  </si>
  <si>
    <t>X</t>
    <phoneticPr fontId="1" type="noConversion"/>
  </si>
  <si>
    <t>X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</si>
</sst>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</cellXfs>
  <cellStyles count="1">
    <cellStyle name="표준" xfId="0" builtinId="0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9"/>
  <sheetViews>
    <sheetView tabSelected="1" zoomScale="55" zoomScaleNormal="55" workbookViewId="0">
      <selection activeCell="AB24" sqref="AB24"/>
    </sheetView>
  </sheetViews>
  <sheetFormatPr defaultRowHeight="16.5" x14ac:dyDescent="0.3"/>
  <cols>
    <col min="1" max="1" width="12.625" style="1" customWidth="1"/>
    <col min="2" max="18" width="14.625" style="1" customWidth="1"/>
    <col min="19" max="19" width="20.625" style="1" customWidth="1"/>
    <col min="20" max="16384" width="9" style="1"/>
  </cols>
  <sheetData>
    <row r="1" spans="2:19" ht="24.95" customHeight="1" thickBot="1" x14ac:dyDescent="0.35"/>
    <row r="2" spans="2:19" ht="24.95" customHeight="1" thickBot="1" x14ac:dyDescent="0.35">
      <c r="B2" s="33" t="s">
        <v>27</v>
      </c>
      <c r="C2" s="31">
        <f>(S8+S9+S10+S11+S12+S13+S14+S15+S16+S17+S18+S19+S20+S21)-N24</f>
        <v>48200</v>
      </c>
      <c r="D2" s="3"/>
      <c r="E2" s="20"/>
      <c r="F2" s="26" t="s">
        <v>28</v>
      </c>
      <c r="G2" s="32" t="s">
        <v>1</v>
      </c>
      <c r="H2" s="32" t="s">
        <v>29</v>
      </c>
      <c r="I2" s="32" t="s">
        <v>30</v>
      </c>
      <c r="J2" s="32" t="s">
        <v>31</v>
      </c>
      <c r="K2" s="32" t="s">
        <v>32</v>
      </c>
      <c r="L2" s="32" t="s">
        <v>33</v>
      </c>
      <c r="M2" s="32" t="s">
        <v>34</v>
      </c>
      <c r="N2" s="32" t="s">
        <v>35</v>
      </c>
      <c r="O2" s="32" t="s">
        <v>36</v>
      </c>
      <c r="P2" s="32" t="s">
        <v>37</v>
      </c>
    </row>
    <row r="3" spans="2:19" ht="24.95" customHeight="1" thickBot="1" x14ac:dyDescent="0.35">
      <c r="B3" s="34"/>
      <c r="C3" s="18"/>
      <c r="D3" s="16"/>
      <c r="E3" s="17"/>
      <c r="F3" s="27"/>
      <c r="G3" s="23">
        <v>2600</v>
      </c>
      <c r="H3" s="24">
        <v>2900</v>
      </c>
      <c r="I3" s="24">
        <v>1500</v>
      </c>
      <c r="J3" s="24">
        <v>2300</v>
      </c>
      <c r="K3" s="24">
        <v>3300</v>
      </c>
      <c r="L3" s="24">
        <v>3300</v>
      </c>
      <c r="M3" s="24">
        <v>4500</v>
      </c>
      <c r="N3" s="24">
        <v>3300</v>
      </c>
      <c r="O3" s="24">
        <v>4500</v>
      </c>
      <c r="P3" s="25">
        <v>4500</v>
      </c>
    </row>
    <row r="4" spans="2:19" ht="24.95" customHeight="1" x14ac:dyDescent="0.3">
      <c r="B4" s="2" t="s">
        <v>0</v>
      </c>
      <c r="C4" s="3"/>
      <c r="D4" s="3"/>
      <c r="E4" s="3"/>
      <c r="F4" s="3" t="s">
        <v>4</v>
      </c>
      <c r="G4" s="3"/>
      <c r="H4" s="3"/>
      <c r="I4" s="3"/>
      <c r="J4" s="3"/>
      <c r="K4" s="3"/>
      <c r="L4" s="3"/>
      <c r="M4" s="3"/>
      <c r="N4" s="3"/>
      <c r="O4" s="3"/>
      <c r="P4" s="3" t="s">
        <v>19</v>
      </c>
      <c r="Q4" s="3"/>
      <c r="R4" s="3"/>
      <c r="S4" s="4"/>
    </row>
    <row r="5" spans="2:19" ht="24.95" customHeight="1" thickBot="1" x14ac:dyDescent="0.35">
      <c r="B5" s="5"/>
      <c r="C5" s="6"/>
      <c r="D5" s="6"/>
      <c r="E5" s="6"/>
      <c r="F5" s="35"/>
      <c r="G5" s="35"/>
      <c r="H5" s="35"/>
      <c r="I5" s="35"/>
      <c r="J5" s="35"/>
      <c r="K5" s="35"/>
      <c r="L5" s="35"/>
      <c r="M5" s="35"/>
      <c r="N5" s="35"/>
      <c r="O5" s="35"/>
      <c r="P5" s="6"/>
      <c r="Q5" s="6"/>
      <c r="R5" s="6"/>
      <c r="S5" s="7"/>
    </row>
    <row r="6" spans="2:19" ht="24.95" customHeight="1" x14ac:dyDescent="0.3">
      <c r="B6" s="5" t="s">
        <v>23</v>
      </c>
      <c r="C6" s="6"/>
      <c r="D6" s="6"/>
      <c r="E6" s="14"/>
      <c r="F6" s="60" t="s">
        <v>1</v>
      </c>
      <c r="G6" s="60" t="s">
        <v>7</v>
      </c>
      <c r="H6" s="33" t="s">
        <v>10</v>
      </c>
      <c r="I6" s="33"/>
      <c r="J6" s="33"/>
      <c r="K6" s="33" t="s">
        <v>6</v>
      </c>
      <c r="L6" s="33"/>
      <c r="M6" s="33" t="s">
        <v>2</v>
      </c>
      <c r="N6" s="33"/>
      <c r="O6" s="60" t="s">
        <v>3</v>
      </c>
      <c r="P6" s="42" t="s">
        <v>20</v>
      </c>
      <c r="Q6" s="35" t="s">
        <v>21</v>
      </c>
      <c r="R6" s="35" t="s">
        <v>22</v>
      </c>
      <c r="S6" s="37" t="s">
        <v>38</v>
      </c>
    </row>
    <row r="7" spans="2:19" ht="24.95" customHeight="1" thickBot="1" x14ac:dyDescent="0.35">
      <c r="B7" s="11" t="s">
        <v>24</v>
      </c>
      <c r="C7" s="12" t="s">
        <v>25</v>
      </c>
      <c r="D7" s="16" t="s">
        <v>26</v>
      </c>
      <c r="E7" s="17"/>
      <c r="F7" s="61" t="s">
        <v>9</v>
      </c>
      <c r="G7" s="61" t="s">
        <v>8</v>
      </c>
      <c r="H7" s="61" t="s">
        <v>11</v>
      </c>
      <c r="I7" s="61" t="s">
        <v>12</v>
      </c>
      <c r="J7" s="61" t="s">
        <v>13</v>
      </c>
      <c r="K7" s="61" t="s">
        <v>14</v>
      </c>
      <c r="L7" s="61" t="s">
        <v>15</v>
      </c>
      <c r="M7" s="61" t="s">
        <v>16</v>
      </c>
      <c r="N7" s="61" t="s">
        <v>17</v>
      </c>
      <c r="O7" s="61" t="s">
        <v>18</v>
      </c>
      <c r="P7" s="59"/>
      <c r="Q7" s="36"/>
      <c r="R7" s="36"/>
      <c r="S7" s="51"/>
    </row>
    <row r="8" spans="2:19" ht="24.95" customHeight="1" x14ac:dyDescent="0.3">
      <c r="B8" s="46"/>
      <c r="C8" s="47">
        <v>1</v>
      </c>
      <c r="D8" s="48">
        <v>1475</v>
      </c>
      <c r="E8" s="49"/>
      <c r="F8" s="50">
        <v>0</v>
      </c>
      <c r="G8" s="62">
        <v>0</v>
      </c>
      <c r="H8" s="62">
        <v>0</v>
      </c>
      <c r="I8" s="62">
        <v>0</v>
      </c>
      <c r="J8" s="62">
        <v>0</v>
      </c>
      <c r="K8" s="62">
        <v>0</v>
      </c>
      <c r="L8" s="62">
        <v>1</v>
      </c>
      <c r="M8" s="62">
        <v>0</v>
      </c>
      <c r="N8" s="62">
        <v>1</v>
      </c>
      <c r="O8" s="46">
        <v>1</v>
      </c>
      <c r="P8" s="47" t="s">
        <v>56</v>
      </c>
      <c r="Q8" s="47" t="s">
        <v>56</v>
      </c>
      <c r="R8" s="47" t="s">
        <v>57</v>
      </c>
      <c r="S8" s="50">
        <f>F8*G3+G8*H3+H8*I3+I8*J3+J8*K3+K8*L3+L8*M3+M8*N3+N8*O3+O8*P3</f>
        <v>13500</v>
      </c>
    </row>
    <row r="9" spans="2:19" ht="24.95" customHeight="1" x14ac:dyDescent="0.3">
      <c r="B9" s="10"/>
      <c r="C9" s="8">
        <v>2</v>
      </c>
      <c r="D9" s="14">
        <v>1460</v>
      </c>
      <c r="E9" s="15"/>
      <c r="F9" s="9">
        <v>0</v>
      </c>
      <c r="G9" s="63">
        <v>0</v>
      </c>
      <c r="H9" s="63">
        <v>0</v>
      </c>
      <c r="I9" s="63">
        <v>0</v>
      </c>
      <c r="J9" s="63">
        <v>1</v>
      </c>
      <c r="K9" s="63">
        <v>0</v>
      </c>
      <c r="L9" s="63">
        <v>1</v>
      </c>
      <c r="M9" s="63">
        <v>0</v>
      </c>
      <c r="N9" s="63">
        <v>1</v>
      </c>
      <c r="O9" s="10">
        <v>0</v>
      </c>
      <c r="P9" s="8" t="s">
        <v>59</v>
      </c>
      <c r="Q9" s="8" t="s">
        <v>56</v>
      </c>
      <c r="R9" s="8" t="s">
        <v>67</v>
      </c>
      <c r="S9" s="9">
        <f>F9*G3+G9*H3+H9*I3+I9*J3+J9*K3+K9*L3+L9*M3+M9*N3+N9*O3+O9*P3</f>
        <v>12300</v>
      </c>
    </row>
    <row r="10" spans="2:19" ht="24.95" customHeight="1" x14ac:dyDescent="0.3">
      <c r="B10" s="10"/>
      <c r="C10" s="8">
        <v>3</v>
      </c>
      <c r="D10" s="14">
        <v>1415</v>
      </c>
      <c r="E10" s="15"/>
      <c r="F10" s="9">
        <v>0</v>
      </c>
      <c r="G10" s="63">
        <v>0</v>
      </c>
      <c r="H10" s="63">
        <v>0</v>
      </c>
      <c r="I10" s="63">
        <v>0</v>
      </c>
      <c r="J10" s="63">
        <v>1</v>
      </c>
      <c r="K10" s="63">
        <v>1</v>
      </c>
      <c r="L10" s="63">
        <v>0</v>
      </c>
      <c r="M10" s="63">
        <v>0</v>
      </c>
      <c r="N10" s="63">
        <v>0</v>
      </c>
      <c r="O10" s="10">
        <v>0</v>
      </c>
      <c r="P10" s="8" t="s">
        <v>56</v>
      </c>
      <c r="Q10" s="8" t="s">
        <v>64</v>
      </c>
      <c r="R10" s="8" t="s">
        <v>64</v>
      </c>
      <c r="S10" s="9">
        <f>F10*G3+G10*H3+H10*I3+I10*J3+J10*K3+K10*L3+L10*M3+M10*N3+N10*O3+O10*P3</f>
        <v>6600</v>
      </c>
    </row>
    <row r="11" spans="2:19" ht="24.95" customHeight="1" x14ac:dyDescent="0.3">
      <c r="B11" s="10"/>
      <c r="C11" s="8">
        <v>4</v>
      </c>
      <c r="D11" s="14">
        <v>1370</v>
      </c>
      <c r="E11" s="15"/>
      <c r="F11" s="9">
        <v>1</v>
      </c>
      <c r="G11" s="63">
        <v>0</v>
      </c>
      <c r="H11" s="63">
        <v>0</v>
      </c>
      <c r="I11" s="63">
        <v>0</v>
      </c>
      <c r="J11" s="63">
        <v>1</v>
      </c>
      <c r="K11" s="63">
        <v>0</v>
      </c>
      <c r="L11" s="63">
        <v>0</v>
      </c>
      <c r="M11" s="63">
        <v>0</v>
      </c>
      <c r="N11" s="63">
        <v>0</v>
      </c>
      <c r="O11" s="10">
        <v>0</v>
      </c>
      <c r="P11" s="8" t="s">
        <v>58</v>
      </c>
      <c r="Q11" s="8" t="s">
        <v>59</v>
      </c>
      <c r="R11" s="8" t="s">
        <v>59</v>
      </c>
      <c r="S11" s="9">
        <f>F11*G3+G11*H3+H11*I3+I11*J3+J11*K3+K11*L3+L11*M3+M11*N3+N11*O3+O11*P3</f>
        <v>5900</v>
      </c>
    </row>
    <row r="12" spans="2:19" ht="24.95" customHeight="1" x14ac:dyDescent="0.3">
      <c r="B12" s="10"/>
      <c r="C12" s="8">
        <v>5</v>
      </c>
      <c r="D12" s="14">
        <v>1325</v>
      </c>
      <c r="E12" s="15"/>
      <c r="F12" s="9">
        <v>0</v>
      </c>
      <c r="G12" s="63">
        <v>1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10">
        <v>0</v>
      </c>
      <c r="P12" s="8" t="s">
        <v>59</v>
      </c>
      <c r="Q12" s="8" t="s">
        <v>60</v>
      </c>
      <c r="R12" s="8" t="s">
        <v>59</v>
      </c>
      <c r="S12" s="9">
        <f>F12*G3+H3*G12+I3*H12+J3*I12+J12*K3+K12*L3+L12*M3+M12*N3+N12*O3+O12*P3</f>
        <v>2900</v>
      </c>
    </row>
    <row r="13" spans="2:19" ht="24.95" customHeight="1" x14ac:dyDescent="0.3">
      <c r="B13" s="10"/>
      <c r="C13" s="8">
        <v>6</v>
      </c>
      <c r="D13" s="14">
        <v>1325</v>
      </c>
      <c r="E13" s="15"/>
      <c r="F13" s="9">
        <v>0</v>
      </c>
      <c r="G13" s="63">
        <v>1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10">
        <v>0</v>
      </c>
      <c r="P13" s="8" t="s">
        <v>59</v>
      </c>
      <c r="Q13" s="8" t="s">
        <v>59</v>
      </c>
      <c r="R13" s="8" t="s">
        <v>59</v>
      </c>
      <c r="S13" s="9">
        <f>F13*G3+G13*H3+H13*I3+I13*J3+J13*K3+K13*L3+L13*M3+M13*N3+N13*O3+O13*P3</f>
        <v>2900</v>
      </c>
    </row>
    <row r="14" spans="2:19" ht="24.95" customHeight="1" x14ac:dyDescent="0.3">
      <c r="B14" s="10"/>
      <c r="C14" s="8">
        <v>7</v>
      </c>
      <c r="D14" s="14">
        <v>1325</v>
      </c>
      <c r="E14" s="15"/>
      <c r="F14" s="9">
        <v>0</v>
      </c>
      <c r="G14" s="63">
        <v>1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10">
        <v>0</v>
      </c>
      <c r="P14" s="8" t="s">
        <v>59</v>
      </c>
      <c r="Q14" s="8" t="s">
        <v>59</v>
      </c>
      <c r="R14" s="8" t="s">
        <v>59</v>
      </c>
      <c r="S14" s="9">
        <f>F14*G3+G14*H3+H14*I3+I14*J3+J14*K3+K14*L3+L14*M3+M14*N3+N14*O3+O14*P3</f>
        <v>2900</v>
      </c>
    </row>
    <row r="15" spans="2:19" ht="24.95" customHeight="1" x14ac:dyDescent="0.3">
      <c r="B15" s="10"/>
      <c r="C15" s="8">
        <v>8</v>
      </c>
      <c r="D15" s="14">
        <v>1325</v>
      </c>
      <c r="E15" s="15"/>
      <c r="F15" s="9">
        <v>1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10">
        <v>0</v>
      </c>
      <c r="P15" s="8" t="s">
        <v>62</v>
      </c>
      <c r="Q15" s="8" t="s">
        <v>61</v>
      </c>
      <c r="R15" s="8" t="s">
        <v>63</v>
      </c>
      <c r="S15" s="9">
        <f>F15*G3+G15*H3+H15*I3+I15*J3+J15*K3+K15*L3+L15*M3+M15*N3+N15*O3+O15*P3</f>
        <v>2600</v>
      </c>
    </row>
    <row r="16" spans="2:19" ht="24.95" customHeight="1" x14ac:dyDescent="0.3">
      <c r="B16" s="10"/>
      <c r="C16" s="8"/>
      <c r="D16" s="14"/>
      <c r="E16" s="15"/>
      <c r="F16" s="9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10">
        <v>0</v>
      </c>
      <c r="P16" s="8" t="s">
        <v>59</v>
      </c>
      <c r="Q16" s="8" t="s">
        <v>63</v>
      </c>
      <c r="R16" s="8" t="s">
        <v>59</v>
      </c>
      <c r="S16" s="9">
        <f>F16*G3+G16*H3+H16*I3+I16*J3+J16*K3+K16*L3+L16*M3+M16*N3+N16*O3+O16*P3</f>
        <v>0</v>
      </c>
    </row>
    <row r="17" spans="2:19" ht="24.95" customHeight="1" x14ac:dyDescent="0.3">
      <c r="B17" s="10"/>
      <c r="C17" s="8"/>
      <c r="D17" s="14"/>
      <c r="E17" s="15"/>
      <c r="F17" s="9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10">
        <v>0</v>
      </c>
      <c r="P17" s="8" t="s">
        <v>59</v>
      </c>
      <c r="Q17" s="8" t="s">
        <v>64</v>
      </c>
      <c r="R17" s="8" t="s">
        <v>63</v>
      </c>
      <c r="S17" s="9">
        <f>F17*G3+G17*H3+H17*I3+I17*J3+J17*K3+K17*L3+L17*M3+M17*N3+N17*O3+O17*P3</f>
        <v>0</v>
      </c>
    </row>
    <row r="18" spans="2:19" ht="24.95" customHeight="1" x14ac:dyDescent="0.3">
      <c r="B18" s="10"/>
      <c r="C18" s="8"/>
      <c r="D18" s="14"/>
      <c r="E18" s="15"/>
      <c r="F18" s="9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10">
        <v>0</v>
      </c>
      <c r="P18" s="8" t="s">
        <v>65</v>
      </c>
      <c r="Q18" s="8" t="s">
        <v>65</v>
      </c>
      <c r="R18" s="8" t="s">
        <v>59</v>
      </c>
      <c r="S18" s="9">
        <f>F18*G3+G18*H3+H18*I3+I18*J3+J18*K3+K18*L3+L18*M3+M18*N3+N18*O3+O18*P3</f>
        <v>0</v>
      </c>
    </row>
    <row r="19" spans="2:19" ht="24.95" customHeight="1" x14ac:dyDescent="0.3">
      <c r="B19" s="10"/>
      <c r="C19" s="8"/>
      <c r="D19" s="14"/>
      <c r="E19" s="15"/>
      <c r="F19" s="9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10">
        <v>0</v>
      </c>
      <c r="P19" s="8" t="s">
        <v>59</v>
      </c>
      <c r="Q19" s="8" t="s">
        <v>59</v>
      </c>
      <c r="R19" s="8" t="s">
        <v>59</v>
      </c>
      <c r="S19" s="9">
        <f>F19*G3+G19*H3+H19*I3+I19*J3+J19*K3+K19*L3+L19*M3+M19*N3+N19*O3+O19*P3</f>
        <v>0</v>
      </c>
    </row>
    <row r="20" spans="2:19" ht="24.95" customHeight="1" x14ac:dyDescent="0.3">
      <c r="B20" s="10"/>
      <c r="C20" s="8"/>
      <c r="D20" s="14"/>
      <c r="E20" s="15"/>
      <c r="F20" s="9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10">
        <v>0</v>
      </c>
      <c r="P20" s="8" t="s">
        <v>59</v>
      </c>
      <c r="Q20" s="8" t="s">
        <v>65</v>
      </c>
      <c r="R20" s="8" t="s">
        <v>66</v>
      </c>
      <c r="S20" s="9">
        <f>F20*G3+H3*G20+I3*H20+I20*J3+J20*K3+K20*L3+L20*M3+M20*N3+N20*O3+O20*P3</f>
        <v>0</v>
      </c>
    </row>
    <row r="21" spans="2:19" ht="24.95" customHeight="1" thickBot="1" x14ac:dyDescent="0.35">
      <c r="B21" s="11"/>
      <c r="C21" s="12"/>
      <c r="D21" s="17"/>
      <c r="E21" s="18"/>
      <c r="F21" s="13">
        <v>0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11">
        <v>0</v>
      </c>
      <c r="P21" s="12" t="s">
        <v>64</v>
      </c>
      <c r="Q21" s="12" t="s">
        <v>66</v>
      </c>
      <c r="R21" s="12" t="s">
        <v>59</v>
      </c>
      <c r="S21" s="13">
        <f>F21*G3+G21*H3+H21*I3+I21*J3+J21*K3+K21*L3+L21*M3+M21*N3+N21*O3+O21*P3</f>
        <v>0</v>
      </c>
    </row>
    <row r="22" spans="2:19" ht="24.95" customHeight="1" thickBot="1" x14ac:dyDescent="0.35">
      <c r="B22" s="45"/>
      <c r="C22" s="45"/>
      <c r="D22" s="45"/>
      <c r="E22" s="45"/>
      <c r="F22" s="45"/>
      <c r="G22" s="64"/>
      <c r="H22" s="64"/>
      <c r="I22" s="64"/>
      <c r="J22" s="64"/>
      <c r="K22" s="64"/>
      <c r="L22" s="64"/>
      <c r="M22" s="64"/>
      <c r="N22" s="64"/>
      <c r="O22" s="64"/>
      <c r="P22" s="45"/>
    </row>
    <row r="23" spans="2:19" ht="24.95" customHeight="1" thickBot="1" x14ac:dyDescent="0.35">
      <c r="B23" s="28" t="s">
        <v>39</v>
      </c>
      <c r="C23" s="29" t="s">
        <v>40</v>
      </c>
      <c r="D23" s="29" t="s">
        <v>41</v>
      </c>
      <c r="E23" s="29" t="s">
        <v>42</v>
      </c>
      <c r="F23" s="29" t="s">
        <v>43</v>
      </c>
      <c r="G23" s="29" t="s">
        <v>6</v>
      </c>
      <c r="H23" s="29"/>
      <c r="I23" s="29" t="s">
        <v>44</v>
      </c>
      <c r="J23" s="53" t="s">
        <v>54</v>
      </c>
      <c r="K23" s="53"/>
      <c r="L23" s="53"/>
      <c r="M23" s="53"/>
      <c r="N23" s="53" t="s">
        <v>55</v>
      </c>
      <c r="O23" s="53"/>
      <c r="P23" s="54"/>
    </row>
    <row r="24" spans="2:19" ht="24.95" customHeight="1" x14ac:dyDescent="0.3">
      <c r="B24" s="52">
        <v>1</v>
      </c>
      <c r="C24" s="22"/>
      <c r="D24" s="47">
        <v>0</v>
      </c>
      <c r="E24" s="47">
        <v>0</v>
      </c>
      <c r="F24" s="47">
        <v>1600</v>
      </c>
      <c r="G24" s="47">
        <v>0</v>
      </c>
      <c r="H24" s="47"/>
      <c r="I24" s="47">
        <f>D24+E24+F24+G24</f>
        <v>1600</v>
      </c>
      <c r="J24" s="22">
        <f>I24+I25+I26+I27</f>
        <v>3300</v>
      </c>
      <c r="K24" s="22"/>
      <c r="L24" s="22"/>
      <c r="M24" s="22"/>
      <c r="N24" s="22">
        <f>(M29+M30+M31+M32)-J24</f>
        <v>1400</v>
      </c>
      <c r="O24" s="22"/>
      <c r="P24" s="38"/>
    </row>
    <row r="25" spans="2:19" ht="24.95" customHeight="1" x14ac:dyDescent="0.3">
      <c r="B25" s="5">
        <v>2</v>
      </c>
      <c r="C25" s="6"/>
      <c r="D25" s="8">
        <v>500</v>
      </c>
      <c r="E25" s="8">
        <v>0</v>
      </c>
      <c r="F25" s="8">
        <v>0</v>
      </c>
      <c r="G25" s="8">
        <v>0</v>
      </c>
      <c r="H25" s="8"/>
      <c r="I25" s="47">
        <f t="shared" ref="I25:I27" si="0">D25+E25+F25+G25</f>
        <v>500</v>
      </c>
      <c r="J25" s="6"/>
      <c r="K25" s="6"/>
      <c r="L25" s="6"/>
      <c r="M25" s="6"/>
      <c r="N25" s="6"/>
      <c r="O25" s="6"/>
      <c r="P25" s="7"/>
    </row>
    <row r="26" spans="2:19" ht="24.95" customHeight="1" x14ac:dyDescent="0.3">
      <c r="B26" s="5">
        <v>3</v>
      </c>
      <c r="C26" s="6"/>
      <c r="D26" s="8">
        <v>0</v>
      </c>
      <c r="E26" s="8">
        <v>0</v>
      </c>
      <c r="F26" s="8">
        <v>0</v>
      </c>
      <c r="G26" s="8">
        <v>1200</v>
      </c>
      <c r="H26" s="8"/>
      <c r="I26" s="47">
        <f t="shared" si="0"/>
        <v>1200</v>
      </c>
      <c r="J26" s="6"/>
      <c r="K26" s="6"/>
      <c r="L26" s="6"/>
      <c r="M26" s="6"/>
      <c r="N26" s="6"/>
      <c r="O26" s="6"/>
      <c r="P26" s="7"/>
    </row>
    <row r="27" spans="2:19" ht="24.95" customHeight="1" thickBot="1" x14ac:dyDescent="0.35">
      <c r="B27" s="57" t="s">
        <v>53</v>
      </c>
      <c r="C27" s="35"/>
      <c r="D27" s="43">
        <v>0</v>
      </c>
      <c r="E27" s="43">
        <v>0</v>
      </c>
      <c r="F27" s="43">
        <v>0</v>
      </c>
      <c r="G27" s="43">
        <v>0</v>
      </c>
      <c r="H27" s="43"/>
      <c r="I27" s="47">
        <f t="shared" si="0"/>
        <v>0</v>
      </c>
      <c r="J27" s="35"/>
      <c r="K27" s="35"/>
      <c r="L27" s="35"/>
      <c r="M27" s="35"/>
      <c r="N27" s="6"/>
      <c r="O27" s="6"/>
      <c r="P27" s="7"/>
    </row>
    <row r="28" spans="2:19" ht="24.95" customHeight="1" thickBot="1" x14ac:dyDescent="0.35">
      <c r="B28" s="28" t="s">
        <v>45</v>
      </c>
      <c r="C28" s="29" t="s">
        <v>46</v>
      </c>
      <c r="D28" s="29" t="s">
        <v>47</v>
      </c>
      <c r="E28" s="29" t="s">
        <v>48</v>
      </c>
      <c r="F28" s="29" t="s">
        <v>5</v>
      </c>
      <c r="G28" s="30" t="s">
        <v>49</v>
      </c>
      <c r="H28" s="33" t="s">
        <v>50</v>
      </c>
      <c r="I28" s="28" t="s">
        <v>1</v>
      </c>
      <c r="J28" s="29" t="s">
        <v>48</v>
      </c>
      <c r="K28" s="29" t="s">
        <v>51</v>
      </c>
      <c r="L28" s="29" t="s">
        <v>6</v>
      </c>
      <c r="M28" s="29" t="s">
        <v>54</v>
      </c>
      <c r="N28" s="6"/>
      <c r="O28" s="6"/>
      <c r="P28" s="7"/>
    </row>
    <row r="29" spans="2:19" ht="24.95" customHeight="1" x14ac:dyDescent="0.3">
      <c r="B29" s="52"/>
      <c r="C29" s="22"/>
      <c r="D29" s="47">
        <v>0</v>
      </c>
      <c r="E29" s="47">
        <v>0</v>
      </c>
      <c r="F29" s="47">
        <v>1</v>
      </c>
      <c r="G29" s="55">
        <v>0</v>
      </c>
      <c r="H29" s="56"/>
      <c r="I29" s="58">
        <v>0</v>
      </c>
      <c r="J29" s="47">
        <v>0</v>
      </c>
      <c r="K29" s="47">
        <v>1600</v>
      </c>
      <c r="L29" s="47">
        <v>0</v>
      </c>
      <c r="M29" s="47">
        <f>D29*I29+E29*J29+F29*K29+G29*L29</f>
        <v>1600</v>
      </c>
      <c r="N29" s="6"/>
      <c r="O29" s="6"/>
      <c r="P29" s="7"/>
    </row>
    <row r="30" spans="2:19" ht="24.95" customHeight="1" x14ac:dyDescent="0.3">
      <c r="B30" s="5"/>
      <c r="C30" s="6"/>
      <c r="D30" s="8">
        <v>0</v>
      </c>
      <c r="E30" s="8">
        <v>0</v>
      </c>
      <c r="F30" s="8">
        <v>1</v>
      </c>
      <c r="G30" s="39">
        <v>0</v>
      </c>
      <c r="H30" s="56"/>
      <c r="I30" s="40">
        <v>0</v>
      </c>
      <c r="J30" s="8">
        <v>0</v>
      </c>
      <c r="K30" s="8">
        <v>1600</v>
      </c>
      <c r="L30" s="8">
        <v>0</v>
      </c>
      <c r="M30" s="8">
        <f t="shared" ref="M30:M32" si="1">D30*I30+E30*J30+F30*K30+G30*L30</f>
        <v>1600</v>
      </c>
      <c r="N30" s="6"/>
      <c r="O30" s="6"/>
      <c r="P30" s="7"/>
    </row>
    <row r="31" spans="2:19" ht="24.95" customHeight="1" x14ac:dyDescent="0.3">
      <c r="B31" s="5"/>
      <c r="C31" s="6"/>
      <c r="D31" s="8">
        <v>500</v>
      </c>
      <c r="E31" s="8">
        <v>0</v>
      </c>
      <c r="F31" s="8">
        <v>0</v>
      </c>
      <c r="G31" s="39">
        <v>0</v>
      </c>
      <c r="H31" s="56"/>
      <c r="I31" s="40">
        <v>3</v>
      </c>
      <c r="J31" s="8">
        <v>0</v>
      </c>
      <c r="K31" s="8">
        <v>0</v>
      </c>
      <c r="L31" s="8">
        <v>0</v>
      </c>
      <c r="M31" s="8">
        <f t="shared" si="1"/>
        <v>1500</v>
      </c>
      <c r="N31" s="6"/>
      <c r="O31" s="6"/>
      <c r="P31" s="7"/>
    </row>
    <row r="32" spans="2:19" ht="24.95" customHeight="1" thickBot="1" x14ac:dyDescent="0.35">
      <c r="B32" s="19" t="s">
        <v>52</v>
      </c>
      <c r="C32" s="16"/>
      <c r="D32" s="12">
        <v>0</v>
      </c>
      <c r="E32" s="12">
        <v>0</v>
      </c>
      <c r="F32" s="12">
        <v>0</v>
      </c>
      <c r="G32" s="41">
        <v>0</v>
      </c>
      <c r="H32" s="34"/>
      <c r="I32" s="21">
        <v>0</v>
      </c>
      <c r="J32" s="12">
        <v>0</v>
      </c>
      <c r="K32" s="12">
        <v>0</v>
      </c>
      <c r="L32" s="12">
        <v>0</v>
      </c>
      <c r="M32" s="12">
        <f t="shared" si="1"/>
        <v>0</v>
      </c>
      <c r="N32" s="16"/>
      <c r="O32" s="16"/>
      <c r="P32" s="44"/>
    </row>
    <row r="33" ht="24.95" customHeight="1" x14ac:dyDescent="0.3"/>
    <row r="34" ht="24.95" customHeight="1" x14ac:dyDescent="0.3"/>
    <row r="35" ht="24.95" customHeight="1" x14ac:dyDescent="0.3"/>
    <row r="36" ht="24.95" customHeight="1" x14ac:dyDescent="0.3"/>
    <row r="37" ht="24.95" customHeight="1" x14ac:dyDescent="0.3"/>
    <row r="38" ht="24.95" customHeight="1" x14ac:dyDescent="0.3"/>
    <row r="39" ht="24.95" customHeight="1" x14ac:dyDescent="0.3"/>
  </sheetData>
  <mergeCells count="42">
    <mergeCell ref="B32:C32"/>
    <mergeCell ref="H28:H32"/>
    <mergeCell ref="J23:M23"/>
    <mergeCell ref="J24:M27"/>
    <mergeCell ref="B25:C25"/>
    <mergeCell ref="B26:C26"/>
    <mergeCell ref="B27:C27"/>
    <mergeCell ref="B29:C29"/>
    <mergeCell ref="B30:C30"/>
    <mergeCell ref="B31:C31"/>
    <mergeCell ref="S6:S7"/>
    <mergeCell ref="B24:C24"/>
    <mergeCell ref="N23:P23"/>
    <mergeCell ref="N24:P32"/>
    <mergeCell ref="B2:B3"/>
    <mergeCell ref="C2:E3"/>
    <mergeCell ref="D16:E16"/>
    <mergeCell ref="D17:E17"/>
    <mergeCell ref="D18:E18"/>
    <mergeCell ref="D19:E19"/>
    <mergeCell ref="D20:E20"/>
    <mergeCell ref="D21:E21"/>
    <mergeCell ref="D10:E10"/>
    <mergeCell ref="D11:E11"/>
    <mergeCell ref="D12:E12"/>
    <mergeCell ref="D13:E13"/>
    <mergeCell ref="D14:E14"/>
    <mergeCell ref="D15:E15"/>
    <mergeCell ref="M6:N6"/>
    <mergeCell ref="B6:E6"/>
    <mergeCell ref="D7:E7"/>
    <mergeCell ref="P4:S5"/>
    <mergeCell ref="D9:E9"/>
    <mergeCell ref="P6:P7"/>
    <mergeCell ref="Q6:Q7"/>
    <mergeCell ref="R6:R7"/>
    <mergeCell ref="B4:E5"/>
    <mergeCell ref="F4:O5"/>
    <mergeCell ref="D8:E8"/>
    <mergeCell ref="H6:J6"/>
    <mergeCell ref="K6:L6"/>
    <mergeCell ref="F2:F3"/>
  </mergeCells>
  <phoneticPr fontId="1" type="noConversion"/>
  <conditionalFormatting sqref="F8:O21">
    <cfRule type="cellIs" dxfId="6" priority="4" operator="greaterThan">
      <formula>0.5</formula>
    </cfRule>
  </conditionalFormatting>
  <conditionalFormatting sqref="D24:I27">
    <cfRule type="cellIs" dxfId="5" priority="3" operator="greaterThan">
      <formula>1</formula>
    </cfRule>
  </conditionalFormatting>
  <conditionalFormatting sqref="D29:G32 I29:M32">
    <cfRule type="cellIs" dxfId="4" priority="2" operator="greaterThan">
      <formula>1</formula>
    </cfRule>
  </conditionalFormatting>
  <conditionalFormatting sqref="S8:S21">
    <cfRule type="cellIs" dxfId="0" priority="1" operator="greaterThan">
      <formula>10000</formula>
    </cfRule>
  </conditionalFormatting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2021-06-05T07:45:22Z</dcterms:created>
  <dcterms:modified xsi:type="dcterms:W3CDTF">2021-06-05T08:38:55Z</dcterms:modified>
</cp:coreProperties>
</file>