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yu\Desktop\"/>
    </mc:Choice>
  </mc:AlternateContent>
  <xr:revisionPtr revIDLastSave="0" documentId="13_ncr:1_{30E2FEE6-6325-4332-A8E2-CC815F472EE6}" xr6:coauthVersionLast="47" xr6:coauthVersionMax="47" xr10:uidLastSave="{00000000-0000-0000-0000-000000000000}"/>
  <bookViews>
    <workbookView xWindow="-120" yWindow="-120" windowWidth="29040" windowHeight="15840" xr2:uid="{3C036A67-4BDD-4D9F-AEB8-12D839C6DA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N21" i="1" s="1"/>
  <c r="S8" i="1"/>
  <c r="S7" i="1"/>
  <c r="S6" i="1"/>
  <c r="S5" i="1"/>
  <c r="O28" i="1"/>
  <c r="O27" i="1"/>
  <c r="O26" i="1"/>
  <c r="O25" i="1"/>
  <c r="G16" i="1"/>
  <c r="K13" i="1"/>
  <c r="N13" i="1"/>
  <c r="M13" i="1"/>
  <c r="L13" i="1"/>
  <c r="H13" i="1"/>
  <c r="I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<sst xmlns="http://schemas.openxmlformats.org/spreadsheetml/2006/main" count="51" uniqueCount="49">
  <si>
    <t>특성</t>
    <phoneticPr fontId="1" type="noConversion"/>
  </si>
  <si>
    <t>아이템이름</t>
    <phoneticPr fontId="1" type="noConversion"/>
  </si>
  <si>
    <t>목걸이</t>
    <phoneticPr fontId="1" type="noConversion"/>
  </si>
  <si>
    <t>귀걸이1</t>
    <phoneticPr fontId="1" type="noConversion"/>
  </si>
  <si>
    <t>귀걸이2</t>
    <phoneticPr fontId="1" type="noConversion"/>
  </si>
  <si>
    <t>반지1</t>
    <phoneticPr fontId="1" type="noConversion"/>
  </si>
  <si>
    <t>반지2</t>
    <phoneticPr fontId="1" type="noConversion"/>
  </si>
  <si>
    <t>각인1</t>
    <phoneticPr fontId="1" type="noConversion"/>
  </si>
  <si>
    <t>총합</t>
    <phoneticPr fontId="1" type="noConversion"/>
  </si>
  <si>
    <t>총가격</t>
    <phoneticPr fontId="1" type="noConversion"/>
  </si>
  <si>
    <t>페온(골드 가격)</t>
    <phoneticPr fontId="1" type="noConversion"/>
  </si>
  <si>
    <t>악세(골드 가격)</t>
    <phoneticPr fontId="1" type="noConversion"/>
  </si>
  <si>
    <t>(셋팅 이름)</t>
    <phoneticPr fontId="1" type="noConversion"/>
  </si>
  <si>
    <t>디버프</t>
    <phoneticPr fontId="1" type="noConversion"/>
  </si>
  <si>
    <t>100페온 = 850 크리스탈</t>
    <phoneticPr fontId="1" type="noConversion"/>
  </si>
  <si>
    <t>30페온 = 270 크리스탈</t>
    <phoneticPr fontId="1" type="noConversion"/>
  </si>
  <si>
    <t>1페온 = 10 크리스탈</t>
    <phoneticPr fontId="1" type="noConversion"/>
  </si>
  <si>
    <t>페온가격(로아샵 기준)</t>
    <phoneticPr fontId="1" type="noConversion"/>
  </si>
  <si>
    <t>반지각인1</t>
    <phoneticPr fontId="1" type="noConversion"/>
  </si>
  <si>
    <t>반지각인2</t>
    <phoneticPr fontId="1" type="noConversion"/>
  </si>
  <si>
    <t>각인2</t>
  </si>
  <si>
    <t>각인3</t>
  </si>
  <si>
    <t>각인4</t>
  </si>
  <si>
    <t>각인5</t>
  </si>
  <si>
    <t>각인6</t>
  </si>
  <si>
    <t>각인7</t>
  </si>
  <si>
    <t>특성1</t>
    <phoneticPr fontId="1" type="noConversion"/>
  </si>
  <si>
    <t>특성2</t>
  </si>
  <si>
    <t>특성3</t>
  </si>
  <si>
    <t>어빌리티 스톤</t>
    <phoneticPr fontId="1" type="noConversion"/>
  </si>
  <si>
    <t>&lt;참고하세요&gt;</t>
    <phoneticPr fontId="1" type="noConversion"/>
  </si>
  <si>
    <t>가격</t>
    <phoneticPr fontId="1" type="noConversion"/>
  </si>
  <si>
    <t>소요 수</t>
    <phoneticPr fontId="1" type="noConversion"/>
  </si>
  <si>
    <t>남은 수</t>
    <phoneticPr fontId="1" type="noConversion"/>
  </si>
  <si>
    <t>공격력 감소</t>
    <phoneticPr fontId="1" type="noConversion"/>
  </si>
  <si>
    <t>방어력 감소</t>
    <phoneticPr fontId="1" type="noConversion"/>
  </si>
  <si>
    <t>공격속도 감소</t>
    <phoneticPr fontId="1" type="noConversion"/>
  </si>
  <si>
    <t>이동속도 감소</t>
    <phoneticPr fontId="1" type="noConversion"/>
  </si>
  <si>
    <t>페온 → 골드 
계산기</t>
    <phoneticPr fontId="1" type="noConversion"/>
  </si>
  <si>
    <t>계산당하는 숫자</t>
    <phoneticPr fontId="1" type="noConversion"/>
  </si>
  <si>
    <t>계산하는 숫자</t>
    <phoneticPr fontId="1" type="noConversion"/>
  </si>
  <si>
    <t>결과값</t>
    <phoneticPr fontId="1" type="noConversion"/>
  </si>
  <si>
    <t>더하기</t>
    <phoneticPr fontId="1" type="noConversion"/>
  </si>
  <si>
    <t>빼기</t>
    <phoneticPr fontId="1" type="noConversion"/>
  </si>
  <si>
    <t>곱하기</t>
    <phoneticPr fontId="1" type="noConversion"/>
  </si>
  <si>
    <t>나누기</t>
    <phoneticPr fontId="1" type="noConversion"/>
  </si>
  <si>
    <t>필요 크리스탈 수(개)</t>
    <phoneticPr fontId="1" type="noConversion"/>
  </si>
  <si>
    <r>
      <rPr>
        <b/>
        <sz val="15"/>
        <color theme="1"/>
        <rFont val="맑은 고딕"/>
        <family val="3"/>
        <charset val="129"/>
        <scheme val="minor"/>
      </rPr>
      <t>1.</t>
    </r>
    <r>
      <rPr>
        <b/>
        <sz val="13"/>
        <color theme="1"/>
        <rFont val="맑은 고딕"/>
        <family val="3"/>
        <charset val="129"/>
        <scheme val="minor"/>
      </rPr>
      <t xml:space="preserve"> </t>
    </r>
    <r>
      <rPr>
        <sz val="13"/>
        <color theme="1"/>
        <rFont val="맑은 고딕"/>
        <family val="2"/>
        <charset val="129"/>
        <scheme val="minor"/>
      </rPr>
      <t xml:space="preserve"> 숫자는 </t>
    </r>
    <r>
      <rPr>
        <b/>
        <sz val="13"/>
        <color rgb="FFFF0000"/>
        <rFont val="맑은 고딕"/>
        <family val="3"/>
        <charset val="129"/>
        <scheme val="minor"/>
      </rPr>
      <t>초록색 칸</t>
    </r>
    <r>
      <rPr>
        <sz val="13"/>
        <color theme="1"/>
        <rFont val="맑은 고딕"/>
        <family val="2"/>
        <charset val="129"/>
        <scheme val="minor"/>
      </rPr>
      <t xml:space="preserve">에 쓰시면 </t>
    </r>
    <r>
      <rPr>
        <b/>
        <sz val="13"/>
        <color rgb="FFFF0000"/>
        <rFont val="맑은 고딕"/>
        <family val="3"/>
        <charset val="129"/>
        <scheme val="minor"/>
      </rPr>
      <t>파란색 칸</t>
    </r>
    <r>
      <rPr>
        <sz val="13"/>
        <color theme="1"/>
        <rFont val="맑은 고딕"/>
        <family val="2"/>
        <charset val="129"/>
        <scheme val="minor"/>
      </rPr>
      <t xml:space="preserve">에서 자동으로 계산이 됩니다.
</t>
    </r>
    <r>
      <rPr>
        <b/>
        <sz val="15"/>
        <color theme="1"/>
        <rFont val="맑은 고딕"/>
        <family val="3"/>
        <charset val="129"/>
        <scheme val="minor"/>
      </rPr>
      <t>2.</t>
    </r>
    <r>
      <rPr>
        <b/>
        <sz val="13"/>
        <color theme="1"/>
        <rFont val="맑은 고딕"/>
        <family val="3"/>
        <charset val="129"/>
        <scheme val="minor"/>
      </rPr>
      <t xml:space="preserve"> </t>
    </r>
    <r>
      <rPr>
        <sz val="13"/>
        <color theme="1"/>
        <rFont val="맑은 고딕"/>
        <family val="2"/>
        <charset val="129"/>
        <scheme val="minor"/>
      </rPr>
      <t xml:space="preserve"> '(셋팅 이름)' 칸에는 맞추고자 하는 특성, 셋팅, 직업 이름을 쓰면 됩니다.
예시) 치특 피메 건슬
</t>
    </r>
    <r>
      <rPr>
        <b/>
        <sz val="15"/>
        <color theme="1"/>
        <rFont val="맑은 고딕"/>
        <family val="3"/>
        <charset val="129"/>
        <scheme val="minor"/>
      </rPr>
      <t>3.</t>
    </r>
    <r>
      <rPr>
        <b/>
        <sz val="13"/>
        <color theme="1"/>
        <rFont val="맑은 고딕"/>
        <family val="3"/>
        <charset val="129"/>
        <scheme val="minor"/>
      </rPr>
      <t xml:space="preserve"> </t>
    </r>
    <r>
      <rPr>
        <sz val="13"/>
        <color theme="1"/>
        <rFont val="맑은 고딕"/>
        <family val="2"/>
        <charset val="129"/>
        <scheme val="minor"/>
      </rPr>
      <t xml:space="preserve"> '각인 1'~'각인 7' 에는 맞추고자 하는 각인의 이름을 쓰면 됩니다. 
</t>
    </r>
    <r>
      <rPr>
        <b/>
        <sz val="15"/>
        <color theme="1"/>
        <rFont val="맑은 고딕"/>
        <family val="3"/>
        <charset val="129"/>
        <scheme val="minor"/>
      </rPr>
      <t>4.</t>
    </r>
    <r>
      <rPr>
        <b/>
        <sz val="13"/>
        <color theme="1"/>
        <rFont val="맑은 고딕"/>
        <family val="3"/>
        <charset val="129"/>
        <scheme val="minor"/>
      </rPr>
      <t xml:space="preserve"> </t>
    </r>
    <r>
      <rPr>
        <sz val="13"/>
        <color theme="1"/>
        <rFont val="맑은 고딕"/>
        <family val="2"/>
        <charset val="129"/>
        <scheme val="minor"/>
      </rPr>
      <t xml:space="preserve"> '특성1'~'특성 2' 에는 맞추고자 하는 특성의 이름을 쓰면 됩니다.
</t>
    </r>
    <r>
      <rPr>
        <b/>
        <sz val="15"/>
        <color theme="1"/>
        <rFont val="맑은 고딕"/>
        <family val="3"/>
        <charset val="129"/>
        <scheme val="minor"/>
      </rPr>
      <t>5.</t>
    </r>
    <r>
      <rPr>
        <sz val="13"/>
        <color theme="1"/>
        <rFont val="맑은 고딕"/>
        <family val="2"/>
        <charset val="129"/>
        <scheme val="minor"/>
      </rPr>
      <t xml:space="preserve">  '페온→골드 계산기'는 페온을 구입할 때 쓸 크리스탈을 골드로 바꿀 때 몇 번 크리스탈로 바꿔야 하는지를 계산해줍니다. 
예시) '필요 크리스탈 수'에 1400을 입력하면 결과 값이 15가 나오는데, 화폐거래소에서 골드로 크리스탈을 15번 구매해야 한다는 의미입니다. (수수료 포함)</t>
    </r>
    <phoneticPr fontId="1" type="noConversion"/>
  </si>
  <si>
    <t>필요 구입 횟수(번)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</si>
</sst>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0.00_);[Red]\(#,##0.0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3" fillId="5" borderId="14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 wrapText="1"/>
    </xf>
    <xf numFmtId="176" fontId="6" fillId="5" borderId="7" xfId="0" applyNumberFormat="1" applyFont="1" applyFill="1" applyBorder="1" applyAlignment="1">
      <alignment horizontal="center" vertical="center" wrapText="1"/>
    </xf>
    <xf numFmtId="176" fontId="6" fillId="5" borderId="8" xfId="0" applyNumberFormat="1" applyFont="1" applyFill="1" applyBorder="1" applyAlignment="1">
      <alignment horizontal="center" vertical="center" wrapText="1"/>
    </xf>
    <xf numFmtId="176" fontId="3" fillId="5" borderId="2" xfId="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5" xfId="0" applyNumberFormat="1" applyFont="1" applyFill="1" applyBorder="1" applyAlignment="1">
      <alignment horizontal="center" vertical="center"/>
    </xf>
    <xf numFmtId="176" fontId="2" fillId="5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3" fillId="5" borderId="9" xfId="0" applyNumberFormat="1" applyFont="1" applyFill="1" applyBorder="1" applyAlignment="1">
      <alignment horizontal="left" vertical="center" wrapText="1"/>
    </xf>
    <xf numFmtId="176" fontId="3" fillId="5" borderId="0" xfId="0" applyNumberFormat="1" applyFont="1" applyFill="1" applyBorder="1" applyAlignment="1">
      <alignment horizontal="left" vertical="center" wrapText="1"/>
    </xf>
    <xf numFmtId="176" fontId="3" fillId="5" borderId="10" xfId="0" applyNumberFormat="1" applyFont="1" applyFill="1" applyBorder="1" applyAlignment="1">
      <alignment horizontal="left" vertical="center" wrapText="1"/>
    </xf>
    <xf numFmtId="176" fontId="3" fillId="5" borderId="11" xfId="0" applyNumberFormat="1" applyFont="1" applyFill="1" applyBorder="1" applyAlignment="1">
      <alignment horizontal="left" vertical="center" wrapText="1"/>
    </xf>
    <xf numFmtId="176" fontId="3" fillId="5" borderId="12" xfId="0" applyNumberFormat="1" applyFont="1" applyFill="1" applyBorder="1" applyAlignment="1">
      <alignment horizontal="left" vertical="center" wrapText="1"/>
    </xf>
    <xf numFmtId="176" fontId="3" fillId="5" borderId="13" xfId="0" applyNumberFormat="1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4" fillId="4" borderId="14" xfId="0" applyNumberFormat="1" applyFont="1" applyFill="1" applyBorder="1" applyAlignment="1">
      <alignment horizontal="center" vertical="center"/>
    </xf>
    <xf numFmtId="178" fontId="4" fillId="4" borderId="1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/>
    </xf>
    <xf numFmtId="176" fontId="4" fillId="4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DB4C-27FB-42D9-9A13-3A3D3AE7FF57}">
  <dimension ref="A1:S32"/>
  <sheetViews>
    <sheetView tabSelected="1" zoomScale="85" zoomScaleNormal="85" workbookViewId="0">
      <selection activeCell="Q22" sqref="Q22"/>
    </sheetView>
  </sheetViews>
  <sheetFormatPr defaultRowHeight="16.5" x14ac:dyDescent="0.3"/>
  <cols>
    <col min="2" max="2" width="16.5" customWidth="1"/>
    <col min="3" max="9" width="10.625" customWidth="1"/>
    <col min="10" max="10" width="19.375" customWidth="1"/>
    <col min="11" max="11" width="13.875" customWidth="1"/>
    <col min="12" max="14" width="10.625" customWidth="1"/>
    <col min="15" max="15" width="22.5" customWidth="1"/>
    <col min="17" max="17" width="18.875" customWidth="1"/>
    <col min="18" max="19" width="12.5" customWidth="1"/>
  </cols>
  <sheetData>
    <row r="1" spans="1:19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9" ht="30" customHeight="1" x14ac:dyDescent="0.3">
      <c r="A2" s="4"/>
      <c r="B2" s="21" t="s">
        <v>12</v>
      </c>
      <c r="C2" s="22"/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ht="23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1" t="s">
        <v>0</v>
      </c>
      <c r="M3" s="22"/>
      <c r="N3" s="23"/>
      <c r="O3" s="4"/>
      <c r="P3" s="4"/>
    </row>
    <row r="4" spans="1:19" ht="23.25" customHeight="1" x14ac:dyDescent="0.3">
      <c r="A4" s="4"/>
      <c r="B4" s="5"/>
      <c r="C4" s="6" t="s">
        <v>7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13</v>
      </c>
      <c r="K4" s="6" t="s">
        <v>31</v>
      </c>
      <c r="L4" s="6" t="s">
        <v>26</v>
      </c>
      <c r="M4" s="6" t="s">
        <v>27</v>
      </c>
      <c r="N4" s="6" t="s">
        <v>28</v>
      </c>
      <c r="O4" s="6" t="s">
        <v>1</v>
      </c>
      <c r="P4" s="4"/>
      <c r="Q4" s="11" t="s">
        <v>13</v>
      </c>
      <c r="R4" s="11" t="s">
        <v>32</v>
      </c>
      <c r="S4" s="11" t="s">
        <v>33</v>
      </c>
    </row>
    <row r="5" spans="1:19" ht="23.25" customHeight="1" x14ac:dyDescent="0.3">
      <c r="A5" s="4"/>
      <c r="B5" s="6" t="s">
        <v>2</v>
      </c>
      <c r="C5" s="1"/>
      <c r="D5" s="1"/>
      <c r="E5" s="1"/>
      <c r="F5" s="1"/>
      <c r="G5" s="1"/>
      <c r="H5" s="7"/>
      <c r="I5" s="7"/>
      <c r="J5" s="10"/>
      <c r="K5" s="1"/>
      <c r="L5" s="7"/>
      <c r="M5" s="7"/>
      <c r="N5" s="7"/>
      <c r="O5" s="10"/>
      <c r="P5" s="4"/>
      <c r="Q5" s="11" t="s">
        <v>34</v>
      </c>
      <c r="R5" s="14"/>
      <c r="S5" s="15">
        <f>(4-R5)</f>
        <v>4</v>
      </c>
    </row>
    <row r="6" spans="1:19" ht="23.25" customHeight="1" x14ac:dyDescent="0.3">
      <c r="A6" s="4"/>
      <c r="B6" s="6" t="s">
        <v>3</v>
      </c>
      <c r="C6" s="1"/>
      <c r="D6" s="1"/>
      <c r="E6" s="1"/>
      <c r="F6" s="1"/>
      <c r="G6" s="1"/>
      <c r="H6" s="7"/>
      <c r="I6" s="7"/>
      <c r="J6" s="10"/>
      <c r="K6" s="1"/>
      <c r="L6" s="7"/>
      <c r="M6" s="7"/>
      <c r="N6" s="7"/>
      <c r="O6" s="10"/>
      <c r="P6" s="4"/>
      <c r="Q6" s="11" t="s">
        <v>35</v>
      </c>
      <c r="R6" s="14"/>
      <c r="S6" s="15">
        <f>(4-R6)</f>
        <v>4</v>
      </c>
    </row>
    <row r="7" spans="1:19" ht="23.25" customHeight="1" x14ac:dyDescent="0.3">
      <c r="A7" s="4"/>
      <c r="B7" s="6" t="s">
        <v>4</v>
      </c>
      <c r="C7" s="1"/>
      <c r="D7" s="1"/>
      <c r="E7" s="1"/>
      <c r="F7" s="1"/>
      <c r="G7" s="1"/>
      <c r="H7" s="7"/>
      <c r="I7" s="7"/>
      <c r="J7" s="10"/>
      <c r="K7" s="1"/>
      <c r="L7" s="7"/>
      <c r="M7" s="7"/>
      <c r="N7" s="7"/>
      <c r="O7" s="10"/>
      <c r="P7" s="4"/>
      <c r="Q7" s="11" t="s">
        <v>36</v>
      </c>
      <c r="R7" s="14"/>
      <c r="S7" s="15">
        <f>(4-R7)</f>
        <v>4</v>
      </c>
    </row>
    <row r="8" spans="1:19" ht="23.25" customHeight="1" x14ac:dyDescent="0.3">
      <c r="A8" s="4"/>
      <c r="B8" s="6" t="s">
        <v>5</v>
      </c>
      <c r="C8" s="1"/>
      <c r="D8" s="1"/>
      <c r="E8" s="1"/>
      <c r="F8" s="1"/>
      <c r="G8" s="1"/>
      <c r="H8" s="7"/>
      <c r="I8" s="7"/>
      <c r="J8" s="10"/>
      <c r="K8" s="1"/>
      <c r="L8" s="7"/>
      <c r="M8" s="7"/>
      <c r="N8" s="7"/>
      <c r="O8" s="10"/>
      <c r="P8" s="4"/>
      <c r="Q8" s="11" t="s">
        <v>37</v>
      </c>
      <c r="R8" s="14"/>
      <c r="S8" s="15">
        <f>(4-R8)</f>
        <v>4</v>
      </c>
    </row>
    <row r="9" spans="1:19" ht="23.25" customHeight="1" x14ac:dyDescent="0.3">
      <c r="A9" s="4"/>
      <c r="B9" s="6" t="s">
        <v>6</v>
      </c>
      <c r="C9" s="1"/>
      <c r="D9" s="1"/>
      <c r="E9" s="1"/>
      <c r="F9" s="1"/>
      <c r="G9" s="1"/>
      <c r="H9" s="7"/>
      <c r="I9" s="7"/>
      <c r="J9" s="10"/>
      <c r="K9" s="1"/>
      <c r="L9" s="7"/>
      <c r="M9" s="7"/>
      <c r="N9" s="7"/>
      <c r="O9" s="10"/>
      <c r="P9" s="4"/>
    </row>
    <row r="10" spans="1:19" ht="23.25" customHeight="1" x14ac:dyDescent="0.3">
      <c r="A10" s="4"/>
      <c r="B10" s="6" t="s">
        <v>29</v>
      </c>
      <c r="C10" s="8"/>
      <c r="D10" s="1"/>
      <c r="E10" s="1"/>
      <c r="F10" s="1"/>
      <c r="G10" s="1"/>
      <c r="H10" s="7"/>
      <c r="I10" s="7"/>
      <c r="J10" s="10"/>
      <c r="K10" s="2"/>
      <c r="L10" s="9"/>
      <c r="M10" s="9"/>
      <c r="N10" s="9"/>
      <c r="O10" s="10"/>
      <c r="P10" s="4"/>
    </row>
    <row r="11" spans="1:19" ht="23.25" customHeight="1" x14ac:dyDescent="0.3">
      <c r="A11" s="4"/>
      <c r="B11" s="6" t="s">
        <v>18</v>
      </c>
      <c r="C11" s="1"/>
      <c r="D11" s="1"/>
      <c r="E11" s="1"/>
      <c r="F11" s="1"/>
      <c r="G11" s="1"/>
      <c r="H11" s="7"/>
      <c r="I11" s="7"/>
      <c r="J11" s="10"/>
      <c r="K11" s="2"/>
      <c r="L11" s="9"/>
      <c r="M11" s="9"/>
      <c r="N11" s="9"/>
      <c r="O11" s="9"/>
      <c r="P11" s="4"/>
    </row>
    <row r="12" spans="1:19" ht="23.25" customHeight="1" x14ac:dyDescent="0.3">
      <c r="A12" s="4"/>
      <c r="B12" s="6" t="s">
        <v>19</v>
      </c>
      <c r="C12" s="1"/>
      <c r="D12" s="1"/>
      <c r="E12" s="1"/>
      <c r="F12" s="1"/>
      <c r="G12" s="1"/>
      <c r="H12" s="7"/>
      <c r="I12" s="7"/>
      <c r="J12" s="12"/>
      <c r="K12" s="2"/>
      <c r="L12" s="9"/>
      <c r="M12" s="9"/>
      <c r="N12" s="9"/>
      <c r="O12" s="9"/>
      <c r="P12" s="4"/>
    </row>
    <row r="13" spans="1:19" ht="23.25" customHeight="1" x14ac:dyDescent="0.3">
      <c r="A13" s="4"/>
      <c r="B13" s="6" t="s">
        <v>8</v>
      </c>
      <c r="C13" s="3">
        <f t="shared" ref="C13:G13" si="0">SUM(C5:C12)</f>
        <v>0</v>
      </c>
      <c r="D13" s="3">
        <f t="shared" si="0"/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>SUM(H5:H12)</f>
        <v>0</v>
      </c>
      <c r="I13" s="3">
        <f>SUM(I5:I12)</f>
        <v>0</v>
      </c>
      <c r="J13" s="13"/>
      <c r="K13" s="3">
        <f>SUM(K5,K6,K7,K8,K9)</f>
        <v>0</v>
      </c>
      <c r="L13" s="3">
        <f>SUM(L5,L6,L7,L8,L9,L10)</f>
        <v>0</v>
      </c>
      <c r="M13" s="3">
        <f>SUM(M5,M6,M7,M8,M9,M10)</f>
        <v>0</v>
      </c>
      <c r="N13" s="3">
        <f>SUM(N5,N6,N7,N8,N9,N10)</f>
        <v>0</v>
      </c>
      <c r="O13" s="9"/>
      <c r="P13" s="4"/>
      <c r="Q13" s="4"/>
      <c r="R13" s="4"/>
    </row>
    <row r="14" spans="1:19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9" ht="22.5" customHeight="1" x14ac:dyDescent="0.3">
      <c r="A15" s="4"/>
      <c r="B15" s="4"/>
      <c r="C15" s="21" t="s">
        <v>10</v>
      </c>
      <c r="D15" s="23"/>
      <c r="E15" s="21" t="s">
        <v>11</v>
      </c>
      <c r="F15" s="23"/>
      <c r="G15" s="21" t="s">
        <v>9</v>
      </c>
      <c r="H15" s="23"/>
      <c r="I15" s="4"/>
      <c r="J15" s="36" t="s">
        <v>17</v>
      </c>
      <c r="K15" s="36"/>
      <c r="L15" s="36"/>
      <c r="M15" s="4"/>
      <c r="P15" s="4"/>
      <c r="Q15" s="4"/>
      <c r="R15" s="4"/>
    </row>
    <row r="16" spans="1:19" ht="22.5" customHeight="1" x14ac:dyDescent="0.3">
      <c r="A16" s="4"/>
      <c r="B16" s="4"/>
      <c r="C16" s="24"/>
      <c r="D16" s="25"/>
      <c r="E16" s="26"/>
      <c r="F16" s="27"/>
      <c r="G16" s="34">
        <f>SUM(C16,E16)</f>
        <v>0</v>
      </c>
      <c r="H16" s="35"/>
      <c r="I16" s="4"/>
      <c r="J16" s="37" t="s">
        <v>14</v>
      </c>
      <c r="K16" s="38"/>
      <c r="L16" s="39"/>
      <c r="M16" s="4"/>
      <c r="P16" s="4"/>
      <c r="Q16" s="4"/>
      <c r="R16" s="4"/>
    </row>
    <row r="17" spans="1:18" ht="22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31" t="s">
        <v>15</v>
      </c>
      <c r="K17" s="32"/>
      <c r="L17" s="33"/>
      <c r="M17" s="4"/>
      <c r="N17" s="4"/>
      <c r="P17" s="4"/>
      <c r="Q17" s="4"/>
      <c r="R17" s="4"/>
    </row>
    <row r="18" spans="1:18" ht="22.5" customHeight="1" x14ac:dyDescent="0.3">
      <c r="A18" s="4"/>
      <c r="B18" s="16"/>
      <c r="C18" s="16"/>
      <c r="D18" s="16"/>
      <c r="E18" s="16"/>
      <c r="F18" s="16"/>
      <c r="G18" s="16"/>
      <c r="H18" s="16"/>
      <c r="I18" s="4"/>
      <c r="J18" s="31" t="s">
        <v>16</v>
      </c>
      <c r="K18" s="32"/>
      <c r="L18" s="33"/>
      <c r="M18" s="4"/>
      <c r="N18" s="4"/>
      <c r="O18" s="4"/>
      <c r="P18" s="4"/>
      <c r="Q18" s="4"/>
      <c r="R18" s="4"/>
    </row>
    <row r="19" spans="1:18" ht="25.5" customHeight="1" x14ac:dyDescent="0.3">
      <c r="A19" s="4"/>
      <c r="B19" s="28" t="s">
        <v>30</v>
      </c>
      <c r="C19" s="29"/>
      <c r="D19" s="29"/>
      <c r="E19" s="29"/>
      <c r="F19" s="29"/>
      <c r="G19" s="29"/>
      <c r="H19" s="30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3.25" customHeight="1" x14ac:dyDescent="0.3">
      <c r="A20" s="4"/>
      <c r="B20" s="48" t="s">
        <v>47</v>
      </c>
      <c r="C20" s="49"/>
      <c r="D20" s="49"/>
      <c r="E20" s="49"/>
      <c r="F20" s="49"/>
      <c r="G20" s="49"/>
      <c r="H20" s="50"/>
      <c r="I20" s="4"/>
      <c r="J20" s="19"/>
      <c r="K20" s="40" t="s">
        <v>46</v>
      </c>
      <c r="L20" s="40"/>
      <c r="M20" s="20" t="s">
        <v>41</v>
      </c>
      <c r="N20" s="60" t="s">
        <v>48</v>
      </c>
      <c r="O20" s="61"/>
      <c r="P20" s="4"/>
      <c r="Q20" s="4"/>
      <c r="R20" s="4"/>
    </row>
    <row r="21" spans="1:18" ht="23.25" customHeight="1" x14ac:dyDescent="0.3">
      <c r="A21" s="4"/>
      <c r="B21" s="48"/>
      <c r="C21" s="49"/>
      <c r="D21" s="49"/>
      <c r="E21" s="49"/>
      <c r="F21" s="49"/>
      <c r="G21" s="49"/>
      <c r="H21" s="50"/>
      <c r="I21" s="4"/>
      <c r="J21" s="41" t="s">
        <v>38</v>
      </c>
      <c r="K21" s="42"/>
      <c r="L21" s="43"/>
      <c r="M21" s="58">
        <f>(K21/95)</f>
        <v>0</v>
      </c>
      <c r="N21" s="62">
        <f>ROUNDUP(M21, 0)</f>
        <v>0</v>
      </c>
      <c r="O21" s="63"/>
      <c r="P21" s="4"/>
    </row>
    <row r="22" spans="1:18" ht="23.25" customHeight="1" x14ac:dyDescent="0.3">
      <c r="A22" s="4"/>
      <c r="B22" s="48"/>
      <c r="C22" s="49"/>
      <c r="D22" s="49"/>
      <c r="E22" s="49"/>
      <c r="F22" s="49"/>
      <c r="G22" s="49"/>
      <c r="H22" s="50"/>
      <c r="J22" s="41"/>
      <c r="K22" s="44"/>
      <c r="L22" s="45"/>
      <c r="M22" s="59"/>
      <c r="N22" s="64"/>
      <c r="O22" s="65"/>
      <c r="P22" s="4"/>
    </row>
    <row r="23" spans="1:18" ht="23.25" customHeight="1" x14ac:dyDescent="0.3">
      <c r="A23" s="4"/>
      <c r="B23" s="48"/>
      <c r="C23" s="49"/>
      <c r="D23" s="49"/>
      <c r="E23" s="49"/>
      <c r="F23" s="49"/>
      <c r="G23" s="49"/>
      <c r="H23" s="50"/>
      <c r="P23" s="4"/>
    </row>
    <row r="24" spans="1:18" ht="23.25" customHeight="1" x14ac:dyDescent="0.3">
      <c r="A24" s="4"/>
      <c r="B24" s="48"/>
      <c r="C24" s="49"/>
      <c r="D24" s="49"/>
      <c r="E24" s="49"/>
      <c r="F24" s="49"/>
      <c r="G24" s="49"/>
      <c r="H24" s="50"/>
      <c r="J24" s="17"/>
      <c r="K24" s="40" t="s">
        <v>39</v>
      </c>
      <c r="L24" s="40"/>
      <c r="M24" s="40" t="s">
        <v>40</v>
      </c>
      <c r="N24" s="40"/>
      <c r="O24" s="18" t="s">
        <v>41</v>
      </c>
      <c r="P24" s="4"/>
    </row>
    <row r="25" spans="1:18" ht="23.25" customHeight="1" x14ac:dyDescent="0.3">
      <c r="A25" s="4"/>
      <c r="B25" s="48"/>
      <c r="C25" s="49"/>
      <c r="D25" s="49"/>
      <c r="E25" s="49"/>
      <c r="F25" s="49"/>
      <c r="G25" s="49"/>
      <c r="H25" s="50"/>
      <c r="J25" s="11" t="s">
        <v>42</v>
      </c>
      <c r="K25" s="46"/>
      <c r="L25" s="47"/>
      <c r="M25" s="46"/>
      <c r="N25" s="47"/>
      <c r="O25" s="3">
        <f>SUM(K25,M25)</f>
        <v>0</v>
      </c>
      <c r="P25" s="4"/>
    </row>
    <row r="26" spans="1:18" ht="23.25" customHeight="1" x14ac:dyDescent="0.3">
      <c r="A26" s="4"/>
      <c r="B26" s="48"/>
      <c r="C26" s="49"/>
      <c r="D26" s="49"/>
      <c r="E26" s="49"/>
      <c r="F26" s="49"/>
      <c r="G26" s="49"/>
      <c r="H26" s="50"/>
      <c r="J26" s="11" t="s">
        <v>43</v>
      </c>
      <c r="K26" s="46"/>
      <c r="L26" s="47"/>
      <c r="M26" s="54"/>
      <c r="N26" s="55"/>
      <c r="O26" s="3">
        <f>(K26-M26)</f>
        <v>0</v>
      </c>
      <c r="P26" s="4"/>
      <c r="Q26" s="4"/>
      <c r="R26" s="4"/>
    </row>
    <row r="27" spans="1:18" ht="23.25" customHeight="1" x14ac:dyDescent="0.3">
      <c r="A27" s="4"/>
      <c r="B27" s="48"/>
      <c r="C27" s="49"/>
      <c r="D27" s="49"/>
      <c r="E27" s="49"/>
      <c r="F27" s="49"/>
      <c r="G27" s="49"/>
      <c r="H27" s="50"/>
      <c r="J27" s="11" t="s">
        <v>44</v>
      </c>
      <c r="K27" s="46"/>
      <c r="L27" s="47"/>
      <c r="M27" s="46"/>
      <c r="N27" s="47"/>
      <c r="O27" s="3">
        <f>(K27*M27)</f>
        <v>0</v>
      </c>
      <c r="P27" s="4"/>
      <c r="Q27" s="4"/>
      <c r="R27" s="4"/>
    </row>
    <row r="28" spans="1:18" ht="23.25" customHeight="1" x14ac:dyDescent="0.3">
      <c r="A28" s="4"/>
      <c r="B28" s="51"/>
      <c r="C28" s="52"/>
      <c r="D28" s="52"/>
      <c r="E28" s="52"/>
      <c r="F28" s="52"/>
      <c r="G28" s="52"/>
      <c r="H28" s="53"/>
      <c r="I28" s="4"/>
      <c r="J28" s="18" t="s">
        <v>45</v>
      </c>
      <c r="K28" s="56"/>
      <c r="L28" s="57"/>
      <c r="M28" s="56"/>
      <c r="N28" s="57"/>
      <c r="O28" s="15">
        <f>IFERROR(K28/M28,0)</f>
        <v>0</v>
      </c>
      <c r="P28" s="4"/>
      <c r="Q28" s="4"/>
      <c r="R28" s="4"/>
    </row>
    <row r="29" spans="1:18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</sheetData>
  <mergeCells count="30">
    <mergeCell ref="M21:M22"/>
    <mergeCell ref="N20:O20"/>
    <mergeCell ref="N21:O22"/>
    <mergeCell ref="J21:J22"/>
    <mergeCell ref="K21:L22"/>
    <mergeCell ref="K26:L26"/>
    <mergeCell ref="B20:H28"/>
    <mergeCell ref="K20:L20"/>
    <mergeCell ref="K24:L24"/>
    <mergeCell ref="M24:N24"/>
    <mergeCell ref="K25:L25"/>
    <mergeCell ref="M25:N25"/>
    <mergeCell ref="M26:N26"/>
    <mergeCell ref="K27:L27"/>
    <mergeCell ref="M27:N27"/>
    <mergeCell ref="K28:L28"/>
    <mergeCell ref="M28:N28"/>
    <mergeCell ref="B19:H19"/>
    <mergeCell ref="J17:L17"/>
    <mergeCell ref="J18:L18"/>
    <mergeCell ref="G15:H15"/>
    <mergeCell ref="G16:H16"/>
    <mergeCell ref="J15:L15"/>
    <mergeCell ref="J16:L16"/>
    <mergeCell ref="L3:N3"/>
    <mergeCell ref="B2:D2"/>
    <mergeCell ref="C15:D15"/>
    <mergeCell ref="C16:D16"/>
    <mergeCell ref="E15:F15"/>
    <mergeCell ref="E16:F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wagyu</dc:creator>
  <cp:lastModifiedBy>wagyu</cp:lastModifiedBy>
  <dcterms:created xsi:type="dcterms:W3CDTF">2021-06-22T09:42:19Z</dcterms:created>
  <dcterms:modified xsi:type="dcterms:W3CDTF">2021-06-23T01:58:56Z</dcterms:modified>
</cp:coreProperties>
</file>