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정상욱\Desktop\"/>
    </mc:Choice>
  </mc:AlternateContent>
  <xr:revisionPtr revIDLastSave="0" documentId="13_ncr:1_{B981D48E-78B3-4E70-8C58-D1E0CCB743D4}" xr6:coauthVersionLast="47" xr6:coauthVersionMax="47" xr10:uidLastSave="{00000000-0000-0000-0000-000000000000}"/>
  <bookViews>
    <workbookView xWindow="780" yWindow="780" windowWidth="19380" windowHeight="134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N29" i="1" s="1"/>
  <c r="O29" i="1" s="1"/>
  <c r="G29" i="1"/>
  <c r="N28" i="1"/>
  <c r="O28" i="1" s="1"/>
  <c r="I28" i="1"/>
  <c r="H28" i="1"/>
  <c r="G28" i="1"/>
  <c r="M27" i="1"/>
  <c r="L27" i="1"/>
  <c r="J27" i="1"/>
  <c r="H27" i="1"/>
  <c r="I27" i="1" s="1"/>
  <c r="G27" i="1"/>
  <c r="M26" i="1"/>
  <c r="L26" i="1"/>
  <c r="J26" i="1"/>
  <c r="H26" i="1"/>
  <c r="I26" i="1" s="1"/>
  <c r="G26" i="1"/>
  <c r="H25" i="1"/>
  <c r="N25" i="1" s="1"/>
  <c r="O25" i="1" s="1"/>
  <c r="G25" i="1"/>
  <c r="N24" i="1"/>
  <c r="O24" i="1" s="1"/>
  <c r="I24" i="1"/>
  <c r="H24" i="1"/>
  <c r="G24" i="1"/>
  <c r="J23" i="1"/>
  <c r="L23" i="1" s="1"/>
  <c r="M23" i="1" s="1"/>
  <c r="H23" i="1"/>
  <c r="I23" i="1" s="1"/>
  <c r="G23" i="1"/>
  <c r="O22" i="1"/>
  <c r="N22" i="1"/>
  <c r="J22" i="1"/>
  <c r="L22" i="1" s="1"/>
  <c r="M22" i="1" s="1"/>
  <c r="H22" i="1"/>
  <c r="I22" i="1" s="1"/>
  <c r="G22" i="1"/>
  <c r="J21" i="1"/>
  <c r="L21" i="1" s="1"/>
  <c r="M21" i="1" s="1"/>
  <c r="H21" i="1"/>
  <c r="I21" i="1" s="1"/>
  <c r="G21" i="1"/>
  <c r="O20" i="1"/>
  <c r="N20" i="1"/>
  <c r="I20" i="1"/>
  <c r="H20" i="1"/>
  <c r="G20" i="1"/>
  <c r="H19" i="1"/>
  <c r="I19" i="1" s="1"/>
  <c r="G19" i="1"/>
  <c r="O18" i="1"/>
  <c r="N18" i="1"/>
  <c r="J18" i="1"/>
  <c r="L18" i="1" s="1"/>
  <c r="M18" i="1" s="1"/>
  <c r="H18" i="1"/>
  <c r="I18" i="1" s="1"/>
  <c r="G18" i="1"/>
  <c r="J17" i="1"/>
  <c r="L17" i="1" s="1"/>
  <c r="M17" i="1" s="1"/>
  <c r="H17" i="1"/>
  <c r="N17" i="1" s="1"/>
  <c r="O17" i="1" s="1"/>
  <c r="G17" i="1"/>
  <c r="J16" i="1"/>
  <c r="L16" i="1" s="1"/>
  <c r="M16" i="1" s="1"/>
  <c r="H16" i="1"/>
  <c r="I16" i="1" s="1"/>
  <c r="G16" i="1"/>
  <c r="H15" i="1"/>
  <c r="I15" i="1" s="1"/>
  <c r="G15" i="1"/>
  <c r="N14" i="1"/>
  <c r="O14" i="1" s="1"/>
  <c r="L14" i="1"/>
  <c r="M14" i="1" s="1"/>
  <c r="J14" i="1"/>
  <c r="H14" i="1"/>
  <c r="I14" i="1" s="1"/>
  <c r="G14" i="1"/>
  <c r="J13" i="1"/>
  <c r="L13" i="1" s="1"/>
  <c r="M13" i="1" s="1"/>
  <c r="I13" i="1"/>
  <c r="H13" i="1"/>
  <c r="G13" i="1"/>
  <c r="N12" i="1"/>
  <c r="O12" i="1" s="1"/>
  <c r="H12" i="1"/>
  <c r="I12" i="1" s="1"/>
  <c r="G12" i="1"/>
  <c r="J11" i="1"/>
  <c r="L11" i="1" s="1"/>
  <c r="M11" i="1" s="1"/>
  <c r="H11" i="1"/>
  <c r="I11" i="1" s="1"/>
  <c r="G11" i="1"/>
  <c r="J10" i="1"/>
  <c r="L10" i="1" s="1"/>
  <c r="M10" i="1" s="1"/>
  <c r="H10" i="1"/>
  <c r="I10" i="1" s="1"/>
  <c r="G10" i="1"/>
  <c r="N9" i="1"/>
  <c r="O9" i="1" s="1"/>
  <c r="I9" i="1"/>
  <c r="H9" i="1"/>
  <c r="G9" i="1"/>
  <c r="H8" i="1"/>
  <c r="I8" i="1" s="1"/>
  <c r="G8" i="1"/>
  <c r="J7" i="1"/>
  <c r="L7" i="1" s="1"/>
  <c r="M7" i="1" s="1"/>
  <c r="H7" i="1"/>
  <c r="I7" i="1" s="1"/>
  <c r="G7" i="1"/>
  <c r="J6" i="1"/>
  <c r="L6" i="1" s="1"/>
  <c r="M6" i="1" s="1"/>
  <c r="H6" i="1"/>
  <c r="N6" i="1" s="1"/>
  <c r="O6" i="1" s="1"/>
  <c r="G6" i="1"/>
  <c r="J5" i="1"/>
  <c r="L5" i="1" s="1"/>
  <c r="M5" i="1" s="1"/>
  <c r="H5" i="1"/>
  <c r="I5" i="1" s="1"/>
  <c r="G5" i="1"/>
  <c r="J4" i="1"/>
  <c r="L4" i="1" s="1"/>
  <c r="M4" i="1" s="1"/>
  <c r="H4" i="1"/>
  <c r="I4" i="1" s="1"/>
  <c r="G4" i="1"/>
  <c r="N7" i="1" l="1"/>
  <c r="O7" i="1" s="1"/>
  <c r="N11" i="1"/>
  <c r="O11" i="1" s="1"/>
  <c r="N8" i="1"/>
  <c r="O8" i="1" s="1"/>
  <c r="N23" i="1"/>
  <c r="O23" i="1" s="1"/>
  <c r="N27" i="1"/>
  <c r="O27" i="1" s="1"/>
  <c r="I17" i="1"/>
  <c r="N15" i="1"/>
  <c r="O15" i="1" s="1"/>
  <c r="N19" i="1"/>
  <c r="O19" i="1" s="1"/>
  <c r="I25" i="1"/>
  <c r="I29" i="1"/>
  <c r="I6" i="1"/>
</calcChain>
</file>

<file path=xl/sharedStrings.xml><?xml version="1.0" encoding="utf-8"?>
<sst xmlns="http://schemas.openxmlformats.org/spreadsheetml/2006/main" count="127" uniqueCount="50">
  <si>
    <t>등급</t>
    <phoneticPr fontId="3" type="noConversion"/>
  </si>
  <si>
    <t>이름</t>
    <phoneticPr fontId="3" type="noConversion"/>
  </si>
  <si>
    <t>단위</t>
    <phoneticPr fontId="3" type="noConversion"/>
  </si>
  <si>
    <t>거래소</t>
    <phoneticPr fontId="3" type="noConversion"/>
  </si>
  <si>
    <t>수수료 제외 가격</t>
    <phoneticPr fontId="3" type="noConversion"/>
  </si>
  <si>
    <t>교환 비율</t>
    <phoneticPr fontId="3" type="noConversion"/>
  </si>
  <si>
    <t>가루 구매</t>
    <phoneticPr fontId="3" type="noConversion"/>
  </si>
  <si>
    <t>가루 판매</t>
    <phoneticPr fontId="3" type="noConversion"/>
  </si>
  <si>
    <t>단위당</t>
    <phoneticPr fontId="3" type="noConversion"/>
  </si>
  <si>
    <t>개당</t>
    <phoneticPr fontId="3" type="noConversion"/>
  </si>
  <si>
    <t>가루로</t>
    <phoneticPr fontId="3" type="noConversion"/>
  </si>
  <si>
    <t>전환</t>
    <phoneticPr fontId="3" type="noConversion"/>
  </si>
  <si>
    <t>1당</t>
    <phoneticPr fontId="3" type="noConversion"/>
  </si>
  <si>
    <t>100당</t>
    <phoneticPr fontId="3" type="noConversion"/>
  </si>
  <si>
    <t>채집</t>
    <phoneticPr fontId="3" type="noConversion"/>
  </si>
  <si>
    <t>일반</t>
    <phoneticPr fontId="3" type="noConversion"/>
  </si>
  <si>
    <t>들꽃</t>
    <phoneticPr fontId="3" type="noConversion"/>
  </si>
  <si>
    <t>x</t>
    <phoneticPr fontId="3" type="noConversion"/>
  </si>
  <si>
    <t>투박한 버섯</t>
    <phoneticPr fontId="3" type="noConversion"/>
  </si>
  <si>
    <t>고급</t>
    <phoneticPr fontId="3" type="noConversion"/>
  </si>
  <si>
    <t>수줍은 들꽃</t>
    <phoneticPr fontId="3" type="noConversion"/>
  </si>
  <si>
    <t>싱싱한 버섯</t>
    <phoneticPr fontId="3" type="noConversion"/>
  </si>
  <si>
    <t>희귀</t>
    <phoneticPr fontId="3" type="noConversion"/>
  </si>
  <si>
    <t>화사한 들꽃</t>
    <phoneticPr fontId="3" type="noConversion"/>
  </si>
  <si>
    <t>화려한 버섯</t>
    <phoneticPr fontId="3" type="noConversion"/>
  </si>
  <si>
    <t>벌목</t>
    <phoneticPr fontId="3" type="noConversion"/>
  </si>
  <si>
    <t>목재</t>
    <phoneticPr fontId="3" type="noConversion"/>
  </si>
  <si>
    <t>부드러운 목재</t>
    <phoneticPr fontId="3" type="noConversion"/>
  </si>
  <si>
    <t>튼튼한 목재</t>
    <phoneticPr fontId="3" type="noConversion"/>
  </si>
  <si>
    <t>채광</t>
    <phoneticPr fontId="3" type="noConversion"/>
  </si>
  <si>
    <t>철광석</t>
    <phoneticPr fontId="3" type="noConversion"/>
  </si>
  <si>
    <t>묵직한 철광석</t>
    <phoneticPr fontId="3" type="noConversion"/>
  </si>
  <si>
    <t>단단한 철광석</t>
    <phoneticPr fontId="3" type="noConversion"/>
  </si>
  <si>
    <t>수렵</t>
    <phoneticPr fontId="3" type="noConversion"/>
  </si>
  <si>
    <t>두툼한 생고기</t>
    <phoneticPr fontId="3" type="noConversion"/>
  </si>
  <si>
    <t>다듬은 생고기</t>
    <phoneticPr fontId="3" type="noConversion"/>
  </si>
  <si>
    <t>질긴 가죽</t>
    <phoneticPr fontId="3" type="noConversion"/>
  </si>
  <si>
    <t>칼다르 두툼한 생고기</t>
    <phoneticPr fontId="3" type="noConversion"/>
  </si>
  <si>
    <t>오레하 두툼한 생고기</t>
    <phoneticPr fontId="3" type="noConversion"/>
  </si>
  <si>
    <t>낚시</t>
    <phoneticPr fontId="3" type="noConversion"/>
  </si>
  <si>
    <t>생선</t>
    <phoneticPr fontId="3" type="noConversion"/>
  </si>
  <si>
    <t>붉은 살 생선</t>
    <phoneticPr fontId="3" type="noConversion"/>
  </si>
  <si>
    <t>자연산 진주</t>
    <phoneticPr fontId="3" type="noConversion"/>
  </si>
  <si>
    <t>칼다르 태양 잉어</t>
    <phoneticPr fontId="3" type="noConversion"/>
  </si>
  <si>
    <t>오레하 태양 잉어</t>
    <phoneticPr fontId="3" type="noConversion"/>
  </si>
  <si>
    <t>고고학</t>
    <phoneticPr fontId="3" type="noConversion"/>
  </si>
  <si>
    <t>고대 유물</t>
    <phoneticPr fontId="3" type="noConversion"/>
  </si>
  <si>
    <t>희귀한 유물</t>
    <phoneticPr fontId="3" type="noConversion"/>
  </si>
  <si>
    <t>칼다르 유물</t>
    <phoneticPr fontId="3" type="noConversion"/>
  </si>
  <si>
    <t>오레하 유물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</si>
</sst>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6" tint="0.39997558519241921"/>
      <name val="맑은 고딕"/>
      <family val="3"/>
      <charset val="129"/>
      <scheme val="minor"/>
    </font>
    <font>
      <b/>
      <sz val="11"/>
      <color theme="6" tint="-0.249977111117893"/>
      <name val="맑은 고딕"/>
      <family val="3"/>
      <charset val="129"/>
      <scheme val="minor"/>
    </font>
    <font>
      <b/>
      <sz val="11"/>
      <color theme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표준" xfId="0" builtinId="0"/>
  </cellStyles>
  <dxfs count="4">
    <dxf>
      <font>
        <b/>
        <i val="0"/>
        <color theme="1" tint="0.499984740745262"/>
      </font>
    </dxf>
    <dxf>
      <font>
        <b/>
        <i val="0"/>
        <color theme="9"/>
      </font>
    </dxf>
    <dxf>
      <font>
        <b/>
        <i val="0"/>
        <color theme="4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9"/>
  <sheetViews>
    <sheetView tabSelected="1" zoomScale="85" zoomScaleNormal="85" workbookViewId="0">
      <selection activeCell="R29" sqref="R29"/>
    </sheetView>
  </sheetViews>
  <sheetFormatPr defaultRowHeight="16.5" x14ac:dyDescent="0.3"/>
  <cols>
    <col min="4" max="4" width="20.625" customWidth="1"/>
    <col min="5" max="15" width="8.625" customWidth="1"/>
  </cols>
  <sheetData>
    <row r="1" spans="2:15" ht="17.25" thickBot="1" x14ac:dyDescent="0.35"/>
    <row r="2" spans="2:15" x14ac:dyDescent="0.3">
      <c r="B2" s="1"/>
      <c r="C2" s="2" t="s">
        <v>0</v>
      </c>
      <c r="D2" s="2" t="s">
        <v>1</v>
      </c>
      <c r="E2" s="2" t="s">
        <v>2</v>
      </c>
      <c r="F2" s="3" t="s">
        <v>3</v>
      </c>
      <c r="G2" s="4"/>
      <c r="H2" s="3" t="s">
        <v>4</v>
      </c>
      <c r="I2" s="4"/>
      <c r="J2" s="5" t="s">
        <v>5</v>
      </c>
      <c r="K2" s="6"/>
      <c r="L2" s="5" t="s">
        <v>6</v>
      </c>
      <c r="M2" s="6"/>
      <c r="N2" s="5" t="s">
        <v>7</v>
      </c>
      <c r="O2" s="6"/>
    </row>
    <row r="3" spans="2:15" ht="17.25" thickBot="1" x14ac:dyDescent="0.35">
      <c r="B3" s="1"/>
      <c r="C3" s="7"/>
      <c r="D3" s="7"/>
      <c r="E3" s="7"/>
      <c r="F3" s="8" t="s">
        <v>8</v>
      </c>
      <c r="G3" s="9" t="s">
        <v>9</v>
      </c>
      <c r="H3" s="8" t="s">
        <v>8</v>
      </c>
      <c r="I3" s="9" t="s">
        <v>9</v>
      </c>
      <c r="J3" s="10" t="s">
        <v>10</v>
      </c>
      <c r="K3" s="9" t="s">
        <v>11</v>
      </c>
      <c r="L3" s="11" t="s">
        <v>12</v>
      </c>
      <c r="M3" s="9" t="s">
        <v>13</v>
      </c>
      <c r="N3" s="10" t="s">
        <v>12</v>
      </c>
      <c r="O3" s="9" t="s">
        <v>13</v>
      </c>
    </row>
    <row r="4" spans="2:15" x14ac:dyDescent="0.3">
      <c r="B4" s="2" t="s">
        <v>14</v>
      </c>
      <c r="C4" s="12" t="s">
        <v>15</v>
      </c>
      <c r="D4" s="13" t="s">
        <v>16</v>
      </c>
      <c r="E4" s="12">
        <v>100</v>
      </c>
      <c r="F4" s="14">
        <v>40</v>
      </c>
      <c r="G4" s="15">
        <f>F4/E4</f>
        <v>0.4</v>
      </c>
      <c r="H4" s="14">
        <f>ROUNDDOWN(F4*0.95+0.05,0)</f>
        <v>38</v>
      </c>
      <c r="I4" s="15">
        <f>H4/E4</f>
        <v>0.38</v>
      </c>
      <c r="J4" s="14">
        <f>80/100</f>
        <v>0.8</v>
      </c>
      <c r="K4" s="16" t="s">
        <v>17</v>
      </c>
      <c r="L4" s="1">
        <f>F4/J4</f>
        <v>50</v>
      </c>
      <c r="M4" s="17">
        <f>L4*100</f>
        <v>5000</v>
      </c>
      <c r="N4" s="18" t="s">
        <v>17</v>
      </c>
      <c r="O4" s="19" t="s">
        <v>17</v>
      </c>
    </row>
    <row r="5" spans="2:15" x14ac:dyDescent="0.3">
      <c r="B5" s="20"/>
      <c r="C5" s="21" t="s">
        <v>15</v>
      </c>
      <c r="D5" s="22" t="s">
        <v>18</v>
      </c>
      <c r="E5" s="23">
        <v>100</v>
      </c>
      <c r="F5" s="24">
        <v>9</v>
      </c>
      <c r="G5" s="25">
        <f t="shared" ref="G5:G29" si="0">F5/E5</f>
        <v>0.09</v>
      </c>
      <c r="H5" s="24">
        <f>ROUNDDOWN(F5*0.95+0.05,0)</f>
        <v>8</v>
      </c>
      <c r="I5" s="25">
        <f t="shared" ref="I5:I8" si="1">H5/E5</f>
        <v>0.08</v>
      </c>
      <c r="J5" s="26">
        <f>80/100</f>
        <v>0.8</v>
      </c>
      <c r="K5" s="27" t="s">
        <v>17</v>
      </c>
      <c r="L5" s="28">
        <f t="shared" ref="L5:L27" si="2">F5/J5</f>
        <v>11.25</v>
      </c>
      <c r="M5" s="29">
        <f t="shared" ref="M5:M27" si="3">L5*100</f>
        <v>1125</v>
      </c>
      <c r="N5" s="30" t="s">
        <v>17</v>
      </c>
      <c r="O5" s="27" t="s">
        <v>17</v>
      </c>
    </row>
    <row r="6" spans="2:15" x14ac:dyDescent="0.3">
      <c r="B6" s="20"/>
      <c r="C6" s="21" t="s">
        <v>19</v>
      </c>
      <c r="D6" s="22" t="s">
        <v>20</v>
      </c>
      <c r="E6" s="23">
        <v>10</v>
      </c>
      <c r="F6" s="24">
        <v>2</v>
      </c>
      <c r="G6" s="25">
        <f t="shared" si="0"/>
        <v>0.2</v>
      </c>
      <c r="H6" s="24">
        <f t="shared" ref="H6:H29" si="4">ROUNDDOWN(F6*0.95+0.05,0)</f>
        <v>1</v>
      </c>
      <c r="I6" s="25">
        <f t="shared" si="1"/>
        <v>0.1</v>
      </c>
      <c r="J6" s="26">
        <f>80/50</f>
        <v>1.6</v>
      </c>
      <c r="K6" s="29">
        <v>2</v>
      </c>
      <c r="L6" s="1">
        <f t="shared" si="2"/>
        <v>1.25</v>
      </c>
      <c r="M6" s="17">
        <f t="shared" si="3"/>
        <v>125</v>
      </c>
      <c r="N6" s="31">
        <f>H6/K6</f>
        <v>0.5</v>
      </c>
      <c r="O6" s="17">
        <f t="shared" ref="O6:O29" si="5">N6*100</f>
        <v>50</v>
      </c>
    </row>
    <row r="7" spans="2:15" x14ac:dyDescent="0.3">
      <c r="B7" s="20"/>
      <c r="C7" s="21" t="s">
        <v>19</v>
      </c>
      <c r="D7" s="22" t="s">
        <v>21</v>
      </c>
      <c r="E7" s="23">
        <v>10</v>
      </c>
      <c r="F7" s="24">
        <v>3</v>
      </c>
      <c r="G7" s="25">
        <f t="shared" si="0"/>
        <v>0.3</v>
      </c>
      <c r="H7" s="24">
        <f t="shared" si="4"/>
        <v>2</v>
      </c>
      <c r="I7" s="25">
        <f t="shared" si="1"/>
        <v>0.2</v>
      </c>
      <c r="J7" s="26">
        <f>80/50</f>
        <v>1.6</v>
      </c>
      <c r="K7" s="29">
        <v>2</v>
      </c>
      <c r="L7" s="28">
        <f t="shared" si="2"/>
        <v>1.875</v>
      </c>
      <c r="M7" s="29">
        <f t="shared" si="3"/>
        <v>187.5</v>
      </c>
      <c r="N7" s="26">
        <f>H7/K7</f>
        <v>1</v>
      </c>
      <c r="O7" s="29">
        <f t="shared" si="5"/>
        <v>100</v>
      </c>
    </row>
    <row r="8" spans="2:15" x14ac:dyDescent="0.3">
      <c r="B8" s="20"/>
      <c r="C8" s="32" t="s">
        <v>22</v>
      </c>
      <c r="D8" s="22" t="s">
        <v>23</v>
      </c>
      <c r="E8" s="21">
        <v>10</v>
      </c>
      <c r="F8" s="26">
        <v>8</v>
      </c>
      <c r="G8" s="29">
        <f t="shared" si="0"/>
        <v>0.8</v>
      </c>
      <c r="H8" s="26">
        <f t="shared" si="4"/>
        <v>7</v>
      </c>
      <c r="I8" s="29">
        <f t="shared" si="1"/>
        <v>0.7</v>
      </c>
      <c r="J8" s="30" t="s">
        <v>17</v>
      </c>
      <c r="K8" s="29">
        <v>10</v>
      </c>
      <c r="L8" s="33" t="s">
        <v>17</v>
      </c>
      <c r="M8" s="27" t="s">
        <v>17</v>
      </c>
      <c r="N8" s="26">
        <f>H8/K8</f>
        <v>0.7</v>
      </c>
      <c r="O8" s="29">
        <f t="shared" si="5"/>
        <v>70</v>
      </c>
    </row>
    <row r="9" spans="2:15" ht="17.25" thickBot="1" x14ac:dyDescent="0.35">
      <c r="B9" s="20"/>
      <c r="C9" s="34" t="s">
        <v>22</v>
      </c>
      <c r="D9" s="22" t="s">
        <v>24</v>
      </c>
      <c r="E9" s="35">
        <v>10</v>
      </c>
      <c r="F9" s="10">
        <v>11</v>
      </c>
      <c r="G9" s="36">
        <f t="shared" si="0"/>
        <v>1.1000000000000001</v>
      </c>
      <c r="H9" s="10">
        <f t="shared" si="4"/>
        <v>10</v>
      </c>
      <c r="I9" s="36">
        <f>H9/E9</f>
        <v>1</v>
      </c>
      <c r="J9" s="37" t="s">
        <v>17</v>
      </c>
      <c r="K9" s="36">
        <v>10</v>
      </c>
      <c r="L9" s="38" t="s">
        <v>17</v>
      </c>
      <c r="M9" s="39" t="s">
        <v>17</v>
      </c>
      <c r="N9" s="10">
        <f>H9/K9</f>
        <v>1</v>
      </c>
      <c r="O9" s="36">
        <f t="shared" si="5"/>
        <v>100</v>
      </c>
    </row>
    <row r="10" spans="2:15" x14ac:dyDescent="0.3">
      <c r="B10" s="2" t="s">
        <v>25</v>
      </c>
      <c r="C10" s="40" t="s">
        <v>15</v>
      </c>
      <c r="D10" s="41" t="s">
        <v>26</v>
      </c>
      <c r="E10" s="40">
        <v>100</v>
      </c>
      <c r="F10" s="42">
        <v>32</v>
      </c>
      <c r="G10" s="43">
        <f t="shared" si="0"/>
        <v>0.32</v>
      </c>
      <c r="H10" s="42">
        <f t="shared" si="4"/>
        <v>30</v>
      </c>
      <c r="I10" s="43">
        <f t="shared" ref="I10:I29" si="6">H10/E10</f>
        <v>0.3</v>
      </c>
      <c r="J10" s="14">
        <f>80/100</f>
        <v>0.8</v>
      </c>
      <c r="K10" s="16" t="s">
        <v>17</v>
      </c>
      <c r="L10" s="1">
        <f t="shared" si="2"/>
        <v>40</v>
      </c>
      <c r="M10" s="17">
        <f t="shared" si="3"/>
        <v>4000</v>
      </c>
      <c r="N10" s="18" t="s">
        <v>17</v>
      </c>
      <c r="O10" s="19" t="s">
        <v>17</v>
      </c>
    </row>
    <row r="11" spans="2:15" x14ac:dyDescent="0.3">
      <c r="B11" s="20"/>
      <c r="C11" s="21" t="s">
        <v>19</v>
      </c>
      <c r="D11" s="44" t="s">
        <v>27</v>
      </c>
      <c r="E11" s="21">
        <v>10</v>
      </c>
      <c r="F11" s="26">
        <v>8</v>
      </c>
      <c r="G11" s="29">
        <f t="shared" si="0"/>
        <v>0.8</v>
      </c>
      <c r="H11" s="26">
        <f t="shared" si="4"/>
        <v>7</v>
      </c>
      <c r="I11" s="29">
        <f t="shared" si="6"/>
        <v>0.7</v>
      </c>
      <c r="J11" s="26">
        <f>80/50</f>
        <v>1.6</v>
      </c>
      <c r="K11" s="29">
        <v>2</v>
      </c>
      <c r="L11" s="28">
        <f t="shared" si="2"/>
        <v>5</v>
      </c>
      <c r="M11" s="29">
        <f t="shared" si="3"/>
        <v>500</v>
      </c>
      <c r="N11" s="26">
        <f>H11/K11</f>
        <v>3.5</v>
      </c>
      <c r="O11" s="29">
        <f t="shared" si="5"/>
        <v>350</v>
      </c>
    </row>
    <row r="12" spans="2:15" ht="17.25" thickBot="1" x14ac:dyDescent="0.35">
      <c r="B12" s="7"/>
      <c r="C12" s="35" t="s">
        <v>22</v>
      </c>
      <c r="D12" s="35" t="s">
        <v>28</v>
      </c>
      <c r="E12" s="35">
        <v>10</v>
      </c>
      <c r="F12" s="10">
        <v>30</v>
      </c>
      <c r="G12" s="36">
        <f t="shared" si="0"/>
        <v>3</v>
      </c>
      <c r="H12" s="10">
        <f t="shared" si="4"/>
        <v>28</v>
      </c>
      <c r="I12" s="36">
        <f t="shared" si="6"/>
        <v>2.8</v>
      </c>
      <c r="J12" s="37" t="s">
        <v>17</v>
      </c>
      <c r="K12" s="36">
        <v>10</v>
      </c>
      <c r="L12" s="38" t="s">
        <v>17</v>
      </c>
      <c r="M12" s="39" t="s">
        <v>17</v>
      </c>
      <c r="N12" s="10">
        <f>H12/K12</f>
        <v>2.8</v>
      </c>
      <c r="O12" s="36">
        <f t="shared" si="5"/>
        <v>280</v>
      </c>
    </row>
    <row r="13" spans="2:15" x14ac:dyDescent="0.3">
      <c r="B13" s="2" t="s">
        <v>29</v>
      </c>
      <c r="C13" s="40" t="s">
        <v>15</v>
      </c>
      <c r="D13" s="40" t="s">
        <v>30</v>
      </c>
      <c r="E13" s="40">
        <v>100</v>
      </c>
      <c r="F13" s="42">
        <v>10</v>
      </c>
      <c r="G13" s="43">
        <f t="shared" si="0"/>
        <v>0.1</v>
      </c>
      <c r="H13" s="42">
        <f t="shared" si="4"/>
        <v>9</v>
      </c>
      <c r="I13" s="43">
        <f t="shared" si="6"/>
        <v>0.09</v>
      </c>
      <c r="J13" s="14">
        <f>80/100</f>
        <v>0.8</v>
      </c>
      <c r="K13" s="16" t="s">
        <v>17</v>
      </c>
      <c r="L13" s="1">
        <f t="shared" si="2"/>
        <v>12.5</v>
      </c>
      <c r="M13" s="17">
        <f t="shared" si="3"/>
        <v>1250</v>
      </c>
      <c r="N13" s="18" t="s">
        <v>17</v>
      </c>
      <c r="O13" s="19" t="s">
        <v>17</v>
      </c>
    </row>
    <row r="14" spans="2:15" x14ac:dyDescent="0.3">
      <c r="B14" s="20"/>
      <c r="C14" s="21" t="s">
        <v>19</v>
      </c>
      <c r="D14" s="21" t="s">
        <v>31</v>
      </c>
      <c r="E14" s="21">
        <v>10</v>
      </c>
      <c r="F14" s="26">
        <v>2</v>
      </c>
      <c r="G14" s="29">
        <f t="shared" si="0"/>
        <v>0.2</v>
      </c>
      <c r="H14" s="26">
        <f t="shared" si="4"/>
        <v>1</v>
      </c>
      <c r="I14" s="29">
        <f t="shared" si="6"/>
        <v>0.1</v>
      </c>
      <c r="J14" s="26">
        <f>80/50</f>
        <v>1.6</v>
      </c>
      <c r="K14" s="29">
        <v>2</v>
      </c>
      <c r="L14" s="28">
        <f t="shared" si="2"/>
        <v>1.25</v>
      </c>
      <c r="M14" s="29">
        <f t="shared" si="3"/>
        <v>125</v>
      </c>
      <c r="N14" s="26">
        <f>H14/K14</f>
        <v>0.5</v>
      </c>
      <c r="O14" s="29">
        <f t="shared" si="5"/>
        <v>50</v>
      </c>
    </row>
    <row r="15" spans="2:15" ht="17.25" thickBot="1" x14ac:dyDescent="0.35">
      <c r="B15" s="20"/>
      <c r="C15" s="35" t="s">
        <v>22</v>
      </c>
      <c r="D15" s="35" t="s">
        <v>32</v>
      </c>
      <c r="E15" s="35">
        <v>10</v>
      </c>
      <c r="F15" s="10">
        <v>7</v>
      </c>
      <c r="G15" s="36">
        <f t="shared" si="0"/>
        <v>0.7</v>
      </c>
      <c r="H15" s="10">
        <f t="shared" si="4"/>
        <v>6</v>
      </c>
      <c r="I15" s="36">
        <f t="shared" si="6"/>
        <v>0.6</v>
      </c>
      <c r="J15" s="37" t="s">
        <v>17</v>
      </c>
      <c r="K15" s="36">
        <v>10</v>
      </c>
      <c r="L15" s="38" t="s">
        <v>17</v>
      </c>
      <c r="M15" s="39" t="s">
        <v>17</v>
      </c>
      <c r="N15" s="10">
        <f>H15/K15</f>
        <v>0.6</v>
      </c>
      <c r="O15" s="36">
        <f t="shared" si="5"/>
        <v>60</v>
      </c>
    </row>
    <row r="16" spans="2:15" x14ac:dyDescent="0.3">
      <c r="B16" s="2" t="s">
        <v>33</v>
      </c>
      <c r="C16" s="40" t="s">
        <v>15</v>
      </c>
      <c r="D16" s="40" t="s">
        <v>34</v>
      </c>
      <c r="E16" s="40">
        <v>100</v>
      </c>
      <c r="F16" s="42">
        <v>56</v>
      </c>
      <c r="G16" s="43">
        <f t="shared" si="0"/>
        <v>0.56000000000000005</v>
      </c>
      <c r="H16" s="42">
        <f t="shared" si="4"/>
        <v>53</v>
      </c>
      <c r="I16" s="43">
        <f t="shared" si="6"/>
        <v>0.53</v>
      </c>
      <c r="J16" s="14">
        <f>80/100</f>
        <v>0.8</v>
      </c>
      <c r="K16" s="16" t="s">
        <v>17</v>
      </c>
      <c r="L16" s="1">
        <f t="shared" si="2"/>
        <v>70</v>
      </c>
      <c r="M16" s="17">
        <f t="shared" si="3"/>
        <v>7000</v>
      </c>
      <c r="N16" s="18" t="s">
        <v>17</v>
      </c>
      <c r="O16" s="19" t="s">
        <v>17</v>
      </c>
    </row>
    <row r="17" spans="2:15" x14ac:dyDescent="0.3">
      <c r="B17" s="20"/>
      <c r="C17" s="21" t="s">
        <v>19</v>
      </c>
      <c r="D17" s="21" t="s">
        <v>35</v>
      </c>
      <c r="E17" s="21">
        <v>10</v>
      </c>
      <c r="F17" s="26">
        <v>5</v>
      </c>
      <c r="G17" s="29">
        <f t="shared" si="0"/>
        <v>0.5</v>
      </c>
      <c r="H17" s="26">
        <f t="shared" si="4"/>
        <v>4</v>
      </c>
      <c r="I17" s="29">
        <f t="shared" si="6"/>
        <v>0.4</v>
      </c>
      <c r="J17" s="26">
        <f>80/50</f>
        <v>1.6</v>
      </c>
      <c r="K17" s="29">
        <v>2</v>
      </c>
      <c r="L17" s="28">
        <f t="shared" si="2"/>
        <v>3.125</v>
      </c>
      <c r="M17" s="29">
        <f t="shared" si="3"/>
        <v>312.5</v>
      </c>
      <c r="N17" s="26">
        <f>H17/K17</f>
        <v>2</v>
      </c>
      <c r="O17" s="29">
        <f t="shared" si="5"/>
        <v>200</v>
      </c>
    </row>
    <row r="18" spans="2:15" x14ac:dyDescent="0.3">
      <c r="B18" s="20"/>
      <c r="C18" s="21" t="s">
        <v>19</v>
      </c>
      <c r="D18" s="21" t="s">
        <v>36</v>
      </c>
      <c r="E18" s="21">
        <v>10</v>
      </c>
      <c r="F18" s="26">
        <v>7</v>
      </c>
      <c r="G18" s="29">
        <f t="shared" si="0"/>
        <v>0.7</v>
      </c>
      <c r="H18" s="26">
        <f t="shared" si="4"/>
        <v>6</v>
      </c>
      <c r="I18" s="29">
        <f t="shared" si="6"/>
        <v>0.6</v>
      </c>
      <c r="J18" s="31">
        <f>80/50</f>
        <v>1.6</v>
      </c>
      <c r="K18" s="17">
        <v>2</v>
      </c>
      <c r="L18" s="1">
        <f t="shared" si="2"/>
        <v>4.375</v>
      </c>
      <c r="M18" s="17">
        <f t="shared" si="3"/>
        <v>437.5</v>
      </c>
      <c r="N18" s="31">
        <f>H18/K18</f>
        <v>3</v>
      </c>
      <c r="O18" s="17">
        <f t="shared" si="5"/>
        <v>300</v>
      </c>
    </row>
    <row r="19" spans="2:15" x14ac:dyDescent="0.3">
      <c r="B19" s="20"/>
      <c r="C19" s="21" t="s">
        <v>22</v>
      </c>
      <c r="D19" s="21" t="s">
        <v>37</v>
      </c>
      <c r="E19" s="21">
        <v>10</v>
      </c>
      <c r="F19" s="26">
        <v>6</v>
      </c>
      <c r="G19" s="29">
        <f t="shared" si="0"/>
        <v>0.6</v>
      </c>
      <c r="H19" s="26">
        <f t="shared" si="4"/>
        <v>5</v>
      </c>
      <c r="I19" s="29">
        <f t="shared" si="6"/>
        <v>0.5</v>
      </c>
      <c r="J19" s="30" t="s">
        <v>17</v>
      </c>
      <c r="K19" s="29">
        <v>10</v>
      </c>
      <c r="L19" s="33" t="s">
        <v>17</v>
      </c>
      <c r="M19" s="27" t="s">
        <v>17</v>
      </c>
      <c r="N19" s="26">
        <f>H19/K19</f>
        <v>0.5</v>
      </c>
      <c r="O19" s="29">
        <f t="shared" si="5"/>
        <v>50</v>
      </c>
    </row>
    <row r="20" spans="2:15" ht="17.25" thickBot="1" x14ac:dyDescent="0.35">
      <c r="B20" s="20"/>
      <c r="C20" s="34" t="s">
        <v>22</v>
      </c>
      <c r="D20" s="34" t="s">
        <v>38</v>
      </c>
      <c r="E20" s="34">
        <v>10</v>
      </c>
      <c r="F20" s="8">
        <v>28</v>
      </c>
      <c r="G20" s="9">
        <f t="shared" si="0"/>
        <v>2.8</v>
      </c>
      <c r="H20" s="8">
        <f t="shared" si="4"/>
        <v>26</v>
      </c>
      <c r="I20" s="9">
        <f t="shared" si="6"/>
        <v>2.6</v>
      </c>
      <c r="J20" s="37" t="s">
        <v>17</v>
      </c>
      <c r="K20" s="36">
        <v>10</v>
      </c>
      <c r="L20" s="38" t="s">
        <v>17</v>
      </c>
      <c r="M20" s="39" t="s">
        <v>17</v>
      </c>
      <c r="N20" s="10">
        <f>H20/K20</f>
        <v>2.6</v>
      </c>
      <c r="O20" s="36">
        <f t="shared" si="5"/>
        <v>260</v>
      </c>
    </row>
    <row r="21" spans="2:15" x14ac:dyDescent="0.3">
      <c r="B21" s="2" t="s">
        <v>39</v>
      </c>
      <c r="C21" s="32" t="s">
        <v>15</v>
      </c>
      <c r="D21" s="32" t="s">
        <v>40</v>
      </c>
      <c r="E21" s="32">
        <v>100</v>
      </c>
      <c r="F21" s="31">
        <v>90</v>
      </c>
      <c r="G21" s="17">
        <f t="shared" si="0"/>
        <v>0.9</v>
      </c>
      <c r="H21" s="31">
        <f t="shared" si="4"/>
        <v>85</v>
      </c>
      <c r="I21" s="17">
        <f t="shared" si="6"/>
        <v>0.85</v>
      </c>
      <c r="J21" s="14">
        <f>80/100</f>
        <v>0.8</v>
      </c>
      <c r="K21" s="16" t="s">
        <v>17</v>
      </c>
      <c r="L21" s="1">
        <f>F21/J21</f>
        <v>112.5</v>
      </c>
      <c r="M21" s="17">
        <f t="shared" si="3"/>
        <v>11250</v>
      </c>
      <c r="N21" s="18" t="s">
        <v>17</v>
      </c>
      <c r="O21" s="19" t="s">
        <v>17</v>
      </c>
    </row>
    <row r="22" spans="2:15" x14ac:dyDescent="0.3">
      <c r="B22" s="20"/>
      <c r="C22" s="21" t="s">
        <v>19</v>
      </c>
      <c r="D22" s="21" t="s">
        <v>41</v>
      </c>
      <c r="E22" s="21">
        <v>10</v>
      </c>
      <c r="F22" s="26">
        <v>3</v>
      </c>
      <c r="G22" s="29">
        <f t="shared" si="0"/>
        <v>0.3</v>
      </c>
      <c r="H22" s="26">
        <f t="shared" si="4"/>
        <v>2</v>
      </c>
      <c r="I22" s="29">
        <f t="shared" si="6"/>
        <v>0.2</v>
      </c>
      <c r="J22" s="26">
        <f>80/50</f>
        <v>1.6</v>
      </c>
      <c r="K22" s="29">
        <v>2</v>
      </c>
      <c r="L22" s="28">
        <f t="shared" si="2"/>
        <v>1.875</v>
      </c>
      <c r="M22" s="29">
        <f t="shared" si="3"/>
        <v>187.5</v>
      </c>
      <c r="N22" s="26">
        <f>H22/K22</f>
        <v>1</v>
      </c>
      <c r="O22" s="29">
        <f t="shared" si="5"/>
        <v>100</v>
      </c>
    </row>
    <row r="23" spans="2:15" x14ac:dyDescent="0.3">
      <c r="B23" s="20"/>
      <c r="C23" s="21" t="s">
        <v>19</v>
      </c>
      <c r="D23" s="21" t="s">
        <v>42</v>
      </c>
      <c r="E23" s="21">
        <v>10</v>
      </c>
      <c r="F23" s="26">
        <v>3</v>
      </c>
      <c r="G23" s="29">
        <f t="shared" si="0"/>
        <v>0.3</v>
      </c>
      <c r="H23" s="26">
        <f t="shared" si="4"/>
        <v>2</v>
      </c>
      <c r="I23" s="29">
        <f t="shared" si="6"/>
        <v>0.2</v>
      </c>
      <c r="J23" s="31">
        <f>80/50</f>
        <v>1.6</v>
      </c>
      <c r="K23" s="17">
        <v>2</v>
      </c>
      <c r="L23" s="1">
        <f t="shared" si="2"/>
        <v>1.875</v>
      </c>
      <c r="M23" s="17">
        <f t="shared" si="3"/>
        <v>187.5</v>
      </c>
      <c r="N23" s="31">
        <f>H23/K23</f>
        <v>1</v>
      </c>
      <c r="O23" s="17">
        <f t="shared" si="5"/>
        <v>100</v>
      </c>
    </row>
    <row r="24" spans="2:15" x14ac:dyDescent="0.3">
      <c r="B24" s="20"/>
      <c r="C24" s="21" t="s">
        <v>22</v>
      </c>
      <c r="D24" s="21" t="s">
        <v>43</v>
      </c>
      <c r="E24" s="21">
        <v>10</v>
      </c>
      <c r="F24" s="26">
        <v>2</v>
      </c>
      <c r="G24" s="29">
        <f>F24/E24</f>
        <v>0.2</v>
      </c>
      <c r="H24" s="26">
        <f t="shared" si="4"/>
        <v>1</v>
      </c>
      <c r="I24" s="29">
        <f>H24/E24</f>
        <v>0.1</v>
      </c>
      <c r="J24" s="30" t="s">
        <v>17</v>
      </c>
      <c r="K24" s="29">
        <v>10</v>
      </c>
      <c r="L24" s="33" t="s">
        <v>17</v>
      </c>
      <c r="M24" s="27" t="s">
        <v>17</v>
      </c>
      <c r="N24" s="26">
        <f>H24/K24</f>
        <v>0.1</v>
      </c>
      <c r="O24" s="29">
        <f t="shared" si="5"/>
        <v>10</v>
      </c>
    </row>
    <row r="25" spans="2:15" ht="17.25" thickBot="1" x14ac:dyDescent="0.35">
      <c r="B25" s="7"/>
      <c r="C25" s="23" t="s">
        <v>22</v>
      </c>
      <c r="D25" s="23" t="s">
        <v>44</v>
      </c>
      <c r="E25" s="23">
        <v>10</v>
      </c>
      <c r="F25" s="24">
        <v>5</v>
      </c>
      <c r="G25" s="25">
        <f>F25/E25</f>
        <v>0.5</v>
      </c>
      <c r="H25" s="24">
        <f t="shared" si="4"/>
        <v>4</v>
      </c>
      <c r="I25" s="25">
        <f>H25/E25</f>
        <v>0.4</v>
      </c>
      <c r="J25" s="37" t="s">
        <v>17</v>
      </c>
      <c r="K25" s="36">
        <v>10</v>
      </c>
      <c r="L25" s="38" t="s">
        <v>17</v>
      </c>
      <c r="M25" s="39" t="s">
        <v>17</v>
      </c>
      <c r="N25" s="10">
        <f>H25/K25</f>
        <v>0.4</v>
      </c>
      <c r="O25" s="36">
        <f t="shared" si="5"/>
        <v>40</v>
      </c>
    </row>
    <row r="26" spans="2:15" x14ac:dyDescent="0.3">
      <c r="B26" s="2" t="s">
        <v>45</v>
      </c>
      <c r="C26" s="40" t="s">
        <v>15</v>
      </c>
      <c r="D26" s="40" t="s">
        <v>46</v>
      </c>
      <c r="E26" s="40">
        <v>100</v>
      </c>
      <c r="F26" s="42">
        <v>71</v>
      </c>
      <c r="G26" s="43">
        <f>F26/E26</f>
        <v>0.71</v>
      </c>
      <c r="H26" s="42">
        <f t="shared" si="4"/>
        <v>67</v>
      </c>
      <c r="I26" s="43">
        <f>H26/E26</f>
        <v>0.67</v>
      </c>
      <c r="J26" s="14">
        <f>80/100</f>
        <v>0.8</v>
      </c>
      <c r="K26" s="16" t="s">
        <v>17</v>
      </c>
      <c r="L26" s="45">
        <f t="shared" si="2"/>
        <v>88.75</v>
      </c>
      <c r="M26" s="15">
        <f t="shared" si="3"/>
        <v>8875</v>
      </c>
      <c r="N26" s="46" t="s">
        <v>17</v>
      </c>
      <c r="O26" s="16" t="s">
        <v>17</v>
      </c>
    </row>
    <row r="27" spans="2:15" x14ac:dyDescent="0.3">
      <c r="B27" s="20"/>
      <c r="C27" s="21" t="s">
        <v>19</v>
      </c>
      <c r="D27" s="21" t="s">
        <v>47</v>
      </c>
      <c r="E27" s="21">
        <v>10</v>
      </c>
      <c r="F27" s="26">
        <v>12</v>
      </c>
      <c r="G27" s="29">
        <f t="shared" si="0"/>
        <v>1.2</v>
      </c>
      <c r="H27" s="26">
        <f t="shared" si="4"/>
        <v>11</v>
      </c>
      <c r="I27" s="29">
        <f t="shared" si="6"/>
        <v>1.1000000000000001</v>
      </c>
      <c r="J27" s="26">
        <f>80/50</f>
        <v>1.6</v>
      </c>
      <c r="K27" s="29">
        <v>2</v>
      </c>
      <c r="L27" s="28">
        <f t="shared" si="2"/>
        <v>7.5</v>
      </c>
      <c r="M27" s="29">
        <f t="shared" si="3"/>
        <v>750</v>
      </c>
      <c r="N27" s="26">
        <f>H27/K27</f>
        <v>5.5</v>
      </c>
      <c r="O27" s="29">
        <f t="shared" si="5"/>
        <v>550</v>
      </c>
    </row>
    <row r="28" spans="2:15" x14ac:dyDescent="0.3">
      <c r="B28" s="20"/>
      <c r="C28" s="21" t="s">
        <v>22</v>
      </c>
      <c r="D28" s="21" t="s">
        <v>48</v>
      </c>
      <c r="E28" s="21">
        <v>10</v>
      </c>
      <c r="F28" s="26">
        <v>1</v>
      </c>
      <c r="G28" s="29">
        <f t="shared" si="0"/>
        <v>0.1</v>
      </c>
      <c r="H28" s="26">
        <f t="shared" si="4"/>
        <v>1</v>
      </c>
      <c r="I28" s="29">
        <f t="shared" si="6"/>
        <v>0.1</v>
      </c>
      <c r="J28" s="30" t="s">
        <v>17</v>
      </c>
      <c r="K28" s="29">
        <v>10</v>
      </c>
      <c r="L28" s="33" t="s">
        <v>17</v>
      </c>
      <c r="M28" s="27" t="s">
        <v>17</v>
      </c>
      <c r="N28" s="26">
        <f>H28/K28</f>
        <v>0.1</v>
      </c>
      <c r="O28" s="29">
        <f t="shared" si="5"/>
        <v>10</v>
      </c>
    </row>
    <row r="29" spans="2:15" ht="17.25" thickBot="1" x14ac:dyDescent="0.35">
      <c r="B29" s="7"/>
      <c r="C29" s="34" t="s">
        <v>22</v>
      </c>
      <c r="D29" s="34" t="s">
        <v>49</v>
      </c>
      <c r="E29" s="34">
        <v>10</v>
      </c>
      <c r="F29" s="8">
        <v>12</v>
      </c>
      <c r="G29" s="9">
        <f t="shared" si="0"/>
        <v>1.2</v>
      </c>
      <c r="H29" s="8">
        <f t="shared" si="4"/>
        <v>11</v>
      </c>
      <c r="I29" s="9">
        <f t="shared" si="6"/>
        <v>1.1000000000000001</v>
      </c>
      <c r="J29" s="37" t="s">
        <v>17</v>
      </c>
      <c r="K29" s="36">
        <v>10</v>
      </c>
      <c r="L29" s="38" t="s">
        <v>17</v>
      </c>
      <c r="M29" s="39" t="s">
        <v>17</v>
      </c>
      <c r="N29" s="10">
        <f>H29/K29</f>
        <v>1.1000000000000001</v>
      </c>
      <c r="O29" s="36">
        <f t="shared" si="5"/>
        <v>110.00000000000001</v>
      </c>
    </row>
  </sheetData>
  <mergeCells count="14">
    <mergeCell ref="B21:B25"/>
    <mergeCell ref="B26:B29"/>
    <mergeCell ref="L2:M2"/>
    <mergeCell ref="N2:O2"/>
    <mergeCell ref="B4:B9"/>
    <mergeCell ref="B10:B12"/>
    <mergeCell ref="B13:B15"/>
    <mergeCell ref="B16:B20"/>
    <mergeCell ref="C2:C3"/>
    <mergeCell ref="D2:D3"/>
    <mergeCell ref="E2:E3"/>
    <mergeCell ref="F2:G2"/>
    <mergeCell ref="H2:I2"/>
    <mergeCell ref="J2:K2"/>
  </mergeCells>
  <phoneticPr fontId="2" type="noConversion"/>
  <conditionalFormatting sqref="C2:D29">
    <cfRule type="expression" dxfId="3" priority="1">
      <formula>FIND("영웅",$C2)</formula>
    </cfRule>
    <cfRule type="expression" dxfId="2" priority="9">
      <formula>FIND("희귀",$C2)</formula>
    </cfRule>
    <cfRule type="expression" dxfId="1" priority="10">
      <formula>FIND("고급",$C2)</formula>
    </cfRule>
    <cfRule type="expression" dxfId="0" priority="11">
      <formula>FIND("일반",$C2)</formula>
    </cfRule>
  </conditionalFormatting>
  <conditionalFormatting sqref="N26:N29">
    <cfRule type="dataBar" priority="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{73259E1E-1ED9-4AC5-B558-1844E1C7B7D6}</x14:id>
        </ext>
      </extLst>
    </cfRule>
  </conditionalFormatting>
  <conditionalFormatting sqref="L4:L7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{29CA1D0B-E764-4006-B59A-287A91F21F79}</x14:id>
        </ext>
      </extLst>
    </cfRule>
  </conditionalFormatting>
  <conditionalFormatting sqref="L10:L11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{57881FBC-3BFC-4753-8304-84E7ED4350E8}</x14:id>
        </ext>
      </extLst>
    </cfRule>
  </conditionalFormatting>
  <conditionalFormatting sqref="L13:L14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{B5708111-B7E3-4287-97AA-419A2F272B24}</x14:id>
        </ext>
      </extLst>
    </cfRule>
  </conditionalFormatting>
  <conditionalFormatting sqref="L16:L18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{3A108C68-9AD0-44BF-8CA6-A90F648CB377}</x14:id>
        </ext>
      </extLst>
    </cfRule>
  </conditionalFormatting>
  <conditionalFormatting sqref="L21:L23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{A0F72C12-0911-4DA9-9AA3-06659000A157}</x14:id>
        </ext>
      </extLst>
    </cfRule>
  </conditionalFormatting>
  <conditionalFormatting sqref="L26:L27">
    <cfRule type="dataBar" priority="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{DF9D2127-4812-477C-8F19-1AC69B713939}</x14:id>
        </ext>
      </extLst>
    </cfRule>
  </conditionalFormatting>
  <conditionalFormatting sqref="N4:N9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{EF4951FD-A5C5-4A10-91F6-40DAB5FA2126}</x14:id>
        </ext>
      </extLst>
    </cfRule>
  </conditionalFormatting>
  <conditionalFormatting sqref="N10:N12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{9662F1B0-FF70-4FBC-8813-C39B99EBD7F6}</x14:id>
        </ext>
      </extLst>
    </cfRule>
  </conditionalFormatting>
  <conditionalFormatting sqref="N13:N15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{8A3B41C1-D315-4F29-914F-4E206EE6647C}</x14:id>
        </ext>
      </extLst>
    </cfRule>
  </conditionalFormatting>
  <conditionalFormatting sqref="N16:N20">
    <cfRule type="dataBar" priority="1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{78EAE384-F2A9-40F0-ACCC-6FC21247888B}</x14:id>
        </ext>
      </extLst>
    </cfRule>
  </conditionalFormatting>
  <conditionalFormatting sqref="N21:N25">
    <cfRule type="dataBar" priority="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{1598E8B9-1309-44F3-B76F-EDBCA480AF0F}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3259E1E-1ED9-4AC5-B558-1844E1C7B7D6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N26:N29</xm:sqref>
        </x14:conditionalFormatting>
        <x14:conditionalFormatting xmlns:xm="http://schemas.microsoft.com/office/excel/2006/main">
          <x14:cfRule type="dataBar" id="{29CA1D0B-E764-4006-B59A-287A91F21F7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L4:L7</xm:sqref>
        </x14:conditionalFormatting>
        <x14:conditionalFormatting xmlns:xm="http://schemas.microsoft.com/office/excel/2006/main">
          <x14:cfRule type="dataBar" id="{57881FBC-3BFC-4753-8304-84E7ED4350E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L10:L11</xm:sqref>
        </x14:conditionalFormatting>
        <x14:conditionalFormatting xmlns:xm="http://schemas.microsoft.com/office/excel/2006/main">
          <x14:cfRule type="dataBar" id="{B5708111-B7E3-4287-97AA-419A2F272B2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L13:L14</xm:sqref>
        </x14:conditionalFormatting>
        <x14:conditionalFormatting xmlns:xm="http://schemas.microsoft.com/office/excel/2006/main">
          <x14:cfRule type="dataBar" id="{3A108C68-9AD0-44BF-8CA6-A90F648CB37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L16:L18</xm:sqref>
        </x14:conditionalFormatting>
        <x14:conditionalFormatting xmlns:xm="http://schemas.microsoft.com/office/excel/2006/main">
          <x14:cfRule type="dataBar" id="{A0F72C12-0911-4DA9-9AA3-06659000A15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L21:L23</xm:sqref>
        </x14:conditionalFormatting>
        <x14:conditionalFormatting xmlns:xm="http://schemas.microsoft.com/office/excel/2006/main">
          <x14:cfRule type="dataBar" id="{DF9D2127-4812-477C-8F19-1AC69B713939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L26:L27</xm:sqref>
        </x14:conditionalFormatting>
        <x14:conditionalFormatting xmlns:xm="http://schemas.microsoft.com/office/excel/2006/main">
          <x14:cfRule type="dataBar" id="{EF4951FD-A5C5-4A10-91F6-40DAB5FA212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N4:N9</xm:sqref>
        </x14:conditionalFormatting>
        <x14:conditionalFormatting xmlns:xm="http://schemas.microsoft.com/office/excel/2006/main">
          <x14:cfRule type="dataBar" id="{9662F1B0-FF70-4FBC-8813-C39B99EBD7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N10:N12</xm:sqref>
        </x14:conditionalFormatting>
        <x14:conditionalFormatting xmlns:xm="http://schemas.microsoft.com/office/excel/2006/main">
          <x14:cfRule type="dataBar" id="{8A3B41C1-D315-4F29-914F-4E206EE6647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N13:N15</xm:sqref>
        </x14:conditionalFormatting>
        <x14:conditionalFormatting xmlns:xm="http://schemas.microsoft.com/office/excel/2006/main">
          <x14:cfRule type="dataBar" id="{78EAE384-F2A9-40F0-ACCC-6FC21247888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N16:N20</xm:sqref>
        </x14:conditionalFormatting>
        <x14:conditionalFormatting xmlns:xm="http://schemas.microsoft.com/office/excel/2006/main">
          <x14:cfRule type="dataBar" id="{1598E8B9-1309-44F3-B76F-EDBCA480AF0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N21:N25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정상욱</dc:creator>
  <cp:lastModifiedBy>정상욱</cp:lastModifiedBy>
  <dcterms:created xsi:type="dcterms:W3CDTF">2015-06-05T18:19:34Z</dcterms:created>
  <dcterms:modified xsi:type="dcterms:W3CDTF">2021-07-18T21:35:28Z</dcterms:modified>
</cp:coreProperties>
</file>