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trlProps/ctrlProp377.xml" ContentType="application/vnd.ms-excel.controlproperties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LMH\Desktop\"/>
    </mc:Choice>
  </mc:AlternateContent>
  <xr:revisionPtr revIDLastSave="0" documentId="13_ncr:1_{0BFE3DBC-6ABE-431C-A7A7-89D07D19572E}" xr6:coauthVersionLast="47" xr6:coauthVersionMax="47" xr10:uidLastSave="{00000000-0000-0000-0000-000000000000}"/>
  <bookViews>
    <workbookView xWindow="-110" yWindow="-110" windowWidth="25820" windowHeight="14020" xr2:uid="{F92F691C-2910-4F48-A993-37B59BF3A08A}"/>
  </bookViews>
  <sheets>
    <sheet name="결과" sheetId="1" r:id="rId1"/>
    <sheet name="수입1" sheetId="2" r:id="rId2"/>
    <sheet name="수입2" sheetId="5" r:id="rId3"/>
    <sheet name="수입3" sheetId="11" r:id="rId4"/>
    <sheet name="수입4" sheetId="12" r:id="rId5"/>
    <sheet name="수입5" sheetId="13" r:id="rId6"/>
    <sheet name="우르스" sheetId="10" r:id="rId7"/>
    <sheet name="가격표" sheetId="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9" i="1"/>
  <c r="C9" i="1"/>
  <c r="C8" i="1"/>
  <c r="C7" i="1"/>
  <c r="AF19" i="13"/>
  <c r="AE19" i="13"/>
  <c r="AD19" i="13"/>
  <c r="AC19" i="13"/>
  <c r="AA19" i="13"/>
  <c r="AF18" i="13"/>
  <c r="AE18" i="13"/>
  <c r="AD18" i="13"/>
  <c r="AC18" i="13"/>
  <c r="H18" i="13" s="1"/>
  <c r="AA18" i="13"/>
  <c r="AJ17" i="13"/>
  <c r="AI17" i="13"/>
  <c r="AH17" i="13"/>
  <c r="AG17" i="13"/>
  <c r="AF17" i="13"/>
  <c r="AE17" i="13"/>
  <c r="AD17" i="13"/>
  <c r="AC17" i="13"/>
  <c r="H17" i="13" s="1"/>
  <c r="AB17" i="13"/>
  <c r="AA17" i="13"/>
  <c r="AJ16" i="13"/>
  <c r="AI16" i="13"/>
  <c r="AH16" i="13"/>
  <c r="AG16" i="13"/>
  <c r="O16" i="13" s="1"/>
  <c r="AF16" i="13"/>
  <c r="AE16" i="13"/>
  <c r="AD16" i="13"/>
  <c r="AC16" i="13"/>
  <c r="AB16" i="13"/>
  <c r="AA16" i="13"/>
  <c r="AJ15" i="13"/>
  <c r="AI15" i="13"/>
  <c r="AH15" i="13"/>
  <c r="AG15" i="13"/>
  <c r="AF15" i="13"/>
  <c r="AE15" i="13"/>
  <c r="AD15" i="13"/>
  <c r="AC15" i="13"/>
  <c r="AB15" i="13"/>
  <c r="AA15" i="13"/>
  <c r="AJ14" i="13"/>
  <c r="AI14" i="13"/>
  <c r="AH14" i="13"/>
  <c r="AG14" i="13"/>
  <c r="AF14" i="13"/>
  <c r="AE14" i="13"/>
  <c r="AD14" i="13"/>
  <c r="AC14" i="13"/>
  <c r="AB14" i="13"/>
  <c r="AA14" i="13"/>
  <c r="AJ13" i="13"/>
  <c r="AI13" i="13"/>
  <c r="AH13" i="13"/>
  <c r="AG13" i="13"/>
  <c r="O13" i="13" s="1"/>
  <c r="AF13" i="13"/>
  <c r="AE13" i="13"/>
  <c r="AD13" i="13"/>
  <c r="AC13" i="13"/>
  <c r="AB13" i="13"/>
  <c r="AA13" i="13"/>
  <c r="AJ12" i="13"/>
  <c r="AI12" i="13"/>
  <c r="AH12" i="13"/>
  <c r="AG12" i="13"/>
  <c r="AF12" i="13"/>
  <c r="AE12" i="13"/>
  <c r="AD12" i="13"/>
  <c r="AC12" i="13"/>
  <c r="AB12" i="13"/>
  <c r="AA12" i="13"/>
  <c r="AJ11" i="13"/>
  <c r="AI11" i="13"/>
  <c r="AH11" i="13"/>
  <c r="AG11" i="13"/>
  <c r="AF11" i="13"/>
  <c r="AE11" i="13"/>
  <c r="AD11" i="13"/>
  <c r="AC11" i="13"/>
  <c r="H11" i="13" s="1"/>
  <c r="AB11" i="13"/>
  <c r="AA11" i="13"/>
  <c r="AJ10" i="13"/>
  <c r="AI10" i="13"/>
  <c r="AH10" i="13"/>
  <c r="AG10" i="13"/>
  <c r="O10" i="13" s="1"/>
  <c r="AF10" i="13"/>
  <c r="AE10" i="13"/>
  <c r="AD10" i="13"/>
  <c r="AC10" i="13"/>
  <c r="AB10" i="13"/>
  <c r="AA10" i="13"/>
  <c r="AJ9" i="13"/>
  <c r="AI9" i="13"/>
  <c r="AH9" i="13"/>
  <c r="AG9" i="13"/>
  <c r="AF9" i="13"/>
  <c r="AE9" i="13"/>
  <c r="AD9" i="13"/>
  <c r="AC9" i="13"/>
  <c r="H9" i="13" s="1"/>
  <c r="AB9" i="13"/>
  <c r="AA9" i="13"/>
  <c r="AJ8" i="13"/>
  <c r="AI8" i="13"/>
  <c r="AH8" i="13"/>
  <c r="AG8" i="13"/>
  <c r="AF8" i="13"/>
  <c r="AE8" i="13"/>
  <c r="AD8" i="13"/>
  <c r="AC8" i="13"/>
  <c r="AB8" i="13"/>
  <c r="AA8" i="13"/>
  <c r="AJ7" i="13"/>
  <c r="AI7" i="13"/>
  <c r="AH7" i="13"/>
  <c r="AG7" i="13"/>
  <c r="O7" i="13" s="1"/>
  <c r="AF7" i="13"/>
  <c r="AE7" i="13"/>
  <c r="AD7" i="13"/>
  <c r="AC7" i="13"/>
  <c r="AB7" i="13"/>
  <c r="AA7" i="13"/>
  <c r="AG18" i="13" s="1"/>
  <c r="AF19" i="12"/>
  <c r="AE19" i="12"/>
  <c r="AD19" i="12"/>
  <c r="AC19" i="12"/>
  <c r="AA19" i="12"/>
  <c r="AF18" i="12"/>
  <c r="AE18" i="12"/>
  <c r="AD18" i="12"/>
  <c r="AC18" i="12"/>
  <c r="AA18" i="12"/>
  <c r="AJ17" i="12"/>
  <c r="AI17" i="12"/>
  <c r="AH17" i="12"/>
  <c r="AG17" i="12"/>
  <c r="AF17" i="12"/>
  <c r="AE17" i="12"/>
  <c r="AD17" i="12"/>
  <c r="AC17" i="12"/>
  <c r="H17" i="12" s="1"/>
  <c r="AB17" i="12"/>
  <c r="AA17" i="12"/>
  <c r="AJ16" i="12"/>
  <c r="AI16" i="12"/>
  <c r="AH16" i="12"/>
  <c r="AG16" i="12"/>
  <c r="O16" i="12" s="1"/>
  <c r="AF16" i="12"/>
  <c r="AE16" i="12"/>
  <c r="AD16" i="12"/>
  <c r="AC16" i="12"/>
  <c r="AB16" i="12"/>
  <c r="AA16" i="12"/>
  <c r="AJ15" i="12"/>
  <c r="AI15" i="12"/>
  <c r="AH15" i="12"/>
  <c r="AG15" i="12"/>
  <c r="O15" i="12" s="1"/>
  <c r="AF15" i="12"/>
  <c r="AE15" i="12"/>
  <c r="AD15" i="12"/>
  <c r="AC15" i="12"/>
  <c r="AB15" i="12"/>
  <c r="AA15" i="12"/>
  <c r="AJ14" i="12"/>
  <c r="AI14" i="12"/>
  <c r="AH14" i="12"/>
  <c r="AG14" i="12"/>
  <c r="AF14" i="12"/>
  <c r="AE14" i="12"/>
  <c r="AD14" i="12"/>
  <c r="AC14" i="12"/>
  <c r="AB14" i="12"/>
  <c r="AA14" i="12"/>
  <c r="AJ13" i="12"/>
  <c r="AI13" i="12"/>
  <c r="AH13" i="12"/>
  <c r="AG13" i="12"/>
  <c r="O13" i="12" s="1"/>
  <c r="AF13" i="12"/>
  <c r="AE13" i="12"/>
  <c r="AD13" i="12"/>
  <c r="AC13" i="12"/>
  <c r="H13" i="12" s="1"/>
  <c r="AB13" i="12"/>
  <c r="AA13" i="12"/>
  <c r="AJ12" i="12"/>
  <c r="AI12" i="12"/>
  <c r="AH12" i="12"/>
  <c r="AG12" i="12"/>
  <c r="AF12" i="12"/>
  <c r="AE12" i="12"/>
  <c r="AD12" i="12"/>
  <c r="AC12" i="12"/>
  <c r="H12" i="12" s="1"/>
  <c r="AB12" i="12"/>
  <c r="AA12" i="12"/>
  <c r="AJ11" i="12"/>
  <c r="AI11" i="12"/>
  <c r="AH11" i="12"/>
  <c r="AG11" i="12"/>
  <c r="AF11" i="12"/>
  <c r="AE11" i="12"/>
  <c r="AD11" i="12"/>
  <c r="AC11" i="12"/>
  <c r="AB11" i="12"/>
  <c r="AA11" i="12"/>
  <c r="AJ10" i="12"/>
  <c r="AI10" i="12"/>
  <c r="AH10" i="12"/>
  <c r="AG10" i="12"/>
  <c r="O10" i="12" s="1"/>
  <c r="AF10" i="12"/>
  <c r="AE10" i="12"/>
  <c r="AD10" i="12"/>
  <c r="AC10" i="12"/>
  <c r="AB10" i="12"/>
  <c r="AA10" i="12"/>
  <c r="AJ9" i="12"/>
  <c r="AI9" i="12"/>
  <c r="AH9" i="12"/>
  <c r="AG9" i="12"/>
  <c r="O9" i="12" s="1"/>
  <c r="AF9" i="12"/>
  <c r="AE9" i="12"/>
  <c r="AD9" i="12"/>
  <c r="AC9" i="12"/>
  <c r="AB9" i="12"/>
  <c r="AA9" i="12"/>
  <c r="AJ8" i="12"/>
  <c r="AI8" i="12"/>
  <c r="AH8" i="12"/>
  <c r="AG8" i="12"/>
  <c r="AF8" i="12"/>
  <c r="AE8" i="12"/>
  <c r="AD8" i="12"/>
  <c r="AC8" i="12"/>
  <c r="AB8" i="12"/>
  <c r="AA8" i="12"/>
  <c r="AJ7" i="12"/>
  <c r="AI7" i="12"/>
  <c r="AH7" i="12"/>
  <c r="AG7" i="12"/>
  <c r="O7" i="12" s="1"/>
  <c r="AF7" i="12"/>
  <c r="AE7" i="12"/>
  <c r="AD7" i="12"/>
  <c r="AC7" i="12"/>
  <c r="AB7" i="12"/>
  <c r="AA7" i="12"/>
  <c r="AF19" i="11"/>
  <c r="AE19" i="11"/>
  <c r="AD19" i="11"/>
  <c r="AC19" i="11"/>
  <c r="AA19" i="11"/>
  <c r="AF18" i="11"/>
  <c r="AE18" i="11"/>
  <c r="AD18" i="11"/>
  <c r="AC18" i="11"/>
  <c r="AA18" i="11"/>
  <c r="AJ17" i="11"/>
  <c r="AI17" i="11"/>
  <c r="AH17" i="11"/>
  <c r="AG17" i="11"/>
  <c r="AF17" i="11"/>
  <c r="AE17" i="11"/>
  <c r="AD17" i="11"/>
  <c r="AC17" i="11"/>
  <c r="AB17" i="11"/>
  <c r="AA17" i="11"/>
  <c r="AJ16" i="11"/>
  <c r="AI16" i="11"/>
  <c r="AH16" i="11"/>
  <c r="AG16" i="11"/>
  <c r="AF16" i="11"/>
  <c r="AE16" i="11"/>
  <c r="AD16" i="11"/>
  <c r="AC16" i="11"/>
  <c r="AB16" i="11"/>
  <c r="AA16" i="11"/>
  <c r="AJ15" i="11"/>
  <c r="AI15" i="11"/>
  <c r="AH15" i="11"/>
  <c r="AG15" i="11"/>
  <c r="O15" i="11" s="1"/>
  <c r="AF15" i="11"/>
  <c r="AE15" i="11"/>
  <c r="AD15" i="11"/>
  <c r="AC15" i="11"/>
  <c r="H15" i="11" s="1"/>
  <c r="AB15" i="11"/>
  <c r="AA15" i="11"/>
  <c r="AJ14" i="11"/>
  <c r="AI14" i="11"/>
  <c r="AH14" i="11"/>
  <c r="AG14" i="11"/>
  <c r="AF14" i="11"/>
  <c r="AE14" i="11"/>
  <c r="AD14" i="11"/>
  <c r="AC14" i="11"/>
  <c r="AB14" i="11"/>
  <c r="AA14" i="11"/>
  <c r="AJ13" i="11"/>
  <c r="AI13" i="11"/>
  <c r="AH13" i="11"/>
  <c r="AG13" i="11"/>
  <c r="O13" i="11" s="1"/>
  <c r="AF13" i="11"/>
  <c r="AE13" i="11"/>
  <c r="AD13" i="11"/>
  <c r="AC13" i="11"/>
  <c r="AB13" i="11"/>
  <c r="AA13" i="11"/>
  <c r="AJ12" i="11"/>
  <c r="AI12" i="11"/>
  <c r="AH12" i="11"/>
  <c r="AG12" i="11"/>
  <c r="AF12" i="11"/>
  <c r="AE12" i="11"/>
  <c r="AD12" i="11"/>
  <c r="AC12" i="11"/>
  <c r="AB12" i="11"/>
  <c r="AA12" i="11"/>
  <c r="AJ11" i="11"/>
  <c r="AI11" i="11"/>
  <c r="AH11" i="11"/>
  <c r="AG11" i="11"/>
  <c r="AF11" i="11"/>
  <c r="AE11" i="11"/>
  <c r="AD11" i="11"/>
  <c r="AC11" i="11"/>
  <c r="AB11" i="11"/>
  <c r="AA11" i="11"/>
  <c r="AJ10" i="11"/>
  <c r="AI10" i="11"/>
  <c r="AH10" i="11"/>
  <c r="AG10" i="11"/>
  <c r="AF10" i="11"/>
  <c r="AE10" i="11"/>
  <c r="AD10" i="11"/>
  <c r="AC10" i="11"/>
  <c r="AB10" i="11"/>
  <c r="AA10" i="11"/>
  <c r="AJ9" i="11"/>
  <c r="AI9" i="11"/>
  <c r="AH9" i="11"/>
  <c r="AG9" i="11"/>
  <c r="O9" i="11" s="1"/>
  <c r="AF9" i="11"/>
  <c r="AE9" i="11"/>
  <c r="AD9" i="11"/>
  <c r="AC9" i="11"/>
  <c r="AB9" i="11"/>
  <c r="AA9" i="11"/>
  <c r="AJ8" i="11"/>
  <c r="AI8" i="11"/>
  <c r="AH8" i="11"/>
  <c r="AG8" i="11"/>
  <c r="AF8" i="11"/>
  <c r="AE8" i="11"/>
  <c r="AD8" i="11"/>
  <c r="AC8" i="11"/>
  <c r="AB8" i="11"/>
  <c r="AA8" i="11"/>
  <c r="AJ7" i="11"/>
  <c r="AI7" i="11"/>
  <c r="AH7" i="11"/>
  <c r="AG7" i="11"/>
  <c r="O7" i="11" s="1"/>
  <c r="AF7" i="11"/>
  <c r="AE7" i="11"/>
  <c r="AD7" i="11"/>
  <c r="AC7" i="11"/>
  <c r="AB7" i="11"/>
  <c r="AA7" i="11"/>
  <c r="D10" i="1"/>
  <c r="I4" i="10"/>
  <c r="F4" i="10" s="1"/>
  <c r="C5" i="1"/>
  <c r="AF19" i="5"/>
  <c r="AE19" i="5"/>
  <c r="AD19" i="5"/>
  <c r="AC19" i="5"/>
  <c r="AA19" i="5"/>
  <c r="AF18" i="5"/>
  <c r="AE18" i="5"/>
  <c r="AD18" i="5"/>
  <c r="AC18" i="5"/>
  <c r="AA18" i="5"/>
  <c r="AJ17" i="5"/>
  <c r="AI17" i="5"/>
  <c r="AH17" i="5"/>
  <c r="AG17" i="5"/>
  <c r="AF17" i="5"/>
  <c r="AE17" i="5"/>
  <c r="AD17" i="5"/>
  <c r="AC17" i="5"/>
  <c r="AB17" i="5"/>
  <c r="AA17" i="5"/>
  <c r="AJ16" i="5"/>
  <c r="AI16" i="5"/>
  <c r="AH16" i="5"/>
  <c r="AG16" i="5"/>
  <c r="AF16" i="5"/>
  <c r="AE16" i="5"/>
  <c r="AD16" i="5"/>
  <c r="AC16" i="5"/>
  <c r="AB16" i="5"/>
  <c r="AA16" i="5"/>
  <c r="AJ15" i="5"/>
  <c r="AI15" i="5"/>
  <c r="AH15" i="5"/>
  <c r="AG15" i="5"/>
  <c r="AF15" i="5"/>
  <c r="AE15" i="5"/>
  <c r="AD15" i="5"/>
  <c r="AC15" i="5"/>
  <c r="AB15" i="5"/>
  <c r="AA15" i="5"/>
  <c r="AJ14" i="5"/>
  <c r="AI14" i="5"/>
  <c r="AH14" i="5"/>
  <c r="AG14" i="5"/>
  <c r="AF14" i="5"/>
  <c r="AE14" i="5"/>
  <c r="AD14" i="5"/>
  <c r="AC14" i="5"/>
  <c r="AB14" i="5"/>
  <c r="AA14" i="5"/>
  <c r="AJ13" i="5"/>
  <c r="AI13" i="5"/>
  <c r="AH13" i="5"/>
  <c r="AG13" i="5"/>
  <c r="AF13" i="5"/>
  <c r="AE13" i="5"/>
  <c r="AD13" i="5"/>
  <c r="AC13" i="5"/>
  <c r="AB13" i="5"/>
  <c r="AA13" i="5"/>
  <c r="AJ12" i="5"/>
  <c r="AI12" i="5"/>
  <c r="AH12" i="5"/>
  <c r="AG12" i="5"/>
  <c r="AF12" i="5"/>
  <c r="AE12" i="5"/>
  <c r="AD12" i="5"/>
  <c r="AC12" i="5"/>
  <c r="AB12" i="5"/>
  <c r="AA12" i="5"/>
  <c r="AJ11" i="5"/>
  <c r="AI11" i="5"/>
  <c r="AH11" i="5"/>
  <c r="AG11" i="5"/>
  <c r="O11" i="5" s="1"/>
  <c r="AF11" i="5"/>
  <c r="AE11" i="5"/>
  <c r="AD11" i="5"/>
  <c r="AC11" i="5"/>
  <c r="AB11" i="5"/>
  <c r="AA11" i="5"/>
  <c r="AJ10" i="5"/>
  <c r="AI10" i="5"/>
  <c r="AH10" i="5"/>
  <c r="AG10" i="5"/>
  <c r="AF10" i="5"/>
  <c r="AE10" i="5"/>
  <c r="AD10" i="5"/>
  <c r="AC10" i="5"/>
  <c r="AB10" i="5"/>
  <c r="AA10" i="5"/>
  <c r="AJ9" i="5"/>
  <c r="AI9" i="5"/>
  <c r="AH9" i="5"/>
  <c r="AG9" i="5"/>
  <c r="AF9" i="5"/>
  <c r="AE9" i="5"/>
  <c r="AD9" i="5"/>
  <c r="AC9" i="5"/>
  <c r="AB9" i="5"/>
  <c r="AA9" i="5"/>
  <c r="AJ8" i="5"/>
  <c r="AI8" i="5"/>
  <c r="AH8" i="5"/>
  <c r="AG8" i="5"/>
  <c r="AF8" i="5"/>
  <c r="AE8" i="5"/>
  <c r="AD8" i="5"/>
  <c r="AC8" i="5"/>
  <c r="AB8" i="5"/>
  <c r="AA8" i="5"/>
  <c r="AJ7" i="5"/>
  <c r="AI7" i="5"/>
  <c r="AH7" i="5"/>
  <c r="AG7" i="5"/>
  <c r="AF7" i="5"/>
  <c r="AE7" i="5"/>
  <c r="AD7" i="5"/>
  <c r="AC7" i="5"/>
  <c r="AB7" i="5"/>
  <c r="AA7" i="5"/>
  <c r="AB8" i="2"/>
  <c r="AB9" i="2"/>
  <c r="AB10" i="2"/>
  <c r="AB11" i="2"/>
  <c r="AB12" i="2"/>
  <c r="AB13" i="2"/>
  <c r="AB14" i="2"/>
  <c r="AB15" i="2"/>
  <c r="AB16" i="2"/>
  <c r="AB17" i="2"/>
  <c r="AB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7" i="2"/>
  <c r="AI12" i="2"/>
  <c r="AH7" i="2"/>
  <c r="AI7" i="2"/>
  <c r="AJ7" i="2"/>
  <c r="AH8" i="2"/>
  <c r="AI8" i="2"/>
  <c r="AJ8" i="2"/>
  <c r="AH9" i="2"/>
  <c r="AI9" i="2"/>
  <c r="AJ9" i="2"/>
  <c r="AH10" i="2"/>
  <c r="AI10" i="2"/>
  <c r="AJ10" i="2"/>
  <c r="AH11" i="2"/>
  <c r="AI11" i="2"/>
  <c r="AJ11" i="2"/>
  <c r="AH12" i="2"/>
  <c r="AJ12" i="2"/>
  <c r="AH13" i="2"/>
  <c r="AI13" i="2"/>
  <c r="AJ13" i="2"/>
  <c r="AH14" i="2"/>
  <c r="AI14" i="2"/>
  <c r="AJ14" i="2"/>
  <c r="AH15" i="2"/>
  <c r="AI15" i="2"/>
  <c r="AJ15" i="2"/>
  <c r="AH16" i="2"/>
  <c r="AI16" i="2"/>
  <c r="AJ16" i="2"/>
  <c r="AH17" i="2"/>
  <c r="AI17" i="2"/>
  <c r="AJ17" i="2"/>
  <c r="AG8" i="2"/>
  <c r="AG9" i="2"/>
  <c r="AG10" i="2"/>
  <c r="AG11" i="2"/>
  <c r="AG12" i="2"/>
  <c r="AG13" i="2"/>
  <c r="AG14" i="2"/>
  <c r="O14" i="2" s="1"/>
  <c r="AG15" i="2"/>
  <c r="AG16" i="2"/>
  <c r="AG17" i="2"/>
  <c r="AG7" i="2"/>
  <c r="AD7" i="2"/>
  <c r="AE7" i="2"/>
  <c r="AF7" i="2"/>
  <c r="AD8" i="2"/>
  <c r="AE8" i="2"/>
  <c r="AF8" i="2"/>
  <c r="AD9" i="2"/>
  <c r="AE9" i="2"/>
  <c r="AF9" i="2"/>
  <c r="AD10" i="2"/>
  <c r="AE10" i="2"/>
  <c r="AF10" i="2"/>
  <c r="AD11" i="2"/>
  <c r="AE11" i="2"/>
  <c r="AF11" i="2"/>
  <c r="AD12" i="2"/>
  <c r="AE12" i="2"/>
  <c r="AF12" i="2"/>
  <c r="AD13" i="2"/>
  <c r="AE13" i="2"/>
  <c r="AF13" i="2"/>
  <c r="AD14" i="2"/>
  <c r="AE14" i="2"/>
  <c r="AF14" i="2"/>
  <c r="AD15" i="2"/>
  <c r="AE15" i="2"/>
  <c r="AF15" i="2"/>
  <c r="AD16" i="2"/>
  <c r="AE16" i="2"/>
  <c r="AF16" i="2"/>
  <c r="AD17" i="2"/>
  <c r="AE17" i="2"/>
  <c r="AF17" i="2"/>
  <c r="AD18" i="2"/>
  <c r="AE18" i="2"/>
  <c r="AF18" i="2"/>
  <c r="AD19" i="2"/>
  <c r="AE19" i="2"/>
  <c r="AF19" i="2"/>
  <c r="AC8" i="2"/>
  <c r="AC9" i="2"/>
  <c r="AC10" i="2"/>
  <c r="AC11" i="2"/>
  <c r="AC12" i="2"/>
  <c r="AC13" i="2"/>
  <c r="AC14" i="2"/>
  <c r="AC15" i="2"/>
  <c r="AC16" i="2"/>
  <c r="H16" i="2" s="1"/>
  <c r="AC17" i="2"/>
  <c r="H17" i="2" s="1"/>
  <c r="AC18" i="2"/>
  <c r="AC19" i="2"/>
  <c r="AC7" i="2"/>
  <c r="H19" i="5" l="1"/>
  <c r="AG18" i="12"/>
  <c r="H9" i="11"/>
  <c r="AG18" i="11"/>
  <c r="O7" i="5"/>
  <c r="H13" i="5"/>
  <c r="O9" i="13"/>
  <c r="O15" i="13"/>
  <c r="O8" i="11"/>
  <c r="O14" i="11"/>
  <c r="O8" i="12"/>
  <c r="O14" i="12"/>
  <c r="O10" i="5"/>
  <c r="O12" i="11"/>
  <c r="O15" i="2"/>
  <c r="O14" i="5"/>
  <c r="O11" i="12"/>
  <c r="O17" i="12"/>
  <c r="O11" i="13"/>
  <c r="O17" i="13"/>
  <c r="O10" i="2"/>
  <c r="O8" i="13"/>
  <c r="O14" i="13"/>
  <c r="O16" i="5"/>
  <c r="O11" i="2"/>
  <c r="O12" i="5"/>
  <c r="O9" i="5"/>
  <c r="O11" i="11"/>
  <c r="O17" i="11"/>
  <c r="O12" i="12"/>
  <c r="O12" i="13"/>
  <c r="O17" i="2"/>
  <c r="O8" i="5"/>
  <c r="O10" i="11"/>
  <c r="O16" i="11"/>
  <c r="O15" i="5"/>
  <c r="O13" i="5"/>
  <c r="O17" i="5"/>
  <c r="H18" i="5"/>
  <c r="H11" i="12"/>
  <c r="H8" i="13"/>
  <c r="H14" i="13"/>
  <c r="H8" i="11"/>
  <c r="H14" i="11"/>
  <c r="H10" i="12"/>
  <c r="H12" i="5"/>
  <c r="H13" i="2"/>
  <c r="H8" i="2"/>
  <c r="H10" i="11"/>
  <c r="H16" i="11"/>
  <c r="H19" i="11"/>
  <c r="H12" i="2"/>
  <c r="H11" i="5"/>
  <c r="H17" i="5"/>
  <c r="H9" i="12"/>
  <c r="H13" i="13"/>
  <c r="H11" i="2"/>
  <c r="H7" i="11"/>
  <c r="H13" i="11"/>
  <c r="H8" i="12"/>
  <c r="H18" i="12"/>
  <c r="H14" i="2"/>
  <c r="H10" i="2"/>
  <c r="H10" i="5"/>
  <c r="H16" i="5"/>
  <c r="H18" i="11"/>
  <c r="H7" i="12"/>
  <c r="H12" i="13"/>
  <c r="H9" i="2"/>
  <c r="H12" i="11"/>
  <c r="H15" i="13"/>
  <c r="H15" i="2"/>
  <c r="H9" i="5"/>
  <c r="H11" i="11"/>
  <c r="H17" i="11"/>
  <c r="H16" i="12"/>
  <c r="H15" i="5"/>
  <c r="H18" i="2"/>
  <c r="H8" i="5"/>
  <c r="H14" i="5"/>
  <c r="H15" i="12"/>
  <c r="H19" i="12"/>
  <c r="H10" i="13"/>
  <c r="H16" i="13"/>
  <c r="H19" i="13"/>
  <c r="H14" i="12"/>
  <c r="H19" i="2"/>
  <c r="H7" i="13"/>
  <c r="AG18" i="5"/>
  <c r="H7" i="5"/>
  <c r="AG18" i="2"/>
  <c r="O16" i="2"/>
  <c r="O13" i="2"/>
  <c r="O12" i="2"/>
  <c r="H7" i="2"/>
  <c r="O9" i="2"/>
  <c r="O8" i="2"/>
  <c r="O7" i="2"/>
  <c r="M19" i="11" l="1"/>
  <c r="D7" i="1" s="1"/>
  <c r="M19" i="12"/>
  <c r="D8" i="1" s="1"/>
  <c r="M19" i="5"/>
  <c r="D6" i="1" s="1"/>
  <c r="M19" i="13"/>
  <c r="G5" i="1"/>
  <c r="G6" i="1" s="1"/>
  <c r="M19" i="2"/>
  <c r="D5" i="1" s="1"/>
  <c r="L3" i="2"/>
  <c r="D12" i="1" l="1"/>
  <c r="L3" i="13"/>
  <c r="L3" i="12"/>
  <c r="L3" i="11"/>
  <c r="L3" i="5"/>
  <c r="L4" i="2" l="1"/>
  <c r="L4" i="13" l="1"/>
  <c r="L4" i="12"/>
  <c r="L4" i="11"/>
  <c r="L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이민호</author>
  </authors>
  <commentList>
    <comment ref="B7" authorId="0" shapeId="0" xr:uid="{BD135CEE-2BDA-46D4-AF48-E3610A11F5B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1C60D395-5547-4138-BBB0-1B690ED42522}">
      <text/>
    </comment>
    <comment ref="B8" authorId="0" shapeId="0" xr:uid="{BAAA26D9-BE80-4BDF-9571-81104D6C063D}">
      <text/>
    </comment>
    <comment ref="I8" authorId="0" shapeId="0" xr:uid="{FC45686E-5A9C-4AE1-816B-6A2F2228117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 xr:uid="{C91FE3A0-215A-43B9-88AA-20DCC762881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F6E683E6-CFFE-4D5B-8DB5-1253AEBB5A1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2FA075B4-60EC-43A5-8C87-BAAB23FAD93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727951B6-5254-4603-A7CA-A35EB134B2FE}">
      <text/>
    </comment>
    <comment ref="B11" authorId="0" shapeId="0" xr:uid="{8CC827B3-E8D8-497D-A33F-3DB5F5C5073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5054B8CC-2099-4212-8CE7-32399BEA8BB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85CDBBBA-F754-4E9F-A366-31A334A47D0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59BB19F3-8B0F-4272-9231-5F8EFBA5EC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ED29E467-E0A4-47B5-90BF-06E99013032C}">
      <text/>
    </comment>
    <comment ref="I13" authorId="0" shapeId="0" xr:uid="{19C59EF0-29D6-48C2-96C4-7F62C4253393}">
      <text/>
    </comment>
    <comment ref="B14" authorId="0" shapeId="0" xr:uid="{B48AA9D3-5DA0-4F6A-97B4-44CC97D7F0A6}">
      <text/>
    </comment>
    <comment ref="I14" authorId="0" shapeId="0" xr:uid="{E6D56F1E-105B-4B2F-88AE-C0E2A2971944}">
      <text/>
    </comment>
    <comment ref="B15" authorId="0" shapeId="0" xr:uid="{C356EDB6-1814-49ED-8E79-9E8FD3F9794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8EA401C8-8D3E-4A22-83E6-E4F7AEE598F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BC8893D3-FB0D-4A6B-BC68-A3D505D59557}">
      <text/>
    </comment>
    <comment ref="I16" authorId="0" shapeId="0" xr:uid="{6F7CC739-989B-4E9D-9B01-876C60722047}">
      <text/>
    </comment>
    <comment ref="B17" authorId="0" shapeId="0" xr:uid="{F56044A8-FE61-46C0-95E8-F5BCB4FB9A75}">
      <text/>
    </comment>
    <comment ref="I17" authorId="0" shapeId="0" xr:uid="{58C14A5C-98D9-4DC2-A446-0970E263F54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2419E530-3754-4CD5-B722-85D8B4EC4A1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FB96DF45-5F7F-4C4B-A2DA-50BC7D434261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이민호</author>
  </authors>
  <commentList>
    <comment ref="B7" authorId="0" shapeId="0" xr:uid="{C19894B9-6495-4555-A690-BA2EED5166D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A16E2C45-5C0D-4FD7-8602-4518CF7639B1}">
      <text/>
    </comment>
    <comment ref="B8" authorId="0" shapeId="0" xr:uid="{79F970BD-D523-4FE4-BB40-E8EA655BD670}">
      <text/>
    </comment>
    <comment ref="I8" authorId="0" shapeId="0" xr:uid="{BCDF0E3C-9B56-4896-A6A4-5D6A31B9D9F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 xr:uid="{22FB9AE7-4368-4C5B-8AA9-803947BA619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BA5775DD-6857-458E-A8CB-C4F73F06FD3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BBC8CAA8-36CE-4C95-AEC7-5FD386B88F1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C69D1003-3173-4682-AE0F-9DE6A97F8E8B}">
      <text/>
    </comment>
    <comment ref="B11" authorId="0" shapeId="0" xr:uid="{BCC3426F-6170-424E-A78E-F0F40A6D11F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D2CE685E-ABCF-444B-B3F8-E3079F87887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E04A0DDA-F3C5-4AD6-8F96-3DAAECC958A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533356D5-EB71-4942-B2C9-9A2FAB7209C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758101DF-4098-41D2-8040-406FD0F49EF3}">
      <text/>
    </comment>
    <comment ref="I13" authorId="0" shapeId="0" xr:uid="{41A7C177-CE60-4CE4-A01F-6799610050EE}">
      <text/>
    </comment>
    <comment ref="B14" authorId="0" shapeId="0" xr:uid="{ED3A4826-EBE3-41AA-A7AC-251A7A43AD3E}">
      <text/>
    </comment>
    <comment ref="I14" authorId="0" shapeId="0" xr:uid="{313A3D85-D56E-41BC-93F6-2E7A18E9C39A}">
      <text/>
    </comment>
    <comment ref="B15" authorId="0" shapeId="0" xr:uid="{7C278669-02F7-40CF-9F92-A7B2185815A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562CD047-8A88-4878-8572-A4A0812D1A4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BC1A96DA-D46B-4E65-B081-D5F183E475BE}">
      <text/>
    </comment>
    <comment ref="I16" authorId="0" shapeId="0" xr:uid="{C4957A74-48E3-4AE9-915F-CF4DC8182C75}">
      <text/>
    </comment>
    <comment ref="B17" authorId="0" shapeId="0" xr:uid="{F58906E5-E544-4D82-9834-90FDFF71C6B8}">
      <text/>
    </comment>
    <comment ref="I17" authorId="0" shapeId="0" xr:uid="{0F060746-AC4F-4F98-9E88-7F7467A08FA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AD02FB25-C977-4222-96DA-53264B4D2FA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37864535-8BA2-4E26-9D2E-FD51FFB4B7F3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이민호</author>
  </authors>
  <commentList>
    <comment ref="B7" authorId="0" shapeId="0" xr:uid="{CED07E19-EF19-436D-A984-9BB34366935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F32B4B42-5140-46F8-AE61-3BC73BB71F28}">
      <text/>
    </comment>
    <comment ref="B8" authorId="0" shapeId="0" xr:uid="{5A9DEE5F-5E48-4154-9309-38F1343DCBE8}">
      <text/>
    </comment>
    <comment ref="I8" authorId="0" shapeId="0" xr:uid="{B94F5A0A-5D73-4F63-BA99-5701205041A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 xr:uid="{9884E0CD-59B1-4B73-9362-578508E6F54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44E726EB-40B7-4185-9487-05EF6D5D1CE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9696B374-94BE-4771-A608-A4A81726046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BD9608E8-4B65-4CA7-8A42-BA93B5726CD3}">
      <text/>
    </comment>
    <comment ref="B11" authorId="0" shapeId="0" xr:uid="{B8E5B72C-8977-4B84-A4F2-5962ECB5C57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17077B3A-1BA1-4AFB-B07F-C6387C7E9E2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7AF0FA70-CA69-4F21-8D42-660BF4402FB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2414EE6D-CF37-4C82-A650-173FB0DCF14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72A06D4D-2F50-4281-A0B9-A399E9AEE303}">
      <text/>
    </comment>
    <comment ref="I13" authorId="0" shapeId="0" xr:uid="{17DEC37C-C9E7-445D-B275-658864FF07C6}">
      <text/>
    </comment>
    <comment ref="B14" authorId="0" shapeId="0" xr:uid="{86D314F6-399B-40D9-ADCB-8B83C0312D8C}">
      <text/>
    </comment>
    <comment ref="I14" authorId="0" shapeId="0" xr:uid="{3E2EEFAA-8EB8-4864-88CB-F519902240FD}">
      <text/>
    </comment>
    <comment ref="B15" authorId="0" shapeId="0" xr:uid="{DC0B781F-98DE-4572-B7C0-67E4CC7C55EE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34A6A88E-289E-4569-9C4F-806C0495E19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B08CC413-71E4-43AE-9B09-C5B7839389A0}">
      <text/>
    </comment>
    <comment ref="I16" authorId="0" shapeId="0" xr:uid="{98D2A27A-7D56-4751-B04C-9E629F2C4B7C}">
      <text/>
    </comment>
    <comment ref="B17" authorId="0" shapeId="0" xr:uid="{EF5737F0-54AF-4533-BB45-3F3774D3207E}">
      <text/>
    </comment>
    <comment ref="I17" authorId="0" shapeId="0" xr:uid="{CBB36318-B711-4217-A433-8005E02E072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7462ECFF-E236-4B1B-9D7B-D229F8DB271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C2BD2275-D701-4938-B84C-055C830453A5}">
      <text/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이민호</author>
  </authors>
  <commentList>
    <comment ref="B7" authorId="0" shapeId="0" xr:uid="{3B2C0156-2189-4272-B89D-F3165DE44A8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D82B7AD6-19FA-441B-A0D5-D940EABCE1C8}">
      <text/>
    </comment>
    <comment ref="B8" authorId="0" shapeId="0" xr:uid="{E9CC72A6-1C4E-49F5-9C58-A357999797CB}">
      <text/>
    </comment>
    <comment ref="I8" authorId="0" shapeId="0" xr:uid="{7A3439E5-3D13-4EF3-B589-0AB0C034084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 xr:uid="{DD4E8693-08AB-406E-AB9D-C5153B4670D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A761C9BC-96F7-441C-8DE2-852CAA62E06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A525A36D-9234-4BC4-8887-948E94D7904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9B721C07-0C76-4D78-B14A-96A186DB46E8}">
      <text/>
    </comment>
    <comment ref="B11" authorId="0" shapeId="0" xr:uid="{4F598EB1-A8F4-4EA4-958E-E8DE30858D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EB10F432-9DEE-4C5F-A051-6027FADFD6B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B5F17947-21AD-407B-ACD5-0F7358E31C6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E987D1EE-17A1-44AD-961E-23ED12D74F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13AF2A91-17A3-4853-B543-1180D681A40A}">
      <text/>
    </comment>
    <comment ref="I13" authorId="0" shapeId="0" xr:uid="{F236F790-86F1-40C8-B0B5-5200D90C3E9F}">
      <text/>
    </comment>
    <comment ref="B14" authorId="0" shapeId="0" xr:uid="{5E184A53-BA3C-4575-906D-4B306D512F8F}">
      <text/>
    </comment>
    <comment ref="I14" authorId="0" shapeId="0" xr:uid="{A3EA67B9-8A8A-4904-8F8E-AFF91BC667F5}">
      <text/>
    </comment>
    <comment ref="B15" authorId="0" shapeId="0" xr:uid="{9289844D-A616-4B5C-996D-67FD8D2FAD5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C41A91D5-1168-49A2-AC46-168D910729A1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AE2AA5FF-5194-47B6-B9D5-8454B56C226B}">
      <text/>
    </comment>
    <comment ref="I16" authorId="0" shapeId="0" xr:uid="{42E7F5E1-B3EE-41EF-AFB6-8274491BEC0F}">
      <text/>
    </comment>
    <comment ref="B17" authorId="0" shapeId="0" xr:uid="{C354E5D1-A9BA-4B81-A362-2A859DD43923}">
      <text/>
    </comment>
    <comment ref="I17" authorId="0" shapeId="0" xr:uid="{84635F44-204E-4240-B75D-1404A456F43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EB0E6651-34E7-408F-93F8-61AD527D712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A32226D3-7F62-48F9-B28A-8BAC5B1AC18F}">
      <text/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이민호</author>
  </authors>
  <commentList>
    <comment ref="B7" authorId="0" shapeId="0" xr:uid="{C573B7BF-BDA7-41A2-A61A-9B72E53B20C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 xr:uid="{829CB07E-8753-4CD5-9C6C-CA5EAE32957E}">
      <text/>
    </comment>
    <comment ref="B8" authorId="0" shapeId="0" xr:uid="{6A9B8A00-2952-44C5-A092-84BB1689662B}">
      <text/>
    </comment>
    <comment ref="I8" authorId="0" shapeId="0" xr:uid="{B796ACAA-22CA-4A44-B665-5936FB2E547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 xr:uid="{CCC8F4A9-722B-461E-9B9E-E05351743322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23FDC272-63E0-42CB-A322-5BB5B510A29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C295C99D-7766-435E-9AF6-E362887A8E0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 xr:uid="{CD53BD07-52CC-4C39-A21E-61B7A0CBA943}">
      <text/>
    </comment>
    <comment ref="B11" authorId="0" shapeId="0" xr:uid="{54C16F83-750D-4C59-964C-496E781EABB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08789004-A726-4257-90F0-F3FAB2F40B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BA5924E4-07D7-4193-9E71-35F96E5A282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 xr:uid="{40C708A7-3B55-488B-840E-24F7E0F05DF0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211E3991-A4C9-42E1-8144-6BA8E96D8C17}">
      <text/>
    </comment>
    <comment ref="I13" authorId="0" shapeId="0" xr:uid="{7319A4F9-B0C3-4D6F-A700-DE516E48DEF1}">
      <text/>
    </comment>
    <comment ref="B14" authorId="0" shapeId="0" xr:uid="{E22D8F2A-5CAB-4E09-A243-C25D157549C2}">
      <text/>
    </comment>
    <comment ref="I14" authorId="0" shapeId="0" xr:uid="{3329B81F-F4E7-45F1-89BA-193FF076EB40}">
      <text/>
    </comment>
    <comment ref="B15" authorId="0" shapeId="0" xr:uid="{8C35AE91-3DF6-4B56-A935-E53158DEB4A6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 xr:uid="{3347E61A-B1D8-4A93-87AF-389E282D5C9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89D414F5-BCB0-441E-B76F-077B0D509713}">
      <text/>
    </comment>
    <comment ref="I16" authorId="0" shapeId="0" xr:uid="{AF3A6DB8-2C77-4975-A8AE-AB99CB3203B0}">
      <text/>
    </comment>
    <comment ref="B17" authorId="0" shapeId="0" xr:uid="{D46B4B7E-F6C9-4236-A590-2CBDBEE89134}">
      <text/>
    </comment>
    <comment ref="I17" authorId="0" shapeId="0" xr:uid="{2FD9FF5B-AF8D-46C5-89AC-4C0ECF3324F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5B62EC74-3955-470F-9709-86A7AA39410F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D8FB0583-EB95-4895-AACD-0A18FF1A5217}">
      <text/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이민호</author>
  </authors>
  <commentList>
    <comment ref="C4" authorId="0" shapeId="0" xr:uid="{55196A56-F508-44FF-9119-05DF9FDACCF3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이민호</author>
  </authors>
  <commentList>
    <comment ref="B6" authorId="0" shapeId="0" xr:uid="{539C25F6-EDA7-48EC-9D1F-2DC3E187DC1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 xr:uid="{FA3A53D1-802F-4FE2-99BD-0DE21B25F78B}">
      <text/>
    </comment>
    <comment ref="B7" authorId="0" shapeId="0" xr:uid="{D4E12F36-0F6A-44EA-9C34-6D0CC11FF1EE}">
      <text/>
    </comment>
    <comment ref="G7" authorId="0" shapeId="0" xr:uid="{04AA165A-AE5F-4271-A918-5240EAB2F4F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 xr:uid="{3E3C1D4C-B209-4A54-A91A-68B9E4AC741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C3D98AB7-AC82-4958-924C-BA61C220ABF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9" authorId="0" shapeId="0" xr:uid="{359CE4D0-C599-4F45-B47C-6D9F599FC3B4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 xr:uid="{3E199998-55D1-4252-B3C2-FFC46ADE57A8}">
      <text/>
    </comment>
    <comment ref="B10" authorId="0" shapeId="0" xr:uid="{007BFEF4-97F8-46FC-BBAE-8218D9ACBABA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D68505B6-DBD1-42C7-904A-FEE01D5609B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 xr:uid="{52117F55-E3B0-4488-B2CA-CDF3F1F4E62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1" authorId="0" shapeId="0" xr:uid="{F7F59F06-795E-4311-BDE7-8E60A5A3726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47ABB1E6-479B-41FC-9C30-566925EB0CF5}">
      <text/>
    </comment>
    <comment ref="G12" authorId="0" shapeId="0" xr:uid="{1887D78B-F5B4-43BC-871D-7442082C2D29}">
      <text/>
    </comment>
    <comment ref="B13" authorId="0" shapeId="0" xr:uid="{E39D0D5B-AFD4-4255-B102-16CEF6319ED4}">
      <text/>
    </comment>
    <comment ref="G13" authorId="0" shapeId="0" xr:uid="{67B83A2D-46ED-48D2-9D96-17B1AACEDE70}">
      <text/>
    </comment>
    <comment ref="B14" authorId="0" shapeId="0" xr:uid="{85A6F203-0AD5-4044-9D03-C6E09084C54B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 xr:uid="{0FC74F0C-309B-4A11-A38E-59E57C126B7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5BEC9BC9-54EB-44C4-8249-9F88ED9C03B4}">
      <text/>
    </comment>
    <comment ref="G15" authorId="0" shapeId="0" xr:uid="{6D809EC9-7FCA-4A45-AE01-856AF3FCBE6B}">
      <text/>
    </comment>
    <comment ref="B16" authorId="0" shapeId="0" xr:uid="{FC88987B-82EE-4E60-88B5-2EA00E82481E}">
      <text/>
    </comment>
    <comment ref="G16" authorId="0" shapeId="0" xr:uid="{3992F18E-56E9-4DCC-A651-B83FB6A94EB9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 xr:uid="{355F9A45-3AC5-40BE-ACA7-BE71E98619A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24052C77-6096-4F24-AA30-3FCBA707F8EA}">
      <text/>
    </comment>
  </commentList>
</comments>
</file>

<file path=xl/sharedStrings.xml><?xml version="1.0" encoding="utf-8"?>
<sst xmlns="http://schemas.openxmlformats.org/spreadsheetml/2006/main" count="174" uniqueCount="45">
  <si>
    <t>적용</t>
    <phoneticPr fontId="1" type="noConversion"/>
  </si>
  <si>
    <t>이름</t>
    <phoneticPr fontId="1" type="noConversion"/>
  </si>
  <si>
    <t>총 수입</t>
    <phoneticPr fontId="1" type="noConversion"/>
  </si>
  <si>
    <t>수입</t>
    <phoneticPr fontId="1" type="noConversion"/>
  </si>
  <si>
    <t>남은 양</t>
    <phoneticPr fontId="1" type="noConversion"/>
  </si>
  <si>
    <t>보
스</t>
    <phoneticPr fontId="1" type="noConversion"/>
  </si>
  <si>
    <t>이지</t>
    <phoneticPr fontId="1" type="noConversion"/>
  </si>
  <si>
    <t>하드</t>
    <phoneticPr fontId="1" type="noConversion"/>
  </si>
  <si>
    <t>카오스</t>
    <phoneticPr fontId="1" type="noConversion"/>
  </si>
  <si>
    <t>노멀</t>
    <phoneticPr fontId="1" type="noConversion"/>
  </si>
  <si>
    <t>난이도</t>
    <phoneticPr fontId="1" type="noConversion"/>
  </si>
  <si>
    <t>인원</t>
    <phoneticPr fontId="1" type="noConversion"/>
  </si>
  <si>
    <t>인
원</t>
    <phoneticPr fontId="1" type="noConversion"/>
  </si>
  <si>
    <t>결정석</t>
    <phoneticPr fontId="1" type="noConversion"/>
  </si>
  <si>
    <t>결정석 값</t>
    <phoneticPr fontId="1" type="noConversion"/>
  </si>
  <si>
    <t>0회</t>
    <phoneticPr fontId="1" type="noConversion"/>
  </si>
  <si>
    <t>1회</t>
    <phoneticPr fontId="1" type="noConversion"/>
  </si>
  <si>
    <t>2회</t>
  </si>
  <si>
    <t>3회</t>
  </si>
  <si>
    <t>4회</t>
  </si>
  <si>
    <t>5회</t>
  </si>
  <si>
    <t>6회</t>
  </si>
  <si>
    <t>7회</t>
  </si>
  <si>
    <t>회</t>
    <phoneticPr fontId="1" type="noConversion"/>
  </si>
  <si>
    <t>결정석 가격</t>
    <phoneticPr fontId="1" type="noConversion"/>
  </si>
  <si>
    <t>1인</t>
    <phoneticPr fontId="1" type="noConversion"/>
  </si>
  <si>
    <t>2인</t>
    <phoneticPr fontId="1" type="noConversion"/>
  </si>
  <si>
    <t>3인</t>
    <phoneticPr fontId="1" type="noConversion"/>
  </si>
  <si>
    <t>4인</t>
    <phoneticPr fontId="1" type="noConversion"/>
  </si>
  <si>
    <t>5인</t>
    <phoneticPr fontId="1" type="noConversion"/>
  </si>
  <si>
    <t>6인</t>
    <phoneticPr fontId="1" type="noConversion"/>
  </si>
  <si>
    <t>인</t>
    <phoneticPr fontId="1" type="noConversion"/>
  </si>
  <si>
    <t>값</t>
    <phoneticPr fontId="1" type="noConversion"/>
  </si>
  <si>
    <t>총 합계</t>
    <phoneticPr fontId="1" type="noConversion"/>
  </si>
  <si>
    <t>수입5</t>
    <phoneticPr fontId="1" type="noConversion"/>
  </si>
  <si>
    <t>보스</t>
    <phoneticPr fontId="1" type="noConversion"/>
  </si>
  <si>
    <t>횟수</t>
    <phoneticPr fontId="1" type="noConversion"/>
  </si>
  <si>
    <t>금액</t>
    <phoneticPr fontId="1" type="noConversion"/>
  </si>
  <si>
    <t>결과</t>
    <phoneticPr fontId="1" type="noConversion"/>
  </si>
  <si>
    <t>우르스</t>
    <phoneticPr fontId="1" type="noConversion"/>
  </si>
  <si>
    <t>판매</t>
    <phoneticPr fontId="1" type="noConversion"/>
  </si>
  <si>
    <t>수입1</t>
    <phoneticPr fontId="1" type="noConversion"/>
  </si>
  <si>
    <t>수입2</t>
    <phoneticPr fontId="1" type="noConversion"/>
  </si>
  <si>
    <t>수입3</t>
    <phoneticPr fontId="1" type="noConversion"/>
  </si>
  <si>
    <t>수입4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</si>
</sst>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i/>
      <sz val="18"/>
      <color theme="1"/>
      <name val="궁서체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ajor"/>
    </font>
    <font>
      <sz val="11"/>
      <color theme="4" tint="-0.499984740745262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i/>
      <sz val="1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6" fillId="6" borderId="0" xfId="0" applyFont="1" applyFill="1">
      <alignment vertical="center"/>
    </xf>
    <xf numFmtId="0" fontId="8" fillId="6" borderId="0" xfId="0" applyFont="1" applyFill="1" applyAlignment="1">
      <alignment horizontal="right" vertical="center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0" borderId="0" xfId="0" applyFill="1">
      <alignment vertical="center"/>
    </xf>
    <xf numFmtId="41" fontId="13" fillId="0" borderId="0" xfId="0" applyNumberFormat="1" applyFont="1" applyBorder="1">
      <alignment vertical="center"/>
    </xf>
    <xf numFmtId="41" fontId="13" fillId="0" borderId="12" xfId="0" applyNumberFormat="1" applyFont="1" applyBorder="1">
      <alignment vertical="center"/>
    </xf>
    <xf numFmtId="41" fontId="13" fillId="0" borderId="14" xfId="0" applyNumberFormat="1" applyFont="1" applyBorder="1">
      <alignment vertical="center"/>
    </xf>
    <xf numFmtId="0" fontId="0" fillId="0" borderId="16" xfId="0" applyBorder="1">
      <alignment vertical="center"/>
    </xf>
    <xf numFmtId="41" fontId="13" fillId="0" borderId="22" xfId="0" applyNumberFormat="1" applyFont="1" applyBorder="1">
      <alignment vertical="center"/>
    </xf>
    <xf numFmtId="41" fontId="13" fillId="0" borderId="23" xfId="0" applyNumberFormat="1" applyFont="1" applyBorder="1">
      <alignment vertical="center"/>
    </xf>
    <xf numFmtId="41" fontId="13" fillId="0" borderId="24" xfId="0" applyNumberFormat="1" applyFont="1" applyBorder="1">
      <alignment vertical="center"/>
    </xf>
    <xf numFmtId="0" fontId="0" fillId="0" borderId="7" xfId="0" applyBorder="1">
      <alignment vertical="center"/>
    </xf>
    <xf numFmtId="41" fontId="13" fillId="0" borderId="11" xfId="0" applyNumberFormat="1" applyFont="1" applyBorder="1">
      <alignment vertical="center"/>
    </xf>
    <xf numFmtId="41" fontId="13" fillId="0" borderId="13" xfId="0" applyNumberFormat="1" applyFont="1" applyBorder="1">
      <alignment vertical="center"/>
    </xf>
    <xf numFmtId="41" fontId="13" fillId="0" borderId="8" xfId="0" applyNumberFormat="1" applyFont="1" applyBorder="1">
      <alignment vertical="center"/>
    </xf>
    <xf numFmtId="41" fontId="13" fillId="0" borderId="9" xfId="0" applyNumberFormat="1" applyFont="1" applyBorder="1">
      <alignment vertical="center"/>
    </xf>
    <xf numFmtId="0" fontId="0" fillId="10" borderId="16" xfId="0" applyFill="1" applyBorder="1">
      <alignment vertical="center"/>
    </xf>
    <xf numFmtId="0" fontId="0" fillId="10" borderId="18" xfId="0" applyFill="1" applyBorder="1">
      <alignment vertical="center"/>
    </xf>
    <xf numFmtId="41" fontId="0" fillId="7" borderId="0" xfId="1" applyFont="1" applyFill="1">
      <alignment vertical="center"/>
    </xf>
    <xf numFmtId="0" fontId="0" fillId="11" borderId="0" xfId="0" applyFill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12" borderId="0" xfId="0" applyFill="1">
      <alignment vertical="center"/>
    </xf>
    <xf numFmtId="0" fontId="0" fillId="12" borderId="0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0" xfId="0" applyFill="1" applyBorder="1">
      <alignment vertical="center"/>
    </xf>
    <xf numFmtId="41" fontId="0" fillId="0" borderId="12" xfId="1" applyFont="1" applyBorder="1">
      <alignment vertical="center"/>
    </xf>
    <xf numFmtId="0" fontId="0" fillId="3" borderId="14" xfId="0" applyFill="1" applyBorder="1">
      <alignment vertical="center"/>
    </xf>
    <xf numFmtId="41" fontId="0" fillId="0" borderId="15" xfId="1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1" fontId="0" fillId="5" borderId="4" xfId="0" applyNumberForma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10" borderId="0" xfId="0" applyFill="1" applyBorder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10" borderId="14" xfId="0" applyFill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1" fontId="0" fillId="0" borderId="0" xfId="1" applyFont="1" applyProtection="1">
      <alignment vertical="center"/>
      <protection locked="0"/>
    </xf>
    <xf numFmtId="0" fontId="0" fillId="12" borderId="0" xfId="0" applyFill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1" fontId="7" fillId="5" borderId="5" xfId="1" applyFont="1" applyFill="1" applyBorder="1" applyAlignment="1" applyProtection="1">
      <alignment horizontal="center" vertical="center"/>
      <protection locked="0"/>
    </xf>
    <xf numFmtId="41" fontId="7" fillId="4" borderId="5" xfId="1" applyFont="1" applyFill="1" applyBorder="1" applyAlignment="1" applyProtection="1">
      <alignment horizontal="center" vertical="center"/>
      <protection locked="0"/>
    </xf>
    <xf numFmtId="41" fontId="7" fillId="2" borderId="5" xfId="1" applyFont="1" applyFill="1" applyBorder="1" applyAlignment="1" applyProtection="1">
      <alignment horizontal="center" vertical="center"/>
      <protection locked="0"/>
    </xf>
    <xf numFmtId="41" fontId="7" fillId="3" borderId="5" xfId="1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3" xfId="0" applyBorder="1" applyProtection="1">
      <alignment vertical="center"/>
    </xf>
    <xf numFmtId="0" fontId="0" fillId="12" borderId="0" xfId="0" applyFill="1" applyProtection="1">
      <alignment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0" borderId="29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1" fontId="11" fillId="7" borderId="0" xfId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13" fillId="0" borderId="26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1" fontId="13" fillId="0" borderId="27" xfId="0" applyNumberFormat="1" applyFont="1" applyBorder="1" applyAlignment="1">
      <alignment horizontal="center" vertical="center"/>
    </xf>
    <xf numFmtId="41" fontId="13" fillId="0" borderId="25" xfId="0" applyNumberFormat="1" applyFont="1" applyBorder="1" applyAlignment="1">
      <alignment horizontal="center" vertical="center"/>
    </xf>
    <xf numFmtId="41" fontId="13" fillId="0" borderId="14" xfId="0" applyNumberFormat="1" applyFont="1" applyBorder="1" applyAlignment="1">
      <alignment horizontal="center" vertical="center"/>
    </xf>
    <xf numFmtId="41" fontId="13" fillId="0" borderId="15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9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0" fillId="2" borderId="4" xfId="0" applyFill="1" applyBorder="1" applyProtection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B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I$5" noThreeD="1"/>
</file>

<file path=xl/ctrlProps/ctrlProp10.xml><?xml version="1.0" encoding="utf-8"?>
<formControlPr xmlns="http://schemas.microsoft.com/office/spreadsheetml/2009/9/main" objectType="Drop" dropStyle="combo" dx="31" fmlaLink="$S$8" fmlaRange="가격표!$N$5:$N$12" noThreeD="1" sel="1" val="0"/>
</file>

<file path=xl/ctrlProps/ctrlProp100.xml><?xml version="1.0" encoding="utf-8"?>
<formControlPr xmlns="http://schemas.microsoft.com/office/spreadsheetml/2009/9/main" objectType="Drop" dropStyle="combo" dx="31" fmlaLink="$S$15" fmlaRange="가격표!$N$5:$N$12" noThreeD="1" sel="1" val="0"/>
</file>

<file path=xl/ctrlProps/ctrlProp101.xml><?xml version="1.0" encoding="utf-8"?>
<formControlPr xmlns="http://schemas.microsoft.com/office/spreadsheetml/2009/9/main" objectType="Drop" dropStyle="combo" dx="31" fmlaLink="$R$16" fmlaRange="가격표!$N$5:$N$12" noThreeD="1" sel="1" val="0"/>
</file>

<file path=xl/ctrlProps/ctrlProp102.xml><?xml version="1.0" encoding="utf-8"?>
<formControlPr xmlns="http://schemas.microsoft.com/office/spreadsheetml/2009/9/main" objectType="Drop" dropStyle="combo" dx="31" fmlaLink="$S$16" fmlaRange="가격표!$N$5:$N$12" noThreeD="1" sel="1" val="0"/>
</file>

<file path=xl/ctrlProps/ctrlProp103.xml><?xml version="1.0" encoding="utf-8"?>
<formControlPr xmlns="http://schemas.microsoft.com/office/spreadsheetml/2009/9/main" objectType="Drop" dropStyle="combo" dx="31" fmlaLink="$T$16" fmlaRange="가격표!$N$5:$N$12" noThreeD="1" sel="1" val="0"/>
</file>

<file path=xl/ctrlProps/ctrlProp104.xml><?xml version="1.0" encoding="utf-8"?>
<formControlPr xmlns="http://schemas.microsoft.com/office/spreadsheetml/2009/9/main" objectType="Drop" dropStyle="combo" dx="31" fmlaLink="$R$17" fmlaRange="가격표!$N$5:$N$12" noThreeD="1" sel="1" val="0"/>
</file>

<file path=xl/ctrlProps/ctrlProp105.xml><?xml version="1.0" encoding="utf-8"?>
<formControlPr xmlns="http://schemas.microsoft.com/office/spreadsheetml/2009/9/main" objectType="Drop" dropStyle="combo" dx="31" fmlaLink="$S$17" fmlaRange="가격표!$N$5:$N$12" noThreeD="1" sel="1" val="0"/>
</file>

<file path=xl/ctrlProps/ctrlProp106.xml><?xml version="1.0" encoding="utf-8"?>
<formControlPr xmlns="http://schemas.microsoft.com/office/spreadsheetml/2009/9/main" objectType="Drop" dropStyle="combo" dx="31" fmlaLink="$R$18" fmlaRange="가격표!$N$5:$N$12" noThreeD="1" sel="1" val="0"/>
</file>

<file path=xl/ctrlProps/ctrlProp107.xml><?xml version="1.0" encoding="utf-8"?>
<formControlPr xmlns="http://schemas.microsoft.com/office/spreadsheetml/2009/9/main" objectType="Drop" dropStyle="combo" dx="31" fmlaLink="$U$17" fmlaRange="가격표!$N$5:$N$12" noThreeD="1" sel="1" val="0"/>
</file>

<file path=xl/ctrlProps/ctrlProp108.xml><?xml version="1.0" encoding="utf-8"?>
<formControlPr xmlns="http://schemas.microsoft.com/office/spreadsheetml/2009/9/main" objectType="Drop" dropStyle="combo" dx="31" fmlaLink="$S$19" fmlaRange="가격표!$N$5:$N$12" noThreeD="1" sel="1" val="0"/>
</file>

<file path=xl/ctrlProps/ctrlProp109.xml><?xml version="1.0" encoding="utf-8"?>
<formControlPr xmlns="http://schemas.microsoft.com/office/spreadsheetml/2009/9/main" objectType="Drop" dropStyle="combo" dx="31" fmlaLink="$U$19" fmlaRange="가격표!$N$5:$N$6" noThreeD="1" sel="1" val="0"/>
</file>

<file path=xl/ctrlProps/ctrlProp11.xml><?xml version="1.0" encoding="utf-8"?>
<formControlPr xmlns="http://schemas.microsoft.com/office/spreadsheetml/2009/9/main" objectType="Drop" dropStyle="combo" dx="31" fmlaLink="$T$8" fmlaRange="가격표!$N$5:$N$7" noThreeD="1" sel="1" val="0"/>
</file>

<file path=xl/ctrlProps/ctrlProp110.xml><?xml version="1.0" encoding="utf-8"?>
<formControlPr xmlns="http://schemas.microsoft.com/office/spreadsheetml/2009/9/main" objectType="Drop" dropStyle="combo" dx="31" fmlaLink="$S$18" fmlaRange="가격표!$N$5:$N$12" noThreeD="1" sel="1" val="0"/>
</file>

<file path=xl/ctrlProps/ctrlProp111.xml><?xml version="1.0" encoding="utf-8"?>
<formControlPr xmlns="http://schemas.microsoft.com/office/spreadsheetml/2009/9/main" objectType="Drop" dropStyle="combo" dx="31" fmlaLink="$W$7" fmlaRange="가격표!$N$5:$N$6" noThreeD="1" sel="1" val="0"/>
</file>

<file path=xl/ctrlProps/ctrlProp112.xml><?xml version="1.0" encoding="utf-8"?>
<formControlPr xmlns="http://schemas.microsoft.com/office/spreadsheetml/2009/9/main" objectType="Drop" dropStyle="combo" dx="31" fmlaLink="$X$7" fmlaRange="가격표!$N$5:$N$7" noThreeD="1" sel="1" val="0"/>
</file>

<file path=xl/ctrlProps/ctrlProp113.xml><?xml version="1.0" encoding="utf-8"?>
<formControlPr xmlns="http://schemas.microsoft.com/office/spreadsheetml/2009/9/main" objectType="Drop" dropStyle="combo" dx="31" fmlaLink="$X$8" fmlaRange="가격표!$N$5:$N$6" noThreeD="1" sel="1" val="0"/>
</file>

<file path=xl/ctrlProps/ctrlProp114.xml><?xml version="1.0" encoding="utf-8"?>
<formControlPr xmlns="http://schemas.microsoft.com/office/spreadsheetml/2009/9/main" objectType="Drop" dropStyle="combo" dx="31" fmlaLink="$Y$8" fmlaRange="가격표!$N$5:$N$6" noThreeD="1" sel="1" val="0"/>
</file>

<file path=xl/ctrlProps/ctrlProp115.xml><?xml version="1.0" encoding="utf-8"?>
<formControlPr xmlns="http://schemas.microsoft.com/office/spreadsheetml/2009/9/main" objectType="Drop" dropStyle="combo" dx="31" fmlaLink="$X$9" fmlaRange="가격표!$N$5:$N$6" noThreeD="1" sel="1" val="0"/>
</file>

<file path=xl/ctrlProps/ctrlProp116.xml><?xml version="1.0" encoding="utf-8"?>
<formControlPr xmlns="http://schemas.microsoft.com/office/spreadsheetml/2009/9/main" objectType="Drop" dropStyle="combo" dx="31" fmlaLink="$Y$9" fmlaRange="가격표!$N$5:$N$6" noThreeD="1" sel="1" val="0"/>
</file>

<file path=xl/ctrlProps/ctrlProp117.xml><?xml version="1.0" encoding="utf-8"?>
<formControlPr xmlns="http://schemas.microsoft.com/office/spreadsheetml/2009/9/main" objectType="Drop" dropStyle="combo" dx="31" fmlaLink="$X$10" fmlaRange="가격표!$N$5:$N$6" noThreeD="1" sel="1" val="0"/>
</file>

<file path=xl/ctrlProps/ctrlProp118.xml><?xml version="1.0" encoding="utf-8"?>
<formControlPr xmlns="http://schemas.microsoft.com/office/spreadsheetml/2009/9/main" objectType="Drop" dropStyle="combo" dx="31" fmlaLink="$Z$10" fmlaRange="가격표!$N$5:$N$6" noThreeD="1" sel="1" val="0"/>
</file>

<file path=xl/ctrlProps/ctrlProp119.xml><?xml version="1.0" encoding="utf-8"?>
<formControlPr xmlns="http://schemas.microsoft.com/office/spreadsheetml/2009/9/main" objectType="Drop" dropStyle="combo" dx="31" fmlaLink="$W$11" fmlaRange="가격표!$N$5:$N$6" noThreeD="1" sel="1" val="0"/>
</file>

<file path=xl/ctrlProps/ctrlProp12.xml><?xml version="1.0" encoding="utf-8"?>
<formControlPr xmlns="http://schemas.microsoft.com/office/spreadsheetml/2009/9/main" objectType="Drop" dropStyle="combo" dx="31" fmlaLink="$S$9" fmlaRange="가격표!$N$5:$N$12" noThreeD="1" sel="1" val="0"/>
</file>

<file path=xl/ctrlProps/ctrlProp120.xml><?xml version="1.0" encoding="utf-8"?>
<formControlPr xmlns="http://schemas.microsoft.com/office/spreadsheetml/2009/9/main" objectType="Drop" dropStyle="combo" dx="31" fmlaLink="$X$11" fmlaRange="가격표!$N$5:$N$6" noThreeD="1" sel="1" val="0"/>
</file>

<file path=xl/ctrlProps/ctrlProp121.xml><?xml version="1.0" encoding="utf-8"?>
<formControlPr xmlns="http://schemas.microsoft.com/office/spreadsheetml/2009/9/main" objectType="Drop" dropStyle="combo" dx="31" fmlaLink="$Y$11" fmlaRange="가격표!$N$5:$N$6" noThreeD="1" sel="1" val="0"/>
</file>

<file path=xl/ctrlProps/ctrlProp122.xml><?xml version="1.0" encoding="utf-8"?>
<formControlPr xmlns="http://schemas.microsoft.com/office/spreadsheetml/2009/9/main" objectType="Drop" dropStyle="combo" dx="31" fmlaLink="$X$12" fmlaRange="가격표!$N$5:$N$6" noThreeD="1" sel="1" val="0"/>
</file>

<file path=xl/ctrlProps/ctrlProp123.xml><?xml version="1.0" encoding="utf-8"?>
<formControlPr xmlns="http://schemas.microsoft.com/office/spreadsheetml/2009/9/main" objectType="Drop" dropStyle="combo" dx="31" fmlaLink="$X$13" fmlaRange="가격표!$N$5:$N$6" noThreeD="1" sel="1" val="0"/>
</file>

<file path=xl/ctrlProps/ctrlProp124.xml><?xml version="1.0" encoding="utf-8"?>
<formControlPr xmlns="http://schemas.microsoft.com/office/spreadsheetml/2009/9/main" objectType="Drop" dropStyle="combo" dx="31" fmlaLink="$X$15" fmlaRange="가격표!$N$5:$N$6" noThreeD="1" sel="1" val="0"/>
</file>

<file path=xl/ctrlProps/ctrlProp125.xml><?xml version="1.0" encoding="utf-8"?>
<formControlPr xmlns="http://schemas.microsoft.com/office/spreadsheetml/2009/9/main" objectType="Drop" dropStyle="combo" dx="31" fmlaLink="$X$16" fmlaRange="가격표!$N$5:$N$6" noThreeD="1" sel="1" val="0"/>
</file>

<file path=xl/ctrlProps/ctrlProp126.xml><?xml version="1.0" encoding="utf-8"?>
<formControlPr xmlns="http://schemas.microsoft.com/office/spreadsheetml/2009/9/main" objectType="Drop" dropStyle="combo" dx="31" fmlaLink="$X$17" fmlaRange="가격표!$N$5:$N$6" noThreeD="1" sel="1" val="0"/>
</file>

<file path=xl/ctrlProps/ctrlProp127.xml><?xml version="1.0" encoding="utf-8"?>
<formControlPr xmlns="http://schemas.microsoft.com/office/spreadsheetml/2009/9/main" objectType="Drop" dropStyle="combo" dx="31" fmlaLink="$Y$14" fmlaRange="가격표!$N$5:$N$6" noThreeD="1" sel="1" val="0"/>
</file>

<file path=xl/ctrlProps/ctrlProp128.xml><?xml version="1.0" encoding="utf-8"?>
<formControlPr xmlns="http://schemas.microsoft.com/office/spreadsheetml/2009/9/main" objectType="Drop" dropStyle="combo" dx="31" fmlaLink="$Y$15" fmlaRange="가격표!$N$5:$N$6" noThreeD="1" sel="1" val="0"/>
</file>

<file path=xl/ctrlProps/ctrlProp129.xml><?xml version="1.0" encoding="utf-8"?>
<formControlPr xmlns="http://schemas.microsoft.com/office/spreadsheetml/2009/9/main" objectType="Drop" dropStyle="combo" dx="31" fmlaLink="$Z$13" fmlaRange="가격표!$N$5:$N$6" noThreeD="1" sel="1" val="0"/>
</file>

<file path=xl/ctrlProps/ctrlProp13.xml><?xml version="1.0" encoding="utf-8"?>
<formControlPr xmlns="http://schemas.microsoft.com/office/spreadsheetml/2009/9/main" objectType="Drop" dropStyle="combo" dx="31" fmlaLink="$T$9" fmlaRange="가격표!$N$5:$N$6" noThreeD="1" sel="1" val="0"/>
</file>

<file path=xl/ctrlProps/ctrlProp130.xml><?xml version="1.0" encoding="utf-8"?>
<formControlPr xmlns="http://schemas.microsoft.com/office/spreadsheetml/2009/9/main" objectType="Drop" dropStyle="combo" dx="31" fmlaLink="$Q$7" fmlaRange="가격표!$O$5:$O$10" noThreeD="1" sel="1" val="0"/>
</file>

<file path=xl/ctrlProps/ctrlProp131.xml><?xml version="1.0" encoding="utf-8"?>
<formControlPr xmlns="http://schemas.microsoft.com/office/spreadsheetml/2009/9/main" objectType="Drop" dropStyle="combo" dx="31" fmlaLink="$Q$8" fmlaRange="가격표!$O$5:$O$10" noThreeD="1" sel="1" val="0"/>
</file>

<file path=xl/ctrlProps/ctrlProp132.xml><?xml version="1.0" encoding="utf-8"?>
<formControlPr xmlns="http://schemas.microsoft.com/office/spreadsheetml/2009/9/main" objectType="Drop" dropStyle="combo" dx="31" fmlaLink="$Q$9" fmlaRange="가격표!$O$5:$O$10" noThreeD="1" sel="1" val="0"/>
</file>

<file path=xl/ctrlProps/ctrlProp133.xml><?xml version="1.0" encoding="utf-8"?>
<formControlPr xmlns="http://schemas.microsoft.com/office/spreadsheetml/2009/9/main" objectType="Drop" dropStyle="combo" dx="31" fmlaLink="$Q$10" fmlaRange="가격표!$O$5:$O$10" noThreeD="1" sel="1" val="0"/>
</file>

<file path=xl/ctrlProps/ctrlProp134.xml><?xml version="1.0" encoding="utf-8"?>
<formControlPr xmlns="http://schemas.microsoft.com/office/spreadsheetml/2009/9/main" objectType="Drop" dropStyle="combo" dx="31" fmlaLink="$Q$11" fmlaRange="가격표!$O$5:$O$10" noThreeD="1" sel="1" val="0"/>
</file>

<file path=xl/ctrlProps/ctrlProp135.xml><?xml version="1.0" encoding="utf-8"?>
<formControlPr xmlns="http://schemas.microsoft.com/office/spreadsheetml/2009/9/main" objectType="Drop" dropStyle="combo" dx="31" fmlaLink="$Q$12" fmlaRange="가격표!$O$5:$O$10" noThreeD="1" sel="1" val="0"/>
</file>

<file path=xl/ctrlProps/ctrlProp136.xml><?xml version="1.0" encoding="utf-8"?>
<formControlPr xmlns="http://schemas.microsoft.com/office/spreadsheetml/2009/9/main" objectType="Drop" dropStyle="combo" dx="31" fmlaLink="$Q$13" fmlaRange="가격표!$O$5:$O$10" noThreeD="1" sel="1" val="0"/>
</file>

<file path=xl/ctrlProps/ctrlProp137.xml><?xml version="1.0" encoding="utf-8"?>
<formControlPr xmlns="http://schemas.microsoft.com/office/spreadsheetml/2009/9/main" objectType="Drop" dropStyle="combo" dx="31" fmlaLink="$Q$14" fmlaRange="가격표!$O$5:$O$10" noThreeD="1" sel="1" val="0"/>
</file>

<file path=xl/ctrlProps/ctrlProp138.xml><?xml version="1.0" encoding="utf-8"?>
<formControlPr xmlns="http://schemas.microsoft.com/office/spreadsheetml/2009/9/main" objectType="Drop" dropStyle="combo" dx="31" fmlaLink="$Q$15" fmlaRange="가격표!$O$5:$O$10" noThreeD="1" sel="1" val="0"/>
</file>

<file path=xl/ctrlProps/ctrlProp139.xml><?xml version="1.0" encoding="utf-8"?>
<formControlPr xmlns="http://schemas.microsoft.com/office/spreadsheetml/2009/9/main" objectType="Drop" dropStyle="combo" dx="31" fmlaLink="$Q$16" fmlaRange="가격표!$O$5:$O$10" noThreeD="1" sel="1" val="0"/>
</file>

<file path=xl/ctrlProps/ctrlProp14.xml><?xml version="1.0" encoding="utf-8"?>
<formControlPr xmlns="http://schemas.microsoft.com/office/spreadsheetml/2009/9/main" objectType="Drop" dropStyle="combo" dx="31" fmlaLink="$S$10" fmlaRange="가격표!$N$5:$N$12" noThreeD="1" sel="1" val="0"/>
</file>

<file path=xl/ctrlProps/ctrlProp140.xml><?xml version="1.0" encoding="utf-8"?>
<formControlPr xmlns="http://schemas.microsoft.com/office/spreadsheetml/2009/9/main" objectType="Drop" dropStyle="combo" dx="31" fmlaLink="$Q$17" fmlaRange="가격표!$O$5:$O$10" noThreeD="1" sel="1" val="0"/>
</file>

<file path=xl/ctrlProps/ctrlProp141.xml><?xml version="1.0" encoding="utf-8"?>
<formControlPr xmlns="http://schemas.microsoft.com/office/spreadsheetml/2009/9/main" objectType="Drop" dropStyle="combo" dx="31" fmlaLink="$Q$18" fmlaRange="가격표!$O$5:$O$10" noThreeD="1" sel="1" val="0"/>
</file>

<file path=xl/ctrlProps/ctrlProp142.xml><?xml version="1.0" encoding="utf-8"?>
<formControlPr xmlns="http://schemas.microsoft.com/office/spreadsheetml/2009/9/main" objectType="Drop" dropStyle="combo" dx="31" fmlaLink="$Q$19" fmlaRange="가격표!$O$5:$O$10" noThreeD="1" sel="1" val="0"/>
</file>

<file path=xl/ctrlProps/ctrlProp143.xml><?xml version="1.0" encoding="utf-8"?>
<formControlPr xmlns="http://schemas.microsoft.com/office/spreadsheetml/2009/9/main" objectType="Drop" dropStyle="combo" dx="31" fmlaLink="$V$7" fmlaRange="가격표!$O$5:$O$10" noThreeD="1" sel="1" val="0"/>
</file>

<file path=xl/ctrlProps/ctrlProp144.xml><?xml version="1.0" encoding="utf-8"?>
<formControlPr xmlns="http://schemas.microsoft.com/office/spreadsheetml/2009/9/main" objectType="Drop" dropStyle="combo" dx="31" fmlaLink="$V$8" fmlaRange="가격표!$O$5:$O$10" noThreeD="1" sel="1" val="0"/>
</file>

<file path=xl/ctrlProps/ctrlProp145.xml><?xml version="1.0" encoding="utf-8"?>
<formControlPr xmlns="http://schemas.microsoft.com/office/spreadsheetml/2009/9/main" objectType="Drop" dropStyle="combo" dx="31" fmlaLink="$V$9" fmlaRange="가격표!$O$5:$O$10" noThreeD="1" sel="1" val="0"/>
</file>

<file path=xl/ctrlProps/ctrlProp146.xml><?xml version="1.0" encoding="utf-8"?>
<formControlPr xmlns="http://schemas.microsoft.com/office/spreadsheetml/2009/9/main" objectType="Drop" dropStyle="combo" dx="31" fmlaLink="$V$10" fmlaRange="가격표!$O$5:$O$10" noThreeD="1" sel="1" val="0"/>
</file>

<file path=xl/ctrlProps/ctrlProp147.xml><?xml version="1.0" encoding="utf-8"?>
<formControlPr xmlns="http://schemas.microsoft.com/office/spreadsheetml/2009/9/main" objectType="Drop" dropStyle="combo" dx="31" fmlaLink="$V$11" fmlaRange="가격표!$O$5:$O$10" noThreeD="1" sel="1" val="0"/>
</file>

<file path=xl/ctrlProps/ctrlProp148.xml><?xml version="1.0" encoding="utf-8"?>
<formControlPr xmlns="http://schemas.microsoft.com/office/spreadsheetml/2009/9/main" objectType="Drop" dropStyle="combo" dx="31" fmlaLink="$V$12" fmlaRange="가격표!$O$5:$O$10" noThreeD="1" sel="1" val="0"/>
</file>

<file path=xl/ctrlProps/ctrlProp149.xml><?xml version="1.0" encoding="utf-8"?>
<formControlPr xmlns="http://schemas.microsoft.com/office/spreadsheetml/2009/9/main" objectType="Drop" dropStyle="combo" dx="31" fmlaLink="$V$13" fmlaRange="가격표!$O$5:$O$10" noThreeD="1" sel="1" val="0"/>
</file>

<file path=xl/ctrlProps/ctrlProp15.xml><?xml version="1.0" encoding="utf-8"?>
<formControlPr xmlns="http://schemas.microsoft.com/office/spreadsheetml/2009/9/main" objectType="Drop" dropStyle="combo" dx="31" fmlaLink="$S$11" fmlaRange="가격표!$N$5:$N$12" noThreeD="1" sel="1" val="0"/>
</file>

<file path=xl/ctrlProps/ctrlProp150.xml><?xml version="1.0" encoding="utf-8"?>
<formControlPr xmlns="http://schemas.microsoft.com/office/spreadsheetml/2009/9/main" objectType="Drop" dropStyle="combo" dx="31" fmlaLink="$V$14" fmlaRange="가격표!$O$5:$O$10" noThreeD="1" sel="1" val="0"/>
</file>

<file path=xl/ctrlProps/ctrlProp151.xml><?xml version="1.0" encoding="utf-8"?>
<formControlPr xmlns="http://schemas.microsoft.com/office/spreadsheetml/2009/9/main" objectType="Drop" dropStyle="combo" dx="31" fmlaLink="$V$15" fmlaRange="가격표!$O$5:$O$10" noThreeD="1" sel="1" val="0"/>
</file>

<file path=xl/ctrlProps/ctrlProp152.xml><?xml version="1.0" encoding="utf-8"?>
<formControlPr xmlns="http://schemas.microsoft.com/office/spreadsheetml/2009/9/main" objectType="Drop" dropStyle="combo" dx="31" fmlaLink="$V$16" fmlaRange="가격표!$O$5:$O$10" noThreeD="1" sel="1" val="0"/>
</file>

<file path=xl/ctrlProps/ctrlProp153.xml><?xml version="1.0" encoding="utf-8"?>
<formControlPr xmlns="http://schemas.microsoft.com/office/spreadsheetml/2009/9/main" objectType="Drop" dropStyle="combo" dx="31" fmlaLink="$V$17" fmlaRange="가격표!$O$5:$O$10" noThreeD="1" sel="1" val="0"/>
</file>

<file path=xl/ctrlProps/ctrlProp154.xml><?xml version="1.0" encoding="utf-8"?>
<formControlPr xmlns="http://schemas.microsoft.com/office/spreadsheetml/2009/9/main" objectType="Drop" dropStyle="combo" dx="31" fmlaLink="$Y$12" fmlaRange="가격표!$N$5:$N$6" noThreeD="1" sel="1" val="0"/>
</file>

<file path=xl/ctrlProps/ctrlProp155.xml><?xml version="1.0" encoding="utf-8"?>
<formControlPr xmlns="http://schemas.microsoft.com/office/spreadsheetml/2009/9/main" objectType="Drop" dropStyle="combo" dx="31" fmlaLink="$R$7" fmlaRange="가격표!$N$5:$N$12" noThreeD="1" sel="1" val="0"/>
</file>

<file path=xl/ctrlProps/ctrlProp156.xml><?xml version="1.0" encoding="utf-8"?>
<formControlPr xmlns="http://schemas.microsoft.com/office/spreadsheetml/2009/9/main" objectType="Drop" dropStyle="combo" dx="31" fmlaLink="$S$7" fmlaRange="가격표!$N$5:$N$12" noThreeD="1" sel="1" val="0"/>
</file>

<file path=xl/ctrlProps/ctrlProp157.xml><?xml version="1.0" encoding="utf-8"?>
<formControlPr xmlns="http://schemas.microsoft.com/office/spreadsheetml/2009/9/main" objectType="Drop" dropStyle="combo" dx="31" fmlaLink="$U$7" fmlaRange="가격표!$N$5:$N$6" noThreeD="1" sel="1" val="0"/>
</file>

<file path=xl/ctrlProps/ctrlProp158.xml><?xml version="1.0" encoding="utf-8"?>
<formControlPr xmlns="http://schemas.microsoft.com/office/spreadsheetml/2009/9/main" objectType="Drop" dropStyle="combo" dx="31" fmlaLink="$R$8" fmlaRange="가격표!$N$5:$N$12" noThreeD="1" sel="1" val="0"/>
</file>

<file path=xl/ctrlProps/ctrlProp159.xml><?xml version="1.0" encoding="utf-8"?>
<formControlPr xmlns="http://schemas.microsoft.com/office/spreadsheetml/2009/9/main" objectType="Drop" dropStyle="combo" dx="31" fmlaLink="$S$8" fmlaRange="가격표!$N$5:$N$12" noThreeD="1" sel="1" val="0"/>
</file>

<file path=xl/ctrlProps/ctrlProp16.xml><?xml version="1.0" encoding="utf-8"?>
<formControlPr xmlns="http://schemas.microsoft.com/office/spreadsheetml/2009/9/main" objectType="Drop" dropStyle="combo" dx="31" fmlaLink="$R$11" fmlaRange="가격표!$N$5:$N$12" noThreeD="1" sel="1" val="0"/>
</file>

<file path=xl/ctrlProps/ctrlProp160.xml><?xml version="1.0" encoding="utf-8"?>
<formControlPr xmlns="http://schemas.microsoft.com/office/spreadsheetml/2009/9/main" objectType="Drop" dropStyle="combo" dx="31" fmlaLink="$T$8" fmlaRange="가격표!$N$5:$N$7" noThreeD="1" sel="1" val="0"/>
</file>

<file path=xl/ctrlProps/ctrlProp161.xml><?xml version="1.0" encoding="utf-8"?>
<formControlPr xmlns="http://schemas.microsoft.com/office/spreadsheetml/2009/9/main" objectType="Drop" dropStyle="combo" dx="31" fmlaLink="$S$9" fmlaRange="가격표!$N$5:$N$12" noThreeD="1" sel="1" val="0"/>
</file>

<file path=xl/ctrlProps/ctrlProp162.xml><?xml version="1.0" encoding="utf-8"?>
<formControlPr xmlns="http://schemas.microsoft.com/office/spreadsheetml/2009/9/main" objectType="Drop" dropStyle="combo" dx="31" fmlaLink="$T$9" fmlaRange="가격표!$N$5:$N$6" noThreeD="1" sel="1" val="0"/>
</file>

<file path=xl/ctrlProps/ctrlProp163.xml><?xml version="1.0" encoding="utf-8"?>
<formControlPr xmlns="http://schemas.microsoft.com/office/spreadsheetml/2009/9/main" objectType="Drop" dropStyle="combo" dx="31" fmlaLink="$S$10" fmlaRange="가격표!$N$5:$N$12" noThreeD="1" sel="1" val="0"/>
</file>

<file path=xl/ctrlProps/ctrlProp164.xml><?xml version="1.0" encoding="utf-8"?>
<formControlPr xmlns="http://schemas.microsoft.com/office/spreadsheetml/2009/9/main" objectType="Drop" dropStyle="combo" dx="31" fmlaLink="$S$11" fmlaRange="가격표!$N$5:$N$12" noThreeD="1" sel="1" val="0"/>
</file>

<file path=xl/ctrlProps/ctrlProp165.xml><?xml version="1.0" encoding="utf-8"?>
<formControlPr xmlns="http://schemas.microsoft.com/office/spreadsheetml/2009/9/main" objectType="Drop" dropStyle="combo" dx="31" fmlaLink="$R$11" fmlaRange="가격표!$N$5:$N$12" noThreeD="1" sel="1" val="0"/>
</file>

<file path=xl/ctrlProps/ctrlProp166.xml><?xml version="1.0" encoding="utf-8"?>
<formControlPr xmlns="http://schemas.microsoft.com/office/spreadsheetml/2009/9/main" objectType="Drop" dropStyle="combo" dx="31" fmlaLink="$U$11" fmlaRange="가격표!$N$5:$N$6" noThreeD="1" sel="1" val="0"/>
</file>

<file path=xl/ctrlProps/ctrlProp167.xml><?xml version="1.0" encoding="utf-8"?>
<formControlPr xmlns="http://schemas.microsoft.com/office/spreadsheetml/2009/9/main" objectType="Drop" dropStyle="combo" dx="31" fmlaLink="$U$12" fmlaRange="가격표!$N$5:$N$7" noThreeD="1" sel="1" val="0"/>
</file>

<file path=xl/ctrlProps/ctrlProp168.xml><?xml version="1.0" encoding="utf-8"?>
<formControlPr xmlns="http://schemas.microsoft.com/office/spreadsheetml/2009/9/main" objectType="Drop" dropStyle="combo" dx="31" fmlaLink="$U$13" fmlaRange="가격표!$N$5:$N$7" noThreeD="1" sel="1" val="0"/>
</file>

<file path=xl/ctrlProps/ctrlProp169.xml><?xml version="1.0" encoding="utf-8"?>
<formControlPr xmlns="http://schemas.microsoft.com/office/spreadsheetml/2009/9/main" objectType="Drop" dropStyle="combo" dx="31" fmlaLink="$U$14" fmlaRange="가격표!$N$5:$N$7" noThreeD="1" sel="1" val="0"/>
</file>

<file path=xl/ctrlProps/ctrlProp17.xml><?xml version="1.0" encoding="utf-8"?>
<formControlPr xmlns="http://schemas.microsoft.com/office/spreadsheetml/2009/9/main" objectType="Drop" dropStyle="combo" dx="31" fmlaLink="$U$11" fmlaRange="가격표!$N$5:$N$6" noThreeD="1" sel="1" val="0"/>
</file>

<file path=xl/ctrlProps/ctrlProp170.xml><?xml version="1.0" encoding="utf-8"?>
<formControlPr xmlns="http://schemas.microsoft.com/office/spreadsheetml/2009/9/main" objectType="Drop" dropStyle="combo" dx="31" fmlaLink="$U$15" fmlaRange="가격표!$N$5:$N$7" noThreeD="1" sel="1" val="0"/>
</file>

<file path=xl/ctrlProps/ctrlProp171.xml><?xml version="1.0" encoding="utf-8"?>
<formControlPr xmlns="http://schemas.microsoft.com/office/spreadsheetml/2009/9/main" objectType="Drop" dropStyle="combo" dx="31" fmlaLink="$S$12" fmlaRange="가격표!$N$5:$N$12" noThreeD="1" sel="1" val="0"/>
</file>

<file path=xl/ctrlProps/ctrlProp172.xml><?xml version="1.0" encoding="utf-8"?>
<formControlPr xmlns="http://schemas.microsoft.com/office/spreadsheetml/2009/9/main" objectType="Drop" dropStyle="combo" dx="31" fmlaLink="$S$13" fmlaRange="가격표!$N$5:$N$12" noThreeD="1" sel="1" val="0"/>
</file>

<file path=xl/ctrlProps/ctrlProp173.xml><?xml version="1.0" encoding="utf-8"?>
<formControlPr xmlns="http://schemas.microsoft.com/office/spreadsheetml/2009/9/main" objectType="Drop" dropStyle="combo" dx="31" fmlaLink="$S$14" fmlaRange="가격표!$N$5:$N$12" noThreeD="1" sel="1" val="0"/>
</file>

<file path=xl/ctrlProps/ctrlProp174.xml><?xml version="1.0" encoding="utf-8"?>
<formControlPr xmlns="http://schemas.microsoft.com/office/spreadsheetml/2009/9/main" objectType="Drop" dropStyle="combo" dx="31" fmlaLink="$S$15" fmlaRange="가격표!$N$5:$N$12" noThreeD="1" sel="1" val="0"/>
</file>

<file path=xl/ctrlProps/ctrlProp175.xml><?xml version="1.0" encoding="utf-8"?>
<formControlPr xmlns="http://schemas.microsoft.com/office/spreadsheetml/2009/9/main" objectType="Drop" dropStyle="combo" dx="31" fmlaLink="$R$16" fmlaRange="가격표!$N$5:$N$12" noThreeD="1" sel="1" val="0"/>
</file>

<file path=xl/ctrlProps/ctrlProp176.xml><?xml version="1.0" encoding="utf-8"?>
<formControlPr xmlns="http://schemas.microsoft.com/office/spreadsheetml/2009/9/main" objectType="Drop" dropStyle="combo" dx="31" fmlaLink="$S$16" fmlaRange="가격표!$N$5:$N$12" noThreeD="1" sel="1" val="0"/>
</file>

<file path=xl/ctrlProps/ctrlProp177.xml><?xml version="1.0" encoding="utf-8"?>
<formControlPr xmlns="http://schemas.microsoft.com/office/spreadsheetml/2009/9/main" objectType="Drop" dropStyle="combo" dx="31" fmlaLink="$T$16" fmlaRange="가격표!$N$5:$N$12" noThreeD="1" sel="1" val="0"/>
</file>

<file path=xl/ctrlProps/ctrlProp178.xml><?xml version="1.0" encoding="utf-8"?>
<formControlPr xmlns="http://schemas.microsoft.com/office/spreadsheetml/2009/9/main" objectType="Drop" dropStyle="combo" dx="31" fmlaLink="$R$17" fmlaRange="가격표!$N$5:$N$12" noThreeD="1" sel="1" val="0"/>
</file>

<file path=xl/ctrlProps/ctrlProp179.xml><?xml version="1.0" encoding="utf-8"?>
<formControlPr xmlns="http://schemas.microsoft.com/office/spreadsheetml/2009/9/main" objectType="Drop" dropStyle="combo" dx="31" fmlaLink="$S$17" fmlaRange="가격표!$N$5:$N$12" noThreeD="1" sel="1" val="0"/>
</file>

<file path=xl/ctrlProps/ctrlProp18.xml><?xml version="1.0" encoding="utf-8"?>
<formControlPr xmlns="http://schemas.microsoft.com/office/spreadsheetml/2009/9/main" objectType="Drop" dropStyle="combo" dx="31" fmlaLink="$U$12" fmlaRange="가격표!$N$5:$N$7" noThreeD="1" sel="1" val="0"/>
</file>

<file path=xl/ctrlProps/ctrlProp180.xml><?xml version="1.0" encoding="utf-8"?>
<formControlPr xmlns="http://schemas.microsoft.com/office/spreadsheetml/2009/9/main" objectType="Drop" dropStyle="combo" dx="31" fmlaLink="$R$18" fmlaRange="가격표!$N$5:$N$12" noThreeD="1" sel="1" val="0"/>
</file>

<file path=xl/ctrlProps/ctrlProp181.xml><?xml version="1.0" encoding="utf-8"?>
<formControlPr xmlns="http://schemas.microsoft.com/office/spreadsheetml/2009/9/main" objectType="Drop" dropStyle="combo" dx="31" fmlaLink="$U$17" fmlaRange="가격표!$N$5:$N$12" noThreeD="1" sel="1" val="0"/>
</file>

<file path=xl/ctrlProps/ctrlProp182.xml><?xml version="1.0" encoding="utf-8"?>
<formControlPr xmlns="http://schemas.microsoft.com/office/spreadsheetml/2009/9/main" objectType="Drop" dropStyle="combo" dx="31" fmlaLink="$S$19" fmlaRange="가격표!$N$5:$N$12" noThreeD="1" sel="1" val="0"/>
</file>

<file path=xl/ctrlProps/ctrlProp183.xml><?xml version="1.0" encoding="utf-8"?>
<formControlPr xmlns="http://schemas.microsoft.com/office/spreadsheetml/2009/9/main" objectType="Drop" dropStyle="combo" dx="31" fmlaLink="$U$19" fmlaRange="가격표!$N$5:$N$6" noThreeD="1" sel="1" val="0"/>
</file>

<file path=xl/ctrlProps/ctrlProp184.xml><?xml version="1.0" encoding="utf-8"?>
<formControlPr xmlns="http://schemas.microsoft.com/office/spreadsheetml/2009/9/main" objectType="Drop" dropStyle="combo" dx="31" fmlaLink="$S$18" fmlaRange="가격표!$N$5:$N$12" noThreeD="1" sel="1" val="0"/>
</file>

<file path=xl/ctrlProps/ctrlProp185.xml><?xml version="1.0" encoding="utf-8"?>
<formControlPr xmlns="http://schemas.microsoft.com/office/spreadsheetml/2009/9/main" objectType="Drop" dropStyle="combo" dx="31" fmlaLink="$W$7" fmlaRange="가격표!$N$5:$N$6" noThreeD="1" sel="1" val="0"/>
</file>

<file path=xl/ctrlProps/ctrlProp186.xml><?xml version="1.0" encoding="utf-8"?>
<formControlPr xmlns="http://schemas.microsoft.com/office/spreadsheetml/2009/9/main" objectType="Drop" dropStyle="combo" dx="31" fmlaLink="$X$7" fmlaRange="가격표!$N$5:$N$7" noThreeD="1" sel="1" val="0"/>
</file>

<file path=xl/ctrlProps/ctrlProp187.xml><?xml version="1.0" encoding="utf-8"?>
<formControlPr xmlns="http://schemas.microsoft.com/office/spreadsheetml/2009/9/main" objectType="Drop" dropStyle="combo" dx="31" fmlaLink="$X$8" fmlaRange="가격표!$N$5:$N$6" noThreeD="1" sel="1" val="0"/>
</file>

<file path=xl/ctrlProps/ctrlProp188.xml><?xml version="1.0" encoding="utf-8"?>
<formControlPr xmlns="http://schemas.microsoft.com/office/spreadsheetml/2009/9/main" objectType="Drop" dropStyle="combo" dx="31" fmlaLink="$Y$8" fmlaRange="가격표!$N$5:$N$6" noThreeD="1" sel="1" val="0"/>
</file>

<file path=xl/ctrlProps/ctrlProp189.xml><?xml version="1.0" encoding="utf-8"?>
<formControlPr xmlns="http://schemas.microsoft.com/office/spreadsheetml/2009/9/main" objectType="Drop" dropStyle="combo" dx="31" fmlaLink="$X$9" fmlaRange="가격표!$N$5:$N$6" noThreeD="1" sel="1" val="0"/>
</file>

<file path=xl/ctrlProps/ctrlProp19.xml><?xml version="1.0" encoding="utf-8"?>
<formControlPr xmlns="http://schemas.microsoft.com/office/spreadsheetml/2009/9/main" objectType="Drop" dropStyle="combo" dx="31" fmlaLink="$U$13" fmlaRange="가격표!$N$5:$N$7" noThreeD="1" sel="1" val="0"/>
</file>

<file path=xl/ctrlProps/ctrlProp190.xml><?xml version="1.0" encoding="utf-8"?>
<formControlPr xmlns="http://schemas.microsoft.com/office/spreadsheetml/2009/9/main" objectType="Drop" dropStyle="combo" dx="31" fmlaLink="$Y$9" fmlaRange="가격표!$N$5:$N$6" noThreeD="1" sel="1" val="0"/>
</file>

<file path=xl/ctrlProps/ctrlProp191.xml><?xml version="1.0" encoding="utf-8"?>
<formControlPr xmlns="http://schemas.microsoft.com/office/spreadsheetml/2009/9/main" objectType="Drop" dropStyle="combo" dx="31" fmlaLink="$X$10" fmlaRange="가격표!$N$5:$N$6" noThreeD="1" sel="1" val="0"/>
</file>

<file path=xl/ctrlProps/ctrlProp192.xml><?xml version="1.0" encoding="utf-8"?>
<formControlPr xmlns="http://schemas.microsoft.com/office/spreadsheetml/2009/9/main" objectType="Drop" dropStyle="combo" dx="31" fmlaLink="$Z$10" fmlaRange="가격표!$N$5:$N$6" noThreeD="1" sel="1" val="0"/>
</file>

<file path=xl/ctrlProps/ctrlProp193.xml><?xml version="1.0" encoding="utf-8"?>
<formControlPr xmlns="http://schemas.microsoft.com/office/spreadsheetml/2009/9/main" objectType="Drop" dropStyle="combo" dx="31" fmlaLink="$W$11" fmlaRange="가격표!$N$5:$N$6" noThreeD="1" sel="1" val="0"/>
</file>

<file path=xl/ctrlProps/ctrlProp194.xml><?xml version="1.0" encoding="utf-8"?>
<formControlPr xmlns="http://schemas.microsoft.com/office/spreadsheetml/2009/9/main" objectType="Drop" dropStyle="combo" dx="31" fmlaLink="$X$11" fmlaRange="가격표!$N$5:$N$6" noThreeD="1" sel="1" val="0"/>
</file>

<file path=xl/ctrlProps/ctrlProp195.xml><?xml version="1.0" encoding="utf-8"?>
<formControlPr xmlns="http://schemas.microsoft.com/office/spreadsheetml/2009/9/main" objectType="Drop" dropStyle="combo" dx="31" fmlaLink="$Y$11" fmlaRange="가격표!$N$5:$N$6" noThreeD="1" sel="1" val="0"/>
</file>

<file path=xl/ctrlProps/ctrlProp196.xml><?xml version="1.0" encoding="utf-8"?>
<formControlPr xmlns="http://schemas.microsoft.com/office/spreadsheetml/2009/9/main" objectType="Drop" dropStyle="combo" dx="31" fmlaLink="$X$12" fmlaRange="가격표!$N$5:$N$6" noThreeD="1" sel="1" val="0"/>
</file>

<file path=xl/ctrlProps/ctrlProp197.xml><?xml version="1.0" encoding="utf-8"?>
<formControlPr xmlns="http://schemas.microsoft.com/office/spreadsheetml/2009/9/main" objectType="Drop" dropStyle="combo" dx="31" fmlaLink="$X$13" fmlaRange="가격표!$N$5:$N$6" noThreeD="1" sel="1" val="0"/>
</file>

<file path=xl/ctrlProps/ctrlProp198.xml><?xml version="1.0" encoding="utf-8"?>
<formControlPr xmlns="http://schemas.microsoft.com/office/spreadsheetml/2009/9/main" objectType="Drop" dropStyle="combo" dx="31" fmlaLink="$X$15" fmlaRange="가격표!$N$5:$N$6" noThreeD="1" sel="1" val="0"/>
</file>

<file path=xl/ctrlProps/ctrlProp199.xml><?xml version="1.0" encoding="utf-8"?>
<formControlPr xmlns="http://schemas.microsoft.com/office/spreadsheetml/2009/9/main" objectType="Drop" dropStyle="combo" dx="31" fmlaLink="$X$16" fmlaRange="가격표!$N$5:$N$6" noThreeD="1" sel="1" val="0"/>
</file>

<file path=xl/ctrlProps/ctrlProp2.xml><?xml version="1.0" encoding="utf-8"?>
<formControlPr xmlns="http://schemas.microsoft.com/office/spreadsheetml/2009/9/main" objectType="CheckBox" fmlaLink="$I$6" lockText="1" noThreeD="1"/>
</file>

<file path=xl/ctrlProps/ctrlProp20.xml><?xml version="1.0" encoding="utf-8"?>
<formControlPr xmlns="http://schemas.microsoft.com/office/spreadsheetml/2009/9/main" objectType="Drop" dropStyle="combo" dx="31" fmlaLink="$U$14" fmlaRange="가격표!$N$5:$N$7" noThreeD="1" sel="1" val="0"/>
</file>

<file path=xl/ctrlProps/ctrlProp200.xml><?xml version="1.0" encoding="utf-8"?>
<formControlPr xmlns="http://schemas.microsoft.com/office/spreadsheetml/2009/9/main" objectType="Drop" dropStyle="combo" dx="31" fmlaLink="$X$17" fmlaRange="가격표!$N$5:$N$6" noThreeD="1" sel="1" val="0"/>
</file>

<file path=xl/ctrlProps/ctrlProp201.xml><?xml version="1.0" encoding="utf-8"?>
<formControlPr xmlns="http://schemas.microsoft.com/office/spreadsheetml/2009/9/main" objectType="Drop" dropStyle="combo" dx="31" fmlaLink="$Y$14" fmlaRange="가격표!$N$5:$N$6" noThreeD="1" sel="1" val="0"/>
</file>

<file path=xl/ctrlProps/ctrlProp202.xml><?xml version="1.0" encoding="utf-8"?>
<formControlPr xmlns="http://schemas.microsoft.com/office/spreadsheetml/2009/9/main" objectType="Drop" dropStyle="combo" dx="31" fmlaLink="$Y$15" fmlaRange="가격표!$N$5:$N$6" noThreeD="1" sel="1" val="0"/>
</file>

<file path=xl/ctrlProps/ctrlProp203.xml><?xml version="1.0" encoding="utf-8"?>
<formControlPr xmlns="http://schemas.microsoft.com/office/spreadsheetml/2009/9/main" objectType="Drop" dropStyle="combo" dx="31" fmlaLink="$Z$13" fmlaRange="가격표!$N$5:$N$6" noThreeD="1" sel="1" val="0"/>
</file>

<file path=xl/ctrlProps/ctrlProp204.xml><?xml version="1.0" encoding="utf-8"?>
<formControlPr xmlns="http://schemas.microsoft.com/office/spreadsheetml/2009/9/main" objectType="Drop" dropStyle="combo" dx="31" fmlaLink="$Q$7" fmlaRange="가격표!$O$5:$O$10" noThreeD="1" sel="1" val="0"/>
</file>

<file path=xl/ctrlProps/ctrlProp205.xml><?xml version="1.0" encoding="utf-8"?>
<formControlPr xmlns="http://schemas.microsoft.com/office/spreadsheetml/2009/9/main" objectType="Drop" dropStyle="combo" dx="31" fmlaLink="$Q$8" fmlaRange="가격표!$O$5:$O$10" noThreeD="1" sel="1" val="0"/>
</file>

<file path=xl/ctrlProps/ctrlProp206.xml><?xml version="1.0" encoding="utf-8"?>
<formControlPr xmlns="http://schemas.microsoft.com/office/spreadsheetml/2009/9/main" objectType="Drop" dropStyle="combo" dx="31" fmlaLink="$Q$9" fmlaRange="가격표!$O$5:$O$10" noThreeD="1" sel="1" val="0"/>
</file>

<file path=xl/ctrlProps/ctrlProp207.xml><?xml version="1.0" encoding="utf-8"?>
<formControlPr xmlns="http://schemas.microsoft.com/office/spreadsheetml/2009/9/main" objectType="Drop" dropStyle="combo" dx="31" fmlaLink="$Q$10" fmlaRange="가격표!$O$5:$O$10" noThreeD="1" sel="1" val="0"/>
</file>

<file path=xl/ctrlProps/ctrlProp208.xml><?xml version="1.0" encoding="utf-8"?>
<formControlPr xmlns="http://schemas.microsoft.com/office/spreadsheetml/2009/9/main" objectType="Drop" dropStyle="combo" dx="31" fmlaLink="$Q$11" fmlaRange="가격표!$O$5:$O$10" noThreeD="1" sel="1" val="0"/>
</file>

<file path=xl/ctrlProps/ctrlProp209.xml><?xml version="1.0" encoding="utf-8"?>
<formControlPr xmlns="http://schemas.microsoft.com/office/spreadsheetml/2009/9/main" objectType="Drop" dropStyle="combo" dx="31" fmlaLink="$Q$12" fmlaRange="가격표!$O$5:$O$10" noThreeD="1" sel="1" val="0"/>
</file>

<file path=xl/ctrlProps/ctrlProp21.xml><?xml version="1.0" encoding="utf-8"?>
<formControlPr xmlns="http://schemas.microsoft.com/office/spreadsheetml/2009/9/main" objectType="Drop" dropStyle="combo" dx="31" fmlaLink="$U$15" fmlaRange="가격표!$N$5:$N$7" noThreeD="1" sel="1" val="0"/>
</file>

<file path=xl/ctrlProps/ctrlProp210.xml><?xml version="1.0" encoding="utf-8"?>
<formControlPr xmlns="http://schemas.microsoft.com/office/spreadsheetml/2009/9/main" objectType="Drop" dropStyle="combo" dx="31" fmlaLink="$Q$13" fmlaRange="가격표!$O$5:$O$10" noThreeD="1" sel="1" val="0"/>
</file>

<file path=xl/ctrlProps/ctrlProp211.xml><?xml version="1.0" encoding="utf-8"?>
<formControlPr xmlns="http://schemas.microsoft.com/office/spreadsheetml/2009/9/main" objectType="Drop" dropStyle="combo" dx="31" fmlaLink="$Q$14" fmlaRange="가격표!$O$5:$O$10" noThreeD="1" sel="1" val="0"/>
</file>

<file path=xl/ctrlProps/ctrlProp212.xml><?xml version="1.0" encoding="utf-8"?>
<formControlPr xmlns="http://schemas.microsoft.com/office/spreadsheetml/2009/9/main" objectType="Drop" dropStyle="combo" dx="31" fmlaLink="$Q$15" fmlaRange="가격표!$O$5:$O$10" noThreeD="1" sel="1" val="0"/>
</file>

<file path=xl/ctrlProps/ctrlProp213.xml><?xml version="1.0" encoding="utf-8"?>
<formControlPr xmlns="http://schemas.microsoft.com/office/spreadsheetml/2009/9/main" objectType="Drop" dropStyle="combo" dx="31" fmlaLink="$Q$16" fmlaRange="가격표!$O$5:$O$10" noThreeD="1" sel="1" val="0"/>
</file>

<file path=xl/ctrlProps/ctrlProp214.xml><?xml version="1.0" encoding="utf-8"?>
<formControlPr xmlns="http://schemas.microsoft.com/office/spreadsheetml/2009/9/main" objectType="Drop" dropStyle="combo" dx="31" fmlaLink="$Q$17" fmlaRange="가격표!$O$5:$O$10" noThreeD="1" sel="1" val="0"/>
</file>

<file path=xl/ctrlProps/ctrlProp215.xml><?xml version="1.0" encoding="utf-8"?>
<formControlPr xmlns="http://schemas.microsoft.com/office/spreadsheetml/2009/9/main" objectType="Drop" dropStyle="combo" dx="31" fmlaLink="$Q$18" fmlaRange="가격표!$O$5:$O$10" noThreeD="1" sel="1" val="0"/>
</file>

<file path=xl/ctrlProps/ctrlProp216.xml><?xml version="1.0" encoding="utf-8"?>
<formControlPr xmlns="http://schemas.microsoft.com/office/spreadsheetml/2009/9/main" objectType="Drop" dropStyle="combo" dx="31" fmlaLink="$Q$19" fmlaRange="가격표!$O$5:$O$10" noThreeD="1" sel="1" val="0"/>
</file>

<file path=xl/ctrlProps/ctrlProp217.xml><?xml version="1.0" encoding="utf-8"?>
<formControlPr xmlns="http://schemas.microsoft.com/office/spreadsheetml/2009/9/main" objectType="Drop" dropStyle="combo" dx="31" fmlaLink="$V$7" fmlaRange="가격표!$O$5:$O$10" noThreeD="1" sel="1" val="0"/>
</file>

<file path=xl/ctrlProps/ctrlProp218.xml><?xml version="1.0" encoding="utf-8"?>
<formControlPr xmlns="http://schemas.microsoft.com/office/spreadsheetml/2009/9/main" objectType="Drop" dropStyle="combo" dx="31" fmlaLink="$V$8" fmlaRange="가격표!$O$5:$O$10" noThreeD="1" sel="1" val="0"/>
</file>

<file path=xl/ctrlProps/ctrlProp219.xml><?xml version="1.0" encoding="utf-8"?>
<formControlPr xmlns="http://schemas.microsoft.com/office/spreadsheetml/2009/9/main" objectType="Drop" dropStyle="combo" dx="31" fmlaLink="$V$9" fmlaRange="가격표!$O$5:$O$10" noThreeD="1" sel="1" val="0"/>
</file>

<file path=xl/ctrlProps/ctrlProp22.xml><?xml version="1.0" encoding="utf-8"?>
<formControlPr xmlns="http://schemas.microsoft.com/office/spreadsheetml/2009/9/main" objectType="Drop" dropStyle="combo" dx="31" fmlaLink="$S$12" fmlaRange="가격표!$N$5:$N$12" noThreeD="1" sel="1" val="0"/>
</file>

<file path=xl/ctrlProps/ctrlProp220.xml><?xml version="1.0" encoding="utf-8"?>
<formControlPr xmlns="http://schemas.microsoft.com/office/spreadsheetml/2009/9/main" objectType="Drop" dropStyle="combo" dx="31" fmlaLink="$V$10" fmlaRange="가격표!$O$5:$O$10" noThreeD="1" sel="1" val="0"/>
</file>

<file path=xl/ctrlProps/ctrlProp221.xml><?xml version="1.0" encoding="utf-8"?>
<formControlPr xmlns="http://schemas.microsoft.com/office/spreadsheetml/2009/9/main" objectType="Drop" dropStyle="combo" dx="31" fmlaLink="$V$11" fmlaRange="가격표!$O$5:$O$10" noThreeD="1" sel="1" val="0"/>
</file>

<file path=xl/ctrlProps/ctrlProp222.xml><?xml version="1.0" encoding="utf-8"?>
<formControlPr xmlns="http://schemas.microsoft.com/office/spreadsheetml/2009/9/main" objectType="Drop" dropStyle="combo" dx="31" fmlaLink="$V$12" fmlaRange="가격표!$O$5:$O$10" noThreeD="1" sel="1" val="0"/>
</file>

<file path=xl/ctrlProps/ctrlProp223.xml><?xml version="1.0" encoding="utf-8"?>
<formControlPr xmlns="http://schemas.microsoft.com/office/spreadsheetml/2009/9/main" objectType="Drop" dropStyle="combo" dx="31" fmlaLink="$V$13" fmlaRange="가격표!$O$5:$O$10" noThreeD="1" sel="1" val="0"/>
</file>

<file path=xl/ctrlProps/ctrlProp224.xml><?xml version="1.0" encoding="utf-8"?>
<formControlPr xmlns="http://schemas.microsoft.com/office/spreadsheetml/2009/9/main" objectType="Drop" dropStyle="combo" dx="31" fmlaLink="$V$14" fmlaRange="가격표!$O$5:$O$10" noThreeD="1" sel="1" val="0"/>
</file>

<file path=xl/ctrlProps/ctrlProp225.xml><?xml version="1.0" encoding="utf-8"?>
<formControlPr xmlns="http://schemas.microsoft.com/office/spreadsheetml/2009/9/main" objectType="Drop" dropStyle="combo" dx="31" fmlaLink="$V$15" fmlaRange="가격표!$O$5:$O$10" noThreeD="1" sel="1" val="0"/>
</file>

<file path=xl/ctrlProps/ctrlProp226.xml><?xml version="1.0" encoding="utf-8"?>
<formControlPr xmlns="http://schemas.microsoft.com/office/spreadsheetml/2009/9/main" objectType="Drop" dropStyle="combo" dx="31" fmlaLink="$V$16" fmlaRange="가격표!$O$5:$O$10" noThreeD="1" sel="1" val="0"/>
</file>

<file path=xl/ctrlProps/ctrlProp227.xml><?xml version="1.0" encoding="utf-8"?>
<formControlPr xmlns="http://schemas.microsoft.com/office/spreadsheetml/2009/9/main" objectType="Drop" dropStyle="combo" dx="31" fmlaLink="$V$17" fmlaRange="가격표!$O$5:$O$10" noThreeD="1" sel="1" val="0"/>
</file>

<file path=xl/ctrlProps/ctrlProp228.xml><?xml version="1.0" encoding="utf-8"?>
<formControlPr xmlns="http://schemas.microsoft.com/office/spreadsheetml/2009/9/main" objectType="Drop" dropStyle="combo" dx="31" fmlaLink="$Y$12" fmlaRange="가격표!$N$5:$N$6" noThreeD="1" sel="1" val="0"/>
</file>

<file path=xl/ctrlProps/ctrlProp229.xml><?xml version="1.0" encoding="utf-8"?>
<formControlPr xmlns="http://schemas.microsoft.com/office/spreadsheetml/2009/9/main" objectType="Drop" dropStyle="combo" dx="31" fmlaLink="$R$7" fmlaRange="가격표!$N$5:$N$12" noThreeD="1" sel="1" val="0"/>
</file>

<file path=xl/ctrlProps/ctrlProp23.xml><?xml version="1.0" encoding="utf-8"?>
<formControlPr xmlns="http://schemas.microsoft.com/office/spreadsheetml/2009/9/main" objectType="Drop" dropStyle="combo" dx="31" fmlaLink="$S$13" fmlaRange="가격표!$N$5:$N$12" noThreeD="1" sel="1" val="0"/>
</file>

<file path=xl/ctrlProps/ctrlProp230.xml><?xml version="1.0" encoding="utf-8"?>
<formControlPr xmlns="http://schemas.microsoft.com/office/spreadsheetml/2009/9/main" objectType="Drop" dropStyle="combo" dx="31" fmlaLink="$S$7" fmlaRange="가격표!$N$5:$N$12" noThreeD="1" sel="1" val="0"/>
</file>

<file path=xl/ctrlProps/ctrlProp231.xml><?xml version="1.0" encoding="utf-8"?>
<formControlPr xmlns="http://schemas.microsoft.com/office/spreadsheetml/2009/9/main" objectType="Drop" dropStyle="combo" dx="31" fmlaLink="$U$7" fmlaRange="가격표!$N$5:$N$6" noThreeD="1" sel="1" val="0"/>
</file>

<file path=xl/ctrlProps/ctrlProp232.xml><?xml version="1.0" encoding="utf-8"?>
<formControlPr xmlns="http://schemas.microsoft.com/office/spreadsheetml/2009/9/main" objectType="Drop" dropStyle="combo" dx="31" fmlaLink="$R$8" fmlaRange="가격표!$N$5:$N$12" noThreeD="1" sel="1" val="0"/>
</file>

<file path=xl/ctrlProps/ctrlProp233.xml><?xml version="1.0" encoding="utf-8"?>
<formControlPr xmlns="http://schemas.microsoft.com/office/spreadsheetml/2009/9/main" objectType="Drop" dropStyle="combo" dx="31" fmlaLink="$S$8" fmlaRange="가격표!$N$5:$N$12" noThreeD="1" sel="1" val="0"/>
</file>

<file path=xl/ctrlProps/ctrlProp234.xml><?xml version="1.0" encoding="utf-8"?>
<formControlPr xmlns="http://schemas.microsoft.com/office/spreadsheetml/2009/9/main" objectType="Drop" dropStyle="combo" dx="31" fmlaLink="$T$8" fmlaRange="가격표!$N$5:$N$7" noThreeD="1" sel="1" val="0"/>
</file>

<file path=xl/ctrlProps/ctrlProp235.xml><?xml version="1.0" encoding="utf-8"?>
<formControlPr xmlns="http://schemas.microsoft.com/office/spreadsheetml/2009/9/main" objectType="Drop" dropStyle="combo" dx="31" fmlaLink="$S$9" fmlaRange="가격표!$N$5:$N$12" noThreeD="1" sel="1" val="0"/>
</file>

<file path=xl/ctrlProps/ctrlProp236.xml><?xml version="1.0" encoding="utf-8"?>
<formControlPr xmlns="http://schemas.microsoft.com/office/spreadsheetml/2009/9/main" objectType="Drop" dropStyle="combo" dx="31" fmlaLink="$T$9" fmlaRange="가격표!$N$5:$N$6" noThreeD="1" sel="1" val="0"/>
</file>

<file path=xl/ctrlProps/ctrlProp237.xml><?xml version="1.0" encoding="utf-8"?>
<formControlPr xmlns="http://schemas.microsoft.com/office/spreadsheetml/2009/9/main" objectType="Drop" dropStyle="combo" dx="31" fmlaLink="$S$10" fmlaRange="가격표!$N$5:$N$12" noThreeD="1" sel="1" val="0"/>
</file>

<file path=xl/ctrlProps/ctrlProp238.xml><?xml version="1.0" encoding="utf-8"?>
<formControlPr xmlns="http://schemas.microsoft.com/office/spreadsheetml/2009/9/main" objectType="Drop" dropStyle="combo" dx="31" fmlaLink="$S$11" fmlaRange="가격표!$N$5:$N$12" noThreeD="1" sel="1" val="0"/>
</file>

<file path=xl/ctrlProps/ctrlProp239.xml><?xml version="1.0" encoding="utf-8"?>
<formControlPr xmlns="http://schemas.microsoft.com/office/spreadsheetml/2009/9/main" objectType="Drop" dropStyle="combo" dx="31" fmlaLink="$R$11" fmlaRange="가격표!$N$5:$N$12" noThreeD="1" sel="1" val="0"/>
</file>

<file path=xl/ctrlProps/ctrlProp24.xml><?xml version="1.0" encoding="utf-8"?>
<formControlPr xmlns="http://schemas.microsoft.com/office/spreadsheetml/2009/9/main" objectType="Drop" dropStyle="combo" dx="31" fmlaLink="$S$14" fmlaRange="가격표!$N$5:$N$12" noThreeD="1" sel="1" val="0"/>
</file>

<file path=xl/ctrlProps/ctrlProp240.xml><?xml version="1.0" encoding="utf-8"?>
<formControlPr xmlns="http://schemas.microsoft.com/office/spreadsheetml/2009/9/main" objectType="Drop" dropStyle="combo" dx="31" fmlaLink="$U$11" fmlaRange="가격표!$N$5:$N$6" noThreeD="1" sel="1" val="0"/>
</file>

<file path=xl/ctrlProps/ctrlProp241.xml><?xml version="1.0" encoding="utf-8"?>
<formControlPr xmlns="http://schemas.microsoft.com/office/spreadsheetml/2009/9/main" objectType="Drop" dropStyle="combo" dx="31" fmlaLink="$U$12" fmlaRange="가격표!$N$5:$N$7" noThreeD="1" sel="1" val="0"/>
</file>

<file path=xl/ctrlProps/ctrlProp242.xml><?xml version="1.0" encoding="utf-8"?>
<formControlPr xmlns="http://schemas.microsoft.com/office/spreadsheetml/2009/9/main" objectType="Drop" dropStyle="combo" dx="31" fmlaLink="$U$13" fmlaRange="가격표!$N$5:$N$7" noThreeD="1" sel="1" val="0"/>
</file>

<file path=xl/ctrlProps/ctrlProp243.xml><?xml version="1.0" encoding="utf-8"?>
<formControlPr xmlns="http://schemas.microsoft.com/office/spreadsheetml/2009/9/main" objectType="Drop" dropStyle="combo" dx="31" fmlaLink="$U$14" fmlaRange="가격표!$N$5:$N$7" noThreeD="1" sel="1" val="0"/>
</file>

<file path=xl/ctrlProps/ctrlProp244.xml><?xml version="1.0" encoding="utf-8"?>
<formControlPr xmlns="http://schemas.microsoft.com/office/spreadsheetml/2009/9/main" objectType="Drop" dropStyle="combo" dx="31" fmlaLink="$U$15" fmlaRange="가격표!$N$5:$N$7" noThreeD="1" sel="1" val="0"/>
</file>

<file path=xl/ctrlProps/ctrlProp245.xml><?xml version="1.0" encoding="utf-8"?>
<formControlPr xmlns="http://schemas.microsoft.com/office/spreadsheetml/2009/9/main" objectType="Drop" dropStyle="combo" dx="31" fmlaLink="$S$12" fmlaRange="가격표!$N$5:$N$12" noThreeD="1" sel="1" val="0"/>
</file>

<file path=xl/ctrlProps/ctrlProp246.xml><?xml version="1.0" encoding="utf-8"?>
<formControlPr xmlns="http://schemas.microsoft.com/office/spreadsheetml/2009/9/main" objectType="Drop" dropStyle="combo" dx="31" fmlaLink="$S$13" fmlaRange="가격표!$N$5:$N$12" noThreeD="1" sel="1" val="0"/>
</file>

<file path=xl/ctrlProps/ctrlProp247.xml><?xml version="1.0" encoding="utf-8"?>
<formControlPr xmlns="http://schemas.microsoft.com/office/spreadsheetml/2009/9/main" objectType="Drop" dropStyle="combo" dx="31" fmlaLink="$S$14" fmlaRange="가격표!$N$5:$N$12" noThreeD="1" sel="1" val="0"/>
</file>

<file path=xl/ctrlProps/ctrlProp248.xml><?xml version="1.0" encoding="utf-8"?>
<formControlPr xmlns="http://schemas.microsoft.com/office/spreadsheetml/2009/9/main" objectType="Drop" dropStyle="combo" dx="31" fmlaLink="$S$15" fmlaRange="가격표!$N$5:$N$12" noThreeD="1" sel="1" val="0"/>
</file>

<file path=xl/ctrlProps/ctrlProp249.xml><?xml version="1.0" encoding="utf-8"?>
<formControlPr xmlns="http://schemas.microsoft.com/office/spreadsheetml/2009/9/main" objectType="Drop" dropStyle="combo" dx="31" fmlaLink="$R$16" fmlaRange="가격표!$N$5:$N$12" noThreeD="1" sel="1" val="0"/>
</file>

<file path=xl/ctrlProps/ctrlProp25.xml><?xml version="1.0" encoding="utf-8"?>
<formControlPr xmlns="http://schemas.microsoft.com/office/spreadsheetml/2009/9/main" objectType="Drop" dropStyle="combo" dx="31" fmlaLink="$S$15" fmlaRange="가격표!$N$5:$N$12" noThreeD="1" sel="1" val="0"/>
</file>

<file path=xl/ctrlProps/ctrlProp250.xml><?xml version="1.0" encoding="utf-8"?>
<formControlPr xmlns="http://schemas.microsoft.com/office/spreadsheetml/2009/9/main" objectType="Drop" dropStyle="combo" dx="31" fmlaLink="$S$16" fmlaRange="가격표!$N$5:$N$12" noThreeD="1" sel="1" val="0"/>
</file>

<file path=xl/ctrlProps/ctrlProp251.xml><?xml version="1.0" encoding="utf-8"?>
<formControlPr xmlns="http://schemas.microsoft.com/office/spreadsheetml/2009/9/main" objectType="Drop" dropStyle="combo" dx="31" fmlaLink="$T$16" fmlaRange="가격표!$N$5:$N$12" noThreeD="1" sel="1" val="0"/>
</file>

<file path=xl/ctrlProps/ctrlProp252.xml><?xml version="1.0" encoding="utf-8"?>
<formControlPr xmlns="http://schemas.microsoft.com/office/spreadsheetml/2009/9/main" objectType="Drop" dropStyle="combo" dx="31" fmlaLink="$R$17" fmlaRange="가격표!$N$5:$N$12" noThreeD="1" sel="1" val="0"/>
</file>

<file path=xl/ctrlProps/ctrlProp253.xml><?xml version="1.0" encoding="utf-8"?>
<formControlPr xmlns="http://schemas.microsoft.com/office/spreadsheetml/2009/9/main" objectType="Drop" dropStyle="combo" dx="31" fmlaLink="$S$17" fmlaRange="가격표!$N$5:$N$12" noThreeD="1" sel="1" val="0"/>
</file>

<file path=xl/ctrlProps/ctrlProp254.xml><?xml version="1.0" encoding="utf-8"?>
<formControlPr xmlns="http://schemas.microsoft.com/office/spreadsheetml/2009/9/main" objectType="Drop" dropStyle="combo" dx="31" fmlaLink="$R$18" fmlaRange="가격표!$N$5:$N$12" noThreeD="1" sel="1" val="0"/>
</file>

<file path=xl/ctrlProps/ctrlProp255.xml><?xml version="1.0" encoding="utf-8"?>
<formControlPr xmlns="http://schemas.microsoft.com/office/spreadsheetml/2009/9/main" objectType="Drop" dropStyle="combo" dx="31" fmlaLink="$U$17" fmlaRange="가격표!$N$5:$N$12" noThreeD="1" sel="1" val="0"/>
</file>

<file path=xl/ctrlProps/ctrlProp256.xml><?xml version="1.0" encoding="utf-8"?>
<formControlPr xmlns="http://schemas.microsoft.com/office/spreadsheetml/2009/9/main" objectType="Drop" dropStyle="combo" dx="31" fmlaLink="$S$19" fmlaRange="가격표!$N$5:$N$12" noThreeD="1" sel="1" val="0"/>
</file>

<file path=xl/ctrlProps/ctrlProp257.xml><?xml version="1.0" encoding="utf-8"?>
<formControlPr xmlns="http://schemas.microsoft.com/office/spreadsheetml/2009/9/main" objectType="Drop" dropStyle="combo" dx="31" fmlaLink="$U$19" fmlaRange="가격표!$N$5:$N$6" noThreeD="1" sel="1" val="0"/>
</file>

<file path=xl/ctrlProps/ctrlProp258.xml><?xml version="1.0" encoding="utf-8"?>
<formControlPr xmlns="http://schemas.microsoft.com/office/spreadsheetml/2009/9/main" objectType="Drop" dropStyle="combo" dx="31" fmlaLink="$S$18" fmlaRange="가격표!$N$5:$N$12" noThreeD="1" sel="1" val="0"/>
</file>

<file path=xl/ctrlProps/ctrlProp259.xml><?xml version="1.0" encoding="utf-8"?>
<formControlPr xmlns="http://schemas.microsoft.com/office/spreadsheetml/2009/9/main" objectType="Drop" dropStyle="combo" dx="31" fmlaLink="$W$7" fmlaRange="가격표!$N$5:$N$6" noThreeD="1" sel="1" val="0"/>
</file>

<file path=xl/ctrlProps/ctrlProp26.xml><?xml version="1.0" encoding="utf-8"?>
<formControlPr xmlns="http://schemas.microsoft.com/office/spreadsheetml/2009/9/main" objectType="Drop" dropStyle="combo" dx="31" fmlaLink="$R$16" fmlaRange="가격표!$N$5:$N$12" noThreeD="1" sel="1" val="0"/>
</file>

<file path=xl/ctrlProps/ctrlProp260.xml><?xml version="1.0" encoding="utf-8"?>
<formControlPr xmlns="http://schemas.microsoft.com/office/spreadsheetml/2009/9/main" objectType="Drop" dropStyle="combo" dx="31" fmlaLink="$X$7" fmlaRange="가격표!$N$5:$N$7" noThreeD="1" sel="1" val="0"/>
</file>

<file path=xl/ctrlProps/ctrlProp261.xml><?xml version="1.0" encoding="utf-8"?>
<formControlPr xmlns="http://schemas.microsoft.com/office/spreadsheetml/2009/9/main" objectType="Drop" dropStyle="combo" dx="31" fmlaLink="$X$8" fmlaRange="가격표!$N$5:$N$6" noThreeD="1" sel="1" val="0"/>
</file>

<file path=xl/ctrlProps/ctrlProp262.xml><?xml version="1.0" encoding="utf-8"?>
<formControlPr xmlns="http://schemas.microsoft.com/office/spreadsheetml/2009/9/main" objectType="Drop" dropStyle="combo" dx="31" fmlaLink="$Y$8" fmlaRange="가격표!$N$5:$N$6" noThreeD="1" sel="1" val="0"/>
</file>

<file path=xl/ctrlProps/ctrlProp263.xml><?xml version="1.0" encoding="utf-8"?>
<formControlPr xmlns="http://schemas.microsoft.com/office/spreadsheetml/2009/9/main" objectType="Drop" dropStyle="combo" dx="31" fmlaLink="$X$9" fmlaRange="가격표!$N$5:$N$6" noThreeD="1" sel="1" val="0"/>
</file>

<file path=xl/ctrlProps/ctrlProp264.xml><?xml version="1.0" encoding="utf-8"?>
<formControlPr xmlns="http://schemas.microsoft.com/office/spreadsheetml/2009/9/main" objectType="Drop" dropStyle="combo" dx="31" fmlaLink="$Y$9" fmlaRange="가격표!$N$5:$N$6" noThreeD="1" sel="1" val="0"/>
</file>

<file path=xl/ctrlProps/ctrlProp265.xml><?xml version="1.0" encoding="utf-8"?>
<formControlPr xmlns="http://schemas.microsoft.com/office/spreadsheetml/2009/9/main" objectType="Drop" dropStyle="combo" dx="31" fmlaLink="$X$10" fmlaRange="가격표!$N$5:$N$6" noThreeD="1" sel="1" val="0"/>
</file>

<file path=xl/ctrlProps/ctrlProp266.xml><?xml version="1.0" encoding="utf-8"?>
<formControlPr xmlns="http://schemas.microsoft.com/office/spreadsheetml/2009/9/main" objectType="Drop" dropStyle="combo" dx="31" fmlaLink="$Z$10" fmlaRange="가격표!$N$5:$N$6" noThreeD="1" sel="1" val="0"/>
</file>

<file path=xl/ctrlProps/ctrlProp267.xml><?xml version="1.0" encoding="utf-8"?>
<formControlPr xmlns="http://schemas.microsoft.com/office/spreadsheetml/2009/9/main" objectType="Drop" dropStyle="combo" dx="31" fmlaLink="$W$11" fmlaRange="가격표!$N$5:$N$6" noThreeD="1" sel="1" val="0"/>
</file>

<file path=xl/ctrlProps/ctrlProp268.xml><?xml version="1.0" encoding="utf-8"?>
<formControlPr xmlns="http://schemas.microsoft.com/office/spreadsheetml/2009/9/main" objectType="Drop" dropStyle="combo" dx="31" fmlaLink="$X$11" fmlaRange="가격표!$N$5:$N$6" noThreeD="1" sel="1" val="0"/>
</file>

<file path=xl/ctrlProps/ctrlProp269.xml><?xml version="1.0" encoding="utf-8"?>
<formControlPr xmlns="http://schemas.microsoft.com/office/spreadsheetml/2009/9/main" objectType="Drop" dropStyle="combo" dx="31" fmlaLink="$Y$11" fmlaRange="가격표!$N$5:$N$6" noThreeD="1" sel="1" val="0"/>
</file>

<file path=xl/ctrlProps/ctrlProp27.xml><?xml version="1.0" encoding="utf-8"?>
<formControlPr xmlns="http://schemas.microsoft.com/office/spreadsheetml/2009/9/main" objectType="Drop" dropStyle="combo" dx="31" fmlaLink="$S$16" fmlaRange="가격표!$N$5:$N$12" noThreeD="1" sel="1" val="0"/>
</file>

<file path=xl/ctrlProps/ctrlProp270.xml><?xml version="1.0" encoding="utf-8"?>
<formControlPr xmlns="http://schemas.microsoft.com/office/spreadsheetml/2009/9/main" objectType="Drop" dropStyle="combo" dx="31" fmlaLink="$X$12" fmlaRange="가격표!$N$5:$N$6" noThreeD="1" sel="1" val="0"/>
</file>

<file path=xl/ctrlProps/ctrlProp271.xml><?xml version="1.0" encoding="utf-8"?>
<formControlPr xmlns="http://schemas.microsoft.com/office/spreadsheetml/2009/9/main" objectType="Drop" dropStyle="combo" dx="31" fmlaLink="$X$13" fmlaRange="가격표!$N$5:$N$6" noThreeD="1" sel="1" val="0"/>
</file>

<file path=xl/ctrlProps/ctrlProp272.xml><?xml version="1.0" encoding="utf-8"?>
<formControlPr xmlns="http://schemas.microsoft.com/office/spreadsheetml/2009/9/main" objectType="Drop" dropStyle="combo" dx="31" fmlaLink="$X$15" fmlaRange="가격표!$N$5:$N$6" noThreeD="1" sel="1" val="0"/>
</file>

<file path=xl/ctrlProps/ctrlProp273.xml><?xml version="1.0" encoding="utf-8"?>
<formControlPr xmlns="http://schemas.microsoft.com/office/spreadsheetml/2009/9/main" objectType="Drop" dropStyle="combo" dx="31" fmlaLink="$X$16" fmlaRange="가격표!$N$5:$N$6" noThreeD="1" sel="1" val="0"/>
</file>

<file path=xl/ctrlProps/ctrlProp274.xml><?xml version="1.0" encoding="utf-8"?>
<formControlPr xmlns="http://schemas.microsoft.com/office/spreadsheetml/2009/9/main" objectType="Drop" dropStyle="combo" dx="31" fmlaLink="$X$17" fmlaRange="가격표!$N$5:$N$6" noThreeD="1" sel="1" val="0"/>
</file>

<file path=xl/ctrlProps/ctrlProp275.xml><?xml version="1.0" encoding="utf-8"?>
<formControlPr xmlns="http://schemas.microsoft.com/office/spreadsheetml/2009/9/main" objectType="Drop" dropStyle="combo" dx="31" fmlaLink="$Y$14" fmlaRange="가격표!$N$5:$N$6" noThreeD="1" sel="1" val="0"/>
</file>

<file path=xl/ctrlProps/ctrlProp276.xml><?xml version="1.0" encoding="utf-8"?>
<formControlPr xmlns="http://schemas.microsoft.com/office/spreadsheetml/2009/9/main" objectType="Drop" dropStyle="combo" dx="31" fmlaLink="$Y$15" fmlaRange="가격표!$N$5:$N$6" noThreeD="1" sel="1" val="0"/>
</file>

<file path=xl/ctrlProps/ctrlProp277.xml><?xml version="1.0" encoding="utf-8"?>
<formControlPr xmlns="http://schemas.microsoft.com/office/spreadsheetml/2009/9/main" objectType="Drop" dropStyle="combo" dx="31" fmlaLink="$Z$13" fmlaRange="가격표!$N$5:$N$6" noThreeD="1" sel="1" val="0"/>
</file>

<file path=xl/ctrlProps/ctrlProp278.xml><?xml version="1.0" encoding="utf-8"?>
<formControlPr xmlns="http://schemas.microsoft.com/office/spreadsheetml/2009/9/main" objectType="Drop" dropStyle="combo" dx="31" fmlaLink="$Q$7" fmlaRange="가격표!$O$5:$O$10" noThreeD="1" sel="1" val="0"/>
</file>

<file path=xl/ctrlProps/ctrlProp279.xml><?xml version="1.0" encoding="utf-8"?>
<formControlPr xmlns="http://schemas.microsoft.com/office/spreadsheetml/2009/9/main" objectType="Drop" dropStyle="combo" dx="31" fmlaLink="$Q$8" fmlaRange="가격표!$O$5:$O$10" noThreeD="1" sel="1" val="0"/>
</file>

<file path=xl/ctrlProps/ctrlProp28.xml><?xml version="1.0" encoding="utf-8"?>
<formControlPr xmlns="http://schemas.microsoft.com/office/spreadsheetml/2009/9/main" objectType="Drop" dropStyle="combo" dx="31" fmlaLink="$T$16" fmlaRange="가격표!$N$5:$N$12" noThreeD="1" sel="1" val="0"/>
</file>

<file path=xl/ctrlProps/ctrlProp280.xml><?xml version="1.0" encoding="utf-8"?>
<formControlPr xmlns="http://schemas.microsoft.com/office/spreadsheetml/2009/9/main" objectType="Drop" dropStyle="combo" dx="31" fmlaLink="$Q$9" fmlaRange="가격표!$O$5:$O$10" noThreeD="1" sel="1" val="0"/>
</file>

<file path=xl/ctrlProps/ctrlProp281.xml><?xml version="1.0" encoding="utf-8"?>
<formControlPr xmlns="http://schemas.microsoft.com/office/spreadsheetml/2009/9/main" objectType="Drop" dropStyle="combo" dx="31" fmlaLink="$Q$10" fmlaRange="가격표!$O$5:$O$10" noThreeD="1" sel="1" val="0"/>
</file>

<file path=xl/ctrlProps/ctrlProp282.xml><?xml version="1.0" encoding="utf-8"?>
<formControlPr xmlns="http://schemas.microsoft.com/office/spreadsheetml/2009/9/main" objectType="Drop" dropStyle="combo" dx="31" fmlaLink="$Q$11" fmlaRange="가격표!$O$5:$O$10" noThreeD="1" sel="1" val="0"/>
</file>

<file path=xl/ctrlProps/ctrlProp283.xml><?xml version="1.0" encoding="utf-8"?>
<formControlPr xmlns="http://schemas.microsoft.com/office/spreadsheetml/2009/9/main" objectType="Drop" dropStyle="combo" dx="31" fmlaLink="$Q$12" fmlaRange="가격표!$O$5:$O$10" noThreeD="1" sel="1" val="0"/>
</file>

<file path=xl/ctrlProps/ctrlProp284.xml><?xml version="1.0" encoding="utf-8"?>
<formControlPr xmlns="http://schemas.microsoft.com/office/spreadsheetml/2009/9/main" objectType="Drop" dropStyle="combo" dx="31" fmlaLink="$Q$13" fmlaRange="가격표!$O$5:$O$10" noThreeD="1" sel="1" val="0"/>
</file>

<file path=xl/ctrlProps/ctrlProp285.xml><?xml version="1.0" encoding="utf-8"?>
<formControlPr xmlns="http://schemas.microsoft.com/office/spreadsheetml/2009/9/main" objectType="Drop" dropStyle="combo" dx="31" fmlaLink="$Q$14" fmlaRange="가격표!$O$5:$O$10" noThreeD="1" sel="1" val="0"/>
</file>

<file path=xl/ctrlProps/ctrlProp286.xml><?xml version="1.0" encoding="utf-8"?>
<formControlPr xmlns="http://schemas.microsoft.com/office/spreadsheetml/2009/9/main" objectType="Drop" dropStyle="combo" dx="31" fmlaLink="$Q$15" fmlaRange="가격표!$O$5:$O$10" noThreeD="1" sel="1" val="0"/>
</file>

<file path=xl/ctrlProps/ctrlProp287.xml><?xml version="1.0" encoding="utf-8"?>
<formControlPr xmlns="http://schemas.microsoft.com/office/spreadsheetml/2009/9/main" objectType="Drop" dropStyle="combo" dx="31" fmlaLink="$Q$16" fmlaRange="가격표!$O$5:$O$10" noThreeD="1" sel="1" val="0"/>
</file>

<file path=xl/ctrlProps/ctrlProp288.xml><?xml version="1.0" encoding="utf-8"?>
<formControlPr xmlns="http://schemas.microsoft.com/office/spreadsheetml/2009/9/main" objectType="Drop" dropStyle="combo" dx="31" fmlaLink="$Q$17" fmlaRange="가격표!$O$5:$O$10" noThreeD="1" sel="1" val="0"/>
</file>

<file path=xl/ctrlProps/ctrlProp289.xml><?xml version="1.0" encoding="utf-8"?>
<formControlPr xmlns="http://schemas.microsoft.com/office/spreadsheetml/2009/9/main" objectType="Drop" dropStyle="combo" dx="31" fmlaLink="$Q$18" fmlaRange="가격표!$O$5:$O$10" noThreeD="1" sel="1" val="0"/>
</file>

<file path=xl/ctrlProps/ctrlProp29.xml><?xml version="1.0" encoding="utf-8"?>
<formControlPr xmlns="http://schemas.microsoft.com/office/spreadsheetml/2009/9/main" objectType="Drop" dropStyle="combo" dx="31" fmlaLink="$R$17" fmlaRange="가격표!$N$5:$N$12" noThreeD="1" sel="1" val="0"/>
</file>

<file path=xl/ctrlProps/ctrlProp290.xml><?xml version="1.0" encoding="utf-8"?>
<formControlPr xmlns="http://schemas.microsoft.com/office/spreadsheetml/2009/9/main" objectType="Drop" dropStyle="combo" dx="31" fmlaLink="$Q$19" fmlaRange="가격표!$O$5:$O$10" noThreeD="1" sel="1" val="0"/>
</file>

<file path=xl/ctrlProps/ctrlProp291.xml><?xml version="1.0" encoding="utf-8"?>
<formControlPr xmlns="http://schemas.microsoft.com/office/spreadsheetml/2009/9/main" objectType="Drop" dropStyle="combo" dx="31" fmlaLink="$V$7" fmlaRange="가격표!$O$5:$O$10" noThreeD="1" sel="1" val="0"/>
</file>

<file path=xl/ctrlProps/ctrlProp292.xml><?xml version="1.0" encoding="utf-8"?>
<formControlPr xmlns="http://schemas.microsoft.com/office/spreadsheetml/2009/9/main" objectType="Drop" dropStyle="combo" dx="31" fmlaLink="$V$8" fmlaRange="가격표!$O$5:$O$10" noThreeD="1" sel="1" val="0"/>
</file>

<file path=xl/ctrlProps/ctrlProp293.xml><?xml version="1.0" encoding="utf-8"?>
<formControlPr xmlns="http://schemas.microsoft.com/office/spreadsheetml/2009/9/main" objectType="Drop" dropStyle="combo" dx="31" fmlaLink="$V$9" fmlaRange="가격표!$O$5:$O$10" noThreeD="1" sel="1" val="0"/>
</file>

<file path=xl/ctrlProps/ctrlProp294.xml><?xml version="1.0" encoding="utf-8"?>
<formControlPr xmlns="http://schemas.microsoft.com/office/spreadsheetml/2009/9/main" objectType="Drop" dropStyle="combo" dx="31" fmlaLink="$V$10" fmlaRange="가격표!$O$5:$O$10" noThreeD="1" sel="1" val="0"/>
</file>

<file path=xl/ctrlProps/ctrlProp295.xml><?xml version="1.0" encoding="utf-8"?>
<formControlPr xmlns="http://schemas.microsoft.com/office/spreadsheetml/2009/9/main" objectType="Drop" dropStyle="combo" dx="31" fmlaLink="$V$11" fmlaRange="가격표!$O$5:$O$10" noThreeD="1" sel="1" val="0"/>
</file>

<file path=xl/ctrlProps/ctrlProp296.xml><?xml version="1.0" encoding="utf-8"?>
<formControlPr xmlns="http://schemas.microsoft.com/office/spreadsheetml/2009/9/main" objectType="Drop" dropStyle="combo" dx="31" fmlaLink="$V$12" fmlaRange="가격표!$O$5:$O$10" noThreeD="1" sel="1" val="0"/>
</file>

<file path=xl/ctrlProps/ctrlProp297.xml><?xml version="1.0" encoding="utf-8"?>
<formControlPr xmlns="http://schemas.microsoft.com/office/spreadsheetml/2009/9/main" objectType="Drop" dropStyle="combo" dx="31" fmlaLink="$V$13" fmlaRange="가격표!$O$5:$O$10" noThreeD="1" sel="1" val="0"/>
</file>

<file path=xl/ctrlProps/ctrlProp298.xml><?xml version="1.0" encoding="utf-8"?>
<formControlPr xmlns="http://schemas.microsoft.com/office/spreadsheetml/2009/9/main" objectType="Drop" dropStyle="combo" dx="31" fmlaLink="$V$14" fmlaRange="가격표!$O$5:$O$10" noThreeD="1" sel="1" val="0"/>
</file>

<file path=xl/ctrlProps/ctrlProp299.xml><?xml version="1.0" encoding="utf-8"?>
<formControlPr xmlns="http://schemas.microsoft.com/office/spreadsheetml/2009/9/main" objectType="Drop" dropStyle="combo" dx="31" fmlaLink="$V$15" fmlaRange="가격표!$O$5:$O$10" noThreeD="1" sel="1" val="0"/>
</file>

<file path=xl/ctrlProps/ctrlProp3.xml><?xml version="1.0" encoding="utf-8"?>
<formControlPr xmlns="http://schemas.microsoft.com/office/spreadsheetml/2009/9/main" objectType="CheckBox" fmlaLink="$I$7" lockText="1" noThreeD="1"/>
</file>

<file path=xl/ctrlProps/ctrlProp30.xml><?xml version="1.0" encoding="utf-8"?>
<formControlPr xmlns="http://schemas.microsoft.com/office/spreadsheetml/2009/9/main" objectType="Drop" dropStyle="combo" dx="31" fmlaLink="$S$17" fmlaRange="가격표!$N$5:$N$12" noThreeD="1" sel="1" val="0"/>
</file>

<file path=xl/ctrlProps/ctrlProp300.xml><?xml version="1.0" encoding="utf-8"?>
<formControlPr xmlns="http://schemas.microsoft.com/office/spreadsheetml/2009/9/main" objectType="Drop" dropStyle="combo" dx="31" fmlaLink="$V$16" fmlaRange="가격표!$O$5:$O$10" noThreeD="1" sel="1" val="0"/>
</file>

<file path=xl/ctrlProps/ctrlProp301.xml><?xml version="1.0" encoding="utf-8"?>
<formControlPr xmlns="http://schemas.microsoft.com/office/spreadsheetml/2009/9/main" objectType="Drop" dropStyle="combo" dx="31" fmlaLink="$V$17" fmlaRange="가격표!$O$5:$O$10" noThreeD="1" sel="1" val="0"/>
</file>

<file path=xl/ctrlProps/ctrlProp302.xml><?xml version="1.0" encoding="utf-8"?>
<formControlPr xmlns="http://schemas.microsoft.com/office/spreadsheetml/2009/9/main" objectType="Drop" dropStyle="combo" dx="31" fmlaLink="$Y$12" fmlaRange="가격표!$N$5:$N$6" noThreeD="1" sel="1" val="0"/>
</file>

<file path=xl/ctrlProps/ctrlProp303.xml><?xml version="1.0" encoding="utf-8"?>
<formControlPr xmlns="http://schemas.microsoft.com/office/spreadsheetml/2009/9/main" objectType="Drop" dropStyle="combo" dx="31" fmlaLink="$R$7" fmlaRange="가격표!$N$5:$N$12" noThreeD="1" sel="1" val="0"/>
</file>

<file path=xl/ctrlProps/ctrlProp304.xml><?xml version="1.0" encoding="utf-8"?>
<formControlPr xmlns="http://schemas.microsoft.com/office/spreadsheetml/2009/9/main" objectType="Drop" dropStyle="combo" dx="31" fmlaLink="$S$7" fmlaRange="가격표!$N$5:$N$12" noThreeD="1" sel="1" val="0"/>
</file>

<file path=xl/ctrlProps/ctrlProp305.xml><?xml version="1.0" encoding="utf-8"?>
<formControlPr xmlns="http://schemas.microsoft.com/office/spreadsheetml/2009/9/main" objectType="Drop" dropStyle="combo" dx="31" fmlaLink="$U$7" fmlaRange="가격표!$N$5:$N$6" noThreeD="1" sel="1" val="0"/>
</file>

<file path=xl/ctrlProps/ctrlProp306.xml><?xml version="1.0" encoding="utf-8"?>
<formControlPr xmlns="http://schemas.microsoft.com/office/spreadsheetml/2009/9/main" objectType="Drop" dropStyle="combo" dx="31" fmlaLink="$R$8" fmlaRange="가격표!$N$5:$N$12" noThreeD="1" sel="1" val="0"/>
</file>

<file path=xl/ctrlProps/ctrlProp307.xml><?xml version="1.0" encoding="utf-8"?>
<formControlPr xmlns="http://schemas.microsoft.com/office/spreadsheetml/2009/9/main" objectType="Drop" dropStyle="combo" dx="31" fmlaLink="$S$8" fmlaRange="가격표!$N$5:$N$12" noThreeD="1" sel="1" val="0"/>
</file>

<file path=xl/ctrlProps/ctrlProp308.xml><?xml version="1.0" encoding="utf-8"?>
<formControlPr xmlns="http://schemas.microsoft.com/office/spreadsheetml/2009/9/main" objectType="Drop" dropStyle="combo" dx="31" fmlaLink="$T$8" fmlaRange="가격표!$N$5:$N$7" noThreeD="1" sel="1" val="0"/>
</file>

<file path=xl/ctrlProps/ctrlProp309.xml><?xml version="1.0" encoding="utf-8"?>
<formControlPr xmlns="http://schemas.microsoft.com/office/spreadsheetml/2009/9/main" objectType="Drop" dropStyle="combo" dx="31" fmlaLink="$S$9" fmlaRange="가격표!$N$5:$N$12" noThreeD="1" sel="1" val="0"/>
</file>

<file path=xl/ctrlProps/ctrlProp31.xml><?xml version="1.0" encoding="utf-8"?>
<formControlPr xmlns="http://schemas.microsoft.com/office/spreadsheetml/2009/9/main" objectType="Drop" dropStyle="combo" dx="31" fmlaLink="$R$18" fmlaRange="가격표!$N$5:$N$12" noThreeD="1" sel="1" val="0"/>
</file>

<file path=xl/ctrlProps/ctrlProp310.xml><?xml version="1.0" encoding="utf-8"?>
<formControlPr xmlns="http://schemas.microsoft.com/office/spreadsheetml/2009/9/main" objectType="Drop" dropStyle="combo" dx="31" fmlaLink="$T$9" fmlaRange="가격표!$N$5:$N$6" noThreeD="1" sel="1" val="0"/>
</file>

<file path=xl/ctrlProps/ctrlProp311.xml><?xml version="1.0" encoding="utf-8"?>
<formControlPr xmlns="http://schemas.microsoft.com/office/spreadsheetml/2009/9/main" objectType="Drop" dropStyle="combo" dx="31" fmlaLink="$S$10" fmlaRange="가격표!$N$5:$N$12" noThreeD="1" sel="1" val="0"/>
</file>

<file path=xl/ctrlProps/ctrlProp312.xml><?xml version="1.0" encoding="utf-8"?>
<formControlPr xmlns="http://schemas.microsoft.com/office/spreadsheetml/2009/9/main" objectType="Drop" dropStyle="combo" dx="31" fmlaLink="$S$11" fmlaRange="가격표!$N$5:$N$12" noThreeD="1" sel="1" val="0"/>
</file>

<file path=xl/ctrlProps/ctrlProp313.xml><?xml version="1.0" encoding="utf-8"?>
<formControlPr xmlns="http://schemas.microsoft.com/office/spreadsheetml/2009/9/main" objectType="Drop" dropStyle="combo" dx="31" fmlaLink="$R$11" fmlaRange="가격표!$N$5:$N$12" noThreeD="1" sel="1" val="0"/>
</file>

<file path=xl/ctrlProps/ctrlProp314.xml><?xml version="1.0" encoding="utf-8"?>
<formControlPr xmlns="http://schemas.microsoft.com/office/spreadsheetml/2009/9/main" objectType="Drop" dropStyle="combo" dx="31" fmlaLink="$U$11" fmlaRange="가격표!$N$5:$N$6" noThreeD="1" sel="1" val="0"/>
</file>

<file path=xl/ctrlProps/ctrlProp315.xml><?xml version="1.0" encoding="utf-8"?>
<formControlPr xmlns="http://schemas.microsoft.com/office/spreadsheetml/2009/9/main" objectType="Drop" dropStyle="combo" dx="31" fmlaLink="$U$12" fmlaRange="가격표!$N$5:$N$7" noThreeD="1" sel="1" val="0"/>
</file>

<file path=xl/ctrlProps/ctrlProp316.xml><?xml version="1.0" encoding="utf-8"?>
<formControlPr xmlns="http://schemas.microsoft.com/office/spreadsheetml/2009/9/main" objectType="Drop" dropStyle="combo" dx="31" fmlaLink="$U$13" fmlaRange="가격표!$N$5:$N$7" noThreeD="1" sel="1" val="0"/>
</file>

<file path=xl/ctrlProps/ctrlProp317.xml><?xml version="1.0" encoding="utf-8"?>
<formControlPr xmlns="http://schemas.microsoft.com/office/spreadsheetml/2009/9/main" objectType="Drop" dropStyle="combo" dx="31" fmlaLink="$U$14" fmlaRange="가격표!$N$5:$N$7" noThreeD="1" sel="1" val="0"/>
</file>

<file path=xl/ctrlProps/ctrlProp318.xml><?xml version="1.0" encoding="utf-8"?>
<formControlPr xmlns="http://schemas.microsoft.com/office/spreadsheetml/2009/9/main" objectType="Drop" dropStyle="combo" dx="31" fmlaLink="$U$15" fmlaRange="가격표!$N$5:$N$7" noThreeD="1" sel="1" val="0"/>
</file>

<file path=xl/ctrlProps/ctrlProp319.xml><?xml version="1.0" encoding="utf-8"?>
<formControlPr xmlns="http://schemas.microsoft.com/office/spreadsheetml/2009/9/main" objectType="Drop" dropStyle="combo" dx="31" fmlaLink="$S$12" fmlaRange="가격표!$N$5:$N$12" noThreeD="1" sel="1" val="0"/>
</file>

<file path=xl/ctrlProps/ctrlProp32.xml><?xml version="1.0" encoding="utf-8"?>
<formControlPr xmlns="http://schemas.microsoft.com/office/spreadsheetml/2009/9/main" objectType="Drop" dropStyle="combo" dx="31" fmlaLink="$U$17" fmlaRange="가격표!$N$5:$N$12" noThreeD="1" sel="1" val="0"/>
</file>

<file path=xl/ctrlProps/ctrlProp320.xml><?xml version="1.0" encoding="utf-8"?>
<formControlPr xmlns="http://schemas.microsoft.com/office/spreadsheetml/2009/9/main" objectType="Drop" dropStyle="combo" dx="31" fmlaLink="$S$13" fmlaRange="가격표!$N$5:$N$12" noThreeD="1" sel="1" val="0"/>
</file>

<file path=xl/ctrlProps/ctrlProp321.xml><?xml version="1.0" encoding="utf-8"?>
<formControlPr xmlns="http://schemas.microsoft.com/office/spreadsheetml/2009/9/main" objectType="Drop" dropStyle="combo" dx="31" fmlaLink="$S$14" fmlaRange="가격표!$N$5:$N$12" noThreeD="1" sel="1" val="0"/>
</file>

<file path=xl/ctrlProps/ctrlProp322.xml><?xml version="1.0" encoding="utf-8"?>
<formControlPr xmlns="http://schemas.microsoft.com/office/spreadsheetml/2009/9/main" objectType="Drop" dropStyle="combo" dx="31" fmlaLink="$S$15" fmlaRange="가격표!$N$5:$N$12" noThreeD="1" sel="1" val="0"/>
</file>

<file path=xl/ctrlProps/ctrlProp323.xml><?xml version="1.0" encoding="utf-8"?>
<formControlPr xmlns="http://schemas.microsoft.com/office/spreadsheetml/2009/9/main" objectType="Drop" dropStyle="combo" dx="31" fmlaLink="$R$16" fmlaRange="가격표!$N$5:$N$12" noThreeD="1" sel="1" val="0"/>
</file>

<file path=xl/ctrlProps/ctrlProp324.xml><?xml version="1.0" encoding="utf-8"?>
<formControlPr xmlns="http://schemas.microsoft.com/office/spreadsheetml/2009/9/main" objectType="Drop" dropStyle="combo" dx="31" fmlaLink="$S$16" fmlaRange="가격표!$N$5:$N$12" noThreeD="1" sel="1" val="0"/>
</file>

<file path=xl/ctrlProps/ctrlProp325.xml><?xml version="1.0" encoding="utf-8"?>
<formControlPr xmlns="http://schemas.microsoft.com/office/spreadsheetml/2009/9/main" objectType="Drop" dropStyle="combo" dx="31" fmlaLink="$T$16" fmlaRange="가격표!$N$5:$N$12" noThreeD="1" sel="1" val="0"/>
</file>

<file path=xl/ctrlProps/ctrlProp326.xml><?xml version="1.0" encoding="utf-8"?>
<formControlPr xmlns="http://schemas.microsoft.com/office/spreadsheetml/2009/9/main" objectType="Drop" dropStyle="combo" dx="31" fmlaLink="$R$17" fmlaRange="가격표!$N$5:$N$12" noThreeD="1" sel="1" val="0"/>
</file>

<file path=xl/ctrlProps/ctrlProp327.xml><?xml version="1.0" encoding="utf-8"?>
<formControlPr xmlns="http://schemas.microsoft.com/office/spreadsheetml/2009/9/main" objectType="Drop" dropStyle="combo" dx="31" fmlaLink="$S$17" fmlaRange="가격표!$N$5:$N$12" noThreeD="1" sel="1" val="0"/>
</file>

<file path=xl/ctrlProps/ctrlProp328.xml><?xml version="1.0" encoding="utf-8"?>
<formControlPr xmlns="http://schemas.microsoft.com/office/spreadsheetml/2009/9/main" objectType="Drop" dropStyle="combo" dx="31" fmlaLink="$R$18" fmlaRange="가격표!$N$5:$N$12" noThreeD="1" sel="1" val="0"/>
</file>

<file path=xl/ctrlProps/ctrlProp329.xml><?xml version="1.0" encoding="utf-8"?>
<formControlPr xmlns="http://schemas.microsoft.com/office/spreadsheetml/2009/9/main" objectType="Drop" dropStyle="combo" dx="31" fmlaLink="$U$17" fmlaRange="가격표!$N$5:$N$12" noThreeD="1" sel="1" val="0"/>
</file>

<file path=xl/ctrlProps/ctrlProp33.xml><?xml version="1.0" encoding="utf-8"?>
<formControlPr xmlns="http://schemas.microsoft.com/office/spreadsheetml/2009/9/main" objectType="Drop" dropStyle="combo" dx="31" fmlaLink="$S$19" fmlaRange="가격표!$N$5:$N$12" noThreeD="1" sel="1" val="0"/>
</file>

<file path=xl/ctrlProps/ctrlProp330.xml><?xml version="1.0" encoding="utf-8"?>
<formControlPr xmlns="http://schemas.microsoft.com/office/spreadsheetml/2009/9/main" objectType="Drop" dropStyle="combo" dx="31" fmlaLink="$S$19" fmlaRange="가격표!$N$5:$N$12" noThreeD="1" sel="1" val="0"/>
</file>

<file path=xl/ctrlProps/ctrlProp331.xml><?xml version="1.0" encoding="utf-8"?>
<formControlPr xmlns="http://schemas.microsoft.com/office/spreadsheetml/2009/9/main" objectType="Drop" dropStyle="combo" dx="31" fmlaLink="$U$19" fmlaRange="가격표!$N$5:$N$6" noThreeD="1" sel="1" val="0"/>
</file>

<file path=xl/ctrlProps/ctrlProp332.xml><?xml version="1.0" encoding="utf-8"?>
<formControlPr xmlns="http://schemas.microsoft.com/office/spreadsheetml/2009/9/main" objectType="Drop" dropStyle="combo" dx="31" fmlaLink="$S$18" fmlaRange="가격표!$N$5:$N$12" noThreeD="1" sel="1" val="0"/>
</file>

<file path=xl/ctrlProps/ctrlProp333.xml><?xml version="1.0" encoding="utf-8"?>
<formControlPr xmlns="http://schemas.microsoft.com/office/spreadsheetml/2009/9/main" objectType="Drop" dropStyle="combo" dx="31" fmlaLink="$W$7" fmlaRange="가격표!$N$5:$N$6" noThreeD="1" sel="1" val="0"/>
</file>

<file path=xl/ctrlProps/ctrlProp334.xml><?xml version="1.0" encoding="utf-8"?>
<formControlPr xmlns="http://schemas.microsoft.com/office/spreadsheetml/2009/9/main" objectType="Drop" dropStyle="combo" dx="31" fmlaLink="$X$7" fmlaRange="가격표!$N$5:$N$7" noThreeD="1" sel="1" val="0"/>
</file>

<file path=xl/ctrlProps/ctrlProp335.xml><?xml version="1.0" encoding="utf-8"?>
<formControlPr xmlns="http://schemas.microsoft.com/office/spreadsheetml/2009/9/main" objectType="Drop" dropStyle="combo" dx="31" fmlaLink="$X$8" fmlaRange="가격표!$N$5:$N$6" noThreeD="1" sel="1" val="0"/>
</file>

<file path=xl/ctrlProps/ctrlProp336.xml><?xml version="1.0" encoding="utf-8"?>
<formControlPr xmlns="http://schemas.microsoft.com/office/spreadsheetml/2009/9/main" objectType="Drop" dropStyle="combo" dx="31" fmlaLink="$Y$8" fmlaRange="가격표!$N$5:$N$6" noThreeD="1" sel="1" val="0"/>
</file>

<file path=xl/ctrlProps/ctrlProp337.xml><?xml version="1.0" encoding="utf-8"?>
<formControlPr xmlns="http://schemas.microsoft.com/office/spreadsheetml/2009/9/main" objectType="Drop" dropStyle="combo" dx="31" fmlaLink="$X$9" fmlaRange="가격표!$N$5:$N$6" noThreeD="1" sel="1" val="0"/>
</file>

<file path=xl/ctrlProps/ctrlProp338.xml><?xml version="1.0" encoding="utf-8"?>
<formControlPr xmlns="http://schemas.microsoft.com/office/spreadsheetml/2009/9/main" objectType="Drop" dropStyle="combo" dx="31" fmlaLink="$Y$9" fmlaRange="가격표!$N$5:$N$6" noThreeD="1" sel="1" val="0"/>
</file>

<file path=xl/ctrlProps/ctrlProp339.xml><?xml version="1.0" encoding="utf-8"?>
<formControlPr xmlns="http://schemas.microsoft.com/office/spreadsheetml/2009/9/main" objectType="Drop" dropStyle="combo" dx="31" fmlaLink="$X$10" fmlaRange="가격표!$N$5:$N$6" noThreeD="1" sel="1" val="0"/>
</file>

<file path=xl/ctrlProps/ctrlProp34.xml><?xml version="1.0" encoding="utf-8"?>
<formControlPr xmlns="http://schemas.microsoft.com/office/spreadsheetml/2009/9/main" objectType="Drop" dropStyle="combo" dx="31" fmlaLink="$U$19" fmlaRange="가격표!$N$5:$N$6" noThreeD="1" sel="1" val="0"/>
</file>

<file path=xl/ctrlProps/ctrlProp340.xml><?xml version="1.0" encoding="utf-8"?>
<formControlPr xmlns="http://schemas.microsoft.com/office/spreadsheetml/2009/9/main" objectType="Drop" dropStyle="combo" dx="31" fmlaLink="$Z$10" fmlaRange="가격표!$N$5:$N$6" noThreeD="1" sel="1" val="0"/>
</file>

<file path=xl/ctrlProps/ctrlProp341.xml><?xml version="1.0" encoding="utf-8"?>
<formControlPr xmlns="http://schemas.microsoft.com/office/spreadsheetml/2009/9/main" objectType="Drop" dropStyle="combo" dx="31" fmlaLink="$W$11" fmlaRange="가격표!$N$5:$N$6" noThreeD="1" sel="1" val="0"/>
</file>

<file path=xl/ctrlProps/ctrlProp342.xml><?xml version="1.0" encoding="utf-8"?>
<formControlPr xmlns="http://schemas.microsoft.com/office/spreadsheetml/2009/9/main" objectType="Drop" dropStyle="combo" dx="31" fmlaLink="$X$11" fmlaRange="가격표!$N$5:$N$6" noThreeD="1" sel="1" val="0"/>
</file>

<file path=xl/ctrlProps/ctrlProp343.xml><?xml version="1.0" encoding="utf-8"?>
<formControlPr xmlns="http://schemas.microsoft.com/office/spreadsheetml/2009/9/main" objectType="Drop" dropStyle="combo" dx="31" fmlaLink="$Y$11" fmlaRange="가격표!$N$5:$N$6" noThreeD="1" sel="1" val="0"/>
</file>

<file path=xl/ctrlProps/ctrlProp344.xml><?xml version="1.0" encoding="utf-8"?>
<formControlPr xmlns="http://schemas.microsoft.com/office/spreadsheetml/2009/9/main" objectType="Drop" dropStyle="combo" dx="31" fmlaLink="$X$12" fmlaRange="가격표!$N$5:$N$6" noThreeD="1" sel="1" val="0"/>
</file>

<file path=xl/ctrlProps/ctrlProp345.xml><?xml version="1.0" encoding="utf-8"?>
<formControlPr xmlns="http://schemas.microsoft.com/office/spreadsheetml/2009/9/main" objectType="Drop" dropStyle="combo" dx="31" fmlaLink="$X$13" fmlaRange="가격표!$N$5:$N$6" noThreeD="1" sel="1" val="0"/>
</file>

<file path=xl/ctrlProps/ctrlProp346.xml><?xml version="1.0" encoding="utf-8"?>
<formControlPr xmlns="http://schemas.microsoft.com/office/spreadsheetml/2009/9/main" objectType="Drop" dropStyle="combo" dx="31" fmlaLink="$X$15" fmlaRange="가격표!$N$5:$N$6" noThreeD="1" sel="1" val="0"/>
</file>

<file path=xl/ctrlProps/ctrlProp347.xml><?xml version="1.0" encoding="utf-8"?>
<formControlPr xmlns="http://schemas.microsoft.com/office/spreadsheetml/2009/9/main" objectType="Drop" dropStyle="combo" dx="31" fmlaLink="$X$16" fmlaRange="가격표!$N$5:$N$6" noThreeD="1" sel="1" val="0"/>
</file>

<file path=xl/ctrlProps/ctrlProp348.xml><?xml version="1.0" encoding="utf-8"?>
<formControlPr xmlns="http://schemas.microsoft.com/office/spreadsheetml/2009/9/main" objectType="Drop" dropStyle="combo" dx="31" fmlaLink="$X$17" fmlaRange="가격표!$N$5:$N$6" noThreeD="1" sel="1" val="0"/>
</file>

<file path=xl/ctrlProps/ctrlProp349.xml><?xml version="1.0" encoding="utf-8"?>
<formControlPr xmlns="http://schemas.microsoft.com/office/spreadsheetml/2009/9/main" objectType="Drop" dropStyle="combo" dx="31" fmlaLink="$Y$14" fmlaRange="가격표!$N$5:$N$6" noThreeD="1" sel="1" val="0"/>
</file>

<file path=xl/ctrlProps/ctrlProp35.xml><?xml version="1.0" encoding="utf-8"?>
<formControlPr xmlns="http://schemas.microsoft.com/office/spreadsheetml/2009/9/main" objectType="Drop" dropStyle="combo" dx="31" fmlaLink="$S$18" fmlaRange="가격표!$N$5:$N$12" noThreeD="1" sel="1" val="0"/>
</file>

<file path=xl/ctrlProps/ctrlProp350.xml><?xml version="1.0" encoding="utf-8"?>
<formControlPr xmlns="http://schemas.microsoft.com/office/spreadsheetml/2009/9/main" objectType="Drop" dropStyle="combo" dx="31" fmlaLink="$Y$15" fmlaRange="가격표!$N$5:$N$6" noThreeD="1" sel="1" val="0"/>
</file>

<file path=xl/ctrlProps/ctrlProp351.xml><?xml version="1.0" encoding="utf-8"?>
<formControlPr xmlns="http://schemas.microsoft.com/office/spreadsheetml/2009/9/main" objectType="Drop" dropStyle="combo" dx="31" fmlaLink="$Z$13" fmlaRange="가격표!$N$5:$N$6" noThreeD="1" sel="1" val="0"/>
</file>

<file path=xl/ctrlProps/ctrlProp352.xml><?xml version="1.0" encoding="utf-8"?>
<formControlPr xmlns="http://schemas.microsoft.com/office/spreadsheetml/2009/9/main" objectType="Drop" dropStyle="combo" dx="31" fmlaLink="$Q$7" fmlaRange="가격표!$O$5:$O$10" noThreeD="1" sel="1" val="0"/>
</file>

<file path=xl/ctrlProps/ctrlProp353.xml><?xml version="1.0" encoding="utf-8"?>
<formControlPr xmlns="http://schemas.microsoft.com/office/spreadsheetml/2009/9/main" objectType="Drop" dropStyle="combo" dx="31" fmlaLink="$Q$8" fmlaRange="가격표!$O$5:$O$10" noThreeD="1" sel="1" val="0"/>
</file>

<file path=xl/ctrlProps/ctrlProp354.xml><?xml version="1.0" encoding="utf-8"?>
<formControlPr xmlns="http://schemas.microsoft.com/office/spreadsheetml/2009/9/main" objectType="Drop" dropStyle="combo" dx="31" fmlaLink="$Q$9" fmlaRange="가격표!$O$5:$O$10" noThreeD="1" sel="1" val="0"/>
</file>

<file path=xl/ctrlProps/ctrlProp355.xml><?xml version="1.0" encoding="utf-8"?>
<formControlPr xmlns="http://schemas.microsoft.com/office/spreadsheetml/2009/9/main" objectType="Drop" dropStyle="combo" dx="31" fmlaLink="$Q$10" fmlaRange="가격표!$O$5:$O$10" noThreeD="1" sel="1" val="0"/>
</file>

<file path=xl/ctrlProps/ctrlProp356.xml><?xml version="1.0" encoding="utf-8"?>
<formControlPr xmlns="http://schemas.microsoft.com/office/spreadsheetml/2009/9/main" objectType="Drop" dropStyle="combo" dx="31" fmlaLink="$Q$11" fmlaRange="가격표!$O$5:$O$10" noThreeD="1" sel="1" val="0"/>
</file>

<file path=xl/ctrlProps/ctrlProp357.xml><?xml version="1.0" encoding="utf-8"?>
<formControlPr xmlns="http://schemas.microsoft.com/office/spreadsheetml/2009/9/main" objectType="Drop" dropStyle="combo" dx="31" fmlaLink="$Q$12" fmlaRange="가격표!$O$5:$O$10" noThreeD="1" sel="1" val="0"/>
</file>

<file path=xl/ctrlProps/ctrlProp358.xml><?xml version="1.0" encoding="utf-8"?>
<formControlPr xmlns="http://schemas.microsoft.com/office/spreadsheetml/2009/9/main" objectType="Drop" dropStyle="combo" dx="31" fmlaLink="$Q$13" fmlaRange="가격표!$O$5:$O$10" noThreeD="1" sel="1" val="0"/>
</file>

<file path=xl/ctrlProps/ctrlProp359.xml><?xml version="1.0" encoding="utf-8"?>
<formControlPr xmlns="http://schemas.microsoft.com/office/spreadsheetml/2009/9/main" objectType="Drop" dropStyle="combo" dx="31" fmlaLink="$Q$14" fmlaRange="가격표!$O$5:$O$10" noThreeD="1" sel="1" val="0"/>
</file>

<file path=xl/ctrlProps/ctrlProp36.xml><?xml version="1.0" encoding="utf-8"?>
<formControlPr xmlns="http://schemas.microsoft.com/office/spreadsheetml/2009/9/main" objectType="Drop" dropStyle="combo" dx="31" fmlaLink="$W$7" fmlaRange="가격표!$N$5:$N$6" noThreeD="1" sel="1" val="0"/>
</file>

<file path=xl/ctrlProps/ctrlProp360.xml><?xml version="1.0" encoding="utf-8"?>
<formControlPr xmlns="http://schemas.microsoft.com/office/spreadsheetml/2009/9/main" objectType="Drop" dropStyle="combo" dx="31" fmlaLink="$Q$15" fmlaRange="가격표!$O$5:$O$10" noThreeD="1" sel="1" val="0"/>
</file>

<file path=xl/ctrlProps/ctrlProp361.xml><?xml version="1.0" encoding="utf-8"?>
<formControlPr xmlns="http://schemas.microsoft.com/office/spreadsheetml/2009/9/main" objectType="Drop" dropStyle="combo" dx="31" fmlaLink="$Q$16" fmlaRange="가격표!$O$5:$O$10" noThreeD="1" sel="1" val="0"/>
</file>

<file path=xl/ctrlProps/ctrlProp362.xml><?xml version="1.0" encoding="utf-8"?>
<formControlPr xmlns="http://schemas.microsoft.com/office/spreadsheetml/2009/9/main" objectType="Drop" dropStyle="combo" dx="31" fmlaLink="$Q$17" fmlaRange="가격표!$O$5:$O$10" noThreeD="1" sel="1" val="0"/>
</file>

<file path=xl/ctrlProps/ctrlProp363.xml><?xml version="1.0" encoding="utf-8"?>
<formControlPr xmlns="http://schemas.microsoft.com/office/spreadsheetml/2009/9/main" objectType="Drop" dropStyle="combo" dx="31" fmlaLink="$Q$18" fmlaRange="가격표!$O$5:$O$10" noThreeD="1" sel="1" val="0"/>
</file>

<file path=xl/ctrlProps/ctrlProp364.xml><?xml version="1.0" encoding="utf-8"?>
<formControlPr xmlns="http://schemas.microsoft.com/office/spreadsheetml/2009/9/main" objectType="Drop" dropStyle="combo" dx="31" fmlaLink="$Q$19" fmlaRange="가격표!$O$5:$O$10" noThreeD="1" sel="1" val="0"/>
</file>

<file path=xl/ctrlProps/ctrlProp365.xml><?xml version="1.0" encoding="utf-8"?>
<formControlPr xmlns="http://schemas.microsoft.com/office/spreadsheetml/2009/9/main" objectType="Drop" dropStyle="combo" dx="31" fmlaLink="$V$7" fmlaRange="가격표!$O$5:$O$10" noThreeD="1" sel="1" val="0"/>
</file>

<file path=xl/ctrlProps/ctrlProp366.xml><?xml version="1.0" encoding="utf-8"?>
<formControlPr xmlns="http://schemas.microsoft.com/office/spreadsheetml/2009/9/main" objectType="Drop" dropStyle="combo" dx="31" fmlaLink="$V$8" fmlaRange="가격표!$O$5:$O$10" noThreeD="1" sel="1" val="0"/>
</file>

<file path=xl/ctrlProps/ctrlProp367.xml><?xml version="1.0" encoding="utf-8"?>
<formControlPr xmlns="http://schemas.microsoft.com/office/spreadsheetml/2009/9/main" objectType="Drop" dropStyle="combo" dx="31" fmlaLink="$V$9" fmlaRange="가격표!$O$5:$O$10" noThreeD="1" sel="1" val="0"/>
</file>

<file path=xl/ctrlProps/ctrlProp368.xml><?xml version="1.0" encoding="utf-8"?>
<formControlPr xmlns="http://schemas.microsoft.com/office/spreadsheetml/2009/9/main" objectType="Drop" dropStyle="combo" dx="31" fmlaLink="$V$10" fmlaRange="가격표!$O$5:$O$10" noThreeD="1" sel="1" val="0"/>
</file>

<file path=xl/ctrlProps/ctrlProp369.xml><?xml version="1.0" encoding="utf-8"?>
<formControlPr xmlns="http://schemas.microsoft.com/office/spreadsheetml/2009/9/main" objectType="Drop" dropStyle="combo" dx="31" fmlaLink="$V$11" fmlaRange="가격표!$O$5:$O$10" noThreeD="1" sel="1" val="0"/>
</file>

<file path=xl/ctrlProps/ctrlProp37.xml><?xml version="1.0" encoding="utf-8"?>
<formControlPr xmlns="http://schemas.microsoft.com/office/spreadsheetml/2009/9/main" objectType="Drop" dropStyle="combo" dx="31" fmlaLink="$X$7" fmlaRange="가격표!$N$5:$N$7" noThreeD="1" sel="1" val="0"/>
</file>

<file path=xl/ctrlProps/ctrlProp370.xml><?xml version="1.0" encoding="utf-8"?>
<formControlPr xmlns="http://schemas.microsoft.com/office/spreadsheetml/2009/9/main" objectType="Drop" dropStyle="combo" dx="31" fmlaLink="$V$12" fmlaRange="가격표!$O$5:$O$10" noThreeD="1" sel="1" val="0"/>
</file>

<file path=xl/ctrlProps/ctrlProp371.xml><?xml version="1.0" encoding="utf-8"?>
<formControlPr xmlns="http://schemas.microsoft.com/office/spreadsheetml/2009/9/main" objectType="Drop" dropStyle="combo" dx="31" fmlaLink="$V$13" fmlaRange="가격표!$O$5:$O$10" noThreeD="1" sel="1" val="0"/>
</file>

<file path=xl/ctrlProps/ctrlProp372.xml><?xml version="1.0" encoding="utf-8"?>
<formControlPr xmlns="http://schemas.microsoft.com/office/spreadsheetml/2009/9/main" objectType="Drop" dropStyle="combo" dx="31" fmlaLink="$V$14" fmlaRange="가격표!$O$5:$O$10" noThreeD="1" sel="1" val="0"/>
</file>

<file path=xl/ctrlProps/ctrlProp373.xml><?xml version="1.0" encoding="utf-8"?>
<formControlPr xmlns="http://schemas.microsoft.com/office/spreadsheetml/2009/9/main" objectType="Drop" dropStyle="combo" dx="31" fmlaLink="$V$15" fmlaRange="가격표!$O$5:$O$10" noThreeD="1" sel="1" val="0"/>
</file>

<file path=xl/ctrlProps/ctrlProp374.xml><?xml version="1.0" encoding="utf-8"?>
<formControlPr xmlns="http://schemas.microsoft.com/office/spreadsheetml/2009/9/main" objectType="Drop" dropStyle="combo" dx="31" fmlaLink="$V$16" fmlaRange="가격표!$O$5:$O$10" noThreeD="1" sel="1" val="0"/>
</file>

<file path=xl/ctrlProps/ctrlProp375.xml><?xml version="1.0" encoding="utf-8"?>
<formControlPr xmlns="http://schemas.microsoft.com/office/spreadsheetml/2009/9/main" objectType="Drop" dropStyle="combo" dx="31" fmlaLink="$V$17" fmlaRange="가격표!$O$5:$O$10" noThreeD="1" sel="1" val="0"/>
</file>

<file path=xl/ctrlProps/ctrlProp376.xml><?xml version="1.0" encoding="utf-8"?>
<formControlPr xmlns="http://schemas.microsoft.com/office/spreadsheetml/2009/9/main" objectType="Drop" dropStyle="combo" dx="31" fmlaLink="$Y$12" fmlaRange="가격표!$N$5:$N$6" noThreeD="1" sel="1" val="0"/>
</file>

<file path=xl/ctrlProps/ctrlProp377.xml><?xml version="1.0" encoding="utf-8"?>
<formControlPr xmlns="http://schemas.microsoft.com/office/spreadsheetml/2009/9/main" objectType="Drop" dropStyle="combo" dx="31" fmlaLink="$J$4" fmlaRange="가격표!$N$5:$N$12" noThreeD="1" sel="8" val="0"/>
</file>

<file path=xl/ctrlProps/ctrlProp38.xml><?xml version="1.0" encoding="utf-8"?>
<formControlPr xmlns="http://schemas.microsoft.com/office/spreadsheetml/2009/9/main" objectType="Drop" dropStyle="combo" dx="31" fmlaLink="$X$8" fmlaRange="가격표!$N$5:$N$6" noThreeD="1" sel="1" val="0"/>
</file>

<file path=xl/ctrlProps/ctrlProp39.xml><?xml version="1.0" encoding="utf-8"?>
<formControlPr xmlns="http://schemas.microsoft.com/office/spreadsheetml/2009/9/main" objectType="Drop" dropStyle="combo" dx="31" fmlaLink="$Y$8" fmlaRange="가격표!$N$5:$N$6" noThreeD="1" sel="1" val="0"/>
</file>

<file path=xl/ctrlProps/ctrlProp4.xml><?xml version="1.0" encoding="utf-8"?>
<formControlPr xmlns="http://schemas.microsoft.com/office/spreadsheetml/2009/9/main" objectType="CheckBox" fmlaLink="$I$8" lockText="1" noThreeD="1"/>
</file>

<file path=xl/ctrlProps/ctrlProp40.xml><?xml version="1.0" encoding="utf-8"?>
<formControlPr xmlns="http://schemas.microsoft.com/office/spreadsheetml/2009/9/main" objectType="Drop" dropStyle="combo" dx="31" fmlaLink="$X$9" fmlaRange="가격표!$N$5:$N$6" noThreeD="1" sel="1" val="0"/>
</file>

<file path=xl/ctrlProps/ctrlProp41.xml><?xml version="1.0" encoding="utf-8"?>
<formControlPr xmlns="http://schemas.microsoft.com/office/spreadsheetml/2009/9/main" objectType="Drop" dropStyle="combo" dx="31" fmlaLink="$Y$9" fmlaRange="가격표!$N$5:$N$6" noThreeD="1" sel="1" val="0"/>
</file>

<file path=xl/ctrlProps/ctrlProp42.xml><?xml version="1.0" encoding="utf-8"?>
<formControlPr xmlns="http://schemas.microsoft.com/office/spreadsheetml/2009/9/main" objectType="Drop" dropStyle="combo" dx="31" fmlaLink="$X$10" fmlaRange="가격표!$N$5:$N$6" noThreeD="1" sel="1" val="0"/>
</file>

<file path=xl/ctrlProps/ctrlProp43.xml><?xml version="1.0" encoding="utf-8"?>
<formControlPr xmlns="http://schemas.microsoft.com/office/spreadsheetml/2009/9/main" objectType="Drop" dropStyle="combo" dx="31" fmlaLink="$Z$10" fmlaRange="가격표!$N$5:$N$6" noThreeD="1" sel="1" val="0"/>
</file>

<file path=xl/ctrlProps/ctrlProp44.xml><?xml version="1.0" encoding="utf-8"?>
<formControlPr xmlns="http://schemas.microsoft.com/office/spreadsheetml/2009/9/main" objectType="Drop" dropStyle="combo" dx="31" fmlaLink="$W$11" fmlaRange="가격표!$N$5:$N$6" noThreeD="1" sel="1" val="0"/>
</file>

<file path=xl/ctrlProps/ctrlProp45.xml><?xml version="1.0" encoding="utf-8"?>
<formControlPr xmlns="http://schemas.microsoft.com/office/spreadsheetml/2009/9/main" objectType="Drop" dropStyle="combo" dx="31" fmlaLink="$X$11" fmlaRange="가격표!$N$5:$N$6" noThreeD="1" sel="1" val="0"/>
</file>

<file path=xl/ctrlProps/ctrlProp46.xml><?xml version="1.0" encoding="utf-8"?>
<formControlPr xmlns="http://schemas.microsoft.com/office/spreadsheetml/2009/9/main" objectType="Drop" dropStyle="combo" dx="31" fmlaLink="$Y$11" fmlaRange="가격표!$N$5:$N$6" noThreeD="1" sel="1" val="0"/>
</file>

<file path=xl/ctrlProps/ctrlProp47.xml><?xml version="1.0" encoding="utf-8"?>
<formControlPr xmlns="http://schemas.microsoft.com/office/spreadsheetml/2009/9/main" objectType="Drop" dropStyle="combo" dx="31" fmlaLink="$X$12" fmlaRange="가격표!$N$5:$N$6" noThreeD="1" sel="1" val="0"/>
</file>

<file path=xl/ctrlProps/ctrlProp48.xml><?xml version="1.0" encoding="utf-8"?>
<formControlPr xmlns="http://schemas.microsoft.com/office/spreadsheetml/2009/9/main" objectType="Drop" dropStyle="combo" dx="31" fmlaLink="$X$13" fmlaRange="가격표!$N$5:$N$6" noThreeD="1" sel="1" val="0"/>
</file>

<file path=xl/ctrlProps/ctrlProp49.xml><?xml version="1.0" encoding="utf-8"?>
<formControlPr xmlns="http://schemas.microsoft.com/office/spreadsheetml/2009/9/main" objectType="Drop" dropStyle="combo" dx="31" fmlaLink="$X$15" fmlaRange="가격표!$N$5:$N$6" noThreeD="1" sel="1" val="0"/>
</file>

<file path=xl/ctrlProps/ctrlProp5.xml><?xml version="1.0" encoding="utf-8"?>
<formControlPr xmlns="http://schemas.microsoft.com/office/spreadsheetml/2009/9/main" objectType="CheckBox" fmlaLink="$I$9" lockText="1" noThreeD="1"/>
</file>

<file path=xl/ctrlProps/ctrlProp50.xml><?xml version="1.0" encoding="utf-8"?>
<formControlPr xmlns="http://schemas.microsoft.com/office/spreadsheetml/2009/9/main" objectType="Drop" dropStyle="combo" dx="31" fmlaLink="$X$16" fmlaRange="가격표!$N$5:$N$6" noThreeD="1" sel="1" val="0"/>
</file>

<file path=xl/ctrlProps/ctrlProp51.xml><?xml version="1.0" encoding="utf-8"?>
<formControlPr xmlns="http://schemas.microsoft.com/office/spreadsheetml/2009/9/main" objectType="Drop" dropStyle="combo" dx="31" fmlaLink="$X$17" fmlaRange="가격표!$N$5:$N$6" noThreeD="1" sel="1" val="0"/>
</file>

<file path=xl/ctrlProps/ctrlProp52.xml><?xml version="1.0" encoding="utf-8"?>
<formControlPr xmlns="http://schemas.microsoft.com/office/spreadsheetml/2009/9/main" objectType="Drop" dropStyle="combo" dx="31" fmlaLink="$Y$14" fmlaRange="가격표!$N$5:$N$6" noThreeD="1" sel="1" val="0"/>
</file>

<file path=xl/ctrlProps/ctrlProp53.xml><?xml version="1.0" encoding="utf-8"?>
<formControlPr xmlns="http://schemas.microsoft.com/office/spreadsheetml/2009/9/main" objectType="Drop" dropStyle="combo" dx="31" fmlaLink="$Y$15" fmlaRange="가격표!$N$5:$N$6" noThreeD="1" sel="1" val="0"/>
</file>

<file path=xl/ctrlProps/ctrlProp54.xml><?xml version="1.0" encoding="utf-8"?>
<formControlPr xmlns="http://schemas.microsoft.com/office/spreadsheetml/2009/9/main" objectType="Drop" dropStyle="combo" dx="31" fmlaLink="$Z$13" fmlaRange="가격표!$N$5:$N$6" noThreeD="1" sel="1" val="0"/>
</file>

<file path=xl/ctrlProps/ctrlProp55.xml><?xml version="1.0" encoding="utf-8"?>
<formControlPr xmlns="http://schemas.microsoft.com/office/spreadsheetml/2009/9/main" objectType="Drop" dropStyle="combo" dx="31" fmlaLink="$Q$7" fmlaRange="가격표!$O$5:$O$10" noThreeD="1" sel="1" val="0"/>
</file>

<file path=xl/ctrlProps/ctrlProp56.xml><?xml version="1.0" encoding="utf-8"?>
<formControlPr xmlns="http://schemas.microsoft.com/office/spreadsheetml/2009/9/main" objectType="Drop" dropStyle="combo" dx="31" fmlaLink="$Q$8" fmlaRange="가격표!$O$5:$O$10" noThreeD="1" sel="1" val="0"/>
</file>

<file path=xl/ctrlProps/ctrlProp57.xml><?xml version="1.0" encoding="utf-8"?>
<formControlPr xmlns="http://schemas.microsoft.com/office/spreadsheetml/2009/9/main" objectType="Drop" dropStyle="combo" dx="31" fmlaLink="$Q$9" fmlaRange="가격표!$O$5:$O$10" noThreeD="1" sel="1" val="0"/>
</file>

<file path=xl/ctrlProps/ctrlProp58.xml><?xml version="1.0" encoding="utf-8"?>
<formControlPr xmlns="http://schemas.microsoft.com/office/spreadsheetml/2009/9/main" objectType="Drop" dropStyle="combo" dx="31" fmlaLink="$Q$10" fmlaRange="가격표!$O$5:$O$10" noThreeD="1" sel="1" val="0"/>
</file>

<file path=xl/ctrlProps/ctrlProp59.xml><?xml version="1.0" encoding="utf-8"?>
<formControlPr xmlns="http://schemas.microsoft.com/office/spreadsheetml/2009/9/main" objectType="Drop" dropStyle="combo" dx="31" fmlaLink="$Q$11" fmlaRange="가격표!$O$5:$O$10" noThreeD="1" sel="1" val="0"/>
</file>

<file path=xl/ctrlProps/ctrlProp6.xml><?xml version="1.0" encoding="utf-8"?>
<formControlPr xmlns="http://schemas.microsoft.com/office/spreadsheetml/2009/9/main" objectType="CheckBox" fmlaLink="$I$10" lockText="1" noThreeD="1"/>
</file>

<file path=xl/ctrlProps/ctrlProp60.xml><?xml version="1.0" encoding="utf-8"?>
<formControlPr xmlns="http://schemas.microsoft.com/office/spreadsheetml/2009/9/main" objectType="Drop" dropStyle="combo" dx="31" fmlaLink="$Q$12" fmlaRange="가격표!$O$5:$O$10" noThreeD="1" sel="1" val="0"/>
</file>

<file path=xl/ctrlProps/ctrlProp61.xml><?xml version="1.0" encoding="utf-8"?>
<formControlPr xmlns="http://schemas.microsoft.com/office/spreadsheetml/2009/9/main" objectType="Drop" dropStyle="combo" dx="31" fmlaLink="$Q$13" fmlaRange="가격표!$O$5:$O$10" noThreeD="1" sel="1" val="0"/>
</file>

<file path=xl/ctrlProps/ctrlProp62.xml><?xml version="1.0" encoding="utf-8"?>
<formControlPr xmlns="http://schemas.microsoft.com/office/spreadsheetml/2009/9/main" objectType="Drop" dropStyle="combo" dx="31" fmlaLink="$Q$14" fmlaRange="가격표!$O$5:$O$10" noThreeD="1" sel="1" val="0"/>
</file>

<file path=xl/ctrlProps/ctrlProp63.xml><?xml version="1.0" encoding="utf-8"?>
<formControlPr xmlns="http://schemas.microsoft.com/office/spreadsheetml/2009/9/main" objectType="Drop" dropStyle="combo" dx="31" fmlaLink="$Q$15" fmlaRange="가격표!$O$5:$O$10" noThreeD="1" sel="1" val="0"/>
</file>

<file path=xl/ctrlProps/ctrlProp64.xml><?xml version="1.0" encoding="utf-8"?>
<formControlPr xmlns="http://schemas.microsoft.com/office/spreadsheetml/2009/9/main" objectType="Drop" dropStyle="combo" dx="31" fmlaLink="$Q$16" fmlaRange="가격표!$O$5:$O$10" noThreeD="1" sel="1" val="0"/>
</file>

<file path=xl/ctrlProps/ctrlProp65.xml><?xml version="1.0" encoding="utf-8"?>
<formControlPr xmlns="http://schemas.microsoft.com/office/spreadsheetml/2009/9/main" objectType="Drop" dropStyle="combo" dx="31" fmlaLink="$Q$17" fmlaRange="가격표!$O$5:$O$10" noThreeD="1" sel="1" val="0"/>
</file>

<file path=xl/ctrlProps/ctrlProp66.xml><?xml version="1.0" encoding="utf-8"?>
<formControlPr xmlns="http://schemas.microsoft.com/office/spreadsheetml/2009/9/main" objectType="Drop" dropStyle="combo" dx="31" fmlaLink="$Q$18" fmlaRange="가격표!$O$5:$O$10" noThreeD="1" sel="1" val="0"/>
</file>

<file path=xl/ctrlProps/ctrlProp67.xml><?xml version="1.0" encoding="utf-8"?>
<formControlPr xmlns="http://schemas.microsoft.com/office/spreadsheetml/2009/9/main" objectType="Drop" dropStyle="combo" dx="31" fmlaLink="$Q$19" fmlaRange="가격표!$O$5:$O$10" noThreeD="1" sel="1" val="0"/>
</file>

<file path=xl/ctrlProps/ctrlProp68.xml><?xml version="1.0" encoding="utf-8"?>
<formControlPr xmlns="http://schemas.microsoft.com/office/spreadsheetml/2009/9/main" objectType="Drop" dropStyle="combo" dx="31" fmlaLink="$V$7" fmlaRange="가격표!$O$5:$O$10" noThreeD="1" sel="1" val="0"/>
</file>

<file path=xl/ctrlProps/ctrlProp69.xml><?xml version="1.0" encoding="utf-8"?>
<formControlPr xmlns="http://schemas.microsoft.com/office/spreadsheetml/2009/9/main" objectType="Drop" dropStyle="combo" dx="31" fmlaLink="$V$8" fmlaRange="가격표!$O$5:$O$10" noThreeD="1" sel="1" val="0"/>
</file>

<file path=xl/ctrlProps/ctrlProp7.xml><?xml version="1.0" encoding="utf-8"?>
<formControlPr xmlns="http://schemas.microsoft.com/office/spreadsheetml/2009/9/main" objectType="Drop" dropStyle="combo" dx="31" fmlaLink="$S$7" fmlaRange="가격표!$N$5:$N$12" noThreeD="1" sel="1" val="0"/>
</file>

<file path=xl/ctrlProps/ctrlProp70.xml><?xml version="1.0" encoding="utf-8"?>
<formControlPr xmlns="http://schemas.microsoft.com/office/spreadsheetml/2009/9/main" objectType="Drop" dropStyle="combo" dx="31" fmlaLink="$V$9" fmlaRange="가격표!$O$5:$O$10" noThreeD="1" sel="1" val="0"/>
</file>

<file path=xl/ctrlProps/ctrlProp71.xml><?xml version="1.0" encoding="utf-8"?>
<formControlPr xmlns="http://schemas.microsoft.com/office/spreadsheetml/2009/9/main" objectType="Drop" dropStyle="combo" dx="31" fmlaLink="$V$10" fmlaRange="가격표!$O$5:$O$10" noThreeD="1" sel="1" val="0"/>
</file>

<file path=xl/ctrlProps/ctrlProp72.xml><?xml version="1.0" encoding="utf-8"?>
<formControlPr xmlns="http://schemas.microsoft.com/office/spreadsheetml/2009/9/main" objectType="Drop" dropStyle="combo" dx="31" fmlaLink="$V$11" fmlaRange="가격표!$O$5:$O$10" noThreeD="1" sel="1" val="0"/>
</file>

<file path=xl/ctrlProps/ctrlProp73.xml><?xml version="1.0" encoding="utf-8"?>
<formControlPr xmlns="http://schemas.microsoft.com/office/spreadsheetml/2009/9/main" objectType="Drop" dropStyle="combo" dx="31" fmlaLink="$V$12" fmlaRange="가격표!$O$5:$O$10" noThreeD="1" sel="1" val="0"/>
</file>

<file path=xl/ctrlProps/ctrlProp74.xml><?xml version="1.0" encoding="utf-8"?>
<formControlPr xmlns="http://schemas.microsoft.com/office/spreadsheetml/2009/9/main" objectType="Drop" dropStyle="combo" dx="31" fmlaLink="$V$13" fmlaRange="가격표!$O$5:$O$10" noThreeD="1" sel="1" val="0"/>
</file>

<file path=xl/ctrlProps/ctrlProp75.xml><?xml version="1.0" encoding="utf-8"?>
<formControlPr xmlns="http://schemas.microsoft.com/office/spreadsheetml/2009/9/main" objectType="Drop" dropStyle="combo" dx="31" fmlaLink="$V$14" fmlaRange="가격표!$O$5:$O$10" noThreeD="1" sel="1" val="0"/>
</file>

<file path=xl/ctrlProps/ctrlProp76.xml><?xml version="1.0" encoding="utf-8"?>
<formControlPr xmlns="http://schemas.microsoft.com/office/spreadsheetml/2009/9/main" objectType="Drop" dropStyle="combo" dx="31" fmlaLink="$V$15" fmlaRange="가격표!$O$5:$O$10" noThreeD="1" sel="1" val="0"/>
</file>

<file path=xl/ctrlProps/ctrlProp77.xml><?xml version="1.0" encoding="utf-8"?>
<formControlPr xmlns="http://schemas.microsoft.com/office/spreadsheetml/2009/9/main" objectType="Drop" dropStyle="combo" dx="31" fmlaLink="$V$16" fmlaRange="가격표!$O$5:$O$10" noThreeD="1" sel="1" val="0"/>
</file>

<file path=xl/ctrlProps/ctrlProp78.xml><?xml version="1.0" encoding="utf-8"?>
<formControlPr xmlns="http://schemas.microsoft.com/office/spreadsheetml/2009/9/main" objectType="Drop" dropStyle="combo" dx="31" fmlaLink="$V$17" fmlaRange="가격표!$O$5:$O$10" noThreeD="1" sel="1" val="0"/>
</file>

<file path=xl/ctrlProps/ctrlProp79.xml><?xml version="1.0" encoding="utf-8"?>
<formControlPr xmlns="http://schemas.microsoft.com/office/spreadsheetml/2009/9/main" objectType="Drop" dropStyle="combo" dx="31" fmlaLink="$Y$12" fmlaRange="가격표!$N$5:$N$6" noThreeD="1" sel="1" val="0"/>
</file>

<file path=xl/ctrlProps/ctrlProp8.xml><?xml version="1.0" encoding="utf-8"?>
<formControlPr xmlns="http://schemas.microsoft.com/office/spreadsheetml/2009/9/main" objectType="Drop" dropStyle="combo" dx="31" fmlaLink="$U$7" fmlaRange="가격표!$N$5:$N$6" noThreeD="1" sel="1" val="0"/>
</file>

<file path=xl/ctrlProps/ctrlProp80.xml><?xml version="1.0" encoding="utf-8"?>
<formControlPr xmlns="http://schemas.microsoft.com/office/spreadsheetml/2009/9/main" objectType="Drop" dropStyle="combo" dx="31" fmlaLink="$R$7" fmlaRange="가격표!$N$5:$N$12" noThreeD="1" sel="1" val="0"/>
</file>

<file path=xl/ctrlProps/ctrlProp81.xml><?xml version="1.0" encoding="utf-8"?>
<formControlPr xmlns="http://schemas.microsoft.com/office/spreadsheetml/2009/9/main" objectType="Drop" dropStyle="combo" dx="31" fmlaLink="$R$7" fmlaRange="가격표!$N$5:$N$12" noThreeD="1" sel="1" val="0"/>
</file>

<file path=xl/ctrlProps/ctrlProp82.xml><?xml version="1.0" encoding="utf-8"?>
<formControlPr xmlns="http://schemas.microsoft.com/office/spreadsheetml/2009/9/main" objectType="Drop" dropStyle="combo" dx="31" fmlaLink="$S$7" fmlaRange="가격표!$N$5:$N$12" noThreeD="1" sel="1" val="0"/>
</file>

<file path=xl/ctrlProps/ctrlProp83.xml><?xml version="1.0" encoding="utf-8"?>
<formControlPr xmlns="http://schemas.microsoft.com/office/spreadsheetml/2009/9/main" objectType="Drop" dropStyle="combo" dx="31" fmlaLink="$U$7" fmlaRange="가격표!$N$5:$N$6" noThreeD="1" sel="1" val="0"/>
</file>

<file path=xl/ctrlProps/ctrlProp84.xml><?xml version="1.0" encoding="utf-8"?>
<formControlPr xmlns="http://schemas.microsoft.com/office/spreadsheetml/2009/9/main" objectType="Drop" dropStyle="combo" dx="31" fmlaLink="$R$8" fmlaRange="가격표!$N$5:$N$12" noThreeD="1" sel="1" val="0"/>
</file>

<file path=xl/ctrlProps/ctrlProp85.xml><?xml version="1.0" encoding="utf-8"?>
<formControlPr xmlns="http://schemas.microsoft.com/office/spreadsheetml/2009/9/main" objectType="Drop" dropStyle="combo" dx="31" fmlaLink="$S$8" fmlaRange="가격표!$N$5:$N$12" noThreeD="1" sel="1" val="0"/>
</file>

<file path=xl/ctrlProps/ctrlProp86.xml><?xml version="1.0" encoding="utf-8"?>
<formControlPr xmlns="http://schemas.microsoft.com/office/spreadsheetml/2009/9/main" objectType="Drop" dropStyle="combo" dx="31" fmlaLink="$T$8" fmlaRange="가격표!$N$5:$N$7" noThreeD="1" sel="1" val="0"/>
</file>

<file path=xl/ctrlProps/ctrlProp87.xml><?xml version="1.0" encoding="utf-8"?>
<formControlPr xmlns="http://schemas.microsoft.com/office/spreadsheetml/2009/9/main" objectType="Drop" dropStyle="combo" dx="31" fmlaLink="$S$9" fmlaRange="가격표!$N$5:$N$12" noThreeD="1" sel="1" val="0"/>
</file>

<file path=xl/ctrlProps/ctrlProp88.xml><?xml version="1.0" encoding="utf-8"?>
<formControlPr xmlns="http://schemas.microsoft.com/office/spreadsheetml/2009/9/main" objectType="Drop" dropStyle="combo" dx="31" fmlaLink="$T$9" fmlaRange="가격표!$N$5:$N$6" noThreeD="1" sel="1" val="0"/>
</file>

<file path=xl/ctrlProps/ctrlProp89.xml><?xml version="1.0" encoding="utf-8"?>
<formControlPr xmlns="http://schemas.microsoft.com/office/spreadsheetml/2009/9/main" objectType="Drop" dropStyle="combo" dx="31" fmlaLink="$S$10" fmlaRange="가격표!$N$5:$N$12" noThreeD="1" sel="1" val="0"/>
</file>

<file path=xl/ctrlProps/ctrlProp9.xml><?xml version="1.0" encoding="utf-8"?>
<formControlPr xmlns="http://schemas.microsoft.com/office/spreadsheetml/2009/9/main" objectType="Drop" dropStyle="combo" dx="31" fmlaLink="$R$8" fmlaRange="가격표!$N$5:$N$12" noThreeD="1" sel="1" val="0"/>
</file>

<file path=xl/ctrlProps/ctrlProp90.xml><?xml version="1.0" encoding="utf-8"?>
<formControlPr xmlns="http://schemas.microsoft.com/office/spreadsheetml/2009/9/main" objectType="Drop" dropStyle="combo" dx="31" fmlaLink="$S$11" fmlaRange="가격표!$N$5:$N$12" noThreeD="1" sel="1" val="0"/>
</file>

<file path=xl/ctrlProps/ctrlProp91.xml><?xml version="1.0" encoding="utf-8"?>
<formControlPr xmlns="http://schemas.microsoft.com/office/spreadsheetml/2009/9/main" objectType="Drop" dropStyle="combo" dx="31" fmlaLink="$R$11" fmlaRange="가격표!$N$5:$N$12" noThreeD="1" sel="1" val="0"/>
</file>

<file path=xl/ctrlProps/ctrlProp92.xml><?xml version="1.0" encoding="utf-8"?>
<formControlPr xmlns="http://schemas.microsoft.com/office/spreadsheetml/2009/9/main" objectType="Drop" dropStyle="combo" dx="31" fmlaLink="$U$11" fmlaRange="가격표!$N$5:$N$6" noThreeD="1" sel="1" val="0"/>
</file>

<file path=xl/ctrlProps/ctrlProp93.xml><?xml version="1.0" encoding="utf-8"?>
<formControlPr xmlns="http://schemas.microsoft.com/office/spreadsheetml/2009/9/main" objectType="Drop" dropStyle="combo" dx="31" fmlaLink="$U$12" fmlaRange="가격표!$N$5:$N$7" noThreeD="1" sel="1" val="0"/>
</file>

<file path=xl/ctrlProps/ctrlProp94.xml><?xml version="1.0" encoding="utf-8"?>
<formControlPr xmlns="http://schemas.microsoft.com/office/spreadsheetml/2009/9/main" objectType="Drop" dropStyle="combo" dx="31" fmlaLink="$U$13" fmlaRange="가격표!$N$5:$N$7" noThreeD="1" sel="1" val="0"/>
</file>

<file path=xl/ctrlProps/ctrlProp95.xml><?xml version="1.0" encoding="utf-8"?>
<formControlPr xmlns="http://schemas.microsoft.com/office/spreadsheetml/2009/9/main" objectType="Drop" dropStyle="combo" dx="31" fmlaLink="$U$14" fmlaRange="가격표!$N$5:$N$7" noThreeD="1" sel="1" val="0"/>
</file>

<file path=xl/ctrlProps/ctrlProp96.xml><?xml version="1.0" encoding="utf-8"?>
<formControlPr xmlns="http://schemas.microsoft.com/office/spreadsheetml/2009/9/main" objectType="Drop" dropStyle="combo" dx="31" fmlaLink="$U$15" fmlaRange="가격표!$N$5:$N$7" noThreeD="1" sel="1" val="0"/>
</file>

<file path=xl/ctrlProps/ctrlProp97.xml><?xml version="1.0" encoding="utf-8"?>
<formControlPr xmlns="http://schemas.microsoft.com/office/spreadsheetml/2009/9/main" objectType="Drop" dropStyle="combo" dx="31" fmlaLink="$S$12" fmlaRange="가격표!$N$5:$N$12" noThreeD="1" sel="1" val="0"/>
</file>

<file path=xl/ctrlProps/ctrlProp98.xml><?xml version="1.0" encoding="utf-8"?>
<formControlPr xmlns="http://schemas.microsoft.com/office/spreadsheetml/2009/9/main" objectType="Drop" dropStyle="combo" dx="31" fmlaLink="$S$13" fmlaRange="가격표!$N$5:$N$12" noThreeD="1" sel="1" val="0"/>
</file>

<file path=xl/ctrlProps/ctrlProp99.xml><?xml version="1.0" encoding="utf-8"?>
<formControlPr xmlns="http://schemas.microsoft.com/office/spreadsheetml/2009/9/main" objectType="Drop" dropStyle="combo" dx="31" fmlaLink="$S$14" fmlaRange="가격표!$N$5:$N$12" noThreeD="1" sel="1" val="0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microsoft.com/office/2007/relationships/hdphoto" Target="../media/hdphoto1.wdp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microsoft.com/office/2007/relationships/hdphoto" Target="../media/hdphoto1.wdp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microsoft.com/office/2007/relationships/hdphoto" Target="../media/hdphoto1.wdp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microsoft.com/office/2007/relationships/hdphoto" Target="../media/hdphoto1.wdp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microsoft.com/office/2007/relationships/hdphoto" Target="../media/hdphoto1.wdp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microsoft.com/office/2007/relationships/hdphoto" Target="../media/hdphoto1.wdp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7.png"/><Relationship Id="rId18" Type="http://schemas.openxmlformats.org/officeDocument/2006/relationships/image" Target="../media/image42.png"/><Relationship Id="rId3" Type="http://schemas.openxmlformats.org/officeDocument/2006/relationships/image" Target="../media/image27.png"/><Relationship Id="rId21" Type="http://schemas.openxmlformats.org/officeDocument/2006/relationships/image" Target="../media/image45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17" Type="http://schemas.openxmlformats.org/officeDocument/2006/relationships/image" Target="../media/image41.png"/><Relationship Id="rId2" Type="http://schemas.openxmlformats.org/officeDocument/2006/relationships/image" Target="../media/image26.png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24" Type="http://schemas.openxmlformats.org/officeDocument/2006/relationships/image" Target="../media/image48.png"/><Relationship Id="rId5" Type="http://schemas.openxmlformats.org/officeDocument/2006/relationships/image" Target="../media/image29.png"/><Relationship Id="rId15" Type="http://schemas.openxmlformats.org/officeDocument/2006/relationships/image" Target="../media/image39.png"/><Relationship Id="rId23" Type="http://schemas.openxmlformats.org/officeDocument/2006/relationships/image" Target="../media/image47.png"/><Relationship Id="rId10" Type="http://schemas.openxmlformats.org/officeDocument/2006/relationships/image" Target="../media/image34.png"/><Relationship Id="rId19" Type="http://schemas.openxmlformats.org/officeDocument/2006/relationships/image" Target="../media/image43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Relationship Id="rId14" Type="http://schemas.openxmlformats.org/officeDocument/2006/relationships/image" Target="../media/image38.png"/><Relationship Id="rId22" Type="http://schemas.openxmlformats.org/officeDocument/2006/relationships/image" Target="../media/image46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31.png"/><Relationship Id="rId18" Type="http://schemas.openxmlformats.org/officeDocument/2006/relationships/image" Target="../media/image46.png"/><Relationship Id="rId3" Type="http://schemas.openxmlformats.org/officeDocument/2006/relationships/image" Target="../media/image26.png"/><Relationship Id="rId21" Type="http://schemas.openxmlformats.org/officeDocument/2006/relationships/image" Target="../media/image35.png"/><Relationship Id="rId7" Type="http://schemas.openxmlformats.org/officeDocument/2006/relationships/image" Target="../media/image28.png"/><Relationship Id="rId12" Type="http://schemas.openxmlformats.org/officeDocument/2006/relationships/image" Target="../media/image43.png"/><Relationship Id="rId17" Type="http://schemas.openxmlformats.org/officeDocument/2006/relationships/image" Target="../media/image33.png"/><Relationship Id="rId2" Type="http://schemas.openxmlformats.org/officeDocument/2006/relationships/image" Target="../media/image38.png"/><Relationship Id="rId16" Type="http://schemas.openxmlformats.org/officeDocument/2006/relationships/image" Target="../media/image45.png"/><Relationship Id="rId20" Type="http://schemas.openxmlformats.org/officeDocument/2006/relationships/image" Target="../media/image47.png"/><Relationship Id="rId1" Type="http://schemas.openxmlformats.org/officeDocument/2006/relationships/image" Target="../media/image25.png"/><Relationship Id="rId6" Type="http://schemas.openxmlformats.org/officeDocument/2006/relationships/image" Target="../media/image40.png"/><Relationship Id="rId11" Type="http://schemas.openxmlformats.org/officeDocument/2006/relationships/image" Target="../media/image30.png"/><Relationship Id="rId24" Type="http://schemas.openxmlformats.org/officeDocument/2006/relationships/image" Target="../media/image36.png"/><Relationship Id="rId5" Type="http://schemas.openxmlformats.org/officeDocument/2006/relationships/image" Target="../media/image27.png"/><Relationship Id="rId15" Type="http://schemas.openxmlformats.org/officeDocument/2006/relationships/image" Target="../media/image32.png"/><Relationship Id="rId23" Type="http://schemas.openxmlformats.org/officeDocument/2006/relationships/image" Target="../media/image37.png"/><Relationship Id="rId10" Type="http://schemas.openxmlformats.org/officeDocument/2006/relationships/image" Target="../media/image42.png"/><Relationship Id="rId19" Type="http://schemas.openxmlformats.org/officeDocument/2006/relationships/image" Target="../media/image34.png"/><Relationship Id="rId4" Type="http://schemas.openxmlformats.org/officeDocument/2006/relationships/image" Target="../media/image39.png"/><Relationship Id="rId9" Type="http://schemas.openxmlformats.org/officeDocument/2006/relationships/image" Target="../media/image29.png"/><Relationship Id="rId14" Type="http://schemas.openxmlformats.org/officeDocument/2006/relationships/image" Target="../media/image44.png"/><Relationship Id="rId22" Type="http://schemas.openxmlformats.org/officeDocument/2006/relationships/image" Target="../media/image48.png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31.png"/><Relationship Id="rId18" Type="http://schemas.openxmlformats.org/officeDocument/2006/relationships/image" Target="../media/image46.png"/><Relationship Id="rId3" Type="http://schemas.openxmlformats.org/officeDocument/2006/relationships/image" Target="../media/image26.png"/><Relationship Id="rId21" Type="http://schemas.openxmlformats.org/officeDocument/2006/relationships/image" Target="../media/image35.png"/><Relationship Id="rId7" Type="http://schemas.openxmlformats.org/officeDocument/2006/relationships/image" Target="../media/image28.png"/><Relationship Id="rId12" Type="http://schemas.openxmlformats.org/officeDocument/2006/relationships/image" Target="../media/image43.png"/><Relationship Id="rId17" Type="http://schemas.openxmlformats.org/officeDocument/2006/relationships/image" Target="../media/image33.png"/><Relationship Id="rId2" Type="http://schemas.openxmlformats.org/officeDocument/2006/relationships/image" Target="../media/image38.png"/><Relationship Id="rId16" Type="http://schemas.openxmlformats.org/officeDocument/2006/relationships/image" Target="../media/image45.png"/><Relationship Id="rId20" Type="http://schemas.openxmlformats.org/officeDocument/2006/relationships/image" Target="../media/image47.png"/><Relationship Id="rId1" Type="http://schemas.openxmlformats.org/officeDocument/2006/relationships/image" Target="../media/image25.png"/><Relationship Id="rId6" Type="http://schemas.openxmlformats.org/officeDocument/2006/relationships/image" Target="../media/image40.png"/><Relationship Id="rId11" Type="http://schemas.openxmlformats.org/officeDocument/2006/relationships/image" Target="../media/image30.png"/><Relationship Id="rId24" Type="http://schemas.openxmlformats.org/officeDocument/2006/relationships/image" Target="../media/image36.png"/><Relationship Id="rId5" Type="http://schemas.openxmlformats.org/officeDocument/2006/relationships/image" Target="../media/image27.png"/><Relationship Id="rId15" Type="http://schemas.openxmlformats.org/officeDocument/2006/relationships/image" Target="../media/image32.png"/><Relationship Id="rId23" Type="http://schemas.openxmlformats.org/officeDocument/2006/relationships/image" Target="../media/image37.png"/><Relationship Id="rId10" Type="http://schemas.openxmlformats.org/officeDocument/2006/relationships/image" Target="../media/image42.png"/><Relationship Id="rId19" Type="http://schemas.openxmlformats.org/officeDocument/2006/relationships/image" Target="../media/image34.png"/><Relationship Id="rId4" Type="http://schemas.openxmlformats.org/officeDocument/2006/relationships/image" Target="../media/image39.png"/><Relationship Id="rId9" Type="http://schemas.openxmlformats.org/officeDocument/2006/relationships/image" Target="../media/image29.png"/><Relationship Id="rId14" Type="http://schemas.openxmlformats.org/officeDocument/2006/relationships/image" Target="../media/image44.png"/><Relationship Id="rId22" Type="http://schemas.openxmlformats.org/officeDocument/2006/relationships/image" Target="../media/image48.png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31.png"/><Relationship Id="rId18" Type="http://schemas.openxmlformats.org/officeDocument/2006/relationships/image" Target="../media/image46.png"/><Relationship Id="rId3" Type="http://schemas.openxmlformats.org/officeDocument/2006/relationships/image" Target="../media/image26.png"/><Relationship Id="rId21" Type="http://schemas.openxmlformats.org/officeDocument/2006/relationships/image" Target="../media/image35.png"/><Relationship Id="rId7" Type="http://schemas.openxmlformats.org/officeDocument/2006/relationships/image" Target="../media/image28.png"/><Relationship Id="rId12" Type="http://schemas.openxmlformats.org/officeDocument/2006/relationships/image" Target="../media/image43.png"/><Relationship Id="rId17" Type="http://schemas.openxmlformats.org/officeDocument/2006/relationships/image" Target="../media/image33.png"/><Relationship Id="rId2" Type="http://schemas.openxmlformats.org/officeDocument/2006/relationships/image" Target="../media/image38.png"/><Relationship Id="rId16" Type="http://schemas.openxmlformats.org/officeDocument/2006/relationships/image" Target="../media/image45.png"/><Relationship Id="rId20" Type="http://schemas.openxmlformats.org/officeDocument/2006/relationships/image" Target="../media/image47.png"/><Relationship Id="rId1" Type="http://schemas.openxmlformats.org/officeDocument/2006/relationships/image" Target="../media/image25.png"/><Relationship Id="rId6" Type="http://schemas.openxmlformats.org/officeDocument/2006/relationships/image" Target="../media/image40.png"/><Relationship Id="rId11" Type="http://schemas.openxmlformats.org/officeDocument/2006/relationships/image" Target="../media/image30.png"/><Relationship Id="rId24" Type="http://schemas.openxmlformats.org/officeDocument/2006/relationships/image" Target="../media/image36.png"/><Relationship Id="rId5" Type="http://schemas.openxmlformats.org/officeDocument/2006/relationships/image" Target="../media/image27.png"/><Relationship Id="rId15" Type="http://schemas.openxmlformats.org/officeDocument/2006/relationships/image" Target="../media/image32.png"/><Relationship Id="rId23" Type="http://schemas.openxmlformats.org/officeDocument/2006/relationships/image" Target="../media/image37.png"/><Relationship Id="rId10" Type="http://schemas.openxmlformats.org/officeDocument/2006/relationships/image" Target="../media/image42.png"/><Relationship Id="rId19" Type="http://schemas.openxmlformats.org/officeDocument/2006/relationships/image" Target="../media/image34.png"/><Relationship Id="rId4" Type="http://schemas.openxmlformats.org/officeDocument/2006/relationships/image" Target="../media/image39.png"/><Relationship Id="rId9" Type="http://schemas.openxmlformats.org/officeDocument/2006/relationships/image" Target="../media/image29.png"/><Relationship Id="rId14" Type="http://schemas.openxmlformats.org/officeDocument/2006/relationships/image" Target="../media/image44.png"/><Relationship Id="rId22" Type="http://schemas.openxmlformats.org/officeDocument/2006/relationships/image" Target="../media/image48.png"/></Relationships>
</file>

<file path=xl/drawings/_rels/vmlDrawing6.v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13" Type="http://schemas.openxmlformats.org/officeDocument/2006/relationships/image" Target="../media/image31.png"/><Relationship Id="rId18" Type="http://schemas.openxmlformats.org/officeDocument/2006/relationships/image" Target="../media/image46.png"/><Relationship Id="rId3" Type="http://schemas.openxmlformats.org/officeDocument/2006/relationships/image" Target="../media/image26.png"/><Relationship Id="rId21" Type="http://schemas.openxmlformats.org/officeDocument/2006/relationships/image" Target="../media/image35.png"/><Relationship Id="rId7" Type="http://schemas.openxmlformats.org/officeDocument/2006/relationships/image" Target="../media/image28.png"/><Relationship Id="rId12" Type="http://schemas.openxmlformats.org/officeDocument/2006/relationships/image" Target="../media/image43.png"/><Relationship Id="rId17" Type="http://schemas.openxmlformats.org/officeDocument/2006/relationships/image" Target="../media/image33.png"/><Relationship Id="rId2" Type="http://schemas.openxmlformats.org/officeDocument/2006/relationships/image" Target="../media/image38.png"/><Relationship Id="rId16" Type="http://schemas.openxmlformats.org/officeDocument/2006/relationships/image" Target="../media/image45.png"/><Relationship Id="rId20" Type="http://schemas.openxmlformats.org/officeDocument/2006/relationships/image" Target="../media/image47.png"/><Relationship Id="rId1" Type="http://schemas.openxmlformats.org/officeDocument/2006/relationships/image" Target="../media/image25.png"/><Relationship Id="rId6" Type="http://schemas.openxmlformats.org/officeDocument/2006/relationships/image" Target="../media/image40.png"/><Relationship Id="rId11" Type="http://schemas.openxmlformats.org/officeDocument/2006/relationships/image" Target="../media/image30.png"/><Relationship Id="rId24" Type="http://schemas.openxmlformats.org/officeDocument/2006/relationships/image" Target="../media/image36.png"/><Relationship Id="rId5" Type="http://schemas.openxmlformats.org/officeDocument/2006/relationships/image" Target="../media/image27.png"/><Relationship Id="rId15" Type="http://schemas.openxmlformats.org/officeDocument/2006/relationships/image" Target="../media/image32.png"/><Relationship Id="rId23" Type="http://schemas.openxmlformats.org/officeDocument/2006/relationships/image" Target="../media/image37.png"/><Relationship Id="rId10" Type="http://schemas.openxmlformats.org/officeDocument/2006/relationships/image" Target="../media/image42.png"/><Relationship Id="rId19" Type="http://schemas.openxmlformats.org/officeDocument/2006/relationships/image" Target="../media/image34.png"/><Relationship Id="rId4" Type="http://schemas.openxmlformats.org/officeDocument/2006/relationships/image" Target="../media/image39.png"/><Relationship Id="rId9" Type="http://schemas.openxmlformats.org/officeDocument/2006/relationships/image" Target="../media/image29.png"/><Relationship Id="rId14" Type="http://schemas.openxmlformats.org/officeDocument/2006/relationships/image" Target="../media/image44.png"/><Relationship Id="rId22" Type="http://schemas.openxmlformats.org/officeDocument/2006/relationships/image" Target="../media/image48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vmlDrawing8.v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13" Type="http://schemas.openxmlformats.org/officeDocument/2006/relationships/image" Target="../media/image36.png"/><Relationship Id="rId18" Type="http://schemas.openxmlformats.org/officeDocument/2006/relationships/image" Target="../media/image42.png"/><Relationship Id="rId3" Type="http://schemas.openxmlformats.org/officeDocument/2006/relationships/image" Target="../media/image27.png"/><Relationship Id="rId21" Type="http://schemas.openxmlformats.org/officeDocument/2006/relationships/image" Target="../media/image45.png"/><Relationship Id="rId7" Type="http://schemas.openxmlformats.org/officeDocument/2006/relationships/image" Target="../media/image31.png"/><Relationship Id="rId12" Type="http://schemas.openxmlformats.org/officeDocument/2006/relationships/image" Target="../media/image37.png"/><Relationship Id="rId17" Type="http://schemas.openxmlformats.org/officeDocument/2006/relationships/image" Target="../media/image41.png"/><Relationship Id="rId2" Type="http://schemas.openxmlformats.org/officeDocument/2006/relationships/image" Target="../media/image26.png"/><Relationship Id="rId16" Type="http://schemas.openxmlformats.org/officeDocument/2006/relationships/image" Target="../media/image40.png"/><Relationship Id="rId20" Type="http://schemas.openxmlformats.org/officeDocument/2006/relationships/image" Target="../media/image44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24" Type="http://schemas.openxmlformats.org/officeDocument/2006/relationships/image" Target="../media/image48.png"/><Relationship Id="rId5" Type="http://schemas.openxmlformats.org/officeDocument/2006/relationships/image" Target="../media/image29.png"/><Relationship Id="rId15" Type="http://schemas.openxmlformats.org/officeDocument/2006/relationships/image" Target="../media/image39.png"/><Relationship Id="rId23" Type="http://schemas.openxmlformats.org/officeDocument/2006/relationships/image" Target="../media/image47.png"/><Relationship Id="rId10" Type="http://schemas.openxmlformats.org/officeDocument/2006/relationships/image" Target="../media/image34.png"/><Relationship Id="rId19" Type="http://schemas.openxmlformats.org/officeDocument/2006/relationships/image" Target="../media/image43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Relationship Id="rId14" Type="http://schemas.openxmlformats.org/officeDocument/2006/relationships/image" Target="../media/image38.png"/><Relationship Id="rId22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4</xdr:row>
          <xdr:rowOff>31750</xdr:rowOff>
        </xdr:from>
        <xdr:to>
          <xdr:col>1</xdr:col>
          <xdr:colOff>609600</xdr:colOff>
          <xdr:row>4</xdr:row>
          <xdr:rowOff>184150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5</xdr:row>
          <xdr:rowOff>31750</xdr:rowOff>
        </xdr:from>
        <xdr:to>
          <xdr:col>1</xdr:col>
          <xdr:colOff>609600</xdr:colOff>
          <xdr:row>5</xdr:row>
          <xdr:rowOff>184150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6</xdr:row>
          <xdr:rowOff>31750</xdr:rowOff>
        </xdr:from>
        <xdr:to>
          <xdr:col>1</xdr:col>
          <xdr:colOff>609600</xdr:colOff>
          <xdr:row>6</xdr:row>
          <xdr:rowOff>184150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</xdr:row>
          <xdr:rowOff>31750</xdr:rowOff>
        </xdr:from>
        <xdr:to>
          <xdr:col>1</xdr:col>
          <xdr:colOff>609600</xdr:colOff>
          <xdr:row>7</xdr:row>
          <xdr:rowOff>184150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8</xdr:row>
          <xdr:rowOff>31750</xdr:rowOff>
        </xdr:from>
        <xdr:to>
          <xdr:col>1</xdr:col>
          <xdr:colOff>609600</xdr:colOff>
          <xdr:row>8</xdr:row>
          <xdr:rowOff>184150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9</xdr:row>
          <xdr:rowOff>31750</xdr:rowOff>
        </xdr:from>
        <xdr:to>
          <xdr:col>1</xdr:col>
          <xdr:colOff>609600</xdr:colOff>
          <xdr:row>9</xdr:row>
          <xdr:rowOff>184150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266700" cy="264560"/>
    <xdr:sp macro="" textlink="">
      <xdr:nvSpPr>
        <xdr:cNvPr id="34" name="직사각형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58750" y="1460500"/>
          <a:ext cx="266700" cy="26456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lang="ko-KR" altLang="en-US" sz="1100"/>
        </a:p>
      </xdr:txBody>
    </xdr:sp>
    <xdr:clientData/>
  </xdr:one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6" name="직사각형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662940" y="131826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9" name="직사각형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663388" y="1577788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40" name="직사각형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663388" y="1828800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41" name="직사각형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663388" y="2079812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1</xdr:rowOff>
    </xdr:to>
    <xdr:sp macro="" textlink="">
      <xdr:nvSpPr>
        <xdr:cNvPr id="42" name="직사각형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663388" y="2330824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43" name="직사각형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663388" y="2581835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44" name="직사각형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663388" y="2832847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45" name="직사각형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663388" y="3083859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1</xdr:rowOff>
    </xdr:to>
    <xdr:sp macro="" textlink="">
      <xdr:nvSpPr>
        <xdr:cNvPr id="46" name="직사각형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663388" y="3334871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47" name="직사각형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663388" y="3585882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48" name="직사각형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663388" y="3836894"/>
          <a:ext cx="268941" cy="251012"/>
        </a:xfrm>
        <a:prstGeom prst="rect">
          <a:avLst/>
        </a:prstGeom>
        <a:blipFill dpi="0"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49" name="직사각형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58750" y="450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1</xdr:rowOff>
    </xdr:to>
    <xdr:sp macro="" textlink="">
      <xdr:nvSpPr>
        <xdr:cNvPr id="83" name="직사각형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662940" y="4335780"/>
          <a:ext cx="266700" cy="251461"/>
        </a:xfrm>
        <a:prstGeom prst="rect">
          <a:avLst/>
        </a:prstGeom>
        <a:blipFill dpi="0"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84" name="직사각형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662940" y="458724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85" name="직사각형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662940" y="483870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86" name="직사각형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662940" y="509016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0</xdr:colOff>
      <xdr:row>11</xdr:row>
      <xdr:rowOff>1</xdr:rowOff>
    </xdr:to>
    <xdr:sp macro="" textlink="">
      <xdr:nvSpPr>
        <xdr:cNvPr id="87" name="직사각형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662940" y="5341620"/>
          <a:ext cx="266700" cy="251461"/>
        </a:xfrm>
        <a:prstGeom prst="rect">
          <a:avLst/>
        </a:prstGeom>
        <a:blipFill dpi="0"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88" name="직사각형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662940" y="559308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89" name="직사각형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662940" y="584454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90" name="직사각형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662940" y="609600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91" name="직사각형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662940" y="634746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16</xdr:row>
      <xdr:rowOff>1</xdr:rowOff>
    </xdr:to>
    <xdr:sp macro="" textlink="">
      <xdr:nvSpPr>
        <xdr:cNvPr id="92" name="직사각형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662940" y="6598920"/>
          <a:ext cx="266700" cy="251461"/>
        </a:xfrm>
        <a:prstGeom prst="rect">
          <a:avLst/>
        </a:prstGeom>
        <a:blipFill dpi="0" rotWithShape="1"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93" name="직사각형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662940" y="6850380"/>
          <a:ext cx="266700" cy="251460"/>
        </a:xfrm>
        <a:prstGeom prst="rect">
          <a:avLst/>
        </a:prstGeom>
        <a:blipFill dpi="0" rotWithShape="1"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2189" name="Drop Down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2195" name="Drop Down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2196" name="Drop Down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0</xdr:colOff>
          <xdr:row>9</xdr:row>
          <xdr:rowOff>0</xdr:rowOff>
        </xdr:to>
        <xdr:sp macro="" textlink="">
          <xdr:nvSpPr>
            <xdr:cNvPr id="2197" name="Drop Down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2198" name="Drop Down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2199" name="Drop Down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2200" name="Drop Dow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2203" name="Drop Dow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2204" name="Drop Dow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2205" name="Drop Down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2206" name="Drop Down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207" name="Drop Dow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2208" name="Drop Down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2209" name="Drop Dow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2210" name="Drop Down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2211" name="Drop Down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2212" name="Drop Down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2213" name="Drop Down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2214" name="Drop Down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2215" name="Drop Down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2217" name="Drop Down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2218" name="Drop Down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2219" name="Drop Down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2220" name="Drop Down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2221" name="Drop Down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0</xdr:colOff>
          <xdr:row>7</xdr:row>
          <xdr:rowOff>0</xdr:rowOff>
        </xdr:to>
        <xdr:sp macro="" textlink="">
          <xdr:nvSpPr>
            <xdr:cNvPr id="2222" name="Drop Down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8</xdr:row>
          <xdr:rowOff>0</xdr:rowOff>
        </xdr:to>
        <xdr:sp macro="" textlink="">
          <xdr:nvSpPr>
            <xdr:cNvPr id="2223" name="Drop Down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2224" name="Drop Down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9</xdr:row>
          <xdr:rowOff>0</xdr:rowOff>
        </xdr:to>
        <xdr:sp macro="" textlink="">
          <xdr:nvSpPr>
            <xdr:cNvPr id="2225" name="Drop Down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2226" name="Drop Down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 macro="" textlink="">
          <xdr:nvSpPr>
            <xdr:cNvPr id="2227" name="Drop Down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0</xdr:colOff>
          <xdr:row>10</xdr:row>
          <xdr:rowOff>0</xdr:rowOff>
        </xdr:to>
        <xdr:sp macro="" textlink="">
          <xdr:nvSpPr>
            <xdr:cNvPr id="2228" name="Drop Dow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2229" name="Drop Down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2230" name="Drop Down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2231" name="Drop Down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 macro="" textlink="">
          <xdr:nvSpPr>
            <xdr:cNvPr id="2232" name="Drop Down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2233" name="Drop Dow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2235" name="Drop Down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2236" name="Drop Dow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2237" name="Drop Down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2238" name="Drop Down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2239" name="Drop Down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2240" name="Drop Down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2242" name="Drop Down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2243" name="Drop Down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2244" name="Drop Down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2245" name="Drop Down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2246" name="Drop Down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2247" name="Drop Down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2248" name="Drop Down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2249" name="Drop Down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2250" name="Drop Down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2251" name="Drop Down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2252" name="Drop Down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2253" name="Drop Down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2254" name="Drop Down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2255" name="Drop Down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2256" name="Drop Down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0</xdr:colOff>
          <xdr:row>9</xdr:row>
          <xdr:rowOff>0</xdr:rowOff>
        </xdr:to>
        <xdr:sp macro="" textlink="">
          <xdr:nvSpPr>
            <xdr:cNvPr id="2257" name="Drop Down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0</xdr:colOff>
          <xdr:row>10</xdr:row>
          <xdr:rowOff>0</xdr:rowOff>
        </xdr:to>
        <xdr:sp macro="" textlink="">
          <xdr:nvSpPr>
            <xdr:cNvPr id="2258" name="Drop Down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2259" name="Drop Down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14</xdr:col>
          <xdr:colOff>0</xdr:colOff>
          <xdr:row>12</xdr:row>
          <xdr:rowOff>0</xdr:rowOff>
        </xdr:to>
        <xdr:sp macro="" textlink="">
          <xdr:nvSpPr>
            <xdr:cNvPr id="2260" name="Drop Down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2261" name="Drop Down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2262" name="Drop Down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14</xdr:col>
          <xdr:colOff>0</xdr:colOff>
          <xdr:row>15</xdr:row>
          <xdr:rowOff>0</xdr:rowOff>
        </xdr:to>
        <xdr:sp macro="" textlink="">
          <xdr:nvSpPr>
            <xdr:cNvPr id="2263" name="Drop Down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2264" name="Drop Down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0</xdr:colOff>
          <xdr:row>17</xdr:row>
          <xdr:rowOff>0</xdr:rowOff>
        </xdr:to>
        <xdr:sp macro="" textlink="">
          <xdr:nvSpPr>
            <xdr:cNvPr id="2265" name="Drop Down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2268" name="Drop Down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8750" y="146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8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58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8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58750" y="2476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1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58750" y="273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58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58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58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1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58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58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58750" y="425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58750" y="450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1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857750" y="146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4857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4857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4857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0</xdr:colOff>
      <xdr:row>11</xdr:row>
      <xdr:rowOff>1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857750" y="247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857750" y="273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857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857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857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16</xdr:row>
      <xdr:rowOff>1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857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857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0</xdr:colOff>
          <xdr:row>9</xdr:row>
          <xdr:rowOff>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5129" name="Drop Dow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5131" name="Drop Dow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5132" name="Drop Dow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5137" name="Drop Dow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5138" name="Drop Dow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5139" name="Drop Dow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5140" name="Drop Down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5141" name="Drop Down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5142" name="Drop Dow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5143" name="Drop Down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5144" name="Drop Down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5145" name="Drop Down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5146" name="Drop Dow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5147" name="Drop Down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5148" name="Drop Down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5149" name="Drop Down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5150" name="Drop Down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5151" name="Drop Down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0</xdr:colOff>
          <xdr:row>7</xdr:row>
          <xdr:rowOff>0</xdr:rowOff>
        </xdr:to>
        <xdr:sp macro="" textlink="">
          <xdr:nvSpPr>
            <xdr:cNvPr id="5152" name="Drop Down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8</xdr:row>
          <xdr:rowOff>0</xdr:rowOff>
        </xdr:to>
        <xdr:sp macro="" textlink="">
          <xdr:nvSpPr>
            <xdr:cNvPr id="5153" name="Drop Down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5154" name="Drop Down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9</xdr:row>
          <xdr:rowOff>0</xdr:rowOff>
        </xdr:to>
        <xdr:sp macro="" textlink="">
          <xdr:nvSpPr>
            <xdr:cNvPr id="5155" name="Drop Down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5156" name="Drop Down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 macro="" textlink="">
          <xdr:nvSpPr>
            <xdr:cNvPr id="5157" name="Drop Down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0</xdr:colOff>
          <xdr:row>10</xdr:row>
          <xdr:rowOff>0</xdr:rowOff>
        </xdr:to>
        <xdr:sp macro="" textlink="">
          <xdr:nvSpPr>
            <xdr:cNvPr id="5158" name="Drop Down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5159" name="Drop Down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5160" name="Drop Dow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5161" name="Drop Down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 macro="" textlink="">
          <xdr:nvSpPr>
            <xdr:cNvPr id="5162" name="Drop Dow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5163" name="Drop Down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5164" name="Drop Dow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5166" name="Drop Dow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5167" name="Drop Dow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5168" name="Drop Dow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5169" name="Drop Dow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5170" name="Drop Dow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2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5171" name="Drop Dow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5172" name="Drop Down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5173" name="Drop Down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5174" name="Drop Down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5175" name="Drop Down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5176" name="Drop Down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2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5177" name="Drop Down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2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5178" name="Drop Down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5179" name="Drop Down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5180" name="Drop Down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5181" name="Drop Down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5182" name="Drop Down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5183" name="Drop Down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5184" name="Drop Down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0</xdr:colOff>
          <xdr:row>9</xdr:row>
          <xdr:rowOff>0</xdr:rowOff>
        </xdr:to>
        <xdr:sp macro="" textlink="">
          <xdr:nvSpPr>
            <xdr:cNvPr id="5185" name="Drop Down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2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0</xdr:colOff>
          <xdr:row>10</xdr:row>
          <xdr:rowOff>0</xdr:rowOff>
        </xdr:to>
        <xdr:sp macro="" textlink="">
          <xdr:nvSpPr>
            <xdr:cNvPr id="5186" name="Drop Down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5187" name="Drop Down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14</xdr:col>
          <xdr:colOff>0</xdr:colOff>
          <xdr:row>12</xdr:row>
          <xdr:rowOff>0</xdr:rowOff>
        </xdr:to>
        <xdr:sp macro="" textlink="">
          <xdr:nvSpPr>
            <xdr:cNvPr id="5188" name="Drop Down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5189" name="Drop Down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2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5190" name="Drop Down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14</xdr:col>
          <xdr:colOff>0</xdr:colOff>
          <xdr:row>15</xdr:row>
          <xdr:rowOff>0</xdr:rowOff>
        </xdr:to>
        <xdr:sp macro="" textlink="">
          <xdr:nvSpPr>
            <xdr:cNvPr id="5191" name="Drop Down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5192" name="Drop Down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0</xdr:colOff>
          <xdr:row>17</xdr:row>
          <xdr:rowOff>0</xdr:rowOff>
        </xdr:to>
        <xdr:sp macro="" textlink="">
          <xdr:nvSpPr>
            <xdr:cNvPr id="5193" name="Drop Down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5194" name="Drop Down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8750" y="146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58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8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58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58750" y="2476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1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8750" y="273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58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58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58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1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58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58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58750" y="425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58750" y="450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1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857750" y="146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4857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4857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4857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0</xdr:colOff>
      <xdr:row>11</xdr:row>
      <xdr:rowOff>1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4857750" y="247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857750" y="273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4857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4857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857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16</xdr:row>
      <xdr:rowOff>1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4857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4857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0</xdr:colOff>
          <xdr:row>9</xdr:row>
          <xdr:rowOff>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1273" name="Drop Down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3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11274" name="Drop Down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3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1275" name="Drop Down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3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11276" name="Drop Down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3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11277" name="Drop Down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3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11278" name="Drop Down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3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11279" name="Drop Down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3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11280" name="Drop Down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3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11281" name="Drop Down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3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11282" name="Drop Down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3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11283" name="Drop Down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3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11284" name="Drop Down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3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11285" name="Drop Down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3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11286" name="Drop Down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3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1287" name="Drop Down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3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11288" name="Drop Down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3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1289" name="Drop Down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3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11290" name="Drop Down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3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11291" name="Drop Down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3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1292" name="Drop Down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3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1293" name="Drop Down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3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11294" name="Drop Down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3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11295" name="Drop Down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3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0</xdr:colOff>
          <xdr:row>7</xdr:row>
          <xdr:rowOff>0</xdr:rowOff>
        </xdr:to>
        <xdr:sp macro="" textlink="">
          <xdr:nvSpPr>
            <xdr:cNvPr id="11296" name="Drop Down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3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8</xdr:row>
          <xdr:rowOff>0</xdr:rowOff>
        </xdr:to>
        <xdr:sp macro="" textlink="">
          <xdr:nvSpPr>
            <xdr:cNvPr id="11297" name="Drop Down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3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11298" name="Drop Down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3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9</xdr:row>
          <xdr:rowOff>0</xdr:rowOff>
        </xdr:to>
        <xdr:sp macro="" textlink="">
          <xdr:nvSpPr>
            <xdr:cNvPr id="11299" name="Drop Down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3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11300" name="Drop Down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3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 macro="" textlink="">
          <xdr:nvSpPr>
            <xdr:cNvPr id="11301" name="Drop Down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3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0</xdr:colOff>
          <xdr:row>10</xdr:row>
          <xdr:rowOff>0</xdr:rowOff>
        </xdr:to>
        <xdr:sp macro="" textlink="">
          <xdr:nvSpPr>
            <xdr:cNvPr id="11302" name="Drop Down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3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11303" name="Drop Down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3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11304" name="Drop Down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3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11305" name="Drop Down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3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 macro="" textlink="">
          <xdr:nvSpPr>
            <xdr:cNvPr id="11306" name="Drop Down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3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11307" name="Drop Down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3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11308" name="Drop Down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3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11309" name="Drop Down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3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11310" name="Drop Down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3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11311" name="Drop Down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3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11312" name="Drop Down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3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11313" name="Drop Down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3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1314" name="Drop Down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3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1315" name="Drop Down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3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1316" name="Drop Down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3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1317" name="Drop Down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3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11318" name="Drop Down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3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11319" name="Drop Down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3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1320" name="Drop Down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3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1321" name="Drop Down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3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1322" name="Drop Down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3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11323" name="Drop Down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3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1324" name="Drop Down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3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1325" name="Drop Down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3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1326" name="Drop Down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3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11327" name="Drop Down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3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1328" name="Drop Down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3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0</xdr:colOff>
          <xdr:row>9</xdr:row>
          <xdr:rowOff>0</xdr:rowOff>
        </xdr:to>
        <xdr:sp macro="" textlink="">
          <xdr:nvSpPr>
            <xdr:cNvPr id="11329" name="Drop Down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3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0</xdr:colOff>
          <xdr:row>10</xdr:row>
          <xdr:rowOff>0</xdr:rowOff>
        </xdr:to>
        <xdr:sp macro="" textlink="">
          <xdr:nvSpPr>
            <xdr:cNvPr id="11330" name="Drop Down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3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1331" name="Drop Down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3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14</xdr:col>
          <xdr:colOff>0</xdr:colOff>
          <xdr:row>12</xdr:row>
          <xdr:rowOff>0</xdr:rowOff>
        </xdr:to>
        <xdr:sp macro="" textlink="">
          <xdr:nvSpPr>
            <xdr:cNvPr id="11332" name="Drop Down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3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11333" name="Drop Down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3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11334" name="Drop Down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3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14</xdr:col>
          <xdr:colOff>0</xdr:colOff>
          <xdr:row>15</xdr:row>
          <xdr:rowOff>0</xdr:rowOff>
        </xdr:to>
        <xdr:sp macro="" textlink="">
          <xdr:nvSpPr>
            <xdr:cNvPr id="11335" name="Drop Down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3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11336" name="Drop Down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3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0</xdr:colOff>
          <xdr:row>17</xdr:row>
          <xdr:rowOff>0</xdr:rowOff>
        </xdr:to>
        <xdr:sp macro="" textlink="">
          <xdr:nvSpPr>
            <xdr:cNvPr id="11337" name="Drop Down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3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11338" name="Drop Down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3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8750" y="146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58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58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58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58750" y="2476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1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8750" y="273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58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158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58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1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58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58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158750" y="425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58750" y="450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1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4857750" y="146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4857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4857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4857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0</xdr:colOff>
      <xdr:row>11</xdr:row>
      <xdr:rowOff>1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4857750" y="247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4857750" y="273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4857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4857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4857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16</xdr:row>
      <xdr:rowOff>1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4857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4857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2289" name="Drop Dow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2291" name="Drop Dow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2295" name="Drop Dow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0</xdr:colOff>
          <xdr:row>9</xdr:row>
          <xdr:rowOff>0</xdr:rowOff>
        </xdr:to>
        <xdr:sp macro="" textlink="">
          <xdr:nvSpPr>
            <xdr:cNvPr id="12296" name="Drop Dow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2297" name="Drop Down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12298" name="Drop Down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2299" name="Drop Down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12300" name="Drop Down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12301" name="Drop Down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12302" name="Drop Down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12303" name="Drop Down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12304" name="Drop Down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12305" name="Drop Down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12306" name="Drop Down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12307" name="Drop Down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12308" name="Drop Down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12309" name="Drop Down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12310" name="Drop Down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2311" name="Drop Down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12312" name="Drop Down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2313" name="Drop Down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12314" name="Drop Down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12315" name="Drop Down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2316" name="Drop Down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2317" name="Drop Down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12318" name="Drop Down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12319" name="Drop Down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0</xdr:colOff>
          <xdr:row>7</xdr:row>
          <xdr:rowOff>0</xdr:rowOff>
        </xdr:to>
        <xdr:sp macro="" textlink="">
          <xdr:nvSpPr>
            <xdr:cNvPr id="12320" name="Drop Down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8</xdr:row>
          <xdr:rowOff>0</xdr:rowOff>
        </xdr:to>
        <xdr:sp macro="" textlink="">
          <xdr:nvSpPr>
            <xdr:cNvPr id="12321" name="Drop Down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12322" name="Drop Down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9</xdr:row>
          <xdr:rowOff>0</xdr:rowOff>
        </xdr:to>
        <xdr:sp macro="" textlink="">
          <xdr:nvSpPr>
            <xdr:cNvPr id="12323" name="Drop Down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12324" name="Drop Down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 macro="" textlink="">
          <xdr:nvSpPr>
            <xdr:cNvPr id="12325" name="Drop Down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0</xdr:colOff>
          <xdr:row>10</xdr:row>
          <xdr:rowOff>0</xdr:rowOff>
        </xdr:to>
        <xdr:sp macro="" textlink="">
          <xdr:nvSpPr>
            <xdr:cNvPr id="12326" name="Drop Down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12327" name="Drop Down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12328" name="Drop Down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4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12329" name="Drop Down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4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 macro="" textlink="">
          <xdr:nvSpPr>
            <xdr:cNvPr id="12330" name="Drop Down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4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12331" name="Drop Down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4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12332" name="Drop Down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4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12333" name="Drop Down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4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12334" name="Drop Down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4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12335" name="Drop Down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4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12336" name="Drop Down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4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12337" name="Drop Down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4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2338" name="Drop Down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4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2339" name="Drop Down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4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2340" name="Drop Down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4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2341" name="Drop Down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4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12342" name="Drop Down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4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12343" name="Drop Down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4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2344" name="Drop Down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4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2345" name="Drop Down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4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346" name="Drop Down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4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12347" name="Drop Down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4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2348" name="Drop Down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4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2349" name="Drop Down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4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2350" name="Drop Down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4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12351" name="Drop Down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4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2352" name="Drop Down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4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0</xdr:colOff>
          <xdr:row>9</xdr:row>
          <xdr:rowOff>0</xdr:rowOff>
        </xdr:to>
        <xdr:sp macro="" textlink="">
          <xdr:nvSpPr>
            <xdr:cNvPr id="12353" name="Drop Down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4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0</xdr:colOff>
          <xdr:row>10</xdr:row>
          <xdr:rowOff>0</xdr:rowOff>
        </xdr:to>
        <xdr:sp macro="" textlink="">
          <xdr:nvSpPr>
            <xdr:cNvPr id="12354" name="Drop Down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4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2355" name="Drop Down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4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14</xdr:col>
          <xdr:colOff>0</xdr:colOff>
          <xdr:row>12</xdr:row>
          <xdr:rowOff>0</xdr:rowOff>
        </xdr:to>
        <xdr:sp macro="" textlink="">
          <xdr:nvSpPr>
            <xdr:cNvPr id="12356" name="Drop Down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4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12357" name="Drop Down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4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12358" name="Drop Down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4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14</xdr:col>
          <xdr:colOff>0</xdr:colOff>
          <xdr:row>15</xdr:row>
          <xdr:rowOff>0</xdr:rowOff>
        </xdr:to>
        <xdr:sp macro="" textlink="">
          <xdr:nvSpPr>
            <xdr:cNvPr id="12359" name="Drop Down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4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12360" name="Drop Down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4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0</xdr:colOff>
          <xdr:row>17</xdr:row>
          <xdr:rowOff>0</xdr:rowOff>
        </xdr:to>
        <xdr:sp macro="" textlink="">
          <xdr:nvSpPr>
            <xdr:cNvPr id="12361" name="Drop Down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4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12362" name="Drop Down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4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8750" y="146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58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58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8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58750" y="2476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1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58750" y="273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58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58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58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1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158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158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158750" y="425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58750" y="450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7</xdr:row>
      <xdr:rowOff>1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4857750" y="1460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4857750" y="171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8</xdr:row>
      <xdr:rowOff>0</xdr:rowOff>
    </xdr:from>
    <xdr:to>
      <xdr:col>9</xdr:col>
      <xdr:colOff>0</xdr:colOff>
      <xdr:row>9</xdr:row>
      <xdr:rowOff>0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4857750" y="196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857750" y="222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0</xdr:colOff>
      <xdr:row>11</xdr:row>
      <xdr:rowOff>1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4857750" y="247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857750" y="273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9</xdr:col>
      <xdr:colOff>0</xdr:colOff>
      <xdr:row>13</xdr:row>
      <xdr:rowOff>0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4857750" y="2984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857750" y="3238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4857750" y="3492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16</xdr:row>
      <xdr:rowOff>1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4857750" y="3746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0</xdr:colOff>
      <xdr:row>17</xdr:row>
      <xdr:rowOff>0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4857750" y="4000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0</xdr:colOff>
          <xdr:row>7</xdr:row>
          <xdr:rowOff>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8</xdr:row>
          <xdr:rowOff>0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0</xdr:colOff>
          <xdr:row>8</xdr:row>
          <xdr:rowOff>0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5</xdr:col>
          <xdr:colOff>0</xdr:colOff>
          <xdr:row>9</xdr:row>
          <xdr:rowOff>0</xdr:rowOff>
        </xdr:to>
        <xdr:sp macro="" textlink="">
          <xdr:nvSpPr>
            <xdr:cNvPr id="13320" name="Drop Dow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3321" name="Drop Down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5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sp macro="" textlink="">
          <xdr:nvSpPr>
            <xdr:cNvPr id="13322" name="Drop Down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5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3323" name="Drop Down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5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13324" name="Drop Down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5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13325" name="Drop Down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5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13326" name="Drop Down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5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13327" name="Drop Down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5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13328" name="Drop Down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5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13329" name="Drop Down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5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13330" name="Drop Down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5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13331" name="Drop Down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5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13332" name="Drop Down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5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13333" name="Drop Down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5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0</xdr:colOff>
          <xdr:row>16</xdr:row>
          <xdr:rowOff>0</xdr:rowOff>
        </xdr:to>
        <xdr:sp macro="" textlink="">
          <xdr:nvSpPr>
            <xdr:cNvPr id="13334" name="Drop Down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5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16</xdr:row>
          <xdr:rowOff>0</xdr:rowOff>
        </xdr:to>
        <xdr:sp macro="" textlink="">
          <xdr:nvSpPr>
            <xdr:cNvPr id="13335" name="Drop Down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5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13336" name="Drop Down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5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13337" name="Drop Down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5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13338" name="Drop Down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5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13339" name="Drop Down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5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13340" name="Drop Down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5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3341" name="Drop Down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5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4</xdr:col>
          <xdr:colOff>0</xdr:colOff>
          <xdr:row>18</xdr:row>
          <xdr:rowOff>0</xdr:rowOff>
        </xdr:to>
        <xdr:sp macro="" textlink="">
          <xdr:nvSpPr>
            <xdr:cNvPr id="13342" name="Drop Down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5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 macro="" textlink="">
          <xdr:nvSpPr>
            <xdr:cNvPr id="13343" name="Drop Down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5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0</xdr:colOff>
          <xdr:row>7</xdr:row>
          <xdr:rowOff>0</xdr:rowOff>
        </xdr:to>
        <xdr:sp macro="" textlink="">
          <xdr:nvSpPr>
            <xdr:cNvPr id="13344" name="Drop Down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5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0</xdr:colOff>
          <xdr:row>8</xdr:row>
          <xdr:rowOff>0</xdr:rowOff>
        </xdr:to>
        <xdr:sp macro="" textlink="">
          <xdr:nvSpPr>
            <xdr:cNvPr id="13345" name="Drop Down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5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13346" name="Drop Down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5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0</xdr:colOff>
          <xdr:row>9</xdr:row>
          <xdr:rowOff>0</xdr:rowOff>
        </xdr:to>
        <xdr:sp macro="" textlink="">
          <xdr:nvSpPr>
            <xdr:cNvPr id="13347" name="Drop Down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5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13348" name="Drop Down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5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0</xdr:colOff>
          <xdr:row>10</xdr:row>
          <xdr:rowOff>0</xdr:rowOff>
        </xdr:to>
        <xdr:sp macro="" textlink="">
          <xdr:nvSpPr>
            <xdr:cNvPr id="13349" name="Drop Down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5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0</xdr:rowOff>
        </xdr:from>
        <xdr:to>
          <xdr:col>13</xdr:col>
          <xdr:colOff>0</xdr:colOff>
          <xdr:row>10</xdr:row>
          <xdr:rowOff>0</xdr:rowOff>
        </xdr:to>
        <xdr:sp macro="" textlink="">
          <xdr:nvSpPr>
            <xdr:cNvPr id="13350" name="Drop Down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5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 macro="" textlink="">
          <xdr:nvSpPr>
            <xdr:cNvPr id="13351" name="Drop Down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5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0</xdr:colOff>
          <xdr:row>11</xdr:row>
          <xdr:rowOff>0</xdr:rowOff>
        </xdr:to>
        <xdr:sp macro="" textlink="">
          <xdr:nvSpPr>
            <xdr:cNvPr id="13352" name="Drop Down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5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0</xdr:colOff>
          <xdr:row>11</xdr:row>
          <xdr:rowOff>0</xdr:rowOff>
        </xdr:to>
        <xdr:sp macro="" textlink="">
          <xdr:nvSpPr>
            <xdr:cNvPr id="13353" name="Drop Down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5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 macro="" textlink="">
          <xdr:nvSpPr>
            <xdr:cNvPr id="13354" name="Drop Down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5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13355" name="Drop Down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5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0</xdr:colOff>
          <xdr:row>15</xdr:row>
          <xdr:rowOff>0</xdr:rowOff>
        </xdr:to>
        <xdr:sp macro="" textlink="">
          <xdr:nvSpPr>
            <xdr:cNvPr id="13356" name="Drop Down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5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11</xdr:col>
          <xdr:colOff>0</xdr:colOff>
          <xdr:row>16</xdr:row>
          <xdr:rowOff>0</xdr:rowOff>
        </xdr:to>
        <xdr:sp macro="" textlink="">
          <xdr:nvSpPr>
            <xdr:cNvPr id="13357" name="Drop Down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5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13358" name="Drop Down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00000000-0008-0000-0500-00002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0</xdr:colOff>
          <xdr:row>14</xdr:row>
          <xdr:rowOff>0</xdr:rowOff>
        </xdr:to>
        <xdr:sp macro="" textlink="">
          <xdr:nvSpPr>
            <xdr:cNvPr id="13359" name="Drop Down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00000000-0008-0000-0500-00002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0</xdr:colOff>
          <xdr:row>15</xdr:row>
          <xdr:rowOff>0</xdr:rowOff>
        </xdr:to>
        <xdr:sp macro="" textlink="">
          <xdr:nvSpPr>
            <xdr:cNvPr id="13360" name="Drop Down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00000000-0008-0000-0500-00003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0</xdr:colOff>
          <xdr:row>13</xdr:row>
          <xdr:rowOff>0</xdr:rowOff>
        </xdr:to>
        <xdr:sp macro="" textlink="">
          <xdr:nvSpPr>
            <xdr:cNvPr id="13361" name="Drop Down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00000000-0008-0000-0500-00003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0</xdr:colOff>
          <xdr:row>7</xdr:row>
          <xdr:rowOff>0</xdr:rowOff>
        </xdr:to>
        <xdr:sp macro="" textlink="">
          <xdr:nvSpPr>
            <xdr:cNvPr id="13362" name="Drop Down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00000000-0008-0000-0500-00003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0</xdr:rowOff>
        </xdr:to>
        <xdr:sp macro="" textlink="">
          <xdr:nvSpPr>
            <xdr:cNvPr id="13363" name="Drop Down 51" hidden="1">
              <a:extLst>
                <a:ext uri="{63B3BB69-23CF-44E3-9099-C40C66FF867C}">
                  <a14:compatExt spid="_x0000_s13363"/>
                </a:ext>
                <a:ext uri="{FF2B5EF4-FFF2-40B4-BE49-F238E27FC236}">
                  <a16:creationId xmlns:a16="http://schemas.microsoft.com/office/drawing/2014/main" id="{00000000-0008-0000-0500-00003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3364" name="Drop Down 52" hidden="1">
              <a:extLst>
                <a:ext uri="{63B3BB69-23CF-44E3-9099-C40C66FF867C}">
                  <a14:compatExt spid="_x0000_s13364"/>
                </a:ext>
                <a:ext uri="{FF2B5EF4-FFF2-40B4-BE49-F238E27FC236}">
                  <a16:creationId xmlns:a16="http://schemas.microsoft.com/office/drawing/2014/main" id="{00000000-0008-0000-0500-00003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3365" name="Drop Down 53" hidden="1">
              <a:extLst>
                <a:ext uri="{63B3BB69-23CF-44E3-9099-C40C66FF867C}">
                  <a14:compatExt spid="_x0000_s13365"/>
                </a:ext>
                <a:ext uri="{FF2B5EF4-FFF2-40B4-BE49-F238E27FC236}">
                  <a16:creationId xmlns:a16="http://schemas.microsoft.com/office/drawing/2014/main" id="{00000000-0008-0000-0500-00003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0</xdr:colOff>
          <xdr:row>11</xdr:row>
          <xdr:rowOff>0</xdr:rowOff>
        </xdr:to>
        <xdr:sp macro="" textlink="">
          <xdr:nvSpPr>
            <xdr:cNvPr id="13366" name="Drop Down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00000000-0008-0000-0500-00003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13367" name="Drop Down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00000000-0008-0000-0500-00003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13368" name="Drop Down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00000000-0008-0000-0500-00003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0</xdr:colOff>
          <xdr:row>14</xdr:row>
          <xdr:rowOff>0</xdr:rowOff>
        </xdr:to>
        <xdr:sp macro="" textlink="">
          <xdr:nvSpPr>
            <xdr:cNvPr id="13369" name="Drop Down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5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3370" name="Drop Down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5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7</xdr:col>
          <xdr:colOff>0</xdr:colOff>
          <xdr:row>16</xdr:row>
          <xdr:rowOff>0</xdr:rowOff>
        </xdr:to>
        <xdr:sp macro="" textlink="">
          <xdr:nvSpPr>
            <xdr:cNvPr id="13371" name="Drop Down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5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 macro="" textlink="">
          <xdr:nvSpPr>
            <xdr:cNvPr id="13372" name="Drop Down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5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0</xdr:rowOff>
        </xdr:from>
        <xdr:to>
          <xdr:col>7</xdr:col>
          <xdr:colOff>0</xdr:colOff>
          <xdr:row>18</xdr:row>
          <xdr:rowOff>0</xdr:rowOff>
        </xdr:to>
        <xdr:sp macro="" textlink="">
          <xdr:nvSpPr>
            <xdr:cNvPr id="13373" name="Drop Down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5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0</xdr:colOff>
          <xdr:row>19</xdr:row>
          <xdr:rowOff>0</xdr:rowOff>
        </xdr:to>
        <xdr:sp macro="" textlink="">
          <xdr:nvSpPr>
            <xdr:cNvPr id="13374" name="Drop Down 62" hidden="1">
              <a:extLst>
                <a:ext uri="{63B3BB69-23CF-44E3-9099-C40C66FF867C}">
                  <a14:compatExt spid="_x0000_s13374"/>
                </a:ext>
                <a:ext uri="{FF2B5EF4-FFF2-40B4-BE49-F238E27FC236}">
                  <a16:creationId xmlns:a16="http://schemas.microsoft.com/office/drawing/2014/main" id="{00000000-0008-0000-0500-00003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14</xdr:col>
          <xdr:colOff>0</xdr:colOff>
          <xdr:row>7</xdr:row>
          <xdr:rowOff>0</xdr:rowOff>
        </xdr:to>
        <xdr:sp macro="" textlink="">
          <xdr:nvSpPr>
            <xdr:cNvPr id="13375" name="Drop Down 63" hidden="1">
              <a:extLst>
                <a:ext uri="{63B3BB69-23CF-44E3-9099-C40C66FF867C}">
                  <a14:compatExt spid="_x0000_s13375"/>
                </a:ext>
                <a:ext uri="{FF2B5EF4-FFF2-40B4-BE49-F238E27FC236}">
                  <a16:creationId xmlns:a16="http://schemas.microsoft.com/office/drawing/2014/main" id="{00000000-0008-0000-0500-00003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3376" name="Drop Down 64" hidden="1">
              <a:extLst>
                <a:ext uri="{63B3BB69-23CF-44E3-9099-C40C66FF867C}">
                  <a14:compatExt spid="_x0000_s13376"/>
                </a:ext>
                <a:ext uri="{FF2B5EF4-FFF2-40B4-BE49-F238E27FC236}">
                  <a16:creationId xmlns:a16="http://schemas.microsoft.com/office/drawing/2014/main" id="{00000000-0008-0000-0500-00004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14</xdr:col>
          <xdr:colOff>0</xdr:colOff>
          <xdr:row>9</xdr:row>
          <xdr:rowOff>0</xdr:rowOff>
        </xdr:to>
        <xdr:sp macro="" textlink="">
          <xdr:nvSpPr>
            <xdr:cNvPr id="13377" name="Drop Down 65" hidden="1">
              <a:extLst>
                <a:ext uri="{63B3BB69-23CF-44E3-9099-C40C66FF867C}">
                  <a14:compatExt spid="_x0000_s13377"/>
                </a:ext>
                <a:ext uri="{FF2B5EF4-FFF2-40B4-BE49-F238E27FC236}">
                  <a16:creationId xmlns:a16="http://schemas.microsoft.com/office/drawing/2014/main" id="{00000000-0008-0000-0500-00004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14</xdr:col>
          <xdr:colOff>0</xdr:colOff>
          <xdr:row>10</xdr:row>
          <xdr:rowOff>0</xdr:rowOff>
        </xdr:to>
        <xdr:sp macro="" textlink="">
          <xdr:nvSpPr>
            <xdr:cNvPr id="13378" name="Drop Down 66" hidden="1">
              <a:extLst>
                <a:ext uri="{63B3BB69-23CF-44E3-9099-C40C66FF867C}">
                  <a14:compatExt spid="_x0000_s13378"/>
                </a:ext>
                <a:ext uri="{FF2B5EF4-FFF2-40B4-BE49-F238E27FC236}">
                  <a16:creationId xmlns:a16="http://schemas.microsoft.com/office/drawing/2014/main" id="{00000000-0008-0000-0500-00004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14</xdr:col>
          <xdr:colOff>0</xdr:colOff>
          <xdr:row>11</xdr:row>
          <xdr:rowOff>0</xdr:rowOff>
        </xdr:to>
        <xdr:sp macro="" textlink="">
          <xdr:nvSpPr>
            <xdr:cNvPr id="13379" name="Drop Down 67" hidden="1">
              <a:extLst>
                <a:ext uri="{63B3BB69-23CF-44E3-9099-C40C66FF867C}">
                  <a14:compatExt spid="_x0000_s13379"/>
                </a:ext>
                <a:ext uri="{FF2B5EF4-FFF2-40B4-BE49-F238E27FC236}">
                  <a16:creationId xmlns:a16="http://schemas.microsoft.com/office/drawing/2014/main" id="{00000000-0008-0000-0500-00004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14</xdr:col>
          <xdr:colOff>0</xdr:colOff>
          <xdr:row>12</xdr:row>
          <xdr:rowOff>0</xdr:rowOff>
        </xdr:to>
        <xdr:sp macro="" textlink="">
          <xdr:nvSpPr>
            <xdr:cNvPr id="13380" name="Drop Down 68" hidden="1">
              <a:extLst>
                <a:ext uri="{63B3BB69-23CF-44E3-9099-C40C66FF867C}">
                  <a14:compatExt spid="_x0000_s13380"/>
                </a:ext>
                <a:ext uri="{FF2B5EF4-FFF2-40B4-BE49-F238E27FC236}">
                  <a16:creationId xmlns:a16="http://schemas.microsoft.com/office/drawing/2014/main" id="{00000000-0008-0000-0500-00004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14</xdr:col>
          <xdr:colOff>0</xdr:colOff>
          <xdr:row>13</xdr:row>
          <xdr:rowOff>0</xdr:rowOff>
        </xdr:to>
        <xdr:sp macro="" textlink="">
          <xdr:nvSpPr>
            <xdr:cNvPr id="13381" name="Drop Down 69" hidden="1">
              <a:extLst>
                <a:ext uri="{63B3BB69-23CF-44E3-9099-C40C66FF867C}">
                  <a14:compatExt spid="_x0000_s13381"/>
                </a:ext>
                <a:ext uri="{FF2B5EF4-FFF2-40B4-BE49-F238E27FC236}">
                  <a16:creationId xmlns:a16="http://schemas.microsoft.com/office/drawing/2014/main" id="{00000000-0008-0000-0500-00004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14</xdr:col>
          <xdr:colOff>0</xdr:colOff>
          <xdr:row>14</xdr:row>
          <xdr:rowOff>0</xdr:rowOff>
        </xdr:to>
        <xdr:sp macro="" textlink="">
          <xdr:nvSpPr>
            <xdr:cNvPr id="13382" name="Drop Down 70" hidden="1">
              <a:extLst>
                <a:ext uri="{63B3BB69-23CF-44E3-9099-C40C66FF867C}">
                  <a14:compatExt spid="_x0000_s13382"/>
                </a:ext>
                <a:ext uri="{FF2B5EF4-FFF2-40B4-BE49-F238E27FC236}">
                  <a16:creationId xmlns:a16="http://schemas.microsoft.com/office/drawing/2014/main" id="{00000000-0008-0000-0500-00004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14</xdr:col>
          <xdr:colOff>0</xdr:colOff>
          <xdr:row>15</xdr:row>
          <xdr:rowOff>0</xdr:rowOff>
        </xdr:to>
        <xdr:sp macro="" textlink="">
          <xdr:nvSpPr>
            <xdr:cNvPr id="13383" name="Drop Down 71" hidden="1">
              <a:extLst>
                <a:ext uri="{63B3BB69-23CF-44E3-9099-C40C66FF867C}">
                  <a14:compatExt spid="_x0000_s13383"/>
                </a:ext>
                <a:ext uri="{FF2B5EF4-FFF2-40B4-BE49-F238E27FC236}">
                  <a16:creationId xmlns:a16="http://schemas.microsoft.com/office/drawing/2014/main" id="{00000000-0008-0000-0500-00004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14</xdr:col>
          <xdr:colOff>0</xdr:colOff>
          <xdr:row>16</xdr:row>
          <xdr:rowOff>0</xdr:rowOff>
        </xdr:to>
        <xdr:sp macro="" textlink="">
          <xdr:nvSpPr>
            <xdr:cNvPr id="13384" name="Drop Down 72" hidden="1">
              <a:extLst>
                <a:ext uri="{63B3BB69-23CF-44E3-9099-C40C66FF867C}">
                  <a14:compatExt spid="_x0000_s13384"/>
                </a:ext>
                <a:ext uri="{FF2B5EF4-FFF2-40B4-BE49-F238E27FC236}">
                  <a16:creationId xmlns:a16="http://schemas.microsoft.com/office/drawing/2014/main" id="{00000000-0008-0000-0500-00004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14</xdr:col>
          <xdr:colOff>0</xdr:colOff>
          <xdr:row>17</xdr:row>
          <xdr:rowOff>0</xdr:rowOff>
        </xdr:to>
        <xdr:sp macro="" textlink="">
          <xdr:nvSpPr>
            <xdr:cNvPr id="13385" name="Drop Down 73" hidden="1">
              <a:extLst>
                <a:ext uri="{63B3BB69-23CF-44E3-9099-C40C66FF867C}">
                  <a14:compatExt spid="_x0000_s13385"/>
                </a:ext>
                <a:ext uri="{FF2B5EF4-FFF2-40B4-BE49-F238E27FC236}">
                  <a16:creationId xmlns:a16="http://schemas.microsoft.com/office/drawing/2014/main" id="{00000000-0008-0000-0500-00004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0</xdr:colOff>
          <xdr:row>12</xdr:row>
          <xdr:rowOff>0</xdr:rowOff>
        </xdr:to>
        <xdr:sp macro="" textlink="">
          <xdr:nvSpPr>
            <xdr:cNvPr id="13386" name="Drop Down 74" hidden="1">
              <a:extLst>
                <a:ext uri="{63B3BB69-23CF-44E3-9099-C40C66FF867C}">
                  <a14:compatExt spid="_x0000_s13386"/>
                </a:ext>
                <a:ext uri="{FF2B5EF4-FFF2-40B4-BE49-F238E27FC236}">
                  <a16:creationId xmlns:a16="http://schemas.microsoft.com/office/drawing/2014/main" id="{00000000-0008-0000-0500-00004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20800" y="647700"/>
          <a:ext cx="374650" cy="2540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6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60400" y="1079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0400" y="1333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5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4" name="직사각형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60400" y="1587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5" name="직사각형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60400" y="1841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6" name="직사각형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60400" y="2095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1</xdr:rowOff>
    </xdr:to>
    <xdr:sp macro="" textlink="">
      <xdr:nvSpPr>
        <xdr:cNvPr id="7" name="직사각형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660400" y="2349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sp macro="" textlink="">
      <xdr:nvSpPr>
        <xdr:cNvPr id="8" name="직사각형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660400" y="2603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660400" y="2857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10" name="직사각형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660400" y="3111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1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660400" y="3365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660400" y="3619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660400" y="3873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660400" y="4127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6</xdr:row>
      <xdr:rowOff>1</xdr:rowOff>
    </xdr:to>
    <xdr:sp macro="" textlink="">
      <xdr:nvSpPr>
        <xdr:cNvPr id="15" name="직사각형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5238750" y="1079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16" name="직사각형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5238750" y="1333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8</xdr:row>
      <xdr:rowOff>0</xdr:rowOff>
    </xdr:to>
    <xdr:sp macro="" textlink="">
      <xdr:nvSpPr>
        <xdr:cNvPr id="17" name="직사각형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5238750" y="1587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5238750" y="1841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1</xdr:rowOff>
    </xdr:to>
    <xdr:sp macro="" textlink="">
      <xdr:nvSpPr>
        <xdr:cNvPr id="19" name="직사각형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5238750" y="2095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10</xdr:row>
      <xdr:rowOff>0</xdr:rowOff>
    </xdr:from>
    <xdr:to>
      <xdr:col>7</xdr:col>
      <xdr:colOff>0</xdr:colOff>
      <xdr:row>11</xdr:row>
      <xdr:rowOff>0</xdr:rowOff>
    </xdr:to>
    <xdr:sp macro="" textlink="">
      <xdr:nvSpPr>
        <xdr:cNvPr id="20" name="직사각형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238750" y="2349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1" name="직사각형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5238750" y="2603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5238750" y="2857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5238750" y="3111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1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238750" y="3365500"/>
          <a:ext cx="266700" cy="254001"/>
        </a:xfrm>
        <a:prstGeom prst="rect">
          <a:avLst/>
        </a:prstGeom>
        <a:blipFill dpi="0" rotWithShape="1">
          <a:blip xmlns:r="http://schemas.openxmlformats.org/officeDocument/2006/relationships" r:embed="rId2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25" name="직사각형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/>
      </xdr:nvSpPr>
      <xdr:spPr>
        <a:xfrm>
          <a:off x="5238750" y="3619500"/>
          <a:ext cx="266700" cy="254000"/>
        </a:xfrm>
        <a:prstGeom prst="rect">
          <a:avLst/>
        </a:prstGeom>
        <a:blipFill dpi="0" rotWithShape="1">
          <a:blip xmlns:r="http://schemas.openxmlformats.org/officeDocument/2006/relationships" r:embed="rId2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>
          <a:glow>
            <a:schemeClr val="bg1">
              <a:alpha val="40000"/>
            </a:schemeClr>
          </a:glow>
          <a:reflection endPos="0" dist="50800" dir="5400000" sy="-100000" algn="bl" rotWithShape="0"/>
          <a:softEdge rad="0"/>
        </a:effectLst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ko-KR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맑은 고딕" panose="020B0503020000020004" pitchFamily="50" charset="-127"/>
            <a:cs typeface="+mn-cs"/>
          </a:endParaRPr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26" Type="http://schemas.openxmlformats.org/officeDocument/2006/relationships/ctrlProp" Target="../ctrlProps/ctrlProp29.xml"/><Relationship Id="rId39" Type="http://schemas.openxmlformats.org/officeDocument/2006/relationships/ctrlProp" Target="../ctrlProps/ctrlProp42.xml"/><Relationship Id="rId21" Type="http://schemas.openxmlformats.org/officeDocument/2006/relationships/ctrlProp" Target="../ctrlProps/ctrlProp24.xml"/><Relationship Id="rId34" Type="http://schemas.openxmlformats.org/officeDocument/2006/relationships/ctrlProp" Target="../ctrlProps/ctrlProp37.xml"/><Relationship Id="rId42" Type="http://schemas.openxmlformats.org/officeDocument/2006/relationships/ctrlProp" Target="../ctrlProps/ctrlProp45.xml"/><Relationship Id="rId47" Type="http://schemas.openxmlformats.org/officeDocument/2006/relationships/ctrlProp" Target="../ctrlProps/ctrlProp50.xml"/><Relationship Id="rId50" Type="http://schemas.openxmlformats.org/officeDocument/2006/relationships/ctrlProp" Target="../ctrlProps/ctrlProp53.xml"/><Relationship Id="rId55" Type="http://schemas.openxmlformats.org/officeDocument/2006/relationships/ctrlProp" Target="../ctrlProps/ctrlProp58.xml"/><Relationship Id="rId63" Type="http://schemas.openxmlformats.org/officeDocument/2006/relationships/ctrlProp" Target="../ctrlProps/ctrlProp66.xml"/><Relationship Id="rId68" Type="http://schemas.openxmlformats.org/officeDocument/2006/relationships/ctrlProp" Target="../ctrlProps/ctrlProp71.xml"/><Relationship Id="rId76" Type="http://schemas.openxmlformats.org/officeDocument/2006/relationships/ctrlProp" Target="../ctrlProps/ctrlProp79.xml"/><Relationship Id="rId7" Type="http://schemas.openxmlformats.org/officeDocument/2006/relationships/ctrlProp" Target="../ctrlProps/ctrlProp10.xml"/><Relationship Id="rId71" Type="http://schemas.openxmlformats.org/officeDocument/2006/relationships/ctrlProp" Target="../ctrlProps/ctrlProp7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9" Type="http://schemas.openxmlformats.org/officeDocument/2006/relationships/ctrlProp" Target="../ctrlProps/ctrlProp32.xml"/><Relationship Id="rId11" Type="http://schemas.openxmlformats.org/officeDocument/2006/relationships/ctrlProp" Target="../ctrlProps/ctrlProp14.xml"/><Relationship Id="rId24" Type="http://schemas.openxmlformats.org/officeDocument/2006/relationships/ctrlProp" Target="../ctrlProps/ctrlProp27.xml"/><Relationship Id="rId32" Type="http://schemas.openxmlformats.org/officeDocument/2006/relationships/ctrlProp" Target="../ctrlProps/ctrlProp35.xml"/><Relationship Id="rId37" Type="http://schemas.openxmlformats.org/officeDocument/2006/relationships/ctrlProp" Target="../ctrlProps/ctrlProp40.xml"/><Relationship Id="rId40" Type="http://schemas.openxmlformats.org/officeDocument/2006/relationships/ctrlProp" Target="../ctrlProps/ctrlProp43.xml"/><Relationship Id="rId45" Type="http://schemas.openxmlformats.org/officeDocument/2006/relationships/ctrlProp" Target="../ctrlProps/ctrlProp48.xml"/><Relationship Id="rId53" Type="http://schemas.openxmlformats.org/officeDocument/2006/relationships/ctrlProp" Target="../ctrlProps/ctrlProp56.xml"/><Relationship Id="rId58" Type="http://schemas.openxmlformats.org/officeDocument/2006/relationships/ctrlProp" Target="../ctrlProps/ctrlProp61.xml"/><Relationship Id="rId66" Type="http://schemas.openxmlformats.org/officeDocument/2006/relationships/ctrlProp" Target="../ctrlProps/ctrlProp69.xml"/><Relationship Id="rId74" Type="http://schemas.openxmlformats.org/officeDocument/2006/relationships/ctrlProp" Target="../ctrlProps/ctrlProp77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28" Type="http://schemas.openxmlformats.org/officeDocument/2006/relationships/ctrlProp" Target="../ctrlProps/ctrlProp31.xml"/><Relationship Id="rId36" Type="http://schemas.openxmlformats.org/officeDocument/2006/relationships/ctrlProp" Target="../ctrlProps/ctrlProp39.xml"/><Relationship Id="rId49" Type="http://schemas.openxmlformats.org/officeDocument/2006/relationships/ctrlProp" Target="../ctrlProps/ctrlProp52.xml"/><Relationship Id="rId57" Type="http://schemas.openxmlformats.org/officeDocument/2006/relationships/ctrlProp" Target="../ctrlProps/ctrlProp60.xml"/><Relationship Id="rId61" Type="http://schemas.openxmlformats.org/officeDocument/2006/relationships/ctrlProp" Target="../ctrlProps/ctrlProp64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31" Type="http://schemas.openxmlformats.org/officeDocument/2006/relationships/ctrlProp" Target="../ctrlProps/ctrlProp34.xml"/><Relationship Id="rId44" Type="http://schemas.openxmlformats.org/officeDocument/2006/relationships/ctrlProp" Target="../ctrlProps/ctrlProp47.xml"/><Relationship Id="rId52" Type="http://schemas.openxmlformats.org/officeDocument/2006/relationships/ctrlProp" Target="../ctrlProps/ctrlProp55.xml"/><Relationship Id="rId60" Type="http://schemas.openxmlformats.org/officeDocument/2006/relationships/ctrlProp" Target="../ctrlProps/ctrlProp63.xml"/><Relationship Id="rId65" Type="http://schemas.openxmlformats.org/officeDocument/2006/relationships/ctrlProp" Target="../ctrlProps/ctrlProp68.xml"/><Relationship Id="rId73" Type="http://schemas.openxmlformats.org/officeDocument/2006/relationships/ctrlProp" Target="../ctrlProps/ctrlProp76.xml"/><Relationship Id="rId78" Type="http://schemas.openxmlformats.org/officeDocument/2006/relationships/comments" Target="../comments1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Relationship Id="rId27" Type="http://schemas.openxmlformats.org/officeDocument/2006/relationships/ctrlProp" Target="../ctrlProps/ctrlProp30.xml"/><Relationship Id="rId30" Type="http://schemas.openxmlformats.org/officeDocument/2006/relationships/ctrlProp" Target="../ctrlProps/ctrlProp33.xml"/><Relationship Id="rId35" Type="http://schemas.openxmlformats.org/officeDocument/2006/relationships/ctrlProp" Target="../ctrlProps/ctrlProp38.xml"/><Relationship Id="rId43" Type="http://schemas.openxmlformats.org/officeDocument/2006/relationships/ctrlProp" Target="../ctrlProps/ctrlProp46.xml"/><Relationship Id="rId48" Type="http://schemas.openxmlformats.org/officeDocument/2006/relationships/ctrlProp" Target="../ctrlProps/ctrlProp51.xml"/><Relationship Id="rId56" Type="http://schemas.openxmlformats.org/officeDocument/2006/relationships/ctrlProp" Target="../ctrlProps/ctrlProp59.xml"/><Relationship Id="rId64" Type="http://schemas.openxmlformats.org/officeDocument/2006/relationships/ctrlProp" Target="../ctrlProps/ctrlProp67.xml"/><Relationship Id="rId69" Type="http://schemas.openxmlformats.org/officeDocument/2006/relationships/ctrlProp" Target="../ctrlProps/ctrlProp72.xml"/><Relationship Id="rId77" Type="http://schemas.openxmlformats.org/officeDocument/2006/relationships/ctrlProp" Target="../ctrlProps/ctrlProp80.xml"/><Relationship Id="rId8" Type="http://schemas.openxmlformats.org/officeDocument/2006/relationships/ctrlProp" Target="../ctrlProps/ctrlProp11.xml"/><Relationship Id="rId51" Type="http://schemas.openxmlformats.org/officeDocument/2006/relationships/ctrlProp" Target="../ctrlProps/ctrlProp54.xml"/><Relationship Id="rId72" Type="http://schemas.openxmlformats.org/officeDocument/2006/relationships/ctrlProp" Target="../ctrlProps/ctrlProp7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5" Type="http://schemas.openxmlformats.org/officeDocument/2006/relationships/ctrlProp" Target="../ctrlProps/ctrlProp28.xml"/><Relationship Id="rId33" Type="http://schemas.openxmlformats.org/officeDocument/2006/relationships/ctrlProp" Target="../ctrlProps/ctrlProp36.xml"/><Relationship Id="rId38" Type="http://schemas.openxmlformats.org/officeDocument/2006/relationships/ctrlProp" Target="../ctrlProps/ctrlProp41.xml"/><Relationship Id="rId46" Type="http://schemas.openxmlformats.org/officeDocument/2006/relationships/ctrlProp" Target="../ctrlProps/ctrlProp49.xml"/><Relationship Id="rId59" Type="http://schemas.openxmlformats.org/officeDocument/2006/relationships/ctrlProp" Target="../ctrlProps/ctrlProp62.xml"/><Relationship Id="rId67" Type="http://schemas.openxmlformats.org/officeDocument/2006/relationships/ctrlProp" Target="../ctrlProps/ctrlProp70.xml"/><Relationship Id="rId20" Type="http://schemas.openxmlformats.org/officeDocument/2006/relationships/ctrlProp" Target="../ctrlProps/ctrlProp23.xml"/><Relationship Id="rId41" Type="http://schemas.openxmlformats.org/officeDocument/2006/relationships/ctrlProp" Target="../ctrlProps/ctrlProp44.xml"/><Relationship Id="rId54" Type="http://schemas.openxmlformats.org/officeDocument/2006/relationships/ctrlProp" Target="../ctrlProps/ctrlProp57.xml"/><Relationship Id="rId62" Type="http://schemas.openxmlformats.org/officeDocument/2006/relationships/ctrlProp" Target="../ctrlProps/ctrlProp65.xml"/><Relationship Id="rId70" Type="http://schemas.openxmlformats.org/officeDocument/2006/relationships/ctrlProp" Target="../ctrlProps/ctrlProp73.xml"/><Relationship Id="rId75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9" Type="http://schemas.openxmlformats.org/officeDocument/2006/relationships/ctrlProp" Target="../ctrlProps/ctrlProp116.xml"/><Relationship Id="rId21" Type="http://schemas.openxmlformats.org/officeDocument/2006/relationships/ctrlProp" Target="../ctrlProps/ctrlProp98.xml"/><Relationship Id="rId34" Type="http://schemas.openxmlformats.org/officeDocument/2006/relationships/ctrlProp" Target="../ctrlProps/ctrlProp111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63" Type="http://schemas.openxmlformats.org/officeDocument/2006/relationships/ctrlProp" Target="../ctrlProps/ctrlProp140.xml"/><Relationship Id="rId68" Type="http://schemas.openxmlformats.org/officeDocument/2006/relationships/ctrlProp" Target="../ctrlProps/ctrlProp145.xml"/><Relationship Id="rId76" Type="http://schemas.openxmlformats.org/officeDocument/2006/relationships/ctrlProp" Target="../ctrlProps/ctrlProp153.xml"/><Relationship Id="rId7" Type="http://schemas.openxmlformats.org/officeDocument/2006/relationships/ctrlProp" Target="../ctrlProps/ctrlProp84.xml"/><Relationship Id="rId71" Type="http://schemas.openxmlformats.org/officeDocument/2006/relationships/ctrlProp" Target="../ctrlProps/ctrlProp14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3.xml"/><Relationship Id="rId29" Type="http://schemas.openxmlformats.org/officeDocument/2006/relationships/ctrlProp" Target="../ctrlProps/ctrlProp106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8" Type="http://schemas.openxmlformats.org/officeDocument/2006/relationships/ctrlProp" Target="../ctrlProps/ctrlProp135.xml"/><Relationship Id="rId66" Type="http://schemas.openxmlformats.org/officeDocument/2006/relationships/ctrlProp" Target="../ctrlProps/ctrlProp143.xml"/><Relationship Id="rId74" Type="http://schemas.openxmlformats.org/officeDocument/2006/relationships/ctrlProp" Target="../ctrlProps/ctrlProp151.xml"/><Relationship Id="rId5" Type="http://schemas.openxmlformats.org/officeDocument/2006/relationships/ctrlProp" Target="../ctrlProps/ctrlProp82.x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57" Type="http://schemas.openxmlformats.org/officeDocument/2006/relationships/ctrlProp" Target="../ctrlProps/ctrlProp134.xml"/><Relationship Id="rId61" Type="http://schemas.openxmlformats.org/officeDocument/2006/relationships/ctrlProp" Target="../ctrlProps/ctrlProp138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60" Type="http://schemas.openxmlformats.org/officeDocument/2006/relationships/ctrlProp" Target="../ctrlProps/ctrlProp137.xml"/><Relationship Id="rId65" Type="http://schemas.openxmlformats.org/officeDocument/2006/relationships/ctrlProp" Target="../ctrlProps/ctrlProp142.xml"/><Relationship Id="rId73" Type="http://schemas.openxmlformats.org/officeDocument/2006/relationships/ctrlProp" Target="../ctrlProps/ctrlProp150.xml"/><Relationship Id="rId78" Type="http://schemas.openxmlformats.org/officeDocument/2006/relationships/comments" Target="../comments2.xml"/><Relationship Id="rId4" Type="http://schemas.openxmlformats.org/officeDocument/2006/relationships/ctrlProp" Target="../ctrlProps/ctrlProp81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64" Type="http://schemas.openxmlformats.org/officeDocument/2006/relationships/ctrlProp" Target="../ctrlProps/ctrlProp141.xml"/><Relationship Id="rId69" Type="http://schemas.openxmlformats.org/officeDocument/2006/relationships/ctrlProp" Target="../ctrlProps/ctrlProp146.xml"/><Relationship Id="rId77" Type="http://schemas.openxmlformats.org/officeDocument/2006/relationships/ctrlProp" Target="../ctrlProps/ctrlProp154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72" Type="http://schemas.openxmlformats.org/officeDocument/2006/relationships/ctrlProp" Target="../ctrlProps/ctrlProp14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59" Type="http://schemas.openxmlformats.org/officeDocument/2006/relationships/ctrlProp" Target="../ctrlProps/ctrlProp136.xml"/><Relationship Id="rId67" Type="http://schemas.openxmlformats.org/officeDocument/2006/relationships/ctrlProp" Target="../ctrlProps/ctrlProp144.xml"/><Relationship Id="rId20" Type="http://schemas.openxmlformats.org/officeDocument/2006/relationships/ctrlProp" Target="../ctrlProps/ctrlProp97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62" Type="http://schemas.openxmlformats.org/officeDocument/2006/relationships/ctrlProp" Target="../ctrlProps/ctrlProp139.xml"/><Relationship Id="rId70" Type="http://schemas.openxmlformats.org/officeDocument/2006/relationships/ctrlProp" Target="../ctrlProps/ctrlProp147.xml"/><Relationship Id="rId75" Type="http://schemas.openxmlformats.org/officeDocument/2006/relationships/ctrlProp" Target="../ctrlProps/ctrlProp1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4.xml"/><Relationship Id="rId18" Type="http://schemas.openxmlformats.org/officeDocument/2006/relationships/ctrlProp" Target="../ctrlProps/ctrlProp169.xml"/><Relationship Id="rId26" Type="http://schemas.openxmlformats.org/officeDocument/2006/relationships/ctrlProp" Target="../ctrlProps/ctrlProp177.xml"/><Relationship Id="rId39" Type="http://schemas.openxmlformats.org/officeDocument/2006/relationships/ctrlProp" Target="../ctrlProps/ctrlProp190.xml"/><Relationship Id="rId21" Type="http://schemas.openxmlformats.org/officeDocument/2006/relationships/ctrlProp" Target="../ctrlProps/ctrlProp172.xml"/><Relationship Id="rId34" Type="http://schemas.openxmlformats.org/officeDocument/2006/relationships/ctrlProp" Target="../ctrlProps/ctrlProp185.xml"/><Relationship Id="rId42" Type="http://schemas.openxmlformats.org/officeDocument/2006/relationships/ctrlProp" Target="../ctrlProps/ctrlProp193.xml"/><Relationship Id="rId47" Type="http://schemas.openxmlformats.org/officeDocument/2006/relationships/ctrlProp" Target="../ctrlProps/ctrlProp198.xml"/><Relationship Id="rId50" Type="http://schemas.openxmlformats.org/officeDocument/2006/relationships/ctrlProp" Target="../ctrlProps/ctrlProp201.xml"/><Relationship Id="rId55" Type="http://schemas.openxmlformats.org/officeDocument/2006/relationships/ctrlProp" Target="../ctrlProps/ctrlProp206.xml"/><Relationship Id="rId63" Type="http://schemas.openxmlformats.org/officeDocument/2006/relationships/ctrlProp" Target="../ctrlProps/ctrlProp214.xml"/><Relationship Id="rId68" Type="http://schemas.openxmlformats.org/officeDocument/2006/relationships/ctrlProp" Target="../ctrlProps/ctrlProp219.xml"/><Relationship Id="rId76" Type="http://schemas.openxmlformats.org/officeDocument/2006/relationships/ctrlProp" Target="../ctrlProps/ctrlProp227.xml"/><Relationship Id="rId7" Type="http://schemas.openxmlformats.org/officeDocument/2006/relationships/ctrlProp" Target="../ctrlProps/ctrlProp158.xml"/><Relationship Id="rId71" Type="http://schemas.openxmlformats.org/officeDocument/2006/relationships/ctrlProp" Target="../ctrlProps/ctrlProp22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67.xml"/><Relationship Id="rId29" Type="http://schemas.openxmlformats.org/officeDocument/2006/relationships/ctrlProp" Target="../ctrlProps/ctrlProp180.xml"/><Relationship Id="rId11" Type="http://schemas.openxmlformats.org/officeDocument/2006/relationships/ctrlProp" Target="../ctrlProps/ctrlProp162.xml"/><Relationship Id="rId24" Type="http://schemas.openxmlformats.org/officeDocument/2006/relationships/ctrlProp" Target="../ctrlProps/ctrlProp175.xml"/><Relationship Id="rId32" Type="http://schemas.openxmlformats.org/officeDocument/2006/relationships/ctrlProp" Target="../ctrlProps/ctrlProp183.xml"/><Relationship Id="rId37" Type="http://schemas.openxmlformats.org/officeDocument/2006/relationships/ctrlProp" Target="../ctrlProps/ctrlProp188.xml"/><Relationship Id="rId40" Type="http://schemas.openxmlformats.org/officeDocument/2006/relationships/ctrlProp" Target="../ctrlProps/ctrlProp191.xml"/><Relationship Id="rId45" Type="http://schemas.openxmlformats.org/officeDocument/2006/relationships/ctrlProp" Target="../ctrlProps/ctrlProp196.xml"/><Relationship Id="rId53" Type="http://schemas.openxmlformats.org/officeDocument/2006/relationships/ctrlProp" Target="../ctrlProps/ctrlProp204.xml"/><Relationship Id="rId58" Type="http://schemas.openxmlformats.org/officeDocument/2006/relationships/ctrlProp" Target="../ctrlProps/ctrlProp209.xml"/><Relationship Id="rId66" Type="http://schemas.openxmlformats.org/officeDocument/2006/relationships/ctrlProp" Target="../ctrlProps/ctrlProp217.xml"/><Relationship Id="rId74" Type="http://schemas.openxmlformats.org/officeDocument/2006/relationships/ctrlProp" Target="../ctrlProps/ctrlProp225.xml"/><Relationship Id="rId5" Type="http://schemas.openxmlformats.org/officeDocument/2006/relationships/ctrlProp" Target="../ctrlProps/ctrlProp156.xml"/><Relationship Id="rId15" Type="http://schemas.openxmlformats.org/officeDocument/2006/relationships/ctrlProp" Target="../ctrlProps/ctrlProp166.xml"/><Relationship Id="rId23" Type="http://schemas.openxmlformats.org/officeDocument/2006/relationships/ctrlProp" Target="../ctrlProps/ctrlProp174.xml"/><Relationship Id="rId28" Type="http://schemas.openxmlformats.org/officeDocument/2006/relationships/ctrlProp" Target="../ctrlProps/ctrlProp179.xml"/><Relationship Id="rId36" Type="http://schemas.openxmlformats.org/officeDocument/2006/relationships/ctrlProp" Target="../ctrlProps/ctrlProp187.xml"/><Relationship Id="rId49" Type="http://schemas.openxmlformats.org/officeDocument/2006/relationships/ctrlProp" Target="../ctrlProps/ctrlProp200.xml"/><Relationship Id="rId57" Type="http://schemas.openxmlformats.org/officeDocument/2006/relationships/ctrlProp" Target="../ctrlProps/ctrlProp208.xml"/><Relationship Id="rId61" Type="http://schemas.openxmlformats.org/officeDocument/2006/relationships/ctrlProp" Target="../ctrlProps/ctrlProp212.xml"/><Relationship Id="rId10" Type="http://schemas.openxmlformats.org/officeDocument/2006/relationships/ctrlProp" Target="../ctrlProps/ctrlProp161.xml"/><Relationship Id="rId19" Type="http://schemas.openxmlformats.org/officeDocument/2006/relationships/ctrlProp" Target="../ctrlProps/ctrlProp170.xml"/><Relationship Id="rId31" Type="http://schemas.openxmlformats.org/officeDocument/2006/relationships/ctrlProp" Target="../ctrlProps/ctrlProp182.xml"/><Relationship Id="rId44" Type="http://schemas.openxmlformats.org/officeDocument/2006/relationships/ctrlProp" Target="../ctrlProps/ctrlProp195.xml"/><Relationship Id="rId52" Type="http://schemas.openxmlformats.org/officeDocument/2006/relationships/ctrlProp" Target="../ctrlProps/ctrlProp203.xml"/><Relationship Id="rId60" Type="http://schemas.openxmlformats.org/officeDocument/2006/relationships/ctrlProp" Target="../ctrlProps/ctrlProp211.xml"/><Relationship Id="rId65" Type="http://schemas.openxmlformats.org/officeDocument/2006/relationships/ctrlProp" Target="../ctrlProps/ctrlProp216.xml"/><Relationship Id="rId73" Type="http://schemas.openxmlformats.org/officeDocument/2006/relationships/ctrlProp" Target="../ctrlProps/ctrlProp224.xml"/><Relationship Id="rId78" Type="http://schemas.openxmlformats.org/officeDocument/2006/relationships/comments" Target="../comments3.xml"/><Relationship Id="rId4" Type="http://schemas.openxmlformats.org/officeDocument/2006/relationships/ctrlProp" Target="../ctrlProps/ctrlProp155.xml"/><Relationship Id="rId9" Type="http://schemas.openxmlformats.org/officeDocument/2006/relationships/ctrlProp" Target="../ctrlProps/ctrlProp160.xml"/><Relationship Id="rId14" Type="http://schemas.openxmlformats.org/officeDocument/2006/relationships/ctrlProp" Target="../ctrlProps/ctrlProp165.xml"/><Relationship Id="rId22" Type="http://schemas.openxmlformats.org/officeDocument/2006/relationships/ctrlProp" Target="../ctrlProps/ctrlProp173.xml"/><Relationship Id="rId27" Type="http://schemas.openxmlformats.org/officeDocument/2006/relationships/ctrlProp" Target="../ctrlProps/ctrlProp178.xml"/><Relationship Id="rId30" Type="http://schemas.openxmlformats.org/officeDocument/2006/relationships/ctrlProp" Target="../ctrlProps/ctrlProp181.xml"/><Relationship Id="rId35" Type="http://schemas.openxmlformats.org/officeDocument/2006/relationships/ctrlProp" Target="../ctrlProps/ctrlProp186.xml"/><Relationship Id="rId43" Type="http://schemas.openxmlformats.org/officeDocument/2006/relationships/ctrlProp" Target="../ctrlProps/ctrlProp194.xml"/><Relationship Id="rId48" Type="http://schemas.openxmlformats.org/officeDocument/2006/relationships/ctrlProp" Target="../ctrlProps/ctrlProp199.xml"/><Relationship Id="rId56" Type="http://schemas.openxmlformats.org/officeDocument/2006/relationships/ctrlProp" Target="../ctrlProps/ctrlProp207.xml"/><Relationship Id="rId64" Type="http://schemas.openxmlformats.org/officeDocument/2006/relationships/ctrlProp" Target="../ctrlProps/ctrlProp215.xml"/><Relationship Id="rId69" Type="http://schemas.openxmlformats.org/officeDocument/2006/relationships/ctrlProp" Target="../ctrlProps/ctrlProp220.xml"/><Relationship Id="rId77" Type="http://schemas.openxmlformats.org/officeDocument/2006/relationships/ctrlProp" Target="../ctrlProps/ctrlProp228.xml"/><Relationship Id="rId8" Type="http://schemas.openxmlformats.org/officeDocument/2006/relationships/ctrlProp" Target="../ctrlProps/ctrlProp159.xml"/><Relationship Id="rId51" Type="http://schemas.openxmlformats.org/officeDocument/2006/relationships/ctrlProp" Target="../ctrlProps/ctrlProp202.xml"/><Relationship Id="rId72" Type="http://schemas.openxmlformats.org/officeDocument/2006/relationships/ctrlProp" Target="../ctrlProps/ctrlProp22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63.xml"/><Relationship Id="rId17" Type="http://schemas.openxmlformats.org/officeDocument/2006/relationships/ctrlProp" Target="../ctrlProps/ctrlProp168.xml"/><Relationship Id="rId25" Type="http://schemas.openxmlformats.org/officeDocument/2006/relationships/ctrlProp" Target="../ctrlProps/ctrlProp176.xml"/><Relationship Id="rId33" Type="http://schemas.openxmlformats.org/officeDocument/2006/relationships/ctrlProp" Target="../ctrlProps/ctrlProp184.xml"/><Relationship Id="rId38" Type="http://schemas.openxmlformats.org/officeDocument/2006/relationships/ctrlProp" Target="../ctrlProps/ctrlProp189.xml"/><Relationship Id="rId46" Type="http://schemas.openxmlformats.org/officeDocument/2006/relationships/ctrlProp" Target="../ctrlProps/ctrlProp197.xml"/><Relationship Id="rId59" Type="http://schemas.openxmlformats.org/officeDocument/2006/relationships/ctrlProp" Target="../ctrlProps/ctrlProp210.xml"/><Relationship Id="rId67" Type="http://schemas.openxmlformats.org/officeDocument/2006/relationships/ctrlProp" Target="../ctrlProps/ctrlProp218.xml"/><Relationship Id="rId20" Type="http://schemas.openxmlformats.org/officeDocument/2006/relationships/ctrlProp" Target="../ctrlProps/ctrlProp171.xml"/><Relationship Id="rId41" Type="http://schemas.openxmlformats.org/officeDocument/2006/relationships/ctrlProp" Target="../ctrlProps/ctrlProp192.xml"/><Relationship Id="rId54" Type="http://schemas.openxmlformats.org/officeDocument/2006/relationships/ctrlProp" Target="../ctrlProps/ctrlProp205.xml"/><Relationship Id="rId62" Type="http://schemas.openxmlformats.org/officeDocument/2006/relationships/ctrlProp" Target="../ctrlProps/ctrlProp213.xml"/><Relationship Id="rId70" Type="http://schemas.openxmlformats.org/officeDocument/2006/relationships/ctrlProp" Target="../ctrlProps/ctrlProp221.xml"/><Relationship Id="rId75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8.xml"/><Relationship Id="rId18" Type="http://schemas.openxmlformats.org/officeDocument/2006/relationships/ctrlProp" Target="../ctrlProps/ctrlProp243.xml"/><Relationship Id="rId26" Type="http://schemas.openxmlformats.org/officeDocument/2006/relationships/ctrlProp" Target="../ctrlProps/ctrlProp251.xml"/><Relationship Id="rId39" Type="http://schemas.openxmlformats.org/officeDocument/2006/relationships/ctrlProp" Target="../ctrlProps/ctrlProp264.xml"/><Relationship Id="rId21" Type="http://schemas.openxmlformats.org/officeDocument/2006/relationships/ctrlProp" Target="../ctrlProps/ctrlProp246.xml"/><Relationship Id="rId34" Type="http://schemas.openxmlformats.org/officeDocument/2006/relationships/ctrlProp" Target="../ctrlProps/ctrlProp259.xml"/><Relationship Id="rId42" Type="http://schemas.openxmlformats.org/officeDocument/2006/relationships/ctrlProp" Target="../ctrlProps/ctrlProp267.xml"/><Relationship Id="rId47" Type="http://schemas.openxmlformats.org/officeDocument/2006/relationships/ctrlProp" Target="../ctrlProps/ctrlProp272.xml"/><Relationship Id="rId50" Type="http://schemas.openxmlformats.org/officeDocument/2006/relationships/ctrlProp" Target="../ctrlProps/ctrlProp275.xml"/><Relationship Id="rId55" Type="http://schemas.openxmlformats.org/officeDocument/2006/relationships/ctrlProp" Target="../ctrlProps/ctrlProp280.xml"/><Relationship Id="rId63" Type="http://schemas.openxmlformats.org/officeDocument/2006/relationships/ctrlProp" Target="../ctrlProps/ctrlProp288.xml"/><Relationship Id="rId68" Type="http://schemas.openxmlformats.org/officeDocument/2006/relationships/ctrlProp" Target="../ctrlProps/ctrlProp293.xml"/><Relationship Id="rId76" Type="http://schemas.openxmlformats.org/officeDocument/2006/relationships/ctrlProp" Target="../ctrlProps/ctrlProp301.xml"/><Relationship Id="rId7" Type="http://schemas.openxmlformats.org/officeDocument/2006/relationships/ctrlProp" Target="../ctrlProps/ctrlProp232.xml"/><Relationship Id="rId71" Type="http://schemas.openxmlformats.org/officeDocument/2006/relationships/ctrlProp" Target="../ctrlProps/ctrlProp29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1.xml"/><Relationship Id="rId29" Type="http://schemas.openxmlformats.org/officeDocument/2006/relationships/ctrlProp" Target="../ctrlProps/ctrlProp254.xml"/><Relationship Id="rId11" Type="http://schemas.openxmlformats.org/officeDocument/2006/relationships/ctrlProp" Target="../ctrlProps/ctrlProp236.xml"/><Relationship Id="rId24" Type="http://schemas.openxmlformats.org/officeDocument/2006/relationships/ctrlProp" Target="../ctrlProps/ctrlProp249.xml"/><Relationship Id="rId32" Type="http://schemas.openxmlformats.org/officeDocument/2006/relationships/ctrlProp" Target="../ctrlProps/ctrlProp257.xml"/><Relationship Id="rId37" Type="http://schemas.openxmlformats.org/officeDocument/2006/relationships/ctrlProp" Target="../ctrlProps/ctrlProp262.xml"/><Relationship Id="rId40" Type="http://schemas.openxmlformats.org/officeDocument/2006/relationships/ctrlProp" Target="../ctrlProps/ctrlProp265.xml"/><Relationship Id="rId45" Type="http://schemas.openxmlformats.org/officeDocument/2006/relationships/ctrlProp" Target="../ctrlProps/ctrlProp270.xml"/><Relationship Id="rId53" Type="http://schemas.openxmlformats.org/officeDocument/2006/relationships/ctrlProp" Target="../ctrlProps/ctrlProp278.xml"/><Relationship Id="rId58" Type="http://schemas.openxmlformats.org/officeDocument/2006/relationships/ctrlProp" Target="../ctrlProps/ctrlProp283.xml"/><Relationship Id="rId66" Type="http://schemas.openxmlformats.org/officeDocument/2006/relationships/ctrlProp" Target="../ctrlProps/ctrlProp291.xml"/><Relationship Id="rId74" Type="http://schemas.openxmlformats.org/officeDocument/2006/relationships/ctrlProp" Target="../ctrlProps/ctrlProp299.xml"/><Relationship Id="rId5" Type="http://schemas.openxmlformats.org/officeDocument/2006/relationships/ctrlProp" Target="../ctrlProps/ctrlProp230.xml"/><Relationship Id="rId15" Type="http://schemas.openxmlformats.org/officeDocument/2006/relationships/ctrlProp" Target="../ctrlProps/ctrlProp240.xml"/><Relationship Id="rId23" Type="http://schemas.openxmlformats.org/officeDocument/2006/relationships/ctrlProp" Target="../ctrlProps/ctrlProp248.xml"/><Relationship Id="rId28" Type="http://schemas.openxmlformats.org/officeDocument/2006/relationships/ctrlProp" Target="../ctrlProps/ctrlProp253.xml"/><Relationship Id="rId36" Type="http://schemas.openxmlformats.org/officeDocument/2006/relationships/ctrlProp" Target="../ctrlProps/ctrlProp261.xml"/><Relationship Id="rId49" Type="http://schemas.openxmlformats.org/officeDocument/2006/relationships/ctrlProp" Target="../ctrlProps/ctrlProp274.xml"/><Relationship Id="rId57" Type="http://schemas.openxmlformats.org/officeDocument/2006/relationships/ctrlProp" Target="../ctrlProps/ctrlProp282.xml"/><Relationship Id="rId61" Type="http://schemas.openxmlformats.org/officeDocument/2006/relationships/ctrlProp" Target="../ctrlProps/ctrlProp286.xml"/><Relationship Id="rId10" Type="http://schemas.openxmlformats.org/officeDocument/2006/relationships/ctrlProp" Target="../ctrlProps/ctrlProp235.xml"/><Relationship Id="rId19" Type="http://schemas.openxmlformats.org/officeDocument/2006/relationships/ctrlProp" Target="../ctrlProps/ctrlProp244.xml"/><Relationship Id="rId31" Type="http://schemas.openxmlformats.org/officeDocument/2006/relationships/ctrlProp" Target="../ctrlProps/ctrlProp256.xml"/><Relationship Id="rId44" Type="http://schemas.openxmlformats.org/officeDocument/2006/relationships/ctrlProp" Target="../ctrlProps/ctrlProp269.xml"/><Relationship Id="rId52" Type="http://schemas.openxmlformats.org/officeDocument/2006/relationships/ctrlProp" Target="../ctrlProps/ctrlProp277.xml"/><Relationship Id="rId60" Type="http://schemas.openxmlformats.org/officeDocument/2006/relationships/ctrlProp" Target="../ctrlProps/ctrlProp285.xml"/><Relationship Id="rId65" Type="http://schemas.openxmlformats.org/officeDocument/2006/relationships/ctrlProp" Target="../ctrlProps/ctrlProp290.xml"/><Relationship Id="rId73" Type="http://schemas.openxmlformats.org/officeDocument/2006/relationships/ctrlProp" Target="../ctrlProps/ctrlProp298.xml"/><Relationship Id="rId78" Type="http://schemas.openxmlformats.org/officeDocument/2006/relationships/comments" Target="../comments4.xml"/><Relationship Id="rId4" Type="http://schemas.openxmlformats.org/officeDocument/2006/relationships/ctrlProp" Target="../ctrlProps/ctrlProp229.xml"/><Relationship Id="rId9" Type="http://schemas.openxmlformats.org/officeDocument/2006/relationships/ctrlProp" Target="../ctrlProps/ctrlProp234.xml"/><Relationship Id="rId14" Type="http://schemas.openxmlformats.org/officeDocument/2006/relationships/ctrlProp" Target="../ctrlProps/ctrlProp239.xml"/><Relationship Id="rId22" Type="http://schemas.openxmlformats.org/officeDocument/2006/relationships/ctrlProp" Target="../ctrlProps/ctrlProp247.xml"/><Relationship Id="rId27" Type="http://schemas.openxmlformats.org/officeDocument/2006/relationships/ctrlProp" Target="../ctrlProps/ctrlProp252.xml"/><Relationship Id="rId30" Type="http://schemas.openxmlformats.org/officeDocument/2006/relationships/ctrlProp" Target="../ctrlProps/ctrlProp255.xml"/><Relationship Id="rId35" Type="http://schemas.openxmlformats.org/officeDocument/2006/relationships/ctrlProp" Target="../ctrlProps/ctrlProp260.xml"/><Relationship Id="rId43" Type="http://schemas.openxmlformats.org/officeDocument/2006/relationships/ctrlProp" Target="../ctrlProps/ctrlProp268.xml"/><Relationship Id="rId48" Type="http://schemas.openxmlformats.org/officeDocument/2006/relationships/ctrlProp" Target="../ctrlProps/ctrlProp273.xml"/><Relationship Id="rId56" Type="http://schemas.openxmlformats.org/officeDocument/2006/relationships/ctrlProp" Target="../ctrlProps/ctrlProp281.xml"/><Relationship Id="rId64" Type="http://schemas.openxmlformats.org/officeDocument/2006/relationships/ctrlProp" Target="../ctrlProps/ctrlProp289.xml"/><Relationship Id="rId69" Type="http://schemas.openxmlformats.org/officeDocument/2006/relationships/ctrlProp" Target="../ctrlProps/ctrlProp294.xml"/><Relationship Id="rId77" Type="http://schemas.openxmlformats.org/officeDocument/2006/relationships/ctrlProp" Target="../ctrlProps/ctrlProp302.xml"/><Relationship Id="rId8" Type="http://schemas.openxmlformats.org/officeDocument/2006/relationships/ctrlProp" Target="../ctrlProps/ctrlProp233.xml"/><Relationship Id="rId51" Type="http://schemas.openxmlformats.org/officeDocument/2006/relationships/ctrlProp" Target="../ctrlProps/ctrlProp276.xml"/><Relationship Id="rId72" Type="http://schemas.openxmlformats.org/officeDocument/2006/relationships/ctrlProp" Target="../ctrlProps/ctrlProp29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37.xml"/><Relationship Id="rId17" Type="http://schemas.openxmlformats.org/officeDocument/2006/relationships/ctrlProp" Target="../ctrlProps/ctrlProp242.xml"/><Relationship Id="rId25" Type="http://schemas.openxmlformats.org/officeDocument/2006/relationships/ctrlProp" Target="../ctrlProps/ctrlProp250.xml"/><Relationship Id="rId33" Type="http://schemas.openxmlformats.org/officeDocument/2006/relationships/ctrlProp" Target="../ctrlProps/ctrlProp258.xml"/><Relationship Id="rId38" Type="http://schemas.openxmlformats.org/officeDocument/2006/relationships/ctrlProp" Target="../ctrlProps/ctrlProp263.xml"/><Relationship Id="rId46" Type="http://schemas.openxmlformats.org/officeDocument/2006/relationships/ctrlProp" Target="../ctrlProps/ctrlProp271.xml"/><Relationship Id="rId59" Type="http://schemas.openxmlformats.org/officeDocument/2006/relationships/ctrlProp" Target="../ctrlProps/ctrlProp284.xml"/><Relationship Id="rId67" Type="http://schemas.openxmlformats.org/officeDocument/2006/relationships/ctrlProp" Target="../ctrlProps/ctrlProp292.xml"/><Relationship Id="rId20" Type="http://schemas.openxmlformats.org/officeDocument/2006/relationships/ctrlProp" Target="../ctrlProps/ctrlProp245.xml"/><Relationship Id="rId41" Type="http://schemas.openxmlformats.org/officeDocument/2006/relationships/ctrlProp" Target="../ctrlProps/ctrlProp266.xml"/><Relationship Id="rId54" Type="http://schemas.openxmlformats.org/officeDocument/2006/relationships/ctrlProp" Target="../ctrlProps/ctrlProp279.xml"/><Relationship Id="rId62" Type="http://schemas.openxmlformats.org/officeDocument/2006/relationships/ctrlProp" Target="../ctrlProps/ctrlProp287.xml"/><Relationship Id="rId70" Type="http://schemas.openxmlformats.org/officeDocument/2006/relationships/ctrlProp" Target="../ctrlProps/ctrlProp295.xml"/><Relationship Id="rId75" Type="http://schemas.openxmlformats.org/officeDocument/2006/relationships/ctrlProp" Target="../ctrlProps/ctrlProp30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1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2.xml"/><Relationship Id="rId18" Type="http://schemas.openxmlformats.org/officeDocument/2006/relationships/ctrlProp" Target="../ctrlProps/ctrlProp317.xml"/><Relationship Id="rId26" Type="http://schemas.openxmlformats.org/officeDocument/2006/relationships/ctrlProp" Target="../ctrlProps/ctrlProp325.xml"/><Relationship Id="rId39" Type="http://schemas.openxmlformats.org/officeDocument/2006/relationships/ctrlProp" Target="../ctrlProps/ctrlProp338.xml"/><Relationship Id="rId21" Type="http://schemas.openxmlformats.org/officeDocument/2006/relationships/ctrlProp" Target="../ctrlProps/ctrlProp320.xml"/><Relationship Id="rId34" Type="http://schemas.openxmlformats.org/officeDocument/2006/relationships/ctrlProp" Target="../ctrlProps/ctrlProp333.xml"/><Relationship Id="rId42" Type="http://schemas.openxmlformats.org/officeDocument/2006/relationships/ctrlProp" Target="../ctrlProps/ctrlProp341.xml"/><Relationship Id="rId47" Type="http://schemas.openxmlformats.org/officeDocument/2006/relationships/ctrlProp" Target="../ctrlProps/ctrlProp346.xml"/><Relationship Id="rId50" Type="http://schemas.openxmlformats.org/officeDocument/2006/relationships/ctrlProp" Target="../ctrlProps/ctrlProp349.xml"/><Relationship Id="rId55" Type="http://schemas.openxmlformats.org/officeDocument/2006/relationships/ctrlProp" Target="../ctrlProps/ctrlProp354.xml"/><Relationship Id="rId63" Type="http://schemas.openxmlformats.org/officeDocument/2006/relationships/ctrlProp" Target="../ctrlProps/ctrlProp362.xml"/><Relationship Id="rId68" Type="http://schemas.openxmlformats.org/officeDocument/2006/relationships/ctrlProp" Target="../ctrlProps/ctrlProp367.xml"/><Relationship Id="rId76" Type="http://schemas.openxmlformats.org/officeDocument/2006/relationships/ctrlProp" Target="../ctrlProps/ctrlProp375.xml"/><Relationship Id="rId7" Type="http://schemas.openxmlformats.org/officeDocument/2006/relationships/ctrlProp" Target="../ctrlProps/ctrlProp306.xml"/><Relationship Id="rId71" Type="http://schemas.openxmlformats.org/officeDocument/2006/relationships/ctrlProp" Target="../ctrlProps/ctrlProp37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315.xml"/><Relationship Id="rId29" Type="http://schemas.openxmlformats.org/officeDocument/2006/relationships/ctrlProp" Target="../ctrlProps/ctrlProp328.xml"/><Relationship Id="rId11" Type="http://schemas.openxmlformats.org/officeDocument/2006/relationships/ctrlProp" Target="../ctrlProps/ctrlProp310.xml"/><Relationship Id="rId24" Type="http://schemas.openxmlformats.org/officeDocument/2006/relationships/ctrlProp" Target="../ctrlProps/ctrlProp323.xml"/><Relationship Id="rId32" Type="http://schemas.openxmlformats.org/officeDocument/2006/relationships/ctrlProp" Target="../ctrlProps/ctrlProp331.xml"/><Relationship Id="rId37" Type="http://schemas.openxmlformats.org/officeDocument/2006/relationships/ctrlProp" Target="../ctrlProps/ctrlProp336.xml"/><Relationship Id="rId40" Type="http://schemas.openxmlformats.org/officeDocument/2006/relationships/ctrlProp" Target="../ctrlProps/ctrlProp339.xml"/><Relationship Id="rId45" Type="http://schemas.openxmlformats.org/officeDocument/2006/relationships/ctrlProp" Target="../ctrlProps/ctrlProp344.xml"/><Relationship Id="rId53" Type="http://schemas.openxmlformats.org/officeDocument/2006/relationships/ctrlProp" Target="../ctrlProps/ctrlProp352.xml"/><Relationship Id="rId58" Type="http://schemas.openxmlformats.org/officeDocument/2006/relationships/ctrlProp" Target="../ctrlProps/ctrlProp357.xml"/><Relationship Id="rId66" Type="http://schemas.openxmlformats.org/officeDocument/2006/relationships/ctrlProp" Target="../ctrlProps/ctrlProp365.xml"/><Relationship Id="rId74" Type="http://schemas.openxmlformats.org/officeDocument/2006/relationships/ctrlProp" Target="../ctrlProps/ctrlProp373.xml"/><Relationship Id="rId5" Type="http://schemas.openxmlformats.org/officeDocument/2006/relationships/ctrlProp" Target="../ctrlProps/ctrlProp304.xml"/><Relationship Id="rId15" Type="http://schemas.openxmlformats.org/officeDocument/2006/relationships/ctrlProp" Target="../ctrlProps/ctrlProp314.xml"/><Relationship Id="rId23" Type="http://schemas.openxmlformats.org/officeDocument/2006/relationships/ctrlProp" Target="../ctrlProps/ctrlProp322.xml"/><Relationship Id="rId28" Type="http://schemas.openxmlformats.org/officeDocument/2006/relationships/ctrlProp" Target="../ctrlProps/ctrlProp327.xml"/><Relationship Id="rId36" Type="http://schemas.openxmlformats.org/officeDocument/2006/relationships/ctrlProp" Target="../ctrlProps/ctrlProp335.xml"/><Relationship Id="rId49" Type="http://schemas.openxmlformats.org/officeDocument/2006/relationships/ctrlProp" Target="../ctrlProps/ctrlProp348.xml"/><Relationship Id="rId57" Type="http://schemas.openxmlformats.org/officeDocument/2006/relationships/ctrlProp" Target="../ctrlProps/ctrlProp356.xml"/><Relationship Id="rId61" Type="http://schemas.openxmlformats.org/officeDocument/2006/relationships/ctrlProp" Target="../ctrlProps/ctrlProp360.xml"/><Relationship Id="rId10" Type="http://schemas.openxmlformats.org/officeDocument/2006/relationships/ctrlProp" Target="../ctrlProps/ctrlProp309.xml"/><Relationship Id="rId19" Type="http://schemas.openxmlformats.org/officeDocument/2006/relationships/ctrlProp" Target="../ctrlProps/ctrlProp318.xml"/><Relationship Id="rId31" Type="http://schemas.openxmlformats.org/officeDocument/2006/relationships/ctrlProp" Target="../ctrlProps/ctrlProp330.xml"/><Relationship Id="rId44" Type="http://schemas.openxmlformats.org/officeDocument/2006/relationships/ctrlProp" Target="../ctrlProps/ctrlProp343.xml"/><Relationship Id="rId52" Type="http://schemas.openxmlformats.org/officeDocument/2006/relationships/ctrlProp" Target="../ctrlProps/ctrlProp351.xml"/><Relationship Id="rId60" Type="http://schemas.openxmlformats.org/officeDocument/2006/relationships/ctrlProp" Target="../ctrlProps/ctrlProp359.xml"/><Relationship Id="rId65" Type="http://schemas.openxmlformats.org/officeDocument/2006/relationships/ctrlProp" Target="../ctrlProps/ctrlProp364.xml"/><Relationship Id="rId73" Type="http://schemas.openxmlformats.org/officeDocument/2006/relationships/ctrlProp" Target="../ctrlProps/ctrlProp372.xml"/><Relationship Id="rId78" Type="http://schemas.openxmlformats.org/officeDocument/2006/relationships/comments" Target="../comments5.xml"/><Relationship Id="rId4" Type="http://schemas.openxmlformats.org/officeDocument/2006/relationships/ctrlProp" Target="../ctrlProps/ctrlProp303.xml"/><Relationship Id="rId9" Type="http://schemas.openxmlformats.org/officeDocument/2006/relationships/ctrlProp" Target="../ctrlProps/ctrlProp308.xml"/><Relationship Id="rId14" Type="http://schemas.openxmlformats.org/officeDocument/2006/relationships/ctrlProp" Target="../ctrlProps/ctrlProp313.xml"/><Relationship Id="rId22" Type="http://schemas.openxmlformats.org/officeDocument/2006/relationships/ctrlProp" Target="../ctrlProps/ctrlProp321.xml"/><Relationship Id="rId27" Type="http://schemas.openxmlformats.org/officeDocument/2006/relationships/ctrlProp" Target="../ctrlProps/ctrlProp326.xml"/><Relationship Id="rId30" Type="http://schemas.openxmlformats.org/officeDocument/2006/relationships/ctrlProp" Target="../ctrlProps/ctrlProp329.xml"/><Relationship Id="rId35" Type="http://schemas.openxmlformats.org/officeDocument/2006/relationships/ctrlProp" Target="../ctrlProps/ctrlProp334.xml"/><Relationship Id="rId43" Type="http://schemas.openxmlformats.org/officeDocument/2006/relationships/ctrlProp" Target="../ctrlProps/ctrlProp342.xml"/><Relationship Id="rId48" Type="http://schemas.openxmlformats.org/officeDocument/2006/relationships/ctrlProp" Target="../ctrlProps/ctrlProp347.xml"/><Relationship Id="rId56" Type="http://schemas.openxmlformats.org/officeDocument/2006/relationships/ctrlProp" Target="../ctrlProps/ctrlProp355.xml"/><Relationship Id="rId64" Type="http://schemas.openxmlformats.org/officeDocument/2006/relationships/ctrlProp" Target="../ctrlProps/ctrlProp363.xml"/><Relationship Id="rId69" Type="http://schemas.openxmlformats.org/officeDocument/2006/relationships/ctrlProp" Target="../ctrlProps/ctrlProp368.xml"/><Relationship Id="rId77" Type="http://schemas.openxmlformats.org/officeDocument/2006/relationships/ctrlProp" Target="../ctrlProps/ctrlProp376.xml"/><Relationship Id="rId8" Type="http://schemas.openxmlformats.org/officeDocument/2006/relationships/ctrlProp" Target="../ctrlProps/ctrlProp307.xml"/><Relationship Id="rId51" Type="http://schemas.openxmlformats.org/officeDocument/2006/relationships/ctrlProp" Target="../ctrlProps/ctrlProp350.xml"/><Relationship Id="rId72" Type="http://schemas.openxmlformats.org/officeDocument/2006/relationships/ctrlProp" Target="../ctrlProps/ctrlProp37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311.xml"/><Relationship Id="rId17" Type="http://schemas.openxmlformats.org/officeDocument/2006/relationships/ctrlProp" Target="../ctrlProps/ctrlProp316.xml"/><Relationship Id="rId25" Type="http://schemas.openxmlformats.org/officeDocument/2006/relationships/ctrlProp" Target="../ctrlProps/ctrlProp324.xml"/><Relationship Id="rId33" Type="http://schemas.openxmlformats.org/officeDocument/2006/relationships/ctrlProp" Target="../ctrlProps/ctrlProp332.xml"/><Relationship Id="rId38" Type="http://schemas.openxmlformats.org/officeDocument/2006/relationships/ctrlProp" Target="../ctrlProps/ctrlProp337.xml"/><Relationship Id="rId46" Type="http://schemas.openxmlformats.org/officeDocument/2006/relationships/ctrlProp" Target="../ctrlProps/ctrlProp345.xml"/><Relationship Id="rId59" Type="http://schemas.openxmlformats.org/officeDocument/2006/relationships/ctrlProp" Target="../ctrlProps/ctrlProp358.xml"/><Relationship Id="rId67" Type="http://schemas.openxmlformats.org/officeDocument/2006/relationships/ctrlProp" Target="../ctrlProps/ctrlProp366.xml"/><Relationship Id="rId20" Type="http://schemas.openxmlformats.org/officeDocument/2006/relationships/ctrlProp" Target="../ctrlProps/ctrlProp319.xml"/><Relationship Id="rId41" Type="http://schemas.openxmlformats.org/officeDocument/2006/relationships/ctrlProp" Target="../ctrlProps/ctrlProp340.xml"/><Relationship Id="rId54" Type="http://schemas.openxmlformats.org/officeDocument/2006/relationships/ctrlProp" Target="../ctrlProps/ctrlProp353.xml"/><Relationship Id="rId62" Type="http://schemas.openxmlformats.org/officeDocument/2006/relationships/ctrlProp" Target="../ctrlProps/ctrlProp361.xml"/><Relationship Id="rId70" Type="http://schemas.openxmlformats.org/officeDocument/2006/relationships/ctrlProp" Target="../ctrlProps/ctrlProp369.xml"/><Relationship Id="rId75" Type="http://schemas.openxmlformats.org/officeDocument/2006/relationships/ctrlProp" Target="../ctrlProps/ctrlProp37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0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7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7806-6593-40C3-A003-A90C2EF8B56F}">
  <sheetPr codeName="Sheet1">
    <tabColor rgb="FFFF0000"/>
  </sheetPr>
  <dimension ref="A1:I13"/>
  <sheetViews>
    <sheetView tabSelected="1" zoomScale="175" zoomScaleNormal="175" workbookViewId="0">
      <selection activeCell="B2" sqref="B2:D3"/>
    </sheetView>
  </sheetViews>
  <sheetFormatPr defaultColWidth="0" defaultRowHeight="17" zeroHeight="1" x14ac:dyDescent="0.45"/>
  <cols>
    <col min="1" max="1" width="2.08203125" customWidth="1"/>
    <col min="2" max="2" width="9.4140625" customWidth="1"/>
    <col min="3" max="3" width="17.33203125" customWidth="1"/>
    <col min="4" max="4" width="22.33203125" customWidth="1"/>
    <col min="5" max="5" width="2.08203125" customWidth="1"/>
    <col min="6" max="6" width="6.6640625" bestFit="1" customWidth="1"/>
    <col min="7" max="7" width="11.33203125" customWidth="1"/>
    <col min="8" max="8" width="2.08203125" customWidth="1"/>
    <col min="9" max="9" width="0" hidden="1" customWidth="1"/>
    <col min="10" max="16384" width="8.6640625" hidden="1"/>
  </cols>
  <sheetData>
    <row r="1" spans="1:9" x14ac:dyDescent="0.45">
      <c r="A1" s="2"/>
      <c r="B1" s="2"/>
      <c r="C1" s="2"/>
      <c r="D1" s="2"/>
      <c r="E1" s="3"/>
      <c r="F1" s="2"/>
      <c r="G1" s="2"/>
      <c r="H1" s="2"/>
    </row>
    <row r="2" spans="1:9" x14ac:dyDescent="0.45">
      <c r="A2" s="2"/>
      <c r="B2" s="70" t="s">
        <v>14</v>
      </c>
      <c r="C2" s="70"/>
      <c r="D2" s="70"/>
      <c r="E2" s="3"/>
      <c r="F2" s="2"/>
      <c r="G2" s="2"/>
      <c r="H2" s="2"/>
    </row>
    <row r="3" spans="1:9" x14ac:dyDescent="0.45">
      <c r="A3" s="2"/>
      <c r="B3" s="70"/>
      <c r="C3" s="70"/>
      <c r="D3" s="70"/>
      <c r="E3" s="3"/>
      <c r="F3" s="2"/>
      <c r="G3" s="2"/>
      <c r="H3" s="2"/>
    </row>
    <row r="4" spans="1:9" ht="29" customHeight="1" x14ac:dyDescent="0.45">
      <c r="A4" s="2"/>
      <c r="B4" s="110" t="s">
        <v>0</v>
      </c>
      <c r="C4" s="111" t="s">
        <v>1</v>
      </c>
      <c r="D4" s="112" t="s">
        <v>3</v>
      </c>
      <c r="E4" s="3"/>
      <c r="F4" s="2"/>
      <c r="G4" s="2"/>
      <c r="H4" s="2"/>
    </row>
    <row r="5" spans="1:9" x14ac:dyDescent="0.45">
      <c r="A5" s="2"/>
      <c r="B5" s="113"/>
      <c r="C5" s="114" t="str">
        <f>수입1!$C$2</f>
        <v>수입1</v>
      </c>
      <c r="D5" s="43" t="str">
        <f>IFERROR(IF(I5=TRUE,수입1!$M$19*수입1!$H$2,""),"수입1을 확인하세요")</f>
        <v/>
      </c>
      <c r="E5" s="3"/>
      <c r="F5" s="42" t="s">
        <v>40</v>
      </c>
      <c r="G5" s="1">
        <f>IF(I5=TRUE,수입1!$AG$18,0)+IF(I6=TRUE,수입2!$AG$18,0)+IF(I7=TRUE,수입3!$AG$18,0)+IF(I8=TRUE,수입4!$AG$18,0)+IF(I9=TRUE,수입5!$AG$18,0)</f>
        <v>0</v>
      </c>
      <c r="H5" s="2"/>
      <c r="I5" s="44" t="b">
        <v>0</v>
      </c>
    </row>
    <row r="6" spans="1:9" x14ac:dyDescent="0.45">
      <c r="A6" s="2"/>
      <c r="B6" s="113"/>
      <c r="C6" s="114" t="str">
        <f>수입2!$C$2</f>
        <v>수입2</v>
      </c>
      <c r="D6" s="43" t="str">
        <f>IFERROR(IF(I6=TRUE,수입2!$M$19*수입2!$H$2,""),"수입2를 확인하세요")</f>
        <v/>
      </c>
      <c r="E6" s="3"/>
      <c r="F6" s="5" t="s">
        <v>4</v>
      </c>
      <c r="G6" s="1">
        <f>IFERROR(180-G5,180)</f>
        <v>180</v>
      </c>
      <c r="H6" s="2"/>
      <c r="I6" s="44" t="b">
        <v>0</v>
      </c>
    </row>
    <row r="7" spans="1:9" x14ac:dyDescent="0.45">
      <c r="A7" s="2"/>
      <c r="B7" s="113"/>
      <c r="C7" s="114" t="str">
        <f>수입3!$C$2</f>
        <v>수입3</v>
      </c>
      <c r="D7" s="43" t="str">
        <f>IFERROR(IF(I7=TRUE,수입3!$M$19*수입3!$H$2,""),"수입3을 확인하세요")</f>
        <v/>
      </c>
      <c r="E7" s="3"/>
      <c r="F7" s="2"/>
      <c r="G7" s="2"/>
      <c r="H7" s="2"/>
      <c r="I7" s="44" t="b">
        <v>0</v>
      </c>
    </row>
    <row r="8" spans="1:9" x14ac:dyDescent="0.45">
      <c r="A8" s="2"/>
      <c r="B8" s="113"/>
      <c r="C8" s="114" t="str">
        <f>수입4!$C$2</f>
        <v>수입4</v>
      </c>
      <c r="D8" s="43" t="str">
        <f>IFERROR(IF(I8=TRUE,수입4!$M$19*수입4!$H$2,""),"수입4를 확인하세요")</f>
        <v/>
      </c>
      <c r="E8" s="3"/>
      <c r="F8" s="2"/>
      <c r="G8" s="2"/>
      <c r="H8" s="2"/>
      <c r="I8" s="44" t="b">
        <v>0</v>
      </c>
    </row>
    <row r="9" spans="1:9" x14ac:dyDescent="0.45">
      <c r="A9" s="2"/>
      <c r="B9" s="113"/>
      <c r="C9" s="114" t="str">
        <f>수입5!$C$2</f>
        <v>수입5</v>
      </c>
      <c r="D9" s="43" t="str">
        <f>IFERROR(IF(I9=TRUE,수입5!$M$19*수입5!$H$2,""),"수입5를 확인하세요")</f>
        <v/>
      </c>
      <c r="E9" s="3"/>
      <c r="F9" s="2"/>
      <c r="G9" s="2"/>
      <c r="H9" s="2"/>
      <c r="I9" s="44" t="b">
        <v>0</v>
      </c>
    </row>
    <row r="10" spans="1:9" x14ac:dyDescent="0.45">
      <c r="A10" s="2"/>
      <c r="B10" s="113"/>
      <c r="C10" s="114" t="s">
        <v>39</v>
      </c>
      <c r="D10" s="43" t="str">
        <f>IF(I10=FALSE, "",우르스!F4)</f>
        <v/>
      </c>
      <c r="E10" s="3"/>
      <c r="F10" s="2"/>
      <c r="G10" s="2"/>
      <c r="H10" s="2"/>
      <c r="I10" s="44" t="b">
        <v>0</v>
      </c>
    </row>
    <row r="11" spans="1:9" ht="20.5" customHeight="1" x14ac:dyDescent="0.45">
      <c r="A11" s="2"/>
      <c r="B11" s="2"/>
      <c r="C11" s="2"/>
      <c r="D11" s="2"/>
      <c r="E11" s="3"/>
      <c r="F11" s="2"/>
      <c r="G11" s="2"/>
      <c r="H11" s="2"/>
    </row>
    <row r="12" spans="1:9" x14ac:dyDescent="0.45">
      <c r="A12" s="2"/>
      <c r="B12" s="2"/>
      <c r="C12" s="4" t="s">
        <v>2</v>
      </c>
      <c r="D12" s="29" t="str">
        <f>IF(SUM(D5:D10)=0,"",SUM(D5:D10))</f>
        <v/>
      </c>
      <c r="E12" s="2"/>
      <c r="F12" s="2"/>
      <c r="G12" s="2"/>
      <c r="H12" s="2"/>
    </row>
    <row r="13" spans="1:9" x14ac:dyDescent="0.45">
      <c r="A13" s="2"/>
      <c r="B13" s="2"/>
      <c r="C13" s="2"/>
      <c r="D13" s="2"/>
      <c r="E13" s="2"/>
      <c r="F13" s="2"/>
      <c r="G13" s="2"/>
      <c r="H13" s="2"/>
    </row>
  </sheetData>
  <sheetProtection algorithmName="SHA-512" hashValue="m/XtCIUK2qQKEnZfdYk5VXNAzPMH3YAhwY5YE6Qn7GvShOuP/QXYkxLz4rBnYgnP2dzL0zE5R/bDdK6vL+Ln4Q==" saltValue="6X10Q7STF9AUymNHE6953Q==" spinCount="100000" sheet="1" objects="1" scenarios="1" selectLockedCells="1"/>
  <mergeCells count="1">
    <mergeCell ref="B2:D3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1" r:id="rId3" name="Check Box 77">
              <controlPr defaultSize="0" autoFill="0" autoLine="0" autoPict="0">
                <anchor moveWithCells="1">
                  <from>
                    <xdr:col>1</xdr:col>
                    <xdr:colOff>266700</xdr:colOff>
                    <xdr:row>4</xdr:row>
                    <xdr:rowOff>31750</xdr:rowOff>
                  </from>
                  <to>
                    <xdr:col>1</xdr:col>
                    <xdr:colOff>609600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" name="Check Box 80">
              <controlPr defaultSize="0" autoFill="0" autoLine="0" autoPict="0">
                <anchor moveWithCells="1">
                  <from>
                    <xdr:col>1</xdr:col>
                    <xdr:colOff>266700</xdr:colOff>
                    <xdr:row>5</xdr:row>
                    <xdr:rowOff>31750</xdr:rowOff>
                  </from>
                  <to>
                    <xdr:col>1</xdr:col>
                    <xdr:colOff>609600</xdr:colOff>
                    <xdr:row>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" name="Check Box 81">
              <controlPr defaultSize="0" autoFill="0" autoLine="0" autoPict="0">
                <anchor moveWithCells="1">
                  <from>
                    <xdr:col>1</xdr:col>
                    <xdr:colOff>266700</xdr:colOff>
                    <xdr:row>6</xdr:row>
                    <xdr:rowOff>31750</xdr:rowOff>
                  </from>
                  <to>
                    <xdr:col>1</xdr:col>
                    <xdr:colOff>609600</xdr:colOff>
                    <xdr:row>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" name="Check Box 82">
              <controlPr defaultSize="0" autoFill="0" autoLine="0" autoPict="0">
                <anchor moveWithCells="1">
                  <from>
                    <xdr:col>1</xdr:col>
                    <xdr:colOff>266700</xdr:colOff>
                    <xdr:row>7</xdr:row>
                    <xdr:rowOff>31750</xdr:rowOff>
                  </from>
                  <to>
                    <xdr:col>1</xdr:col>
                    <xdr:colOff>609600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" name="Check Box 83">
              <controlPr defaultSize="0" autoFill="0" autoLine="0" autoPict="0">
                <anchor moveWithCells="1">
                  <from>
                    <xdr:col>1</xdr:col>
                    <xdr:colOff>266700</xdr:colOff>
                    <xdr:row>8</xdr:row>
                    <xdr:rowOff>31750</xdr:rowOff>
                  </from>
                  <to>
                    <xdr:col>1</xdr:col>
                    <xdr:colOff>609600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" name="Check Box 84">
              <controlPr defaultSize="0" autoFill="0" autoLine="0" autoPict="0">
                <anchor moveWithCells="1">
                  <from>
                    <xdr:col>1</xdr:col>
                    <xdr:colOff>266700</xdr:colOff>
                    <xdr:row>9</xdr:row>
                    <xdr:rowOff>31750</xdr:rowOff>
                  </from>
                  <to>
                    <xdr:col>1</xdr:col>
                    <xdr:colOff>609600</xdr:colOff>
                    <xdr:row>9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D027E-CC08-4696-84DE-FB92C0A2087A}">
  <sheetPr codeName="Sheet2">
    <tabColor rgb="FFFFFF00"/>
  </sheetPr>
  <dimension ref="A1:AJ20"/>
  <sheetViews>
    <sheetView zoomScaleNormal="100" workbookViewId="0">
      <selection activeCell="H2" sqref="H2"/>
    </sheetView>
  </sheetViews>
  <sheetFormatPr defaultColWidth="0" defaultRowHeight="0" customHeight="1" zeroHeight="1" x14ac:dyDescent="0.45"/>
  <cols>
    <col min="1" max="1" width="2.08203125" style="14" customWidth="1"/>
    <col min="2" max="2" width="3.5" style="14" customWidth="1"/>
    <col min="3" max="6" width="8.6640625" style="14" customWidth="1"/>
    <col min="7" max="7" width="6.58203125" style="14" customWidth="1"/>
    <col min="8" max="8" width="16.9140625" style="14" customWidth="1"/>
    <col min="9" max="9" width="3.5" style="14" customWidth="1"/>
    <col min="10" max="13" width="8.6640625" style="14" customWidth="1"/>
    <col min="14" max="14" width="6.58203125" style="14" customWidth="1"/>
    <col min="15" max="15" width="16.9140625" style="14" customWidth="1"/>
    <col min="16" max="16" width="2.08203125" style="14" customWidth="1"/>
    <col min="17" max="17" width="2.1640625" style="6" hidden="1" customWidth="1"/>
    <col min="18" max="26" width="2.1640625" hidden="1" customWidth="1"/>
    <col min="27" max="28" width="4.83203125" hidden="1" customWidth="1"/>
    <col min="29" max="29" width="9.25" hidden="1" customWidth="1"/>
    <col min="30" max="31" width="10.08203125" hidden="1" customWidth="1"/>
    <col min="32" max="32" width="10" hidden="1" customWidth="1"/>
    <col min="33" max="33" width="10.6640625" hidden="1" customWidth="1"/>
    <col min="34" max="35" width="10.9140625" hidden="1" customWidth="1"/>
    <col min="36" max="36" width="10" hidden="1" customWidth="1"/>
    <col min="37" max="16384" width="8.6640625" hidden="1"/>
  </cols>
  <sheetData>
    <row r="1" spans="1:36" ht="17" customHeight="1" x14ac:dyDescent="0.4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36" ht="30" customHeight="1" x14ac:dyDescent="0.45">
      <c r="A2" s="34"/>
      <c r="B2" s="34"/>
      <c r="C2" s="80" t="s">
        <v>41</v>
      </c>
      <c r="D2" s="80"/>
      <c r="E2" s="80"/>
      <c r="F2" s="35"/>
      <c r="G2" s="33" t="s">
        <v>11</v>
      </c>
      <c r="H2" s="55">
        <v>1</v>
      </c>
      <c r="I2" s="34"/>
      <c r="J2" s="34"/>
      <c r="K2" s="34"/>
      <c r="L2" s="34"/>
      <c r="M2" s="34"/>
      <c r="N2" s="34"/>
      <c r="O2" s="34"/>
      <c r="P2" s="34"/>
    </row>
    <row r="3" spans="1:36" ht="17" x14ac:dyDescent="0.45">
      <c r="A3" s="34"/>
      <c r="B3" s="34"/>
      <c r="C3" s="34"/>
      <c r="D3" s="34"/>
      <c r="E3" s="34"/>
      <c r="F3" s="34"/>
      <c r="G3" s="34"/>
      <c r="H3" s="34"/>
      <c r="I3" s="34"/>
      <c r="J3" s="82" t="s">
        <v>40</v>
      </c>
      <c r="K3" s="82"/>
      <c r="L3" s="31">
        <f>AG18+수입2!$AG$18+수입3!$AG$18+수입4!$AG$18+수입5!$AG$18</f>
        <v>0</v>
      </c>
      <c r="M3" s="34"/>
      <c r="N3" s="34"/>
      <c r="O3" s="34"/>
      <c r="P3" s="34"/>
    </row>
    <row r="4" spans="1:36" ht="17" customHeight="1" thickBot="1" x14ac:dyDescent="0.5">
      <c r="A4" s="34"/>
      <c r="B4" s="34"/>
      <c r="C4" s="34"/>
      <c r="D4" s="34"/>
      <c r="E4" s="34"/>
      <c r="F4" s="34"/>
      <c r="G4" s="34"/>
      <c r="H4" s="34"/>
      <c r="I4" s="34"/>
      <c r="J4" s="81" t="s">
        <v>4</v>
      </c>
      <c r="K4" s="81"/>
      <c r="L4" s="36">
        <f>180-L3</f>
        <v>180</v>
      </c>
      <c r="M4" s="34"/>
      <c r="N4" s="34"/>
      <c r="O4" s="34"/>
      <c r="P4" s="34"/>
      <c r="AC4" t="b">
        <v>0</v>
      </c>
    </row>
    <row r="5" spans="1:36" ht="17" customHeight="1" thickBot="1" x14ac:dyDescent="0.5">
      <c r="A5" s="34"/>
      <c r="B5" s="71" t="s">
        <v>5</v>
      </c>
      <c r="C5" s="73" t="s">
        <v>10</v>
      </c>
      <c r="D5" s="73"/>
      <c r="E5" s="73"/>
      <c r="F5" s="73"/>
      <c r="G5" s="74" t="s">
        <v>12</v>
      </c>
      <c r="H5" s="76" t="s">
        <v>13</v>
      </c>
      <c r="I5" s="78" t="s">
        <v>5</v>
      </c>
      <c r="J5" s="73" t="s">
        <v>10</v>
      </c>
      <c r="K5" s="73"/>
      <c r="L5" s="73"/>
      <c r="M5" s="73"/>
      <c r="N5" s="74" t="s">
        <v>12</v>
      </c>
      <c r="O5" s="76" t="s">
        <v>13</v>
      </c>
      <c r="P5" s="34"/>
    </row>
    <row r="6" spans="1:36" ht="17" customHeight="1" thickBot="1" x14ac:dyDescent="0.5">
      <c r="A6" s="34"/>
      <c r="B6" s="72"/>
      <c r="C6" s="41" t="s">
        <v>6</v>
      </c>
      <c r="D6" s="41" t="s">
        <v>9</v>
      </c>
      <c r="E6" s="41" t="s">
        <v>7</v>
      </c>
      <c r="F6" s="41" t="s">
        <v>8</v>
      </c>
      <c r="G6" s="75"/>
      <c r="H6" s="77"/>
      <c r="I6" s="79"/>
      <c r="J6" s="41" t="s">
        <v>6</v>
      </c>
      <c r="K6" s="41" t="s">
        <v>9</v>
      </c>
      <c r="L6" s="41" t="s">
        <v>7</v>
      </c>
      <c r="M6" s="41" t="s">
        <v>8</v>
      </c>
      <c r="N6" s="75"/>
      <c r="O6" s="77"/>
      <c r="P6" s="34"/>
      <c r="Q6" s="13" t="s">
        <v>31</v>
      </c>
      <c r="R6" s="85" t="s">
        <v>23</v>
      </c>
      <c r="S6" s="86"/>
      <c r="T6" s="86"/>
      <c r="U6" s="87"/>
      <c r="V6" s="12" t="s">
        <v>31</v>
      </c>
      <c r="W6" s="85" t="s">
        <v>23</v>
      </c>
      <c r="X6" s="86"/>
      <c r="Y6" s="86"/>
      <c r="Z6" s="87"/>
      <c r="AA6" s="88" t="s">
        <v>32</v>
      </c>
      <c r="AB6" s="90"/>
      <c r="AC6" s="88" t="s">
        <v>24</v>
      </c>
      <c r="AD6" s="89"/>
      <c r="AE6" s="89"/>
      <c r="AF6" s="89"/>
      <c r="AG6" s="89"/>
      <c r="AH6" s="89"/>
      <c r="AI6" s="89"/>
      <c r="AJ6" s="90"/>
    </row>
    <row r="7" spans="1:36" ht="20" customHeight="1" thickTop="1" thickBot="1" x14ac:dyDescent="0.5">
      <c r="A7" s="34"/>
      <c r="B7" s="66"/>
      <c r="C7" s="37"/>
      <c r="D7" s="37"/>
      <c r="E7" s="37"/>
      <c r="F7" s="37"/>
      <c r="G7" s="10"/>
      <c r="H7" s="38" t="str">
        <f>IF(SUM(AC7:AF7)=0,"", IF($AC$4=TRUE,(SUM(AC7:AF7)/Q7)*3,SUM(AC7:AF7)/Q7))</f>
        <v/>
      </c>
      <c r="I7" s="10"/>
      <c r="J7" s="37"/>
      <c r="K7" s="37"/>
      <c r="L7" s="37"/>
      <c r="M7" s="37"/>
      <c r="N7" s="10"/>
      <c r="O7" s="38" t="str">
        <f t="shared" ref="O7:O17" si="0">IF(SUM(AG7:AJ7)=0,"", IF($AC$4=TRUE,(SUM(AG7:AJ7)/V7)*3,SUM(AG7:AJ7)/V7))</f>
        <v/>
      </c>
      <c r="P7" s="34"/>
      <c r="Q7" s="45">
        <v>1</v>
      </c>
      <c r="R7" s="46">
        <v>1</v>
      </c>
      <c r="S7" s="47">
        <v>1</v>
      </c>
      <c r="T7" s="47"/>
      <c r="U7" s="48">
        <v>1</v>
      </c>
      <c r="V7" s="47">
        <v>1</v>
      </c>
      <c r="W7" s="46">
        <v>1</v>
      </c>
      <c r="X7" s="47">
        <v>1</v>
      </c>
      <c r="Y7" s="47"/>
      <c r="Z7" s="48"/>
      <c r="AA7" s="18">
        <f>IF(SUM(R7:U7)=COUNT(R7:U7),0,SUM(R7:U7)-COUNT(R7:U7))</f>
        <v>0</v>
      </c>
      <c r="AB7" s="18">
        <f>IF(SUM(W7:Z7)=COUNT(W7:Z7),0,SUM(W7:Z7)-COUNT(W7:Z7))</f>
        <v>0</v>
      </c>
      <c r="AC7" s="25">
        <f>가격표!C6*(R7-1)</f>
        <v>0</v>
      </c>
      <c r="AD7" s="26">
        <f>가격표!D6*(S7-1)</f>
        <v>0</v>
      </c>
      <c r="AE7" s="26">
        <f>가격표!E6*(T7-1)</f>
        <v>0</v>
      </c>
      <c r="AF7" s="19">
        <f>가격표!F6*(U7-1)</f>
        <v>0</v>
      </c>
      <c r="AG7" s="15">
        <f>가격표!H6*(W7-1)</f>
        <v>0</v>
      </c>
      <c r="AH7" s="15">
        <f>가격표!I6*(X7-1)</f>
        <v>0</v>
      </c>
      <c r="AI7" s="15">
        <f>가격표!J6*(Y7-1)</f>
        <v>0</v>
      </c>
      <c r="AJ7" s="16">
        <f>가격표!K6*(Z7-1)</f>
        <v>0</v>
      </c>
    </row>
    <row r="8" spans="1:36" ht="20" customHeight="1" thickBot="1" x14ac:dyDescent="0.5">
      <c r="A8" s="34"/>
      <c r="B8" s="66"/>
      <c r="C8" s="37"/>
      <c r="D8" s="37"/>
      <c r="E8" s="37"/>
      <c r="F8" s="37"/>
      <c r="G8" s="10"/>
      <c r="H8" s="38" t="str">
        <f t="shared" ref="H8:H19" si="1">IF(SUM(AC8:AF8)=0,"", IF($AC$4=TRUE,(SUM(AC8:AF8)/Q8)*3,SUM(AC8:AF8)/Q8))</f>
        <v/>
      </c>
      <c r="I8" s="10"/>
      <c r="J8" s="37"/>
      <c r="K8" s="37"/>
      <c r="L8" s="37"/>
      <c r="M8" s="37"/>
      <c r="N8" s="10"/>
      <c r="O8" s="38" t="str">
        <f t="shared" si="0"/>
        <v/>
      </c>
      <c r="P8" s="34"/>
      <c r="Q8" s="45">
        <v>1</v>
      </c>
      <c r="R8" s="46">
        <v>1</v>
      </c>
      <c r="S8" s="47">
        <v>1</v>
      </c>
      <c r="T8" s="47">
        <v>1</v>
      </c>
      <c r="U8" s="48"/>
      <c r="V8" s="47">
        <v>1</v>
      </c>
      <c r="W8" s="46"/>
      <c r="X8" s="47">
        <v>1</v>
      </c>
      <c r="Y8" s="47">
        <v>1</v>
      </c>
      <c r="Z8" s="48"/>
      <c r="AA8" s="18">
        <f t="shared" ref="AA8:AA19" si="2">IF(SUM(R8:U8)=COUNT(R8:U8),0,SUM(R8:U8)-COUNT(R8:U8))</f>
        <v>0</v>
      </c>
      <c r="AB8" s="18">
        <f t="shared" ref="AB8:AB17" si="3">IF(SUM(W8:Z8)=COUNT(W8:Z8),0,SUM(W8:Z8)-COUNT(W8:Z8))</f>
        <v>0</v>
      </c>
      <c r="AC8" s="23">
        <f>가격표!C7*(R8-1)</f>
        <v>0</v>
      </c>
      <c r="AD8" s="15">
        <f>가격표!D7*(S8-1)</f>
        <v>0</v>
      </c>
      <c r="AE8" s="15">
        <f>가격표!E7*(T8-1)</f>
        <v>0</v>
      </c>
      <c r="AF8" s="20">
        <f>가격표!F7*(U8-1)</f>
        <v>0</v>
      </c>
      <c r="AG8" s="15">
        <f>가격표!H7*(W8-1)</f>
        <v>0</v>
      </c>
      <c r="AH8" s="15">
        <f>가격표!I7*(X8-1)</f>
        <v>0</v>
      </c>
      <c r="AI8" s="15">
        <f>가격표!J7*(Y8-1)</f>
        <v>0</v>
      </c>
      <c r="AJ8" s="16">
        <f>가격표!K7*(Z8-1)</f>
        <v>0</v>
      </c>
    </row>
    <row r="9" spans="1:36" ht="20" customHeight="1" thickBot="1" x14ac:dyDescent="0.5">
      <c r="A9" s="34"/>
      <c r="B9" s="67"/>
      <c r="C9" s="37"/>
      <c r="D9" s="37"/>
      <c r="E9" s="37"/>
      <c r="F9" s="37"/>
      <c r="G9" s="10"/>
      <c r="H9" s="38" t="str">
        <f t="shared" si="1"/>
        <v/>
      </c>
      <c r="I9" s="10"/>
      <c r="J9" s="37"/>
      <c r="K9" s="37"/>
      <c r="L9" s="37"/>
      <c r="M9" s="37"/>
      <c r="N9" s="10"/>
      <c r="O9" s="38" t="str">
        <f t="shared" si="0"/>
        <v/>
      </c>
      <c r="P9" s="34"/>
      <c r="Q9" s="45">
        <v>1</v>
      </c>
      <c r="R9" s="46"/>
      <c r="S9" s="47">
        <v>1</v>
      </c>
      <c r="T9" s="47">
        <v>1</v>
      </c>
      <c r="U9" s="48"/>
      <c r="V9" s="47">
        <v>1</v>
      </c>
      <c r="W9" s="46"/>
      <c r="X9" s="47">
        <v>1</v>
      </c>
      <c r="Y9" s="47">
        <v>1</v>
      </c>
      <c r="Z9" s="48"/>
      <c r="AA9" s="18">
        <f t="shared" si="2"/>
        <v>0</v>
      </c>
      <c r="AB9" s="18">
        <f t="shared" si="3"/>
        <v>0</v>
      </c>
      <c r="AC9" s="23">
        <f>가격표!C8*(R9-1)</f>
        <v>0</v>
      </c>
      <c r="AD9" s="15">
        <f>가격표!D8*(S9-1)</f>
        <v>0</v>
      </c>
      <c r="AE9" s="15">
        <f>가격표!E8*(T9-1)</f>
        <v>0</v>
      </c>
      <c r="AF9" s="20">
        <f>가격표!F8*(U9-1)</f>
        <v>0</v>
      </c>
      <c r="AG9" s="15">
        <f>가격표!H8*(W9-1)</f>
        <v>0</v>
      </c>
      <c r="AH9" s="15">
        <f>가격표!I8*(X9-1)</f>
        <v>0</v>
      </c>
      <c r="AI9" s="15">
        <f>가격표!J8*(Y9-1)</f>
        <v>0</v>
      </c>
      <c r="AJ9" s="16">
        <f>가격표!K8*(Z9-1)</f>
        <v>0</v>
      </c>
    </row>
    <row r="10" spans="1:36" ht="20" customHeight="1" thickBot="1" x14ac:dyDescent="0.5">
      <c r="A10" s="34"/>
      <c r="B10" s="67"/>
      <c r="C10" s="37"/>
      <c r="D10" s="37"/>
      <c r="E10" s="37"/>
      <c r="F10" s="37"/>
      <c r="G10" s="10"/>
      <c r="H10" s="38" t="str">
        <f t="shared" si="1"/>
        <v/>
      </c>
      <c r="I10" s="10"/>
      <c r="J10" s="37"/>
      <c r="K10" s="37"/>
      <c r="L10" s="37"/>
      <c r="M10" s="37"/>
      <c r="N10" s="10"/>
      <c r="O10" s="38" t="str">
        <f t="shared" si="0"/>
        <v/>
      </c>
      <c r="P10" s="34"/>
      <c r="Q10" s="45">
        <v>1</v>
      </c>
      <c r="R10" s="46"/>
      <c r="S10" s="47">
        <v>1</v>
      </c>
      <c r="T10" s="47"/>
      <c r="U10" s="48"/>
      <c r="V10" s="47">
        <v>1</v>
      </c>
      <c r="W10" s="46"/>
      <c r="X10" s="47">
        <v>1</v>
      </c>
      <c r="Y10" s="47"/>
      <c r="Z10" s="48">
        <v>1</v>
      </c>
      <c r="AA10" s="18">
        <f t="shared" si="2"/>
        <v>0</v>
      </c>
      <c r="AB10" s="18">
        <f t="shared" si="3"/>
        <v>0</v>
      </c>
      <c r="AC10" s="23">
        <f>가격표!C9*(R10-1)</f>
        <v>0</v>
      </c>
      <c r="AD10" s="15">
        <f>가격표!D9*(S10-1)</f>
        <v>0</v>
      </c>
      <c r="AE10" s="15">
        <f>가격표!E9*(T10-1)</f>
        <v>0</v>
      </c>
      <c r="AF10" s="20">
        <f>가격표!F9*(U10-1)</f>
        <v>0</v>
      </c>
      <c r="AG10" s="15">
        <f>가격표!H9*(W10-1)</f>
        <v>0</v>
      </c>
      <c r="AH10" s="15">
        <f>가격표!I9*(X10-1)</f>
        <v>0</v>
      </c>
      <c r="AI10" s="15">
        <f>가격표!J9*(Y10-1)</f>
        <v>0</v>
      </c>
      <c r="AJ10" s="16">
        <f>가격표!K9*(Z10-1)</f>
        <v>0</v>
      </c>
    </row>
    <row r="11" spans="1:36" ht="20" customHeight="1" thickBot="1" x14ac:dyDescent="0.5">
      <c r="A11" s="34"/>
      <c r="B11" s="66"/>
      <c r="C11" s="37"/>
      <c r="D11" s="37"/>
      <c r="E11" s="37"/>
      <c r="F11" s="37"/>
      <c r="G11" s="10"/>
      <c r="H11" s="38" t="str">
        <f t="shared" si="1"/>
        <v/>
      </c>
      <c r="I11" s="10"/>
      <c r="J11" s="37"/>
      <c r="K11" s="37"/>
      <c r="L11" s="37"/>
      <c r="M11" s="37"/>
      <c r="N11" s="10"/>
      <c r="O11" s="38" t="str">
        <f t="shared" si="0"/>
        <v/>
      </c>
      <c r="P11" s="34"/>
      <c r="Q11" s="45">
        <v>1</v>
      </c>
      <c r="R11" s="46">
        <v>1</v>
      </c>
      <c r="S11" s="47">
        <v>1</v>
      </c>
      <c r="T11" s="47"/>
      <c r="U11" s="48">
        <v>1</v>
      </c>
      <c r="V11" s="47">
        <v>1</v>
      </c>
      <c r="W11" s="46">
        <v>1</v>
      </c>
      <c r="X11" s="47">
        <v>1</v>
      </c>
      <c r="Y11" s="47">
        <v>1</v>
      </c>
      <c r="Z11" s="48"/>
      <c r="AA11" s="18">
        <f t="shared" si="2"/>
        <v>0</v>
      </c>
      <c r="AB11" s="18">
        <f t="shared" si="3"/>
        <v>0</v>
      </c>
      <c r="AC11" s="23">
        <f>가격표!C10*(R11-1)</f>
        <v>0</v>
      </c>
      <c r="AD11" s="15">
        <f>가격표!D10*(S11-1)</f>
        <v>0</v>
      </c>
      <c r="AE11" s="15">
        <f>가격표!E10*(T11-1)</f>
        <v>0</v>
      </c>
      <c r="AF11" s="20">
        <f>가격표!F10*(U11-1)</f>
        <v>0</v>
      </c>
      <c r="AG11" s="15">
        <f>가격표!H10*(W11-1)</f>
        <v>0</v>
      </c>
      <c r="AH11" s="15">
        <f>가격표!I10*(X11-1)</f>
        <v>0</v>
      </c>
      <c r="AI11" s="15">
        <f>가격표!J10*(Y11-1)</f>
        <v>0</v>
      </c>
      <c r="AJ11" s="16">
        <f>가격표!K10*(Z11-1)</f>
        <v>0</v>
      </c>
    </row>
    <row r="12" spans="1:36" ht="20" customHeight="1" thickBot="1" x14ac:dyDescent="0.5">
      <c r="A12" s="34"/>
      <c r="B12" s="66"/>
      <c r="C12" s="37"/>
      <c r="D12" s="37"/>
      <c r="E12" s="37"/>
      <c r="F12" s="37"/>
      <c r="G12" s="10"/>
      <c r="H12" s="38" t="str">
        <f t="shared" si="1"/>
        <v/>
      </c>
      <c r="I12" s="10"/>
      <c r="J12" s="37"/>
      <c r="K12" s="37"/>
      <c r="L12" s="37"/>
      <c r="M12" s="37"/>
      <c r="N12" s="10"/>
      <c r="O12" s="38" t="str">
        <f t="shared" si="0"/>
        <v/>
      </c>
      <c r="P12" s="34"/>
      <c r="Q12" s="45">
        <v>1</v>
      </c>
      <c r="R12" s="46"/>
      <c r="S12" s="47">
        <v>1</v>
      </c>
      <c r="T12" s="47"/>
      <c r="U12" s="48">
        <v>1</v>
      </c>
      <c r="V12" s="47">
        <v>1</v>
      </c>
      <c r="W12" s="46"/>
      <c r="X12" s="47">
        <v>1</v>
      </c>
      <c r="Y12" s="47">
        <v>1</v>
      </c>
      <c r="Z12" s="48"/>
      <c r="AA12" s="18">
        <f t="shared" si="2"/>
        <v>0</v>
      </c>
      <c r="AB12" s="18">
        <f t="shared" si="3"/>
        <v>0</v>
      </c>
      <c r="AC12" s="23">
        <f>가격표!C11*(R12-1)</f>
        <v>0</v>
      </c>
      <c r="AD12" s="15">
        <f>가격표!D11*(S12-1)</f>
        <v>0</v>
      </c>
      <c r="AE12" s="15">
        <f>가격표!E11*(T12-1)</f>
        <v>0</v>
      </c>
      <c r="AF12" s="20">
        <f>가격표!F11*(U12-1)</f>
        <v>0</v>
      </c>
      <c r="AG12" s="15">
        <f>가격표!H11*(W12-1)</f>
        <v>0</v>
      </c>
      <c r="AH12" s="15">
        <f>가격표!I11*(X12-1)</f>
        <v>0</v>
      </c>
      <c r="AI12" s="15">
        <f>가격표!J11*(Y12-1)</f>
        <v>0</v>
      </c>
      <c r="AJ12" s="16">
        <f>가격표!K11*(Z12-1)</f>
        <v>0</v>
      </c>
    </row>
    <row r="13" spans="1:36" ht="20" customHeight="1" thickBot="1" x14ac:dyDescent="0.5">
      <c r="A13" s="34"/>
      <c r="B13" s="66"/>
      <c r="C13" s="37"/>
      <c r="D13" s="37"/>
      <c r="E13" s="37"/>
      <c r="F13" s="37"/>
      <c r="G13" s="10"/>
      <c r="H13" s="38" t="str">
        <f t="shared" si="1"/>
        <v/>
      </c>
      <c r="I13" s="10"/>
      <c r="J13" s="37"/>
      <c r="K13" s="37"/>
      <c r="L13" s="37"/>
      <c r="M13" s="37"/>
      <c r="N13" s="10"/>
      <c r="O13" s="38" t="str">
        <f t="shared" si="0"/>
        <v/>
      </c>
      <c r="P13" s="34"/>
      <c r="Q13" s="45">
        <v>1</v>
      </c>
      <c r="R13" s="46"/>
      <c r="S13" s="47">
        <v>1</v>
      </c>
      <c r="T13" s="47"/>
      <c r="U13" s="48">
        <v>1</v>
      </c>
      <c r="V13" s="47">
        <v>1</v>
      </c>
      <c r="W13" s="46"/>
      <c r="X13" s="47">
        <v>1</v>
      </c>
      <c r="Y13" s="47"/>
      <c r="Z13" s="48">
        <v>1</v>
      </c>
      <c r="AA13" s="18">
        <f t="shared" si="2"/>
        <v>0</v>
      </c>
      <c r="AB13" s="18">
        <f t="shared" si="3"/>
        <v>0</v>
      </c>
      <c r="AC13" s="23">
        <f>가격표!C12*(R13-1)</f>
        <v>0</v>
      </c>
      <c r="AD13" s="15">
        <f>가격표!D12*(S13-1)</f>
        <v>0</v>
      </c>
      <c r="AE13" s="15">
        <f>가격표!E12*(T13-1)</f>
        <v>0</v>
      </c>
      <c r="AF13" s="20">
        <f>가격표!F12*(U13-1)</f>
        <v>0</v>
      </c>
      <c r="AG13" s="15">
        <f>가격표!H12*(W13-1)</f>
        <v>0</v>
      </c>
      <c r="AH13" s="15">
        <f>가격표!I12*(X13-1)</f>
        <v>0</v>
      </c>
      <c r="AI13" s="15">
        <f>가격표!J12*(Y13-1)</f>
        <v>0</v>
      </c>
      <c r="AJ13" s="16">
        <f>가격표!K12*(Z13-1)</f>
        <v>0</v>
      </c>
    </row>
    <row r="14" spans="1:36" ht="20" customHeight="1" thickBot="1" x14ac:dyDescent="0.5">
      <c r="A14" s="34"/>
      <c r="B14" s="66"/>
      <c r="C14" s="37"/>
      <c r="D14" s="37"/>
      <c r="E14" s="37"/>
      <c r="F14" s="37"/>
      <c r="G14" s="10"/>
      <c r="H14" s="38" t="str">
        <f t="shared" si="1"/>
        <v/>
      </c>
      <c r="I14" s="10"/>
      <c r="J14" s="37"/>
      <c r="K14" s="37"/>
      <c r="L14" s="37"/>
      <c r="M14" s="37"/>
      <c r="N14" s="10"/>
      <c r="O14" s="38" t="str">
        <f t="shared" si="0"/>
        <v/>
      </c>
      <c r="P14" s="34"/>
      <c r="Q14" s="45">
        <v>1</v>
      </c>
      <c r="R14" s="46"/>
      <c r="S14" s="47">
        <v>1</v>
      </c>
      <c r="T14" s="47"/>
      <c r="U14" s="48">
        <v>1</v>
      </c>
      <c r="V14" s="47">
        <v>1</v>
      </c>
      <c r="W14" s="46"/>
      <c r="X14" s="47"/>
      <c r="Y14" s="47">
        <v>1</v>
      </c>
      <c r="Z14" s="48"/>
      <c r="AA14" s="18">
        <f t="shared" si="2"/>
        <v>0</v>
      </c>
      <c r="AB14" s="18">
        <f t="shared" si="3"/>
        <v>0</v>
      </c>
      <c r="AC14" s="23">
        <f>가격표!C13*(R14-1)</f>
        <v>0</v>
      </c>
      <c r="AD14" s="15">
        <f>가격표!D13*(S14-1)</f>
        <v>0</v>
      </c>
      <c r="AE14" s="15">
        <f>가격표!E13*(T14-1)</f>
        <v>0</v>
      </c>
      <c r="AF14" s="20">
        <f>가격표!F13*(U14-1)</f>
        <v>0</v>
      </c>
      <c r="AG14" s="15">
        <f>가격표!H13*(W14-1)</f>
        <v>0</v>
      </c>
      <c r="AH14" s="15">
        <f>가격표!I13*(X14-1)</f>
        <v>0</v>
      </c>
      <c r="AI14" s="15">
        <f>가격표!J13*(Y14-1)</f>
        <v>0</v>
      </c>
      <c r="AJ14" s="16">
        <f>가격표!K13*(Z14-1)</f>
        <v>0</v>
      </c>
    </row>
    <row r="15" spans="1:36" ht="20" customHeight="1" thickBot="1" x14ac:dyDescent="0.5">
      <c r="A15" s="34"/>
      <c r="B15" s="66"/>
      <c r="C15" s="37"/>
      <c r="D15" s="37"/>
      <c r="E15" s="37"/>
      <c r="F15" s="37"/>
      <c r="G15" s="10"/>
      <c r="H15" s="38" t="str">
        <f t="shared" si="1"/>
        <v/>
      </c>
      <c r="I15" s="10"/>
      <c r="J15" s="37"/>
      <c r="K15" s="37"/>
      <c r="L15" s="37"/>
      <c r="M15" s="37"/>
      <c r="N15" s="10"/>
      <c r="O15" s="38" t="str">
        <f t="shared" si="0"/>
        <v/>
      </c>
      <c r="P15" s="34"/>
      <c r="Q15" s="45">
        <v>1</v>
      </c>
      <c r="R15" s="46"/>
      <c r="S15" s="47">
        <v>1</v>
      </c>
      <c r="T15" s="47"/>
      <c r="U15" s="48">
        <v>1</v>
      </c>
      <c r="V15" s="47">
        <v>1</v>
      </c>
      <c r="W15" s="46"/>
      <c r="X15" s="47">
        <v>1</v>
      </c>
      <c r="Y15" s="47">
        <v>1</v>
      </c>
      <c r="Z15" s="48"/>
      <c r="AA15" s="18">
        <f t="shared" si="2"/>
        <v>0</v>
      </c>
      <c r="AB15" s="18">
        <f t="shared" si="3"/>
        <v>0</v>
      </c>
      <c r="AC15" s="23">
        <f>가격표!C14*(R15-1)</f>
        <v>0</v>
      </c>
      <c r="AD15" s="15">
        <f>가격표!D14*(S15-1)</f>
        <v>0</v>
      </c>
      <c r="AE15" s="15">
        <f>가격표!E14*(T15-1)</f>
        <v>0</v>
      </c>
      <c r="AF15" s="20">
        <f>가격표!F14*(U15-1)</f>
        <v>0</v>
      </c>
      <c r="AG15" s="15">
        <f>가격표!H14*(W15-1)</f>
        <v>0</v>
      </c>
      <c r="AH15" s="15">
        <f>가격표!I14*(X15-1)</f>
        <v>0</v>
      </c>
      <c r="AI15" s="15">
        <f>가격표!J14*(Y15-1)</f>
        <v>0</v>
      </c>
      <c r="AJ15" s="16">
        <f>가격표!K14*(Z15-1)</f>
        <v>0</v>
      </c>
    </row>
    <row r="16" spans="1:36" ht="20" customHeight="1" thickBot="1" x14ac:dyDescent="0.5">
      <c r="A16" s="34"/>
      <c r="B16" s="66"/>
      <c r="C16" s="37"/>
      <c r="D16" s="37"/>
      <c r="E16" s="37"/>
      <c r="F16" s="37"/>
      <c r="G16" s="10"/>
      <c r="H16" s="38" t="str">
        <f t="shared" si="1"/>
        <v/>
      </c>
      <c r="I16" s="10"/>
      <c r="J16" s="37"/>
      <c r="K16" s="37"/>
      <c r="L16" s="37"/>
      <c r="M16" s="37"/>
      <c r="N16" s="10"/>
      <c r="O16" s="38" t="str">
        <f t="shared" si="0"/>
        <v/>
      </c>
      <c r="P16" s="34"/>
      <c r="Q16" s="45">
        <v>1</v>
      </c>
      <c r="R16" s="46">
        <v>1</v>
      </c>
      <c r="S16" s="47">
        <v>1</v>
      </c>
      <c r="T16" s="47">
        <v>1</v>
      </c>
      <c r="U16" s="48"/>
      <c r="V16" s="47">
        <v>1</v>
      </c>
      <c r="W16" s="46"/>
      <c r="X16" s="47">
        <v>1</v>
      </c>
      <c r="Y16" s="47"/>
      <c r="Z16" s="48"/>
      <c r="AA16" s="18">
        <f t="shared" si="2"/>
        <v>0</v>
      </c>
      <c r="AB16" s="18">
        <f t="shared" si="3"/>
        <v>0</v>
      </c>
      <c r="AC16" s="23">
        <f>가격표!C15*(R16-1)</f>
        <v>0</v>
      </c>
      <c r="AD16" s="15">
        <f>가격표!D15*(S16-1)</f>
        <v>0</v>
      </c>
      <c r="AE16" s="15">
        <f>가격표!E15*(T16-1)</f>
        <v>0</v>
      </c>
      <c r="AF16" s="20">
        <f>가격표!F15*(U16-1)</f>
        <v>0</v>
      </c>
      <c r="AG16" s="15">
        <f>가격표!H15*(W16-1)</f>
        <v>0</v>
      </c>
      <c r="AH16" s="15">
        <f>가격표!I15*(X16-1)</f>
        <v>0</v>
      </c>
      <c r="AI16" s="15">
        <f>가격표!J15*(Y16-1)</f>
        <v>0</v>
      </c>
      <c r="AJ16" s="16">
        <f>가격표!K15*(Z16-1)</f>
        <v>0</v>
      </c>
    </row>
    <row r="17" spans="1:36" ht="20" customHeight="1" thickBot="1" x14ac:dyDescent="0.5">
      <c r="A17" s="34"/>
      <c r="B17" s="66"/>
      <c r="C17" s="37"/>
      <c r="D17" s="37"/>
      <c r="E17" s="37"/>
      <c r="F17" s="37"/>
      <c r="G17" s="10"/>
      <c r="H17" s="38" t="str">
        <f t="shared" si="1"/>
        <v/>
      </c>
      <c r="I17" s="11"/>
      <c r="J17" s="39"/>
      <c r="K17" s="39"/>
      <c r="L17" s="39"/>
      <c r="M17" s="39"/>
      <c r="N17" s="11"/>
      <c r="O17" s="40" t="str">
        <f t="shared" si="0"/>
        <v/>
      </c>
      <c r="P17" s="34"/>
      <c r="Q17" s="45">
        <v>1</v>
      </c>
      <c r="R17" s="46">
        <v>1</v>
      </c>
      <c r="S17" s="47">
        <v>1</v>
      </c>
      <c r="T17" s="47"/>
      <c r="U17" s="48">
        <v>1</v>
      </c>
      <c r="V17" s="47">
        <v>1</v>
      </c>
      <c r="W17" s="46"/>
      <c r="X17" s="47">
        <v>1</v>
      </c>
      <c r="Y17" s="47"/>
      <c r="Z17" s="48"/>
      <c r="AA17" s="18">
        <f t="shared" si="2"/>
        <v>0</v>
      </c>
      <c r="AB17" s="18">
        <f t="shared" si="3"/>
        <v>0</v>
      </c>
      <c r="AC17" s="23">
        <f>가격표!C16*(R17-1)</f>
        <v>0</v>
      </c>
      <c r="AD17" s="15">
        <f>가격표!D16*(S17-1)</f>
        <v>0</v>
      </c>
      <c r="AE17" s="15">
        <f>가격표!E16*(T17-1)</f>
        <v>0</v>
      </c>
      <c r="AF17" s="20">
        <f>가격표!F16*(U17-1)</f>
        <v>0</v>
      </c>
      <c r="AG17" s="15">
        <f>가격표!H16*(W17-1)</f>
        <v>0</v>
      </c>
      <c r="AH17" s="15">
        <f>가격표!I16*(X17-1)</f>
        <v>0</v>
      </c>
      <c r="AI17" s="15">
        <f>가격표!J16*(Y17-1)</f>
        <v>0</v>
      </c>
      <c r="AJ17" s="16">
        <f>가격표!K16*(Z17-1)</f>
        <v>0</v>
      </c>
    </row>
    <row r="18" spans="1:36" ht="20" customHeight="1" thickTop="1" thickBot="1" x14ac:dyDescent="0.5">
      <c r="A18" s="34"/>
      <c r="B18" s="66"/>
      <c r="C18" s="37"/>
      <c r="D18" s="37"/>
      <c r="E18" s="37"/>
      <c r="F18" s="37"/>
      <c r="G18" s="10"/>
      <c r="H18" s="38" t="str">
        <f t="shared" si="1"/>
        <v/>
      </c>
      <c r="I18" s="34"/>
      <c r="J18" s="34"/>
      <c r="K18" s="34"/>
      <c r="L18" s="34"/>
      <c r="M18" s="34"/>
      <c r="N18" s="34"/>
      <c r="O18" s="34"/>
      <c r="P18" s="34"/>
      <c r="Q18" s="45">
        <v>1</v>
      </c>
      <c r="R18" s="46">
        <v>1</v>
      </c>
      <c r="S18" s="47">
        <v>1</v>
      </c>
      <c r="T18" s="47"/>
      <c r="U18" s="48"/>
      <c r="V18" s="49"/>
      <c r="W18" s="46"/>
      <c r="X18" s="47"/>
      <c r="Y18" s="47"/>
      <c r="Z18" s="48"/>
      <c r="AA18" s="18">
        <f t="shared" si="2"/>
        <v>0</v>
      </c>
      <c r="AB18" s="27"/>
      <c r="AC18" s="23">
        <f>가격표!C17*(R18-1)</f>
        <v>0</v>
      </c>
      <c r="AD18" s="15">
        <f>가격표!D17*(S18-1)</f>
        <v>0</v>
      </c>
      <c r="AE18" s="15">
        <f>가격표!E17*(T18-1)</f>
        <v>0</v>
      </c>
      <c r="AF18" s="20">
        <f>가격표!F17*(U18-1)</f>
        <v>0</v>
      </c>
      <c r="AG18" s="91">
        <f>SUM(AA7:AA19, AB7:AB17)*H2</f>
        <v>0</v>
      </c>
      <c r="AH18" s="92"/>
      <c r="AI18" s="92"/>
      <c r="AJ18" s="93"/>
    </row>
    <row r="19" spans="1:36" ht="20" customHeight="1" thickBot="1" x14ac:dyDescent="0.5">
      <c r="A19" s="34"/>
      <c r="B19" s="68"/>
      <c r="C19" s="39"/>
      <c r="D19" s="39"/>
      <c r="E19" s="39"/>
      <c r="F19" s="39"/>
      <c r="G19" s="11"/>
      <c r="H19" s="40" t="str">
        <f t="shared" si="1"/>
        <v/>
      </c>
      <c r="I19" s="34"/>
      <c r="J19" s="34"/>
      <c r="K19" s="84" t="s">
        <v>33</v>
      </c>
      <c r="L19" s="84"/>
      <c r="M19" s="83" t="str">
        <f>IF(SUM(H7:H19,O7:O17)=0,"",SUM(H7:H19,O7:O17))</f>
        <v/>
      </c>
      <c r="N19" s="83"/>
      <c r="O19" s="83"/>
      <c r="P19" s="34"/>
      <c r="Q19" s="50">
        <v>1</v>
      </c>
      <c r="R19" s="51"/>
      <c r="S19" s="52">
        <v>1</v>
      </c>
      <c r="T19" s="52"/>
      <c r="U19" s="53">
        <v>1</v>
      </c>
      <c r="V19" s="54"/>
      <c r="W19" s="51"/>
      <c r="X19" s="52"/>
      <c r="Y19" s="52"/>
      <c r="Z19" s="53"/>
      <c r="AA19" s="22">
        <f t="shared" si="2"/>
        <v>0</v>
      </c>
      <c r="AB19" s="28"/>
      <c r="AC19" s="24">
        <f>가격표!C18*(R19-1)</f>
        <v>0</v>
      </c>
      <c r="AD19" s="17">
        <f>가격표!D18*(S19-1)</f>
        <v>0</v>
      </c>
      <c r="AE19" s="17">
        <f>가격표!E18*(T19-1)</f>
        <v>0</v>
      </c>
      <c r="AF19" s="21">
        <f>가격표!F18*(U19-1)</f>
        <v>0</v>
      </c>
      <c r="AG19" s="94"/>
      <c r="AH19" s="95"/>
      <c r="AI19" s="95"/>
      <c r="AJ19" s="96"/>
    </row>
    <row r="20" spans="1:36" ht="17" customHeight="1" x14ac:dyDescent="0.45">
      <c r="A20" s="34"/>
      <c r="B20" s="69"/>
      <c r="C20" s="34"/>
      <c r="D20" s="34"/>
      <c r="E20" s="34"/>
      <c r="F20" s="34"/>
      <c r="G20" s="34"/>
      <c r="H20" s="34"/>
      <c r="I20" s="34"/>
      <c r="J20" s="34"/>
      <c r="K20" s="84"/>
      <c r="L20" s="84"/>
      <c r="M20" s="83"/>
      <c r="N20" s="83"/>
      <c r="O20" s="83"/>
      <c r="P20" s="34"/>
    </row>
  </sheetData>
  <sheetProtection algorithmName="SHA-512" hashValue="CuRJgch3gUsZAFnPntD1wWwOlLQP6mQQ6yVswuXBqNo+MCuieW5yL49PyerkYqkdG+cKIZuCHzKVsyI6xM+SuA==" saltValue="eEXIUe8wDpGvwpeeQKjgRg==" spinCount="100000" sheet="1" scenarios="1" selectLockedCells="1"/>
  <mergeCells count="18">
    <mergeCell ref="M19:O20"/>
    <mergeCell ref="K19:L20"/>
    <mergeCell ref="R6:U6"/>
    <mergeCell ref="W6:Z6"/>
    <mergeCell ref="AC6:AJ6"/>
    <mergeCell ref="AA6:AB6"/>
    <mergeCell ref="AG18:AJ19"/>
    <mergeCell ref="J5:M5"/>
    <mergeCell ref="N5:N6"/>
    <mergeCell ref="O5:O6"/>
    <mergeCell ref="C2:E2"/>
    <mergeCell ref="J4:K4"/>
    <mergeCell ref="J3:K3"/>
    <mergeCell ref="B5:B6"/>
    <mergeCell ref="C5:F5"/>
    <mergeCell ref="G5:G6"/>
    <mergeCell ref="H5:H6"/>
    <mergeCell ref="I5:I6"/>
  </mergeCells>
  <phoneticPr fontId="1" type="noConversion"/>
  <pageMargins left="0.7" right="0.7" top="0.75" bottom="0.75" header="0.3" footer="0.3"/>
  <pageSetup paperSize="9" orientation="portrait" r:id="rId1"/>
  <ignoredErrors>
    <ignoredError sqref="AA7 AA8:AA19 AB7:AB1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89" r:id="rId4" name="Drop Down 14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5" name="Drop Down 14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6" name="Drop Down 143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7" name="Drop Down 146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8" name="Drop Down 147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9" name="Drop Down 148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0" name="Drop Down 149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1" name="Drop Down 150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2" name="Drop Down 151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3" name="Drop Down 152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4" name="Drop Down 153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" name="Drop Down 154">
              <controlPr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6" name="Drop Down 155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7" name="Drop Down 156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8" name="Drop Down 157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9" name="Drop Down 158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20" name="Drop Down 159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21" name="Drop Down 160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2" name="Drop Down 161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3" name="Drop Down 162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24" name="Drop Down 163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25" name="Drop Down 164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26" name="Drop Down 165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27" name="Drop Down 166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28" name="Drop Down 167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29" name="Drop Down 169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30" name="Drop Down 170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31" name="Drop Down 171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32" name="Drop Down 172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33" name="Drop Down 173">
              <controlPr defaultSize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34" name="Drop Down 174">
              <controlPr defaultSize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35" name="Drop Down 175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36" name="Drop Down 176">
              <controlPr defaultSize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37" name="Drop Down 177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38" name="Drop Down 178">
              <controlPr defaultSize="0" autoLine="0" autoPict="0">
                <anchor moveWithCells="1">
                  <from>
                    <xdr:col>11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39" name="Drop Down 179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40" name="Drop Down 180">
              <controlPr defaultSize="0" autoLine="0" autoPict="0">
                <anchor moveWithCells="1">
                  <from>
                    <xdr:col>12</xdr:col>
                    <xdr:colOff>0</xdr:colOff>
                    <xdr:row>9</xdr:row>
                    <xdr:rowOff>0</xdr:rowOff>
                  </from>
                  <to>
                    <xdr:col>13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41" name="Drop Down 181">
              <controlPr defaultSize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42" name="Drop Down 182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43" name="Drop Down 183">
              <controlPr defaultSize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44" name="Drop Down 184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45" name="Drop Down 185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46" name="Drop Down 187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47" name="Drop Down 188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48" name="Drop Down 189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49" name="Drop Down 190">
              <controlPr defaultSize="0" autoLine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50" name="Drop Down 191">
              <controlPr defaultSize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51" name="Drop Down 192">
              <controlPr defaultSize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52" name="Drop Down 194">
              <controlPr defaultSize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53" name="Drop Down 195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54" name="Drop Down 196">
              <controlPr defaultSize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55" name="Drop Down 197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56" name="Drop Down 198">
              <controlPr defaultSize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57" name="Drop Down 199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58" name="Drop Down 200">
              <controlPr defaultSize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59" name="Drop Down 201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60" name="Drop Down 202">
              <controlPr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61" name="Drop Down 203">
              <controlPr defaultSize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62" name="Drop Down 204">
              <controlPr defaultSize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63" name="Drop Down 205">
              <controlPr defaultSize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64" name="Drop Down 206">
              <controlPr defaultSize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65" name="Drop Down 207">
              <controlPr defaultSize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6" name="Drop Down 208">
              <controlPr defaultSize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7" name="Drop Down 209">
              <controlPr defaultSize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8" name="Drop Down 210">
              <controlPr defaultSize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9" name="Drop Down 211">
              <controlPr defaultSize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70" name="Drop Down 212">
              <controlPr defaultSize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71" name="Drop Down 213">
              <controlPr defaultSize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72" name="Drop Down 214">
              <controlPr defaultSize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73" name="Drop Down 215">
              <controlPr defaultSize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74" name="Drop Down 216">
              <controlPr defaultSize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75" name="Drop Down 217">
              <controlPr defaultSize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76" name="Drop Down 220">
              <controlPr defaultSize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77" name="Drop Down 105">
              <controlPr defaultSize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DDC7F-C9FE-4846-9DCE-07022158A542}">
  <sheetPr codeName="Sheet3">
    <tabColor rgb="FFFFFF00"/>
  </sheetPr>
  <dimension ref="A1:AJ20"/>
  <sheetViews>
    <sheetView zoomScaleNormal="100" workbookViewId="0">
      <selection activeCell="H2" sqref="H2"/>
    </sheetView>
  </sheetViews>
  <sheetFormatPr defaultColWidth="0" defaultRowHeight="0" customHeight="1" zeroHeight="1" x14ac:dyDescent="0.45"/>
  <cols>
    <col min="1" max="1" width="2.08203125" style="34" customWidth="1"/>
    <col min="2" max="2" width="3.5" style="34" customWidth="1"/>
    <col min="3" max="6" width="8.6640625" style="34" customWidth="1"/>
    <col min="7" max="7" width="6.58203125" style="34" customWidth="1"/>
    <col min="8" max="8" width="16.9140625" style="34" customWidth="1"/>
    <col min="9" max="9" width="3.5" style="14" customWidth="1"/>
    <col min="10" max="13" width="8.6640625" style="14" customWidth="1"/>
    <col min="14" max="14" width="6.58203125" style="14" customWidth="1"/>
    <col min="15" max="15" width="16.9140625" style="14" customWidth="1"/>
    <col min="16" max="16" width="2.08203125" style="14" customWidth="1"/>
    <col min="17" max="17" width="2.1640625" style="6" hidden="1" customWidth="1"/>
    <col min="18" max="26" width="2.1640625" hidden="1" customWidth="1"/>
    <col min="27" max="28" width="4.83203125" hidden="1" customWidth="1"/>
    <col min="29" max="29" width="9.25" hidden="1" customWidth="1"/>
    <col min="30" max="31" width="10.08203125" hidden="1" customWidth="1"/>
    <col min="32" max="32" width="10" hidden="1" customWidth="1"/>
    <col min="33" max="33" width="10.6640625" hidden="1" customWidth="1"/>
    <col min="34" max="35" width="10.9140625" hidden="1" customWidth="1"/>
    <col min="36" max="36" width="10" hidden="1" customWidth="1"/>
    <col min="37" max="16384" width="8.6640625" hidden="1"/>
  </cols>
  <sheetData>
    <row r="1" spans="2:36" ht="17" customHeight="1" x14ac:dyDescent="0.45">
      <c r="I1" s="34"/>
      <c r="J1" s="34"/>
      <c r="K1" s="34"/>
      <c r="L1" s="34"/>
      <c r="M1" s="34"/>
      <c r="N1" s="34"/>
      <c r="O1" s="34"/>
      <c r="P1" s="34"/>
    </row>
    <row r="2" spans="2:36" ht="30" customHeight="1" x14ac:dyDescent="0.45">
      <c r="C2" s="80" t="s">
        <v>42</v>
      </c>
      <c r="D2" s="80"/>
      <c r="E2" s="80"/>
      <c r="F2" s="35"/>
      <c r="G2" s="33" t="s">
        <v>11</v>
      </c>
      <c r="H2" s="55">
        <v>1</v>
      </c>
      <c r="I2" s="34"/>
      <c r="J2" s="34"/>
      <c r="K2" s="34"/>
      <c r="L2" s="34"/>
      <c r="M2" s="34"/>
      <c r="N2" s="34"/>
      <c r="O2" s="34"/>
      <c r="P2" s="34"/>
    </row>
    <row r="3" spans="2:36" ht="17" x14ac:dyDescent="0.45">
      <c r="I3" s="34"/>
      <c r="J3" s="82" t="s">
        <v>40</v>
      </c>
      <c r="K3" s="82"/>
      <c r="L3" s="31">
        <f>수입1!L3</f>
        <v>0</v>
      </c>
      <c r="M3" s="34"/>
      <c r="N3" s="34"/>
      <c r="O3" s="34"/>
      <c r="P3" s="34"/>
    </row>
    <row r="4" spans="2:36" ht="17" customHeight="1" x14ac:dyDescent="0.45">
      <c r="I4" s="34"/>
      <c r="J4" s="81" t="s">
        <v>4</v>
      </c>
      <c r="K4" s="81"/>
      <c r="L4" s="9">
        <f>수입1!$L$4</f>
        <v>180</v>
      </c>
      <c r="M4" s="34"/>
      <c r="N4" s="34"/>
      <c r="O4" s="34"/>
      <c r="P4" s="34"/>
      <c r="AC4" t="b">
        <v>0</v>
      </c>
    </row>
    <row r="5" spans="2:36" ht="17" customHeight="1" thickBot="1" x14ac:dyDescent="0.5">
      <c r="B5" s="97" t="s">
        <v>5</v>
      </c>
      <c r="C5" s="99" t="s">
        <v>10</v>
      </c>
      <c r="D5" s="99"/>
      <c r="E5" s="99"/>
      <c r="F5" s="99"/>
      <c r="G5" s="100" t="s">
        <v>12</v>
      </c>
      <c r="H5" s="75" t="s">
        <v>13</v>
      </c>
      <c r="I5" s="97" t="s">
        <v>5</v>
      </c>
      <c r="J5" s="99" t="s">
        <v>10</v>
      </c>
      <c r="K5" s="99"/>
      <c r="L5" s="99"/>
      <c r="M5" s="99"/>
      <c r="N5" s="100" t="s">
        <v>12</v>
      </c>
      <c r="O5" s="75" t="s">
        <v>13</v>
      </c>
      <c r="P5" s="34"/>
    </row>
    <row r="6" spans="2:36" ht="17" customHeight="1" thickBot="1" x14ac:dyDescent="0.5">
      <c r="B6" s="98"/>
      <c r="C6" s="41" t="s">
        <v>6</v>
      </c>
      <c r="D6" s="41" t="s">
        <v>9</v>
      </c>
      <c r="E6" s="41" t="s">
        <v>7</v>
      </c>
      <c r="F6" s="41" t="s">
        <v>8</v>
      </c>
      <c r="G6" s="75"/>
      <c r="H6" s="75"/>
      <c r="I6" s="98"/>
      <c r="J6" s="41" t="s">
        <v>6</v>
      </c>
      <c r="K6" s="41" t="s">
        <v>9</v>
      </c>
      <c r="L6" s="41" t="s">
        <v>7</v>
      </c>
      <c r="M6" s="41" t="s">
        <v>8</v>
      </c>
      <c r="N6" s="75"/>
      <c r="O6" s="75"/>
      <c r="P6" s="34"/>
      <c r="Q6" s="13" t="s">
        <v>31</v>
      </c>
      <c r="R6" s="85" t="s">
        <v>23</v>
      </c>
      <c r="S6" s="86"/>
      <c r="T6" s="86"/>
      <c r="U6" s="87"/>
      <c r="V6" s="12" t="s">
        <v>31</v>
      </c>
      <c r="W6" s="85" t="s">
        <v>23</v>
      </c>
      <c r="X6" s="86"/>
      <c r="Y6" s="86"/>
      <c r="Z6" s="87"/>
      <c r="AA6" s="88" t="s">
        <v>32</v>
      </c>
      <c r="AB6" s="90"/>
      <c r="AC6" s="88" t="s">
        <v>24</v>
      </c>
      <c r="AD6" s="89"/>
      <c r="AE6" s="89"/>
      <c r="AF6" s="89"/>
      <c r="AG6" s="89"/>
      <c r="AH6" s="89"/>
      <c r="AI6" s="89"/>
      <c r="AJ6" s="90"/>
    </row>
    <row r="7" spans="2:36" ht="20" customHeight="1" thickTop="1" thickBot="1" x14ac:dyDescent="0.5">
      <c r="B7"/>
      <c r="C7" s="32"/>
      <c r="D7" s="32"/>
      <c r="E7" s="32"/>
      <c r="F7" s="32"/>
      <c r="G7"/>
      <c r="H7" s="8" t="str">
        <f>IF(SUM(AC7:AF7)=0,"", IF($AC$4=TRUE,(SUM(AC7:AF7)/Q7)*3,SUM(AC7:AF7)/Q7))</f>
        <v/>
      </c>
      <c r="I7"/>
      <c r="J7" s="32"/>
      <c r="K7" s="32"/>
      <c r="L7" s="32"/>
      <c r="M7" s="32"/>
      <c r="N7"/>
      <c r="O7" s="8" t="str">
        <f t="shared" ref="O7:O17" si="0">IF(SUM(AG7:AJ7)=0,"", IF($AC$4=TRUE,(SUM(AG7:AJ7)/V7)*3,SUM(AG7:AJ7)/V7))</f>
        <v/>
      </c>
      <c r="P7" s="34"/>
      <c r="Q7" s="45">
        <v>1</v>
      </c>
      <c r="R7" s="46">
        <v>1</v>
      </c>
      <c r="S7" s="47">
        <v>1</v>
      </c>
      <c r="T7" s="47"/>
      <c r="U7" s="48">
        <v>1</v>
      </c>
      <c r="V7" s="47">
        <v>1</v>
      </c>
      <c r="W7" s="46">
        <v>1</v>
      </c>
      <c r="X7" s="47">
        <v>1</v>
      </c>
      <c r="Y7" s="47"/>
      <c r="Z7" s="48"/>
      <c r="AA7" s="18">
        <f>IF(SUM(R7:U7)=COUNT(R7:U7),0,SUM(R7:U7)-COUNT(R7:U7))</f>
        <v>0</v>
      </c>
      <c r="AB7" s="18">
        <f>IF(SUM(W7:Z7)=COUNT(W7:Z7),0,SUM(W7:Z7)-COUNT(W7:Z7))</f>
        <v>0</v>
      </c>
      <c r="AC7" s="25">
        <f>가격표!C6*(R7-1)</f>
        <v>0</v>
      </c>
      <c r="AD7" s="26">
        <f>가격표!D6*(S7-1)</f>
        <v>0</v>
      </c>
      <c r="AE7" s="26">
        <f>가격표!E6*(T7-1)</f>
        <v>0</v>
      </c>
      <c r="AF7" s="19">
        <f>가격표!F6*(U7-1)</f>
        <v>0</v>
      </c>
      <c r="AG7" s="15">
        <f>가격표!H6*(W7-1)</f>
        <v>0</v>
      </c>
      <c r="AH7" s="15">
        <f>가격표!I6*(X7-1)</f>
        <v>0</v>
      </c>
      <c r="AI7" s="15">
        <f>가격표!J6*(Y7-1)</f>
        <v>0</v>
      </c>
      <c r="AJ7" s="16">
        <f>가격표!K6*(Z7-1)</f>
        <v>0</v>
      </c>
    </row>
    <row r="8" spans="2:36" ht="20" customHeight="1" thickBot="1" x14ac:dyDescent="0.5">
      <c r="B8"/>
      <c r="C8" s="32"/>
      <c r="D8" s="32"/>
      <c r="E8" s="32"/>
      <c r="F8" s="32"/>
      <c r="G8"/>
      <c r="H8" s="8" t="str">
        <f t="shared" ref="H8:H19" si="1">IF(SUM(AC8:AF8)=0,"", IF($AC$4=TRUE,(SUM(AC8:AF8)/Q8)*3,SUM(AC8:AF8)/Q8))</f>
        <v/>
      </c>
      <c r="I8"/>
      <c r="J8" s="32"/>
      <c r="K8" s="32"/>
      <c r="L8" s="32"/>
      <c r="M8" s="32"/>
      <c r="N8"/>
      <c r="O8" s="8" t="str">
        <f t="shared" si="0"/>
        <v/>
      </c>
      <c r="P8" s="34"/>
      <c r="Q8" s="45">
        <v>1</v>
      </c>
      <c r="R8" s="46">
        <v>1</v>
      </c>
      <c r="S8" s="47">
        <v>1</v>
      </c>
      <c r="T8" s="47">
        <v>1</v>
      </c>
      <c r="U8" s="48"/>
      <c r="V8" s="47">
        <v>1</v>
      </c>
      <c r="W8" s="46"/>
      <c r="X8" s="47">
        <v>1</v>
      </c>
      <c r="Y8" s="47">
        <v>1</v>
      </c>
      <c r="Z8" s="48"/>
      <c r="AA8" s="18">
        <f t="shared" ref="AA8:AA19" si="2">IF(SUM(R8:U8)=COUNT(R8:U8),0,SUM(R8:U8)-COUNT(R8:U8))</f>
        <v>0</v>
      </c>
      <c r="AB8" s="18">
        <f t="shared" ref="AB8:AB17" si="3">IF(SUM(W8:Z8)=COUNT(W8:Z8),0,SUM(W8:Z8)-COUNT(W8:Z8))</f>
        <v>0</v>
      </c>
      <c r="AC8" s="23">
        <f>가격표!C7*(R8-1)</f>
        <v>0</v>
      </c>
      <c r="AD8" s="15">
        <f>가격표!D7*(S8-1)</f>
        <v>0</v>
      </c>
      <c r="AE8" s="15">
        <f>가격표!E7*(T8-1)</f>
        <v>0</v>
      </c>
      <c r="AF8" s="20">
        <f>가격표!F7*(U8-1)</f>
        <v>0</v>
      </c>
      <c r="AG8" s="15">
        <f>가격표!H7*(W8-1)</f>
        <v>0</v>
      </c>
      <c r="AH8" s="15">
        <f>가격표!I7*(X8-1)</f>
        <v>0</v>
      </c>
      <c r="AI8" s="15">
        <f>가격표!J7*(Y8-1)</f>
        <v>0</v>
      </c>
      <c r="AJ8" s="16">
        <f>가격표!K7*(Z8-1)</f>
        <v>0</v>
      </c>
    </row>
    <row r="9" spans="2:36" ht="20" customHeight="1" thickBot="1" x14ac:dyDescent="0.5">
      <c r="B9" s="7"/>
      <c r="C9" s="32"/>
      <c r="D9" s="32"/>
      <c r="E9" s="32"/>
      <c r="F9" s="32"/>
      <c r="G9"/>
      <c r="H9" s="8" t="str">
        <f t="shared" si="1"/>
        <v/>
      </c>
      <c r="I9"/>
      <c r="J9" s="32"/>
      <c r="K9" s="32"/>
      <c r="L9" s="32"/>
      <c r="M9" s="32"/>
      <c r="N9"/>
      <c r="O9" s="8" t="str">
        <f t="shared" si="0"/>
        <v/>
      </c>
      <c r="P9" s="34"/>
      <c r="Q9" s="45">
        <v>1</v>
      </c>
      <c r="R9" s="46"/>
      <c r="S9" s="47">
        <v>1</v>
      </c>
      <c r="T9" s="47">
        <v>1</v>
      </c>
      <c r="U9" s="48"/>
      <c r="V9" s="47">
        <v>1</v>
      </c>
      <c r="W9" s="46"/>
      <c r="X9" s="47">
        <v>1</v>
      </c>
      <c r="Y9" s="47">
        <v>1</v>
      </c>
      <c r="Z9" s="48"/>
      <c r="AA9" s="18">
        <f t="shared" si="2"/>
        <v>0</v>
      </c>
      <c r="AB9" s="18">
        <f t="shared" si="3"/>
        <v>0</v>
      </c>
      <c r="AC9" s="23">
        <f>가격표!C8*(R9-1)</f>
        <v>0</v>
      </c>
      <c r="AD9" s="15">
        <f>가격표!D8*(S9-1)</f>
        <v>0</v>
      </c>
      <c r="AE9" s="15">
        <f>가격표!E8*(T9-1)</f>
        <v>0</v>
      </c>
      <c r="AF9" s="20">
        <f>가격표!F8*(U9-1)</f>
        <v>0</v>
      </c>
      <c r="AG9" s="15">
        <f>가격표!H8*(W9-1)</f>
        <v>0</v>
      </c>
      <c r="AH9" s="15">
        <f>가격표!I8*(X9-1)</f>
        <v>0</v>
      </c>
      <c r="AI9" s="15">
        <f>가격표!J8*(Y9-1)</f>
        <v>0</v>
      </c>
      <c r="AJ9" s="16">
        <f>가격표!K8*(Z9-1)</f>
        <v>0</v>
      </c>
    </row>
    <row r="10" spans="2:36" ht="20" customHeight="1" thickBot="1" x14ac:dyDescent="0.5">
      <c r="B10" s="7"/>
      <c r="C10" s="32"/>
      <c r="D10" s="32"/>
      <c r="E10" s="32"/>
      <c r="F10" s="32"/>
      <c r="G10"/>
      <c r="H10" s="8" t="str">
        <f t="shared" si="1"/>
        <v/>
      </c>
      <c r="I10"/>
      <c r="J10" s="32"/>
      <c r="K10" s="32"/>
      <c r="L10" s="32"/>
      <c r="M10" s="32"/>
      <c r="N10"/>
      <c r="O10" s="8" t="str">
        <f t="shared" si="0"/>
        <v/>
      </c>
      <c r="P10" s="34"/>
      <c r="Q10" s="45">
        <v>1</v>
      </c>
      <c r="R10" s="46"/>
      <c r="S10" s="47">
        <v>1</v>
      </c>
      <c r="T10" s="47"/>
      <c r="U10" s="48"/>
      <c r="V10" s="47">
        <v>1</v>
      </c>
      <c r="W10" s="46"/>
      <c r="X10" s="47">
        <v>1</v>
      </c>
      <c r="Y10" s="47"/>
      <c r="Z10" s="48">
        <v>1</v>
      </c>
      <c r="AA10" s="18">
        <f t="shared" si="2"/>
        <v>0</v>
      </c>
      <c r="AB10" s="18">
        <f t="shared" si="3"/>
        <v>0</v>
      </c>
      <c r="AC10" s="23">
        <f>가격표!C9*(R10-1)</f>
        <v>0</v>
      </c>
      <c r="AD10" s="15">
        <f>가격표!D9*(S10-1)</f>
        <v>0</v>
      </c>
      <c r="AE10" s="15">
        <f>가격표!E9*(T10-1)</f>
        <v>0</v>
      </c>
      <c r="AF10" s="20">
        <f>가격표!F9*(U10-1)</f>
        <v>0</v>
      </c>
      <c r="AG10" s="15">
        <f>가격표!H9*(W10-1)</f>
        <v>0</v>
      </c>
      <c r="AH10" s="15">
        <f>가격표!I9*(X10-1)</f>
        <v>0</v>
      </c>
      <c r="AI10" s="15">
        <f>가격표!J9*(Y10-1)</f>
        <v>0</v>
      </c>
      <c r="AJ10" s="16">
        <f>가격표!K9*(Z10-1)</f>
        <v>0</v>
      </c>
    </row>
    <row r="11" spans="2:36" ht="20" customHeight="1" thickBot="1" x14ac:dyDescent="0.5">
      <c r="B11"/>
      <c r="C11" s="32"/>
      <c r="D11" s="32"/>
      <c r="E11" s="32"/>
      <c r="F11" s="32"/>
      <c r="G11"/>
      <c r="H11" s="8" t="str">
        <f t="shared" si="1"/>
        <v/>
      </c>
      <c r="I11"/>
      <c r="J11" s="32"/>
      <c r="K11" s="32"/>
      <c r="L11" s="32"/>
      <c r="M11" s="32"/>
      <c r="N11"/>
      <c r="O11" s="8" t="str">
        <f t="shared" si="0"/>
        <v/>
      </c>
      <c r="P11" s="34"/>
      <c r="Q11" s="45">
        <v>1</v>
      </c>
      <c r="R11" s="46">
        <v>1</v>
      </c>
      <c r="S11" s="47">
        <v>1</v>
      </c>
      <c r="T11" s="47"/>
      <c r="U11" s="48">
        <v>1</v>
      </c>
      <c r="V11" s="47">
        <v>1</v>
      </c>
      <c r="W11" s="46">
        <v>1</v>
      </c>
      <c r="X11" s="47">
        <v>1</v>
      </c>
      <c r="Y11" s="47">
        <v>1</v>
      </c>
      <c r="Z11" s="48"/>
      <c r="AA11" s="18">
        <f t="shared" si="2"/>
        <v>0</v>
      </c>
      <c r="AB11" s="18">
        <f t="shared" si="3"/>
        <v>0</v>
      </c>
      <c r="AC11" s="23">
        <f>가격표!C10*(R11-1)</f>
        <v>0</v>
      </c>
      <c r="AD11" s="15">
        <f>가격표!D10*(S11-1)</f>
        <v>0</v>
      </c>
      <c r="AE11" s="15">
        <f>가격표!E10*(T11-1)</f>
        <v>0</v>
      </c>
      <c r="AF11" s="20">
        <f>가격표!F10*(U11-1)</f>
        <v>0</v>
      </c>
      <c r="AG11" s="15">
        <f>가격표!H10*(W11-1)</f>
        <v>0</v>
      </c>
      <c r="AH11" s="15">
        <f>가격표!I10*(X11-1)</f>
        <v>0</v>
      </c>
      <c r="AI11" s="15">
        <f>가격표!J10*(Y11-1)</f>
        <v>0</v>
      </c>
      <c r="AJ11" s="16">
        <f>가격표!K10*(Z11-1)</f>
        <v>0</v>
      </c>
    </row>
    <row r="12" spans="2:36" ht="20" customHeight="1" thickBot="1" x14ac:dyDescent="0.5">
      <c r="B12"/>
      <c r="C12" s="32"/>
      <c r="D12" s="32"/>
      <c r="E12" s="32"/>
      <c r="F12" s="32"/>
      <c r="G12"/>
      <c r="H12" s="8" t="str">
        <f t="shared" si="1"/>
        <v/>
      </c>
      <c r="I12"/>
      <c r="J12" s="32"/>
      <c r="K12" s="32"/>
      <c r="L12" s="32"/>
      <c r="M12" s="32"/>
      <c r="N12"/>
      <c r="O12" s="8" t="str">
        <f t="shared" si="0"/>
        <v/>
      </c>
      <c r="P12" s="34"/>
      <c r="Q12" s="45">
        <v>1</v>
      </c>
      <c r="R12" s="46"/>
      <c r="S12" s="47">
        <v>1</v>
      </c>
      <c r="T12" s="47"/>
      <c r="U12" s="48">
        <v>1</v>
      </c>
      <c r="V12" s="47">
        <v>1</v>
      </c>
      <c r="W12" s="46"/>
      <c r="X12" s="47">
        <v>1</v>
      </c>
      <c r="Y12" s="47">
        <v>1</v>
      </c>
      <c r="Z12" s="48"/>
      <c r="AA12" s="18">
        <f t="shared" si="2"/>
        <v>0</v>
      </c>
      <c r="AB12" s="18">
        <f t="shared" si="3"/>
        <v>0</v>
      </c>
      <c r="AC12" s="23">
        <f>가격표!C11*(R12-1)</f>
        <v>0</v>
      </c>
      <c r="AD12" s="15">
        <f>가격표!D11*(S12-1)</f>
        <v>0</v>
      </c>
      <c r="AE12" s="15">
        <f>가격표!E11*(T12-1)</f>
        <v>0</v>
      </c>
      <c r="AF12" s="20">
        <f>가격표!F11*(U12-1)</f>
        <v>0</v>
      </c>
      <c r="AG12" s="15">
        <f>가격표!H11*(W12-1)</f>
        <v>0</v>
      </c>
      <c r="AH12" s="15">
        <f>가격표!I11*(X12-1)</f>
        <v>0</v>
      </c>
      <c r="AI12" s="15">
        <f>가격표!J11*(Y12-1)</f>
        <v>0</v>
      </c>
      <c r="AJ12" s="16">
        <f>가격표!K11*(Z12-1)</f>
        <v>0</v>
      </c>
    </row>
    <row r="13" spans="2:36" ht="20" customHeight="1" thickBot="1" x14ac:dyDescent="0.5">
      <c r="B13"/>
      <c r="C13" s="32"/>
      <c r="D13" s="32"/>
      <c r="E13" s="32"/>
      <c r="F13" s="32"/>
      <c r="G13"/>
      <c r="H13" s="8" t="str">
        <f t="shared" si="1"/>
        <v/>
      </c>
      <c r="I13"/>
      <c r="J13" s="32"/>
      <c r="K13" s="32"/>
      <c r="L13" s="32"/>
      <c r="M13" s="32"/>
      <c r="N13"/>
      <c r="O13" s="8" t="str">
        <f t="shared" si="0"/>
        <v/>
      </c>
      <c r="P13" s="34"/>
      <c r="Q13" s="45">
        <v>1</v>
      </c>
      <c r="R13" s="46"/>
      <c r="S13" s="47">
        <v>1</v>
      </c>
      <c r="T13" s="47"/>
      <c r="U13" s="48">
        <v>1</v>
      </c>
      <c r="V13" s="47">
        <v>1</v>
      </c>
      <c r="W13" s="46"/>
      <c r="X13" s="47">
        <v>1</v>
      </c>
      <c r="Y13" s="47"/>
      <c r="Z13" s="48">
        <v>1</v>
      </c>
      <c r="AA13" s="18">
        <f t="shared" si="2"/>
        <v>0</v>
      </c>
      <c r="AB13" s="18">
        <f t="shared" si="3"/>
        <v>0</v>
      </c>
      <c r="AC13" s="23">
        <f>가격표!C12*(R13-1)</f>
        <v>0</v>
      </c>
      <c r="AD13" s="15">
        <f>가격표!D12*(S13-1)</f>
        <v>0</v>
      </c>
      <c r="AE13" s="15">
        <f>가격표!E12*(T13-1)</f>
        <v>0</v>
      </c>
      <c r="AF13" s="20">
        <f>가격표!F12*(U13-1)</f>
        <v>0</v>
      </c>
      <c r="AG13" s="15">
        <f>가격표!H12*(W13-1)</f>
        <v>0</v>
      </c>
      <c r="AH13" s="15">
        <f>가격표!I12*(X13-1)</f>
        <v>0</v>
      </c>
      <c r="AI13" s="15">
        <f>가격표!J12*(Y13-1)</f>
        <v>0</v>
      </c>
      <c r="AJ13" s="16">
        <f>가격표!K12*(Z13-1)</f>
        <v>0</v>
      </c>
    </row>
    <row r="14" spans="2:36" ht="20" customHeight="1" thickBot="1" x14ac:dyDescent="0.5">
      <c r="B14"/>
      <c r="C14" s="32"/>
      <c r="D14" s="32"/>
      <c r="E14" s="32"/>
      <c r="F14" s="32"/>
      <c r="G14"/>
      <c r="H14" s="8" t="str">
        <f t="shared" si="1"/>
        <v/>
      </c>
      <c r="I14"/>
      <c r="J14" s="32"/>
      <c r="K14" s="32"/>
      <c r="L14" s="32"/>
      <c r="M14" s="32"/>
      <c r="N14"/>
      <c r="O14" s="8" t="str">
        <f t="shared" si="0"/>
        <v/>
      </c>
      <c r="P14" s="34"/>
      <c r="Q14" s="45">
        <v>1</v>
      </c>
      <c r="R14" s="46"/>
      <c r="S14" s="47">
        <v>1</v>
      </c>
      <c r="T14" s="47"/>
      <c r="U14" s="48">
        <v>1</v>
      </c>
      <c r="V14" s="47">
        <v>1</v>
      </c>
      <c r="W14" s="46"/>
      <c r="X14" s="47"/>
      <c r="Y14" s="47">
        <v>1</v>
      </c>
      <c r="Z14" s="48"/>
      <c r="AA14" s="18">
        <f t="shared" si="2"/>
        <v>0</v>
      </c>
      <c r="AB14" s="18">
        <f t="shared" si="3"/>
        <v>0</v>
      </c>
      <c r="AC14" s="23">
        <f>가격표!C13*(R14-1)</f>
        <v>0</v>
      </c>
      <c r="AD14" s="15">
        <f>가격표!D13*(S14-1)</f>
        <v>0</v>
      </c>
      <c r="AE14" s="15">
        <f>가격표!E13*(T14-1)</f>
        <v>0</v>
      </c>
      <c r="AF14" s="20">
        <f>가격표!F13*(U14-1)</f>
        <v>0</v>
      </c>
      <c r="AG14" s="15">
        <f>가격표!H13*(W14-1)</f>
        <v>0</v>
      </c>
      <c r="AH14" s="15">
        <f>가격표!I13*(X14-1)</f>
        <v>0</v>
      </c>
      <c r="AI14" s="15">
        <f>가격표!J13*(Y14-1)</f>
        <v>0</v>
      </c>
      <c r="AJ14" s="16">
        <f>가격표!K13*(Z14-1)</f>
        <v>0</v>
      </c>
    </row>
    <row r="15" spans="2:36" ht="20" customHeight="1" thickBot="1" x14ac:dyDescent="0.5">
      <c r="B15"/>
      <c r="C15" s="32"/>
      <c r="D15" s="32"/>
      <c r="E15" s="32"/>
      <c r="F15" s="32"/>
      <c r="G15"/>
      <c r="H15" s="8" t="str">
        <f t="shared" si="1"/>
        <v/>
      </c>
      <c r="I15"/>
      <c r="J15" s="32"/>
      <c r="K15" s="32"/>
      <c r="L15" s="32"/>
      <c r="M15" s="32"/>
      <c r="N15"/>
      <c r="O15" s="8" t="str">
        <f t="shared" si="0"/>
        <v/>
      </c>
      <c r="P15" s="34"/>
      <c r="Q15" s="45">
        <v>1</v>
      </c>
      <c r="R15" s="46"/>
      <c r="S15" s="47">
        <v>1</v>
      </c>
      <c r="T15" s="47"/>
      <c r="U15" s="48">
        <v>1</v>
      </c>
      <c r="V15" s="47">
        <v>1</v>
      </c>
      <c r="W15" s="46"/>
      <c r="X15" s="47">
        <v>1</v>
      </c>
      <c r="Y15" s="47">
        <v>1</v>
      </c>
      <c r="Z15" s="48"/>
      <c r="AA15" s="18">
        <f t="shared" si="2"/>
        <v>0</v>
      </c>
      <c r="AB15" s="18">
        <f t="shared" si="3"/>
        <v>0</v>
      </c>
      <c r="AC15" s="23">
        <f>가격표!C14*(R15-1)</f>
        <v>0</v>
      </c>
      <c r="AD15" s="15">
        <f>가격표!D14*(S15-1)</f>
        <v>0</v>
      </c>
      <c r="AE15" s="15">
        <f>가격표!E14*(T15-1)</f>
        <v>0</v>
      </c>
      <c r="AF15" s="20">
        <f>가격표!F14*(U15-1)</f>
        <v>0</v>
      </c>
      <c r="AG15" s="15">
        <f>가격표!H14*(W15-1)</f>
        <v>0</v>
      </c>
      <c r="AH15" s="15">
        <f>가격표!I14*(X15-1)</f>
        <v>0</v>
      </c>
      <c r="AI15" s="15">
        <f>가격표!J14*(Y15-1)</f>
        <v>0</v>
      </c>
      <c r="AJ15" s="16">
        <f>가격표!K14*(Z15-1)</f>
        <v>0</v>
      </c>
    </row>
    <row r="16" spans="2:36" ht="20" customHeight="1" thickBot="1" x14ac:dyDescent="0.5">
      <c r="B16"/>
      <c r="C16" s="32"/>
      <c r="D16" s="32"/>
      <c r="E16" s="32"/>
      <c r="F16" s="32"/>
      <c r="G16"/>
      <c r="H16" s="8" t="str">
        <f t="shared" si="1"/>
        <v/>
      </c>
      <c r="I16"/>
      <c r="J16" s="32"/>
      <c r="K16" s="32"/>
      <c r="L16" s="32"/>
      <c r="M16" s="32"/>
      <c r="N16"/>
      <c r="O16" s="8" t="str">
        <f t="shared" si="0"/>
        <v/>
      </c>
      <c r="P16" s="34"/>
      <c r="Q16" s="45">
        <v>1</v>
      </c>
      <c r="R16" s="46">
        <v>1</v>
      </c>
      <c r="S16" s="47">
        <v>1</v>
      </c>
      <c r="T16" s="47">
        <v>1</v>
      </c>
      <c r="U16" s="48"/>
      <c r="V16" s="47">
        <v>1</v>
      </c>
      <c r="W16" s="46"/>
      <c r="X16" s="47">
        <v>1</v>
      </c>
      <c r="Y16" s="47"/>
      <c r="Z16" s="48"/>
      <c r="AA16" s="18">
        <f t="shared" si="2"/>
        <v>0</v>
      </c>
      <c r="AB16" s="18">
        <f t="shared" si="3"/>
        <v>0</v>
      </c>
      <c r="AC16" s="23">
        <f>가격표!C15*(R16-1)</f>
        <v>0</v>
      </c>
      <c r="AD16" s="15">
        <f>가격표!D15*(S16-1)</f>
        <v>0</v>
      </c>
      <c r="AE16" s="15">
        <f>가격표!E15*(T16-1)</f>
        <v>0</v>
      </c>
      <c r="AF16" s="20">
        <f>가격표!F15*(U16-1)</f>
        <v>0</v>
      </c>
      <c r="AG16" s="15">
        <f>가격표!H15*(W16-1)</f>
        <v>0</v>
      </c>
      <c r="AH16" s="15">
        <f>가격표!I15*(X16-1)</f>
        <v>0</v>
      </c>
      <c r="AI16" s="15">
        <f>가격표!J15*(Y16-1)</f>
        <v>0</v>
      </c>
      <c r="AJ16" s="16">
        <f>가격표!K15*(Z16-1)</f>
        <v>0</v>
      </c>
    </row>
    <row r="17" spans="2:36" ht="20" customHeight="1" thickBot="1" x14ac:dyDescent="0.5">
      <c r="B17"/>
      <c r="C17" s="32"/>
      <c r="D17" s="32"/>
      <c r="E17" s="32"/>
      <c r="F17" s="32"/>
      <c r="G17"/>
      <c r="H17" s="8" t="str">
        <f t="shared" si="1"/>
        <v/>
      </c>
      <c r="I17"/>
      <c r="J17" s="32"/>
      <c r="K17" s="32"/>
      <c r="L17" s="32"/>
      <c r="M17" s="32"/>
      <c r="N17"/>
      <c r="O17" s="8" t="str">
        <f t="shared" si="0"/>
        <v/>
      </c>
      <c r="P17" s="34"/>
      <c r="Q17" s="45">
        <v>1</v>
      </c>
      <c r="R17" s="46">
        <v>1</v>
      </c>
      <c r="S17" s="47">
        <v>1</v>
      </c>
      <c r="T17" s="47"/>
      <c r="U17" s="48">
        <v>1</v>
      </c>
      <c r="V17" s="47">
        <v>1</v>
      </c>
      <c r="W17" s="46"/>
      <c r="X17" s="47">
        <v>1</v>
      </c>
      <c r="Y17" s="47"/>
      <c r="Z17" s="48"/>
      <c r="AA17" s="18">
        <f t="shared" si="2"/>
        <v>0</v>
      </c>
      <c r="AB17" s="18">
        <f t="shared" si="3"/>
        <v>0</v>
      </c>
      <c r="AC17" s="23">
        <f>가격표!C16*(R17-1)</f>
        <v>0</v>
      </c>
      <c r="AD17" s="15">
        <f>가격표!D16*(S17-1)</f>
        <v>0</v>
      </c>
      <c r="AE17" s="15">
        <f>가격표!E16*(T17-1)</f>
        <v>0</v>
      </c>
      <c r="AF17" s="20">
        <f>가격표!F16*(U17-1)</f>
        <v>0</v>
      </c>
      <c r="AG17" s="15">
        <f>가격표!H16*(W17-1)</f>
        <v>0</v>
      </c>
      <c r="AH17" s="15">
        <f>가격표!I16*(X17-1)</f>
        <v>0</v>
      </c>
      <c r="AI17" s="15">
        <f>가격표!J16*(Y17-1)</f>
        <v>0</v>
      </c>
      <c r="AJ17" s="16">
        <f>가격표!K16*(Z17-1)</f>
        <v>0</v>
      </c>
    </row>
    <row r="18" spans="2:36" ht="20" customHeight="1" thickTop="1" thickBot="1" x14ac:dyDescent="0.5">
      <c r="B18"/>
      <c r="C18" s="32"/>
      <c r="D18" s="32"/>
      <c r="E18" s="32"/>
      <c r="F18" s="32"/>
      <c r="G18"/>
      <c r="H18" s="8" t="str">
        <f t="shared" si="1"/>
        <v/>
      </c>
      <c r="I18" s="34"/>
      <c r="J18" s="34"/>
      <c r="K18" s="34"/>
      <c r="L18" s="34"/>
      <c r="M18" s="34"/>
      <c r="N18" s="34"/>
      <c r="O18" s="34"/>
      <c r="P18" s="34"/>
      <c r="Q18" s="45">
        <v>1</v>
      </c>
      <c r="R18" s="46">
        <v>1</v>
      </c>
      <c r="S18" s="47">
        <v>1</v>
      </c>
      <c r="T18" s="47"/>
      <c r="U18" s="48"/>
      <c r="V18" s="49"/>
      <c r="W18" s="46"/>
      <c r="X18" s="47"/>
      <c r="Y18" s="47"/>
      <c r="Z18" s="48"/>
      <c r="AA18" s="18">
        <f t="shared" si="2"/>
        <v>0</v>
      </c>
      <c r="AB18" s="27"/>
      <c r="AC18" s="23">
        <f>가격표!C17*(R18-1)</f>
        <v>0</v>
      </c>
      <c r="AD18" s="15">
        <f>가격표!D17*(S18-1)</f>
        <v>0</v>
      </c>
      <c r="AE18" s="15">
        <f>가격표!E17*(T18-1)</f>
        <v>0</v>
      </c>
      <c r="AF18" s="20">
        <f>가격표!F17*(U18-1)</f>
        <v>0</v>
      </c>
      <c r="AG18" s="91">
        <f>SUM(AA7:AA19, AB7:AB17)*H2</f>
        <v>0</v>
      </c>
      <c r="AH18" s="92"/>
      <c r="AI18" s="92"/>
      <c r="AJ18" s="93"/>
    </row>
    <row r="19" spans="2:36" ht="20" customHeight="1" thickBot="1" x14ac:dyDescent="0.5">
      <c r="B19"/>
      <c r="C19" s="32"/>
      <c r="D19" s="32"/>
      <c r="E19" s="32"/>
      <c r="F19" s="32"/>
      <c r="G19"/>
      <c r="H19" s="8" t="str">
        <f t="shared" si="1"/>
        <v/>
      </c>
      <c r="I19" s="34"/>
      <c r="J19" s="34"/>
      <c r="K19" s="101" t="s">
        <v>33</v>
      </c>
      <c r="L19" s="84"/>
      <c r="M19" s="83" t="str">
        <f>IF(SUM(H7:H19,O7:O17)=0,"",SUM(H7:H19,O7:O17))</f>
        <v/>
      </c>
      <c r="N19" s="83"/>
      <c r="O19" s="83"/>
      <c r="P19" s="34"/>
      <c r="Q19" s="50">
        <v>1</v>
      </c>
      <c r="R19" s="51"/>
      <c r="S19" s="52">
        <v>1</v>
      </c>
      <c r="T19" s="52"/>
      <c r="U19" s="53">
        <v>1</v>
      </c>
      <c r="V19" s="54"/>
      <c r="W19" s="51"/>
      <c r="X19" s="52"/>
      <c r="Y19" s="52"/>
      <c r="Z19" s="53"/>
      <c r="AA19" s="22">
        <f t="shared" si="2"/>
        <v>0</v>
      </c>
      <c r="AB19" s="28"/>
      <c r="AC19" s="24">
        <f>가격표!C18*(R19-1)</f>
        <v>0</v>
      </c>
      <c r="AD19" s="17">
        <f>가격표!D18*(S19-1)</f>
        <v>0</v>
      </c>
      <c r="AE19" s="17">
        <f>가격표!E18*(T19-1)</f>
        <v>0</v>
      </c>
      <c r="AF19" s="21">
        <f>가격표!F18*(U19-1)</f>
        <v>0</v>
      </c>
      <c r="AG19" s="94"/>
      <c r="AH19" s="95"/>
      <c r="AI19" s="95"/>
      <c r="AJ19" s="96"/>
    </row>
    <row r="20" spans="2:36" ht="17" customHeight="1" x14ac:dyDescent="0.45">
      <c r="I20" s="34"/>
      <c r="J20" s="34"/>
      <c r="K20" s="101"/>
      <c r="L20" s="84"/>
      <c r="M20" s="83"/>
      <c r="N20" s="83"/>
      <c r="O20" s="83"/>
      <c r="P20" s="34"/>
    </row>
  </sheetData>
  <sheetProtection algorithmName="SHA-512" hashValue="Y3oHlmOhiV2Apwi/ulJ3bOsYSosLjg4zOSOS4KAyfvpVWGsIK0Ax2gyncOhhLNjIwpyocnJM1ZiCbRMrw39qrA==" saltValue="VQP7XsX769C4cxG34HEcjA==" spinCount="100000" sheet="1" scenarios="1" selectLockedCells="1"/>
  <mergeCells count="18">
    <mergeCell ref="AG18:AJ19"/>
    <mergeCell ref="M19:O20"/>
    <mergeCell ref="K19:L20"/>
    <mergeCell ref="N5:N6"/>
    <mergeCell ref="O5:O6"/>
    <mergeCell ref="R6:U6"/>
    <mergeCell ref="W6:Z6"/>
    <mergeCell ref="AA6:AB6"/>
    <mergeCell ref="AC6:AJ6"/>
    <mergeCell ref="C2:E2"/>
    <mergeCell ref="J3:K3"/>
    <mergeCell ref="J4:K4"/>
    <mergeCell ref="B5:B6"/>
    <mergeCell ref="C5:F5"/>
    <mergeCell ref="G5:G6"/>
    <mergeCell ref="H5:H6"/>
    <mergeCell ref="I5:I6"/>
    <mergeCell ref="J5:M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Drop Down 6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Drop Down 7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Drop Down 8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Drop Down 9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Drop Down 10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Drop Down 11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Drop Down 12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Drop Down 13">
              <controlPr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Drop Down 14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Drop Down 15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Drop Down 16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Drop Down 17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Drop Down 18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Drop Down 19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Drop Down 20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Drop Down 22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Drop Down 23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Drop Down 25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Drop Down 26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Drop Down 27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Drop Down 28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Drop Down 29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Drop Down 30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Drop Down 31">
              <controlPr defaultSize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Drop Down 32">
              <controlPr defaultSize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Drop Down 33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Drop Down 34">
              <controlPr defaultSize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Drop Down 35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Drop Down 36">
              <controlPr defaultSize="0" autoLine="0" autoPict="0">
                <anchor moveWithCells="1">
                  <from>
                    <xdr:col>11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Drop Down 37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Drop Down 38">
              <controlPr defaultSize="0" autoLine="0" autoPict="0">
                <anchor moveWithCells="1">
                  <from>
                    <xdr:col>12</xdr:col>
                    <xdr:colOff>0</xdr:colOff>
                    <xdr:row>9</xdr:row>
                    <xdr:rowOff>0</xdr:rowOff>
                  </from>
                  <to>
                    <xdr:col>13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Drop Down 39">
              <controlPr defaultSize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Drop Down 40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Drop Down 41">
              <controlPr defaultSize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Drop Down 42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Drop Down 43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Drop Down 44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Drop Down 45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Drop Down 46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Drop Down 47">
              <controlPr defaultSize="0" autoLine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Drop Down 48">
              <controlPr defaultSize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Drop Down 49">
              <controlPr defaultSize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Drop Down 50">
              <controlPr defaultSize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Drop Down 51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Drop Down 52">
              <controlPr defaultSize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Drop Down 53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Drop Down 54">
              <controlPr defaultSize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Drop Down 55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Drop Down 56">
              <controlPr defaultSize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Drop Down 57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Drop Down 58">
              <controlPr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Drop Down 59">
              <controlPr defaultSize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Drop Down 60">
              <controlPr defaultSize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Drop Down 61">
              <controlPr defaultSize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Drop Down 62">
              <controlPr defaultSize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Drop Down 63">
              <controlPr defaultSize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Drop Down 64">
              <controlPr defaultSize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Drop Down 65">
              <controlPr defaultSize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Drop Down 66">
              <controlPr defaultSize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Drop Down 67">
              <controlPr defaultSize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Drop Down 68">
              <controlPr defaultSize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Drop Down 69">
              <controlPr defaultSize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Drop Down 70">
              <controlPr defaultSize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Drop Down 71">
              <controlPr defaultSize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Drop Down 72">
              <controlPr defaultSize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Drop Down 73">
              <controlPr defaultSize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Drop Down 74">
              <controlPr defaultSize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21F0-45A7-431A-BFDF-DF104EB1F708}">
  <sheetPr codeName="Sheet7">
    <tabColor rgb="FFFFFF00"/>
  </sheetPr>
  <dimension ref="A1:AJ20"/>
  <sheetViews>
    <sheetView zoomScaleNormal="100" workbookViewId="0">
      <selection activeCell="H2" sqref="H2"/>
    </sheetView>
  </sheetViews>
  <sheetFormatPr defaultColWidth="0" defaultRowHeight="0" customHeight="1" zeroHeight="1" x14ac:dyDescent="0.45"/>
  <cols>
    <col min="1" max="1" width="2.08203125" style="34" customWidth="1"/>
    <col min="2" max="2" width="3.5" style="34" customWidth="1"/>
    <col min="3" max="6" width="8.6640625" style="34" customWidth="1"/>
    <col min="7" max="7" width="6.58203125" style="34" customWidth="1"/>
    <col min="8" max="8" width="16.9140625" style="34" customWidth="1"/>
    <col min="9" max="9" width="3.5" style="14" customWidth="1"/>
    <col min="10" max="13" width="8.6640625" style="14" customWidth="1"/>
    <col min="14" max="14" width="6.58203125" style="14" customWidth="1"/>
    <col min="15" max="15" width="16.9140625" style="14" customWidth="1"/>
    <col min="16" max="16" width="2.08203125" style="14" customWidth="1"/>
    <col min="17" max="17" width="2.1640625" style="6" hidden="1" customWidth="1"/>
    <col min="18" max="26" width="2.1640625" hidden="1" customWidth="1"/>
    <col min="27" max="28" width="4.83203125" hidden="1" customWidth="1"/>
    <col min="29" max="29" width="9.25" hidden="1" customWidth="1"/>
    <col min="30" max="31" width="10.08203125" hidden="1" customWidth="1"/>
    <col min="32" max="32" width="10" hidden="1" customWidth="1"/>
    <col min="33" max="33" width="10.6640625" hidden="1" customWidth="1"/>
    <col min="34" max="35" width="10.9140625" hidden="1" customWidth="1"/>
    <col min="36" max="36" width="10" hidden="1" customWidth="1"/>
    <col min="37" max="16384" width="8.6640625" hidden="1"/>
  </cols>
  <sheetData>
    <row r="1" spans="2:36" ht="17" customHeight="1" x14ac:dyDescent="0.45">
      <c r="I1" s="34"/>
      <c r="J1" s="34"/>
      <c r="K1" s="34"/>
      <c r="L1" s="34"/>
      <c r="M1" s="34"/>
      <c r="N1" s="34"/>
      <c r="O1" s="34"/>
      <c r="P1" s="34"/>
    </row>
    <row r="2" spans="2:36" ht="30" customHeight="1" x14ac:dyDescent="0.45">
      <c r="C2" s="80" t="s">
        <v>43</v>
      </c>
      <c r="D2" s="80"/>
      <c r="E2" s="80"/>
      <c r="F2" s="35"/>
      <c r="G2" s="33" t="s">
        <v>11</v>
      </c>
      <c r="H2" s="55">
        <v>1</v>
      </c>
      <c r="I2" s="34"/>
      <c r="J2" s="34"/>
      <c r="K2" s="34"/>
      <c r="L2" s="34"/>
      <c r="M2" s="34"/>
      <c r="N2" s="34"/>
      <c r="O2" s="34"/>
      <c r="P2" s="34"/>
    </row>
    <row r="3" spans="2:36" ht="17" x14ac:dyDescent="0.45">
      <c r="I3" s="34"/>
      <c r="J3" s="82" t="s">
        <v>40</v>
      </c>
      <c r="K3" s="82"/>
      <c r="L3" s="31">
        <f>수입1!L3</f>
        <v>0</v>
      </c>
      <c r="M3" s="34"/>
      <c r="N3" s="34"/>
      <c r="O3" s="34"/>
      <c r="P3" s="34"/>
    </row>
    <row r="4" spans="2:36" ht="17" customHeight="1" x14ac:dyDescent="0.45">
      <c r="I4" s="34"/>
      <c r="J4" s="81" t="s">
        <v>4</v>
      </c>
      <c r="K4" s="81"/>
      <c r="L4" s="9">
        <f>수입1!$L$4</f>
        <v>180</v>
      </c>
      <c r="M4" s="34"/>
      <c r="N4" s="34"/>
      <c r="O4" s="34"/>
      <c r="P4" s="34"/>
      <c r="AC4" t="b">
        <v>0</v>
      </c>
    </row>
    <row r="5" spans="2:36" ht="17" customHeight="1" thickBot="1" x14ac:dyDescent="0.5">
      <c r="B5" s="97" t="s">
        <v>5</v>
      </c>
      <c r="C5" s="99" t="s">
        <v>10</v>
      </c>
      <c r="D5" s="99"/>
      <c r="E5" s="99"/>
      <c r="F5" s="99"/>
      <c r="G5" s="100" t="s">
        <v>12</v>
      </c>
      <c r="H5" s="75" t="s">
        <v>13</v>
      </c>
      <c r="I5" s="97" t="s">
        <v>5</v>
      </c>
      <c r="J5" s="99" t="s">
        <v>10</v>
      </c>
      <c r="K5" s="99"/>
      <c r="L5" s="99"/>
      <c r="M5" s="99"/>
      <c r="N5" s="100" t="s">
        <v>12</v>
      </c>
      <c r="O5" s="75" t="s">
        <v>13</v>
      </c>
      <c r="P5" s="34"/>
    </row>
    <row r="6" spans="2:36" ht="17" customHeight="1" thickBot="1" x14ac:dyDescent="0.5">
      <c r="B6" s="98"/>
      <c r="C6" s="41" t="s">
        <v>6</v>
      </c>
      <c r="D6" s="41" t="s">
        <v>9</v>
      </c>
      <c r="E6" s="41" t="s">
        <v>7</v>
      </c>
      <c r="F6" s="41" t="s">
        <v>8</v>
      </c>
      <c r="G6" s="75"/>
      <c r="H6" s="75"/>
      <c r="I6" s="98"/>
      <c r="J6" s="41" t="s">
        <v>6</v>
      </c>
      <c r="K6" s="41" t="s">
        <v>9</v>
      </c>
      <c r="L6" s="41" t="s">
        <v>7</v>
      </c>
      <c r="M6" s="41" t="s">
        <v>8</v>
      </c>
      <c r="N6" s="75"/>
      <c r="O6" s="75"/>
      <c r="P6" s="34"/>
      <c r="Q6" s="13" t="s">
        <v>31</v>
      </c>
      <c r="R6" s="85" t="s">
        <v>23</v>
      </c>
      <c r="S6" s="86"/>
      <c r="T6" s="86"/>
      <c r="U6" s="87"/>
      <c r="V6" s="12" t="s">
        <v>31</v>
      </c>
      <c r="W6" s="85" t="s">
        <v>23</v>
      </c>
      <c r="X6" s="86"/>
      <c r="Y6" s="86"/>
      <c r="Z6" s="87"/>
      <c r="AA6" s="88" t="s">
        <v>32</v>
      </c>
      <c r="AB6" s="90"/>
      <c r="AC6" s="88" t="s">
        <v>24</v>
      </c>
      <c r="AD6" s="89"/>
      <c r="AE6" s="89"/>
      <c r="AF6" s="89"/>
      <c r="AG6" s="89"/>
      <c r="AH6" s="89"/>
      <c r="AI6" s="89"/>
      <c r="AJ6" s="90"/>
    </row>
    <row r="7" spans="2:36" ht="20" customHeight="1" thickTop="1" thickBot="1" x14ac:dyDescent="0.5">
      <c r="B7"/>
      <c r="C7" s="32"/>
      <c r="D7" s="32"/>
      <c r="E7" s="32"/>
      <c r="F7" s="32"/>
      <c r="G7"/>
      <c r="H7" s="8" t="str">
        <f>IF(SUM(AC7:AF7)=0,"", IF($AC$4=TRUE,(SUM(AC7:AF7)/Q7)*3,SUM(AC7:AF7)/Q7))</f>
        <v/>
      </c>
      <c r="I7"/>
      <c r="J7" s="32"/>
      <c r="K7" s="32"/>
      <c r="L7" s="32"/>
      <c r="M7" s="32"/>
      <c r="N7"/>
      <c r="O7" s="8" t="str">
        <f t="shared" ref="O7:O17" si="0">IF(SUM(AG7:AJ7)=0,"", IF($AC$4=TRUE,(SUM(AG7:AJ7)/V7)*3,SUM(AG7:AJ7)/V7))</f>
        <v/>
      </c>
      <c r="P7" s="34"/>
      <c r="Q7" s="45">
        <v>1</v>
      </c>
      <c r="R7" s="46">
        <v>1</v>
      </c>
      <c r="S7" s="47">
        <v>1</v>
      </c>
      <c r="T7" s="47"/>
      <c r="U7" s="48">
        <v>1</v>
      </c>
      <c r="V7" s="47">
        <v>1</v>
      </c>
      <c r="W7" s="46">
        <v>1</v>
      </c>
      <c r="X7" s="47">
        <v>1</v>
      </c>
      <c r="Y7" s="47"/>
      <c r="Z7" s="48"/>
      <c r="AA7" s="18">
        <f>IF(SUM(R7:U7)=COUNT(R7:U7),0,SUM(R7:U7)-COUNT(R7:U7))</f>
        <v>0</v>
      </c>
      <c r="AB7" s="18">
        <f>IF(SUM(W7:Z7)=COUNT(W7:Z7),0,SUM(W7:Z7)-COUNT(W7:Z7))</f>
        <v>0</v>
      </c>
      <c r="AC7" s="25">
        <f>가격표!C6*(R7-1)</f>
        <v>0</v>
      </c>
      <c r="AD7" s="26">
        <f>가격표!D6*(S7-1)</f>
        <v>0</v>
      </c>
      <c r="AE7" s="26">
        <f>가격표!E6*(T7-1)</f>
        <v>0</v>
      </c>
      <c r="AF7" s="19">
        <f>가격표!F6*(U7-1)</f>
        <v>0</v>
      </c>
      <c r="AG7" s="15">
        <f>가격표!H6*(W7-1)</f>
        <v>0</v>
      </c>
      <c r="AH7" s="15">
        <f>가격표!I6*(X7-1)</f>
        <v>0</v>
      </c>
      <c r="AI7" s="15">
        <f>가격표!J6*(Y7-1)</f>
        <v>0</v>
      </c>
      <c r="AJ7" s="16">
        <f>가격표!K6*(Z7-1)</f>
        <v>0</v>
      </c>
    </row>
    <row r="8" spans="2:36" ht="20" customHeight="1" thickBot="1" x14ac:dyDescent="0.5">
      <c r="B8"/>
      <c r="C8" s="32"/>
      <c r="D8" s="32"/>
      <c r="E8" s="32"/>
      <c r="F8" s="32"/>
      <c r="G8"/>
      <c r="H8" s="8" t="str">
        <f t="shared" ref="H8:H19" si="1">IF(SUM(AC8:AF8)=0,"", IF($AC$4=TRUE,(SUM(AC8:AF8)/Q8)*3,SUM(AC8:AF8)/Q8))</f>
        <v/>
      </c>
      <c r="I8"/>
      <c r="J8" s="32"/>
      <c r="K8" s="32"/>
      <c r="L8" s="32"/>
      <c r="M8" s="32"/>
      <c r="N8"/>
      <c r="O8" s="8" t="str">
        <f t="shared" si="0"/>
        <v/>
      </c>
      <c r="P8" s="34"/>
      <c r="Q8" s="45">
        <v>1</v>
      </c>
      <c r="R8" s="46">
        <v>1</v>
      </c>
      <c r="S8" s="47">
        <v>1</v>
      </c>
      <c r="T8" s="47">
        <v>1</v>
      </c>
      <c r="U8" s="48"/>
      <c r="V8" s="47">
        <v>1</v>
      </c>
      <c r="W8" s="46"/>
      <c r="X8" s="47">
        <v>1</v>
      </c>
      <c r="Y8" s="47">
        <v>1</v>
      </c>
      <c r="Z8" s="48"/>
      <c r="AA8" s="18">
        <f t="shared" ref="AA8:AA19" si="2">IF(SUM(R8:U8)=COUNT(R8:U8),0,SUM(R8:U8)-COUNT(R8:U8))</f>
        <v>0</v>
      </c>
      <c r="AB8" s="18">
        <f t="shared" ref="AB8:AB17" si="3">IF(SUM(W8:Z8)=COUNT(W8:Z8),0,SUM(W8:Z8)-COUNT(W8:Z8))</f>
        <v>0</v>
      </c>
      <c r="AC8" s="23">
        <f>가격표!C7*(R8-1)</f>
        <v>0</v>
      </c>
      <c r="AD8" s="15">
        <f>가격표!D7*(S8-1)</f>
        <v>0</v>
      </c>
      <c r="AE8" s="15">
        <f>가격표!E7*(T8-1)</f>
        <v>0</v>
      </c>
      <c r="AF8" s="20">
        <f>가격표!F7*(U8-1)</f>
        <v>0</v>
      </c>
      <c r="AG8" s="15">
        <f>가격표!H7*(W8-1)</f>
        <v>0</v>
      </c>
      <c r="AH8" s="15">
        <f>가격표!I7*(X8-1)</f>
        <v>0</v>
      </c>
      <c r="AI8" s="15">
        <f>가격표!J7*(Y8-1)</f>
        <v>0</v>
      </c>
      <c r="AJ8" s="16">
        <f>가격표!K7*(Z8-1)</f>
        <v>0</v>
      </c>
    </row>
    <row r="9" spans="2:36" ht="20" customHeight="1" thickBot="1" x14ac:dyDescent="0.5">
      <c r="B9" s="7"/>
      <c r="C9" s="32"/>
      <c r="D9" s="32"/>
      <c r="E9" s="32"/>
      <c r="F9" s="32"/>
      <c r="G9"/>
      <c r="H9" s="8" t="str">
        <f t="shared" si="1"/>
        <v/>
      </c>
      <c r="I9"/>
      <c r="J9" s="32"/>
      <c r="K9" s="32"/>
      <c r="L9" s="32"/>
      <c r="M9" s="32"/>
      <c r="N9"/>
      <c r="O9" s="8" t="str">
        <f t="shared" si="0"/>
        <v/>
      </c>
      <c r="P9" s="34"/>
      <c r="Q9" s="45">
        <v>1</v>
      </c>
      <c r="R9" s="46"/>
      <c r="S9" s="47">
        <v>1</v>
      </c>
      <c r="T9" s="47">
        <v>1</v>
      </c>
      <c r="U9" s="48"/>
      <c r="V9" s="47">
        <v>1</v>
      </c>
      <c r="W9" s="46"/>
      <c r="X9" s="47">
        <v>1</v>
      </c>
      <c r="Y9" s="47">
        <v>1</v>
      </c>
      <c r="Z9" s="48"/>
      <c r="AA9" s="18">
        <f t="shared" si="2"/>
        <v>0</v>
      </c>
      <c r="AB9" s="18">
        <f t="shared" si="3"/>
        <v>0</v>
      </c>
      <c r="AC9" s="23">
        <f>가격표!C8*(R9-1)</f>
        <v>0</v>
      </c>
      <c r="AD9" s="15">
        <f>가격표!D8*(S9-1)</f>
        <v>0</v>
      </c>
      <c r="AE9" s="15">
        <f>가격표!E8*(T9-1)</f>
        <v>0</v>
      </c>
      <c r="AF9" s="20">
        <f>가격표!F8*(U9-1)</f>
        <v>0</v>
      </c>
      <c r="AG9" s="15">
        <f>가격표!H8*(W9-1)</f>
        <v>0</v>
      </c>
      <c r="AH9" s="15">
        <f>가격표!I8*(X9-1)</f>
        <v>0</v>
      </c>
      <c r="AI9" s="15">
        <f>가격표!J8*(Y9-1)</f>
        <v>0</v>
      </c>
      <c r="AJ9" s="16">
        <f>가격표!K8*(Z9-1)</f>
        <v>0</v>
      </c>
    </row>
    <row r="10" spans="2:36" ht="20" customHeight="1" thickBot="1" x14ac:dyDescent="0.5">
      <c r="B10" s="7"/>
      <c r="C10" s="32"/>
      <c r="D10" s="32"/>
      <c r="E10" s="32"/>
      <c r="F10" s="32"/>
      <c r="G10"/>
      <c r="H10" s="8" t="str">
        <f t="shared" si="1"/>
        <v/>
      </c>
      <c r="I10"/>
      <c r="J10" s="32"/>
      <c r="K10" s="32"/>
      <c r="L10" s="32"/>
      <c r="M10" s="32"/>
      <c r="N10"/>
      <c r="O10" s="8" t="str">
        <f t="shared" si="0"/>
        <v/>
      </c>
      <c r="P10" s="34"/>
      <c r="Q10" s="45">
        <v>1</v>
      </c>
      <c r="R10" s="46"/>
      <c r="S10" s="47">
        <v>1</v>
      </c>
      <c r="T10" s="47"/>
      <c r="U10" s="48"/>
      <c r="V10" s="47">
        <v>1</v>
      </c>
      <c r="W10" s="46"/>
      <c r="X10" s="47">
        <v>1</v>
      </c>
      <c r="Y10" s="47"/>
      <c r="Z10" s="48">
        <v>1</v>
      </c>
      <c r="AA10" s="18">
        <f t="shared" si="2"/>
        <v>0</v>
      </c>
      <c r="AB10" s="18">
        <f t="shared" si="3"/>
        <v>0</v>
      </c>
      <c r="AC10" s="23">
        <f>가격표!C9*(R10-1)</f>
        <v>0</v>
      </c>
      <c r="AD10" s="15">
        <f>가격표!D9*(S10-1)</f>
        <v>0</v>
      </c>
      <c r="AE10" s="15">
        <f>가격표!E9*(T10-1)</f>
        <v>0</v>
      </c>
      <c r="AF10" s="20">
        <f>가격표!F9*(U10-1)</f>
        <v>0</v>
      </c>
      <c r="AG10" s="15">
        <f>가격표!H9*(W10-1)</f>
        <v>0</v>
      </c>
      <c r="AH10" s="15">
        <f>가격표!I9*(X10-1)</f>
        <v>0</v>
      </c>
      <c r="AI10" s="15">
        <f>가격표!J9*(Y10-1)</f>
        <v>0</v>
      </c>
      <c r="AJ10" s="16">
        <f>가격표!K9*(Z10-1)</f>
        <v>0</v>
      </c>
    </row>
    <row r="11" spans="2:36" ht="20" customHeight="1" thickBot="1" x14ac:dyDescent="0.5">
      <c r="B11"/>
      <c r="C11" s="32"/>
      <c r="D11" s="32"/>
      <c r="E11" s="32"/>
      <c r="F11" s="32"/>
      <c r="G11"/>
      <c r="H11" s="8" t="str">
        <f t="shared" si="1"/>
        <v/>
      </c>
      <c r="I11"/>
      <c r="J11" s="32"/>
      <c r="K11" s="32"/>
      <c r="L11" s="32"/>
      <c r="M11" s="32"/>
      <c r="N11"/>
      <c r="O11" s="8" t="str">
        <f t="shared" si="0"/>
        <v/>
      </c>
      <c r="P11" s="34"/>
      <c r="Q11" s="45">
        <v>1</v>
      </c>
      <c r="R11" s="46">
        <v>1</v>
      </c>
      <c r="S11" s="47">
        <v>1</v>
      </c>
      <c r="T11" s="47"/>
      <c r="U11" s="48">
        <v>1</v>
      </c>
      <c r="V11" s="47">
        <v>1</v>
      </c>
      <c r="W11" s="46">
        <v>1</v>
      </c>
      <c r="X11" s="47">
        <v>1</v>
      </c>
      <c r="Y11" s="47">
        <v>1</v>
      </c>
      <c r="Z11" s="48"/>
      <c r="AA11" s="18">
        <f t="shared" si="2"/>
        <v>0</v>
      </c>
      <c r="AB11" s="18">
        <f t="shared" si="3"/>
        <v>0</v>
      </c>
      <c r="AC11" s="23">
        <f>가격표!C10*(R11-1)</f>
        <v>0</v>
      </c>
      <c r="AD11" s="15">
        <f>가격표!D10*(S11-1)</f>
        <v>0</v>
      </c>
      <c r="AE11" s="15">
        <f>가격표!E10*(T11-1)</f>
        <v>0</v>
      </c>
      <c r="AF11" s="20">
        <f>가격표!F10*(U11-1)</f>
        <v>0</v>
      </c>
      <c r="AG11" s="15">
        <f>가격표!H10*(W11-1)</f>
        <v>0</v>
      </c>
      <c r="AH11" s="15">
        <f>가격표!I10*(X11-1)</f>
        <v>0</v>
      </c>
      <c r="AI11" s="15">
        <f>가격표!J10*(Y11-1)</f>
        <v>0</v>
      </c>
      <c r="AJ11" s="16">
        <f>가격표!K10*(Z11-1)</f>
        <v>0</v>
      </c>
    </row>
    <row r="12" spans="2:36" ht="20" customHeight="1" thickBot="1" x14ac:dyDescent="0.5">
      <c r="B12"/>
      <c r="C12" s="32"/>
      <c r="D12" s="32"/>
      <c r="E12" s="32"/>
      <c r="F12" s="32"/>
      <c r="G12"/>
      <c r="H12" s="8" t="str">
        <f t="shared" si="1"/>
        <v/>
      </c>
      <c r="I12"/>
      <c r="J12" s="32"/>
      <c r="K12" s="32"/>
      <c r="L12" s="32"/>
      <c r="M12" s="32"/>
      <c r="N12"/>
      <c r="O12" s="8" t="str">
        <f t="shared" si="0"/>
        <v/>
      </c>
      <c r="P12" s="34"/>
      <c r="Q12" s="45">
        <v>1</v>
      </c>
      <c r="R12" s="46"/>
      <c r="S12" s="47">
        <v>1</v>
      </c>
      <c r="T12" s="47"/>
      <c r="U12" s="48">
        <v>1</v>
      </c>
      <c r="V12" s="47">
        <v>1</v>
      </c>
      <c r="W12" s="46"/>
      <c r="X12" s="47">
        <v>1</v>
      </c>
      <c r="Y12" s="47">
        <v>1</v>
      </c>
      <c r="Z12" s="48"/>
      <c r="AA12" s="18">
        <f t="shared" si="2"/>
        <v>0</v>
      </c>
      <c r="AB12" s="18">
        <f t="shared" si="3"/>
        <v>0</v>
      </c>
      <c r="AC12" s="23">
        <f>가격표!C11*(R12-1)</f>
        <v>0</v>
      </c>
      <c r="AD12" s="15">
        <f>가격표!D11*(S12-1)</f>
        <v>0</v>
      </c>
      <c r="AE12" s="15">
        <f>가격표!E11*(T12-1)</f>
        <v>0</v>
      </c>
      <c r="AF12" s="20">
        <f>가격표!F11*(U12-1)</f>
        <v>0</v>
      </c>
      <c r="AG12" s="15">
        <f>가격표!H11*(W12-1)</f>
        <v>0</v>
      </c>
      <c r="AH12" s="15">
        <f>가격표!I11*(X12-1)</f>
        <v>0</v>
      </c>
      <c r="AI12" s="15">
        <f>가격표!J11*(Y12-1)</f>
        <v>0</v>
      </c>
      <c r="AJ12" s="16">
        <f>가격표!K11*(Z12-1)</f>
        <v>0</v>
      </c>
    </row>
    <row r="13" spans="2:36" ht="20" customHeight="1" thickBot="1" x14ac:dyDescent="0.5">
      <c r="B13"/>
      <c r="C13" s="32"/>
      <c r="D13" s="32"/>
      <c r="E13" s="32"/>
      <c r="F13" s="32"/>
      <c r="G13"/>
      <c r="H13" s="8" t="str">
        <f t="shared" si="1"/>
        <v/>
      </c>
      <c r="I13"/>
      <c r="J13" s="32"/>
      <c r="K13" s="32"/>
      <c r="L13" s="32"/>
      <c r="M13" s="32"/>
      <c r="N13"/>
      <c r="O13" s="8" t="str">
        <f t="shared" si="0"/>
        <v/>
      </c>
      <c r="P13" s="34"/>
      <c r="Q13" s="45">
        <v>1</v>
      </c>
      <c r="R13" s="46"/>
      <c r="S13" s="47">
        <v>1</v>
      </c>
      <c r="T13" s="47"/>
      <c r="U13" s="48">
        <v>1</v>
      </c>
      <c r="V13" s="47">
        <v>1</v>
      </c>
      <c r="W13" s="46"/>
      <c r="X13" s="47">
        <v>1</v>
      </c>
      <c r="Y13" s="47"/>
      <c r="Z13" s="48">
        <v>1</v>
      </c>
      <c r="AA13" s="18">
        <f t="shared" si="2"/>
        <v>0</v>
      </c>
      <c r="AB13" s="18">
        <f t="shared" si="3"/>
        <v>0</v>
      </c>
      <c r="AC13" s="23">
        <f>가격표!C12*(R13-1)</f>
        <v>0</v>
      </c>
      <c r="AD13" s="15">
        <f>가격표!D12*(S13-1)</f>
        <v>0</v>
      </c>
      <c r="AE13" s="15">
        <f>가격표!E12*(T13-1)</f>
        <v>0</v>
      </c>
      <c r="AF13" s="20">
        <f>가격표!F12*(U13-1)</f>
        <v>0</v>
      </c>
      <c r="AG13" s="15">
        <f>가격표!H12*(W13-1)</f>
        <v>0</v>
      </c>
      <c r="AH13" s="15">
        <f>가격표!I12*(X13-1)</f>
        <v>0</v>
      </c>
      <c r="AI13" s="15">
        <f>가격표!J12*(Y13-1)</f>
        <v>0</v>
      </c>
      <c r="AJ13" s="16">
        <f>가격표!K12*(Z13-1)</f>
        <v>0</v>
      </c>
    </row>
    <row r="14" spans="2:36" ht="20" customHeight="1" thickBot="1" x14ac:dyDescent="0.5">
      <c r="B14"/>
      <c r="C14" s="32"/>
      <c r="D14" s="32"/>
      <c r="E14" s="32"/>
      <c r="F14" s="32"/>
      <c r="G14"/>
      <c r="H14" s="8" t="str">
        <f t="shared" si="1"/>
        <v/>
      </c>
      <c r="I14"/>
      <c r="J14" s="32"/>
      <c r="K14" s="32"/>
      <c r="L14" s="32"/>
      <c r="M14" s="32"/>
      <c r="N14"/>
      <c r="O14" s="8" t="str">
        <f t="shared" si="0"/>
        <v/>
      </c>
      <c r="P14" s="34"/>
      <c r="Q14" s="45">
        <v>1</v>
      </c>
      <c r="R14" s="46"/>
      <c r="S14" s="47">
        <v>1</v>
      </c>
      <c r="T14" s="47"/>
      <c r="U14" s="48">
        <v>1</v>
      </c>
      <c r="V14" s="47">
        <v>1</v>
      </c>
      <c r="W14" s="46"/>
      <c r="X14" s="47"/>
      <c r="Y14" s="47">
        <v>1</v>
      </c>
      <c r="Z14" s="48"/>
      <c r="AA14" s="18">
        <f t="shared" si="2"/>
        <v>0</v>
      </c>
      <c r="AB14" s="18">
        <f t="shared" si="3"/>
        <v>0</v>
      </c>
      <c r="AC14" s="23">
        <f>가격표!C13*(R14-1)</f>
        <v>0</v>
      </c>
      <c r="AD14" s="15">
        <f>가격표!D13*(S14-1)</f>
        <v>0</v>
      </c>
      <c r="AE14" s="15">
        <f>가격표!E13*(T14-1)</f>
        <v>0</v>
      </c>
      <c r="AF14" s="20">
        <f>가격표!F13*(U14-1)</f>
        <v>0</v>
      </c>
      <c r="AG14" s="15">
        <f>가격표!H13*(W14-1)</f>
        <v>0</v>
      </c>
      <c r="AH14" s="15">
        <f>가격표!I13*(X14-1)</f>
        <v>0</v>
      </c>
      <c r="AI14" s="15">
        <f>가격표!J13*(Y14-1)</f>
        <v>0</v>
      </c>
      <c r="AJ14" s="16">
        <f>가격표!K13*(Z14-1)</f>
        <v>0</v>
      </c>
    </row>
    <row r="15" spans="2:36" ht="20" customHeight="1" thickBot="1" x14ac:dyDescent="0.5">
      <c r="B15"/>
      <c r="C15" s="32"/>
      <c r="D15" s="32"/>
      <c r="E15" s="32"/>
      <c r="F15" s="32"/>
      <c r="G15"/>
      <c r="H15" s="8" t="str">
        <f t="shared" si="1"/>
        <v/>
      </c>
      <c r="I15"/>
      <c r="J15" s="32"/>
      <c r="K15" s="32"/>
      <c r="L15" s="32"/>
      <c r="M15" s="32"/>
      <c r="N15"/>
      <c r="O15" s="8" t="str">
        <f t="shared" si="0"/>
        <v/>
      </c>
      <c r="P15" s="34"/>
      <c r="Q15" s="45">
        <v>1</v>
      </c>
      <c r="R15" s="46"/>
      <c r="S15" s="47">
        <v>1</v>
      </c>
      <c r="T15" s="47"/>
      <c r="U15" s="48">
        <v>1</v>
      </c>
      <c r="V15" s="47">
        <v>1</v>
      </c>
      <c r="W15" s="46"/>
      <c r="X15" s="47">
        <v>1</v>
      </c>
      <c r="Y15" s="47">
        <v>1</v>
      </c>
      <c r="Z15" s="48"/>
      <c r="AA15" s="18">
        <f t="shared" si="2"/>
        <v>0</v>
      </c>
      <c r="AB15" s="18">
        <f t="shared" si="3"/>
        <v>0</v>
      </c>
      <c r="AC15" s="23">
        <f>가격표!C14*(R15-1)</f>
        <v>0</v>
      </c>
      <c r="AD15" s="15">
        <f>가격표!D14*(S15-1)</f>
        <v>0</v>
      </c>
      <c r="AE15" s="15">
        <f>가격표!E14*(T15-1)</f>
        <v>0</v>
      </c>
      <c r="AF15" s="20">
        <f>가격표!F14*(U15-1)</f>
        <v>0</v>
      </c>
      <c r="AG15" s="15">
        <f>가격표!H14*(W15-1)</f>
        <v>0</v>
      </c>
      <c r="AH15" s="15">
        <f>가격표!I14*(X15-1)</f>
        <v>0</v>
      </c>
      <c r="AI15" s="15">
        <f>가격표!J14*(Y15-1)</f>
        <v>0</v>
      </c>
      <c r="AJ15" s="16">
        <f>가격표!K14*(Z15-1)</f>
        <v>0</v>
      </c>
    </row>
    <row r="16" spans="2:36" ht="20" customHeight="1" thickBot="1" x14ac:dyDescent="0.5">
      <c r="B16"/>
      <c r="C16" s="32"/>
      <c r="D16" s="32"/>
      <c r="E16" s="32"/>
      <c r="F16" s="32"/>
      <c r="G16"/>
      <c r="H16" s="8" t="str">
        <f t="shared" si="1"/>
        <v/>
      </c>
      <c r="I16"/>
      <c r="J16" s="32"/>
      <c r="K16" s="32"/>
      <c r="L16" s="32"/>
      <c r="M16" s="32"/>
      <c r="N16"/>
      <c r="O16" s="8" t="str">
        <f t="shared" si="0"/>
        <v/>
      </c>
      <c r="P16" s="34"/>
      <c r="Q16" s="45">
        <v>1</v>
      </c>
      <c r="R16" s="46">
        <v>1</v>
      </c>
      <c r="S16" s="47">
        <v>1</v>
      </c>
      <c r="T16" s="47">
        <v>1</v>
      </c>
      <c r="U16" s="48"/>
      <c r="V16" s="47">
        <v>1</v>
      </c>
      <c r="W16" s="46"/>
      <c r="X16" s="47">
        <v>1</v>
      </c>
      <c r="Y16" s="47"/>
      <c r="Z16" s="48"/>
      <c r="AA16" s="18">
        <f t="shared" si="2"/>
        <v>0</v>
      </c>
      <c r="AB16" s="18">
        <f t="shared" si="3"/>
        <v>0</v>
      </c>
      <c r="AC16" s="23">
        <f>가격표!C15*(R16-1)</f>
        <v>0</v>
      </c>
      <c r="AD16" s="15">
        <f>가격표!D15*(S16-1)</f>
        <v>0</v>
      </c>
      <c r="AE16" s="15">
        <f>가격표!E15*(T16-1)</f>
        <v>0</v>
      </c>
      <c r="AF16" s="20">
        <f>가격표!F15*(U16-1)</f>
        <v>0</v>
      </c>
      <c r="AG16" s="15">
        <f>가격표!H15*(W16-1)</f>
        <v>0</v>
      </c>
      <c r="AH16" s="15">
        <f>가격표!I15*(X16-1)</f>
        <v>0</v>
      </c>
      <c r="AI16" s="15">
        <f>가격표!J15*(Y16-1)</f>
        <v>0</v>
      </c>
      <c r="AJ16" s="16">
        <f>가격표!K15*(Z16-1)</f>
        <v>0</v>
      </c>
    </row>
    <row r="17" spans="2:36" ht="20" customHeight="1" thickBot="1" x14ac:dyDescent="0.5">
      <c r="B17"/>
      <c r="C17" s="32"/>
      <c r="D17" s="32"/>
      <c r="E17" s="32"/>
      <c r="F17" s="32"/>
      <c r="G17"/>
      <c r="H17" s="8" t="str">
        <f t="shared" si="1"/>
        <v/>
      </c>
      <c r="I17"/>
      <c r="J17" s="32"/>
      <c r="K17" s="32"/>
      <c r="L17" s="32"/>
      <c r="M17" s="32"/>
      <c r="N17"/>
      <c r="O17" s="8" t="str">
        <f t="shared" si="0"/>
        <v/>
      </c>
      <c r="P17" s="34"/>
      <c r="Q17" s="45">
        <v>1</v>
      </c>
      <c r="R17" s="46">
        <v>1</v>
      </c>
      <c r="S17" s="47">
        <v>1</v>
      </c>
      <c r="T17" s="47"/>
      <c r="U17" s="48">
        <v>1</v>
      </c>
      <c r="V17" s="47">
        <v>1</v>
      </c>
      <c r="W17" s="46"/>
      <c r="X17" s="47">
        <v>1</v>
      </c>
      <c r="Y17" s="47"/>
      <c r="Z17" s="48"/>
      <c r="AA17" s="18">
        <f t="shared" si="2"/>
        <v>0</v>
      </c>
      <c r="AB17" s="18">
        <f t="shared" si="3"/>
        <v>0</v>
      </c>
      <c r="AC17" s="23">
        <f>가격표!C16*(R17-1)</f>
        <v>0</v>
      </c>
      <c r="AD17" s="15">
        <f>가격표!D16*(S17-1)</f>
        <v>0</v>
      </c>
      <c r="AE17" s="15">
        <f>가격표!E16*(T17-1)</f>
        <v>0</v>
      </c>
      <c r="AF17" s="20">
        <f>가격표!F16*(U17-1)</f>
        <v>0</v>
      </c>
      <c r="AG17" s="15">
        <f>가격표!H16*(W17-1)</f>
        <v>0</v>
      </c>
      <c r="AH17" s="15">
        <f>가격표!I16*(X17-1)</f>
        <v>0</v>
      </c>
      <c r="AI17" s="15">
        <f>가격표!J16*(Y17-1)</f>
        <v>0</v>
      </c>
      <c r="AJ17" s="16">
        <f>가격표!K16*(Z17-1)</f>
        <v>0</v>
      </c>
    </row>
    <row r="18" spans="2:36" ht="20" customHeight="1" thickTop="1" thickBot="1" x14ac:dyDescent="0.5">
      <c r="B18"/>
      <c r="C18" s="32"/>
      <c r="D18" s="32"/>
      <c r="E18" s="32"/>
      <c r="F18" s="32"/>
      <c r="G18"/>
      <c r="H18" s="8" t="str">
        <f t="shared" si="1"/>
        <v/>
      </c>
      <c r="I18" s="34"/>
      <c r="J18" s="34"/>
      <c r="K18" s="34"/>
      <c r="L18" s="34"/>
      <c r="M18" s="34"/>
      <c r="N18" s="34"/>
      <c r="O18" s="34"/>
      <c r="P18" s="34"/>
      <c r="Q18" s="45">
        <v>1</v>
      </c>
      <c r="R18" s="46">
        <v>1</v>
      </c>
      <c r="S18" s="47">
        <v>1</v>
      </c>
      <c r="T18" s="47"/>
      <c r="U18" s="48"/>
      <c r="V18" s="49"/>
      <c r="W18" s="46"/>
      <c r="X18" s="47"/>
      <c r="Y18" s="47"/>
      <c r="Z18" s="48"/>
      <c r="AA18" s="18">
        <f t="shared" si="2"/>
        <v>0</v>
      </c>
      <c r="AB18" s="27"/>
      <c r="AC18" s="23">
        <f>가격표!C17*(R18-1)</f>
        <v>0</v>
      </c>
      <c r="AD18" s="15">
        <f>가격표!D17*(S18-1)</f>
        <v>0</v>
      </c>
      <c r="AE18" s="15">
        <f>가격표!E17*(T18-1)</f>
        <v>0</v>
      </c>
      <c r="AF18" s="20">
        <f>가격표!F17*(U18-1)</f>
        <v>0</v>
      </c>
      <c r="AG18" s="91">
        <f>SUM(AA7:AA19, AB7:AB17)*H2</f>
        <v>0</v>
      </c>
      <c r="AH18" s="92"/>
      <c r="AI18" s="92"/>
      <c r="AJ18" s="93"/>
    </row>
    <row r="19" spans="2:36" ht="20" customHeight="1" thickBot="1" x14ac:dyDescent="0.5">
      <c r="B19"/>
      <c r="C19" s="32"/>
      <c r="D19" s="32"/>
      <c r="E19" s="32"/>
      <c r="F19" s="32"/>
      <c r="G19"/>
      <c r="H19" s="8" t="str">
        <f t="shared" si="1"/>
        <v/>
      </c>
      <c r="I19" s="34"/>
      <c r="J19" s="34"/>
      <c r="K19" s="101" t="s">
        <v>33</v>
      </c>
      <c r="L19" s="84"/>
      <c r="M19" s="83" t="str">
        <f>IF(SUM(H7:H19,O7:O17)=0,"",SUM(H7:H19,O7:O17))</f>
        <v/>
      </c>
      <c r="N19" s="83"/>
      <c r="O19" s="83"/>
      <c r="P19" s="34"/>
      <c r="Q19" s="50">
        <v>1</v>
      </c>
      <c r="R19" s="51"/>
      <c r="S19" s="52">
        <v>1</v>
      </c>
      <c r="T19" s="52"/>
      <c r="U19" s="53">
        <v>1</v>
      </c>
      <c r="V19" s="54"/>
      <c r="W19" s="51"/>
      <c r="X19" s="52"/>
      <c r="Y19" s="52"/>
      <c r="Z19" s="53"/>
      <c r="AA19" s="22">
        <f t="shared" si="2"/>
        <v>0</v>
      </c>
      <c r="AB19" s="28"/>
      <c r="AC19" s="24">
        <f>가격표!C18*(R19-1)</f>
        <v>0</v>
      </c>
      <c r="AD19" s="17">
        <f>가격표!D18*(S19-1)</f>
        <v>0</v>
      </c>
      <c r="AE19" s="17">
        <f>가격표!E18*(T19-1)</f>
        <v>0</v>
      </c>
      <c r="AF19" s="21">
        <f>가격표!F18*(U19-1)</f>
        <v>0</v>
      </c>
      <c r="AG19" s="94"/>
      <c r="AH19" s="95"/>
      <c r="AI19" s="95"/>
      <c r="AJ19" s="96"/>
    </row>
    <row r="20" spans="2:36" ht="17" customHeight="1" x14ac:dyDescent="0.45">
      <c r="I20" s="34"/>
      <c r="J20" s="34"/>
      <c r="K20" s="101"/>
      <c r="L20" s="84"/>
      <c r="M20" s="83"/>
      <c r="N20" s="83"/>
      <c r="O20" s="83"/>
      <c r="P20" s="34"/>
    </row>
  </sheetData>
  <sheetProtection algorithmName="SHA-512" hashValue="e+boOXQanKpxquia7YKyYvIXO9F++gOhdwuXvQNxmHXgV/uf6EfizwBU0Do52xS4fuj85OOy9gbyYhoaJftAkw==" saltValue="IQ656Hww2Eqcc+RdkTqBYg==" spinCount="100000" sheet="1" scenarios="1" selectLockedCells="1"/>
  <mergeCells count="18">
    <mergeCell ref="AG18:AJ19"/>
    <mergeCell ref="K19:L20"/>
    <mergeCell ref="M19:O20"/>
    <mergeCell ref="N5:N6"/>
    <mergeCell ref="O5:O6"/>
    <mergeCell ref="R6:U6"/>
    <mergeCell ref="W6:Z6"/>
    <mergeCell ref="AA6:AB6"/>
    <mergeCell ref="AC6:AJ6"/>
    <mergeCell ref="C2:E2"/>
    <mergeCell ref="J3:K3"/>
    <mergeCell ref="J4:K4"/>
    <mergeCell ref="B5:B6"/>
    <mergeCell ref="C5:F5"/>
    <mergeCell ref="G5:G6"/>
    <mergeCell ref="H5:H6"/>
    <mergeCell ref="I5:I6"/>
    <mergeCell ref="J5:M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Drop Down 6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Drop Down 7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Drop Down 8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Drop Down 9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Drop Down 10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Drop Down 11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Drop Down 12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Drop Down 13">
              <controlPr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Drop Down 14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Drop Down 15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Drop Down 16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Drop Down 17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Drop Down 18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Drop Down 19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Drop Down 20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Drop Down 22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Drop Down 23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Drop Down 25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Drop Down 26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Drop Down 27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Drop Down 28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Drop Down 29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Drop Down 30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Drop Down 31">
              <controlPr defaultSize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Drop Down 32">
              <controlPr defaultSize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Drop Down 33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Drop Down 34">
              <controlPr defaultSize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Drop Down 35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Drop Down 36">
              <controlPr defaultSize="0" autoLine="0" autoPict="0">
                <anchor moveWithCells="1">
                  <from>
                    <xdr:col>11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Drop Down 37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Drop Down 38">
              <controlPr defaultSize="0" autoLine="0" autoPict="0">
                <anchor moveWithCells="1">
                  <from>
                    <xdr:col>12</xdr:col>
                    <xdr:colOff>0</xdr:colOff>
                    <xdr:row>9</xdr:row>
                    <xdr:rowOff>0</xdr:rowOff>
                  </from>
                  <to>
                    <xdr:col>13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Drop Down 39">
              <controlPr defaultSize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Drop Down 40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Drop Down 41">
              <controlPr defaultSize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Drop Down 42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Drop Down 43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Drop Down 44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Drop Down 45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Drop Down 46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Drop Down 47">
              <controlPr defaultSize="0" autoLine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Drop Down 48">
              <controlPr defaultSize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Drop Down 49">
              <controlPr defaultSize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Drop Down 50">
              <controlPr defaultSize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Drop Down 51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Drop Down 52">
              <controlPr defaultSize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Drop Down 53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Drop Down 54">
              <controlPr defaultSize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Drop Down 55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Drop Down 56">
              <controlPr defaultSize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Drop Down 57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Drop Down 58">
              <controlPr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Drop Down 59">
              <controlPr defaultSize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Drop Down 60">
              <controlPr defaultSize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Drop Down 61">
              <controlPr defaultSize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5" name="Drop Down 62">
              <controlPr defaultSize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6" name="Drop Down 63">
              <controlPr defaultSize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7" name="Drop Down 64">
              <controlPr defaultSize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8" name="Drop Down 65">
              <controlPr defaultSize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9" name="Drop Down 66">
              <controlPr defaultSize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70" name="Drop Down 67">
              <controlPr defaultSize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1" name="Drop Down 68">
              <controlPr defaultSize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72" name="Drop Down 69">
              <controlPr defaultSize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73" name="Drop Down 70">
              <controlPr defaultSize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74" name="Drop Down 71">
              <controlPr defaultSize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75" name="Drop Down 72">
              <controlPr defaultSize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76" name="Drop Down 73">
              <controlPr defaultSize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77" name="Drop Down 74">
              <controlPr defaultSize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7ED1-D44E-4B70-8202-9A76F5B845B3}">
  <sheetPr codeName="Sheet8">
    <tabColor rgb="FFFFFF00"/>
  </sheetPr>
  <dimension ref="A1:AJ20"/>
  <sheetViews>
    <sheetView zoomScaleNormal="100" workbookViewId="0">
      <selection activeCell="H2" sqref="H2"/>
    </sheetView>
  </sheetViews>
  <sheetFormatPr defaultColWidth="0" defaultRowHeight="0" customHeight="1" zeroHeight="1" x14ac:dyDescent="0.45"/>
  <cols>
    <col min="1" max="1" width="2.08203125" style="34" customWidth="1"/>
    <col min="2" max="2" width="3.5" style="34" customWidth="1"/>
    <col min="3" max="6" width="8.6640625" style="34" customWidth="1"/>
    <col min="7" max="7" width="6.58203125" style="34" customWidth="1"/>
    <col min="8" max="8" width="16.9140625" style="34" customWidth="1"/>
    <col min="9" max="9" width="3.5" style="14" customWidth="1"/>
    <col min="10" max="13" width="8.6640625" style="14" customWidth="1"/>
    <col min="14" max="14" width="6.58203125" style="14" customWidth="1"/>
    <col min="15" max="15" width="16.9140625" style="14" customWidth="1"/>
    <col min="16" max="16" width="2.08203125" style="14" customWidth="1"/>
    <col min="17" max="17" width="2.1640625" style="6" hidden="1" customWidth="1"/>
    <col min="18" max="26" width="2.1640625" hidden="1" customWidth="1"/>
    <col min="27" max="28" width="4.83203125" hidden="1" customWidth="1"/>
    <col min="29" max="29" width="9.25" hidden="1" customWidth="1"/>
    <col min="30" max="31" width="10.08203125" hidden="1" customWidth="1"/>
    <col min="32" max="32" width="10" hidden="1" customWidth="1"/>
    <col min="33" max="33" width="10.6640625" hidden="1" customWidth="1"/>
    <col min="34" max="35" width="10.9140625" hidden="1" customWidth="1"/>
    <col min="36" max="36" width="10" hidden="1" customWidth="1"/>
    <col min="37" max="16384" width="8.6640625" hidden="1"/>
  </cols>
  <sheetData>
    <row r="1" spans="2:36" ht="17" customHeight="1" x14ac:dyDescent="0.45">
      <c r="I1" s="34"/>
      <c r="J1" s="34"/>
      <c r="K1" s="34"/>
      <c r="L1" s="34"/>
      <c r="M1" s="34"/>
      <c r="N1" s="34"/>
      <c r="O1" s="34"/>
      <c r="P1" s="34"/>
    </row>
    <row r="2" spans="2:36" ht="30" customHeight="1" x14ac:dyDescent="0.45">
      <c r="C2" s="80" t="s">
        <v>44</v>
      </c>
      <c r="D2" s="80"/>
      <c r="E2" s="80"/>
      <c r="F2" s="35"/>
      <c r="G2" s="33" t="s">
        <v>11</v>
      </c>
      <c r="H2" s="55">
        <v>1</v>
      </c>
      <c r="I2" s="34"/>
      <c r="J2" s="34"/>
      <c r="K2" s="34"/>
      <c r="L2" s="34"/>
      <c r="M2" s="34"/>
      <c r="N2" s="34"/>
      <c r="O2" s="34"/>
      <c r="P2" s="34"/>
    </row>
    <row r="3" spans="2:36" ht="17" x14ac:dyDescent="0.45">
      <c r="I3" s="34"/>
      <c r="J3" s="82" t="s">
        <v>40</v>
      </c>
      <c r="K3" s="82"/>
      <c r="L3" s="31">
        <f>수입1!L3</f>
        <v>0</v>
      </c>
      <c r="M3" s="34"/>
      <c r="N3" s="34"/>
      <c r="O3" s="34"/>
      <c r="P3" s="34"/>
    </row>
    <row r="4" spans="2:36" ht="17" customHeight="1" x14ac:dyDescent="0.45">
      <c r="I4" s="34"/>
      <c r="J4" s="81" t="s">
        <v>4</v>
      </c>
      <c r="K4" s="81"/>
      <c r="L4" s="9">
        <f>수입1!$L$4</f>
        <v>180</v>
      </c>
      <c r="M4" s="34"/>
      <c r="N4" s="34"/>
      <c r="O4" s="34"/>
      <c r="P4" s="34"/>
      <c r="AC4" t="b">
        <v>0</v>
      </c>
    </row>
    <row r="5" spans="2:36" ht="17" customHeight="1" thickBot="1" x14ac:dyDescent="0.5">
      <c r="B5" s="97" t="s">
        <v>5</v>
      </c>
      <c r="C5" s="99" t="s">
        <v>10</v>
      </c>
      <c r="D5" s="99"/>
      <c r="E5" s="99"/>
      <c r="F5" s="99"/>
      <c r="G5" s="100" t="s">
        <v>12</v>
      </c>
      <c r="H5" s="75" t="s">
        <v>13</v>
      </c>
      <c r="I5" s="97" t="s">
        <v>5</v>
      </c>
      <c r="J5" s="99" t="s">
        <v>10</v>
      </c>
      <c r="K5" s="99"/>
      <c r="L5" s="99"/>
      <c r="M5" s="99"/>
      <c r="N5" s="100" t="s">
        <v>12</v>
      </c>
      <c r="O5" s="75" t="s">
        <v>13</v>
      </c>
      <c r="P5" s="34"/>
    </row>
    <row r="6" spans="2:36" ht="17" customHeight="1" thickBot="1" x14ac:dyDescent="0.5">
      <c r="B6" s="98"/>
      <c r="C6" s="41" t="s">
        <v>6</v>
      </c>
      <c r="D6" s="41" t="s">
        <v>9</v>
      </c>
      <c r="E6" s="41" t="s">
        <v>7</v>
      </c>
      <c r="F6" s="41" t="s">
        <v>8</v>
      </c>
      <c r="G6" s="75"/>
      <c r="H6" s="75"/>
      <c r="I6" s="98"/>
      <c r="J6" s="41" t="s">
        <v>6</v>
      </c>
      <c r="K6" s="41" t="s">
        <v>9</v>
      </c>
      <c r="L6" s="41" t="s">
        <v>7</v>
      </c>
      <c r="M6" s="41" t="s">
        <v>8</v>
      </c>
      <c r="N6" s="75"/>
      <c r="O6" s="75"/>
      <c r="P6" s="34"/>
      <c r="Q6" s="13" t="s">
        <v>31</v>
      </c>
      <c r="R6" s="85" t="s">
        <v>23</v>
      </c>
      <c r="S6" s="86"/>
      <c r="T6" s="86"/>
      <c r="U6" s="87"/>
      <c r="V6" s="12" t="s">
        <v>31</v>
      </c>
      <c r="W6" s="85" t="s">
        <v>23</v>
      </c>
      <c r="X6" s="86"/>
      <c r="Y6" s="86"/>
      <c r="Z6" s="87"/>
      <c r="AA6" s="88" t="s">
        <v>32</v>
      </c>
      <c r="AB6" s="90"/>
      <c r="AC6" s="88" t="s">
        <v>24</v>
      </c>
      <c r="AD6" s="89"/>
      <c r="AE6" s="89"/>
      <c r="AF6" s="89"/>
      <c r="AG6" s="89"/>
      <c r="AH6" s="89"/>
      <c r="AI6" s="89"/>
      <c r="AJ6" s="90"/>
    </row>
    <row r="7" spans="2:36" ht="20" customHeight="1" thickTop="1" thickBot="1" x14ac:dyDescent="0.5">
      <c r="B7"/>
      <c r="C7" s="32"/>
      <c r="D7" s="32"/>
      <c r="E7" s="32"/>
      <c r="F7" s="32"/>
      <c r="G7"/>
      <c r="H7" s="8" t="str">
        <f>IF(SUM(AC7:AF7)=0,"", IF($AC$4=TRUE,(SUM(AC7:AF7)/Q7)*3,SUM(AC7:AF7)/Q7))</f>
        <v/>
      </c>
      <c r="I7"/>
      <c r="J7" s="32"/>
      <c r="K7" s="32"/>
      <c r="L7" s="32"/>
      <c r="M7" s="32"/>
      <c r="N7"/>
      <c r="O7" s="8" t="str">
        <f t="shared" ref="O7:O17" si="0">IF(SUM(AG7:AJ7)=0,"", IF($AC$4=TRUE,(SUM(AG7:AJ7)/V7)*3,SUM(AG7:AJ7)/V7))</f>
        <v/>
      </c>
      <c r="P7" s="34"/>
      <c r="Q7" s="45">
        <v>1</v>
      </c>
      <c r="R7" s="46">
        <v>1</v>
      </c>
      <c r="S7" s="47">
        <v>1</v>
      </c>
      <c r="T7" s="47"/>
      <c r="U7" s="48">
        <v>1</v>
      </c>
      <c r="V7" s="47">
        <v>1</v>
      </c>
      <c r="W7" s="46">
        <v>1</v>
      </c>
      <c r="X7" s="47">
        <v>1</v>
      </c>
      <c r="Y7" s="47"/>
      <c r="Z7" s="48"/>
      <c r="AA7" s="18">
        <f>IF(SUM(R7:U7)=COUNT(R7:U7),0,SUM(R7:U7)-COUNT(R7:U7))</f>
        <v>0</v>
      </c>
      <c r="AB7" s="18">
        <f>IF(SUM(W7:Z7)=COUNT(W7:Z7),0,SUM(W7:Z7)-COUNT(W7:Z7))</f>
        <v>0</v>
      </c>
      <c r="AC7" s="25">
        <f>가격표!C6*(R7-1)</f>
        <v>0</v>
      </c>
      <c r="AD7" s="26">
        <f>가격표!D6*(S7-1)</f>
        <v>0</v>
      </c>
      <c r="AE7" s="26">
        <f>가격표!E6*(T7-1)</f>
        <v>0</v>
      </c>
      <c r="AF7" s="19">
        <f>가격표!F6*(U7-1)</f>
        <v>0</v>
      </c>
      <c r="AG7" s="15">
        <f>가격표!H6*(W7-1)</f>
        <v>0</v>
      </c>
      <c r="AH7" s="15">
        <f>가격표!I6*(X7-1)</f>
        <v>0</v>
      </c>
      <c r="AI7" s="15">
        <f>가격표!J6*(Y7-1)</f>
        <v>0</v>
      </c>
      <c r="AJ7" s="16">
        <f>가격표!K6*(Z7-1)</f>
        <v>0</v>
      </c>
    </row>
    <row r="8" spans="2:36" ht="20" customHeight="1" thickBot="1" x14ac:dyDescent="0.5">
      <c r="B8"/>
      <c r="C8" s="32"/>
      <c r="D8" s="32"/>
      <c r="E8" s="32"/>
      <c r="F8" s="32"/>
      <c r="G8"/>
      <c r="H8" s="8" t="str">
        <f t="shared" ref="H8:H19" si="1">IF(SUM(AC8:AF8)=0,"", IF($AC$4=TRUE,(SUM(AC8:AF8)/Q8)*3,SUM(AC8:AF8)/Q8))</f>
        <v/>
      </c>
      <c r="I8"/>
      <c r="J8" s="32"/>
      <c r="K8" s="32"/>
      <c r="L8" s="32"/>
      <c r="M8" s="32"/>
      <c r="N8"/>
      <c r="O8" s="8" t="str">
        <f t="shared" si="0"/>
        <v/>
      </c>
      <c r="P8" s="34"/>
      <c r="Q8" s="45">
        <v>1</v>
      </c>
      <c r="R8" s="46">
        <v>1</v>
      </c>
      <c r="S8" s="47">
        <v>1</v>
      </c>
      <c r="T8" s="47">
        <v>1</v>
      </c>
      <c r="U8" s="48"/>
      <c r="V8" s="47">
        <v>1</v>
      </c>
      <c r="W8" s="46"/>
      <c r="X8" s="47">
        <v>1</v>
      </c>
      <c r="Y8" s="47">
        <v>1</v>
      </c>
      <c r="Z8" s="48"/>
      <c r="AA8" s="18">
        <f t="shared" ref="AA8:AA19" si="2">IF(SUM(R8:U8)=COUNT(R8:U8),0,SUM(R8:U8)-COUNT(R8:U8))</f>
        <v>0</v>
      </c>
      <c r="AB8" s="18">
        <f t="shared" ref="AB8:AB17" si="3">IF(SUM(W8:Z8)=COUNT(W8:Z8),0,SUM(W8:Z8)-COUNT(W8:Z8))</f>
        <v>0</v>
      </c>
      <c r="AC8" s="23">
        <f>가격표!C7*(R8-1)</f>
        <v>0</v>
      </c>
      <c r="AD8" s="15">
        <f>가격표!D7*(S8-1)</f>
        <v>0</v>
      </c>
      <c r="AE8" s="15">
        <f>가격표!E7*(T8-1)</f>
        <v>0</v>
      </c>
      <c r="AF8" s="20">
        <f>가격표!F7*(U8-1)</f>
        <v>0</v>
      </c>
      <c r="AG8" s="15">
        <f>가격표!H7*(W8-1)</f>
        <v>0</v>
      </c>
      <c r="AH8" s="15">
        <f>가격표!I7*(X8-1)</f>
        <v>0</v>
      </c>
      <c r="AI8" s="15">
        <f>가격표!J7*(Y8-1)</f>
        <v>0</v>
      </c>
      <c r="AJ8" s="16">
        <f>가격표!K7*(Z8-1)</f>
        <v>0</v>
      </c>
    </row>
    <row r="9" spans="2:36" ht="20" customHeight="1" thickBot="1" x14ac:dyDescent="0.5">
      <c r="B9" s="7"/>
      <c r="C9" s="32"/>
      <c r="D9" s="32"/>
      <c r="E9" s="32"/>
      <c r="F9" s="32"/>
      <c r="G9"/>
      <c r="H9" s="8" t="str">
        <f t="shared" si="1"/>
        <v/>
      </c>
      <c r="I9"/>
      <c r="J9" s="32"/>
      <c r="K9" s="32"/>
      <c r="L9" s="32"/>
      <c r="M9" s="32"/>
      <c r="N9"/>
      <c r="O9" s="8" t="str">
        <f t="shared" si="0"/>
        <v/>
      </c>
      <c r="P9" s="34"/>
      <c r="Q9" s="45">
        <v>1</v>
      </c>
      <c r="R9" s="46"/>
      <c r="S9" s="47">
        <v>1</v>
      </c>
      <c r="T9" s="47">
        <v>1</v>
      </c>
      <c r="U9" s="48"/>
      <c r="V9" s="47">
        <v>1</v>
      </c>
      <c r="W9" s="46"/>
      <c r="X9" s="47">
        <v>1</v>
      </c>
      <c r="Y9" s="47">
        <v>1</v>
      </c>
      <c r="Z9" s="48"/>
      <c r="AA9" s="18">
        <f t="shared" si="2"/>
        <v>0</v>
      </c>
      <c r="AB9" s="18">
        <f t="shared" si="3"/>
        <v>0</v>
      </c>
      <c r="AC9" s="23">
        <f>가격표!C8*(R9-1)</f>
        <v>0</v>
      </c>
      <c r="AD9" s="15">
        <f>가격표!D8*(S9-1)</f>
        <v>0</v>
      </c>
      <c r="AE9" s="15">
        <f>가격표!E8*(T9-1)</f>
        <v>0</v>
      </c>
      <c r="AF9" s="20">
        <f>가격표!F8*(U9-1)</f>
        <v>0</v>
      </c>
      <c r="AG9" s="15">
        <f>가격표!H8*(W9-1)</f>
        <v>0</v>
      </c>
      <c r="AH9" s="15">
        <f>가격표!I8*(X9-1)</f>
        <v>0</v>
      </c>
      <c r="AI9" s="15">
        <f>가격표!J8*(Y9-1)</f>
        <v>0</v>
      </c>
      <c r="AJ9" s="16">
        <f>가격표!K8*(Z9-1)</f>
        <v>0</v>
      </c>
    </row>
    <row r="10" spans="2:36" ht="20" customHeight="1" thickBot="1" x14ac:dyDescent="0.5">
      <c r="B10" s="7"/>
      <c r="C10" s="32"/>
      <c r="D10" s="32"/>
      <c r="E10" s="32"/>
      <c r="F10" s="32"/>
      <c r="G10"/>
      <c r="H10" s="8" t="str">
        <f t="shared" si="1"/>
        <v/>
      </c>
      <c r="I10"/>
      <c r="J10" s="32"/>
      <c r="K10" s="32"/>
      <c r="L10" s="32"/>
      <c r="M10" s="32"/>
      <c r="N10"/>
      <c r="O10" s="8" t="str">
        <f t="shared" si="0"/>
        <v/>
      </c>
      <c r="P10" s="34"/>
      <c r="Q10" s="45">
        <v>1</v>
      </c>
      <c r="R10" s="46"/>
      <c r="S10" s="47">
        <v>1</v>
      </c>
      <c r="T10" s="47"/>
      <c r="U10" s="48"/>
      <c r="V10" s="47">
        <v>1</v>
      </c>
      <c r="W10" s="46"/>
      <c r="X10" s="47">
        <v>1</v>
      </c>
      <c r="Y10" s="47"/>
      <c r="Z10" s="48">
        <v>1</v>
      </c>
      <c r="AA10" s="18">
        <f t="shared" si="2"/>
        <v>0</v>
      </c>
      <c r="AB10" s="18">
        <f t="shared" si="3"/>
        <v>0</v>
      </c>
      <c r="AC10" s="23">
        <f>가격표!C9*(R10-1)</f>
        <v>0</v>
      </c>
      <c r="AD10" s="15">
        <f>가격표!D9*(S10-1)</f>
        <v>0</v>
      </c>
      <c r="AE10" s="15">
        <f>가격표!E9*(T10-1)</f>
        <v>0</v>
      </c>
      <c r="AF10" s="20">
        <f>가격표!F9*(U10-1)</f>
        <v>0</v>
      </c>
      <c r="AG10" s="15">
        <f>가격표!H9*(W10-1)</f>
        <v>0</v>
      </c>
      <c r="AH10" s="15">
        <f>가격표!I9*(X10-1)</f>
        <v>0</v>
      </c>
      <c r="AI10" s="15">
        <f>가격표!J9*(Y10-1)</f>
        <v>0</v>
      </c>
      <c r="AJ10" s="16">
        <f>가격표!K9*(Z10-1)</f>
        <v>0</v>
      </c>
    </row>
    <row r="11" spans="2:36" ht="20" customHeight="1" thickBot="1" x14ac:dyDescent="0.5">
      <c r="B11"/>
      <c r="C11" s="32"/>
      <c r="D11" s="32"/>
      <c r="E11" s="32"/>
      <c r="F11" s="32"/>
      <c r="G11"/>
      <c r="H11" s="8" t="str">
        <f t="shared" si="1"/>
        <v/>
      </c>
      <c r="I11"/>
      <c r="J11" s="32"/>
      <c r="K11" s="32"/>
      <c r="L11" s="32"/>
      <c r="M11" s="32"/>
      <c r="N11"/>
      <c r="O11" s="8" t="str">
        <f t="shared" si="0"/>
        <v/>
      </c>
      <c r="P11" s="34"/>
      <c r="Q11" s="45">
        <v>1</v>
      </c>
      <c r="R11" s="46">
        <v>1</v>
      </c>
      <c r="S11" s="47">
        <v>1</v>
      </c>
      <c r="T11" s="47"/>
      <c r="U11" s="48">
        <v>1</v>
      </c>
      <c r="V11" s="47">
        <v>1</v>
      </c>
      <c r="W11" s="46">
        <v>1</v>
      </c>
      <c r="X11" s="47">
        <v>1</v>
      </c>
      <c r="Y11" s="47">
        <v>1</v>
      </c>
      <c r="Z11" s="48"/>
      <c r="AA11" s="18">
        <f t="shared" si="2"/>
        <v>0</v>
      </c>
      <c r="AB11" s="18">
        <f t="shared" si="3"/>
        <v>0</v>
      </c>
      <c r="AC11" s="23">
        <f>가격표!C10*(R11-1)</f>
        <v>0</v>
      </c>
      <c r="AD11" s="15">
        <f>가격표!D10*(S11-1)</f>
        <v>0</v>
      </c>
      <c r="AE11" s="15">
        <f>가격표!E10*(T11-1)</f>
        <v>0</v>
      </c>
      <c r="AF11" s="20">
        <f>가격표!F10*(U11-1)</f>
        <v>0</v>
      </c>
      <c r="AG11" s="15">
        <f>가격표!H10*(W11-1)</f>
        <v>0</v>
      </c>
      <c r="AH11" s="15">
        <f>가격표!I10*(X11-1)</f>
        <v>0</v>
      </c>
      <c r="AI11" s="15">
        <f>가격표!J10*(Y11-1)</f>
        <v>0</v>
      </c>
      <c r="AJ11" s="16">
        <f>가격표!K10*(Z11-1)</f>
        <v>0</v>
      </c>
    </row>
    <row r="12" spans="2:36" ht="20" customHeight="1" thickBot="1" x14ac:dyDescent="0.5">
      <c r="B12"/>
      <c r="C12" s="32"/>
      <c r="D12" s="32"/>
      <c r="E12" s="32"/>
      <c r="F12" s="32"/>
      <c r="G12"/>
      <c r="H12" s="8" t="str">
        <f t="shared" si="1"/>
        <v/>
      </c>
      <c r="I12"/>
      <c r="J12" s="32"/>
      <c r="K12" s="32"/>
      <c r="L12" s="32"/>
      <c r="M12" s="32"/>
      <c r="N12"/>
      <c r="O12" s="8" t="str">
        <f t="shared" si="0"/>
        <v/>
      </c>
      <c r="P12" s="34"/>
      <c r="Q12" s="45">
        <v>1</v>
      </c>
      <c r="R12" s="46"/>
      <c r="S12" s="47">
        <v>1</v>
      </c>
      <c r="T12" s="47"/>
      <c r="U12" s="48">
        <v>1</v>
      </c>
      <c r="V12" s="47">
        <v>1</v>
      </c>
      <c r="W12" s="46"/>
      <c r="X12" s="47">
        <v>1</v>
      </c>
      <c r="Y12" s="47">
        <v>1</v>
      </c>
      <c r="Z12" s="48"/>
      <c r="AA12" s="18">
        <f t="shared" si="2"/>
        <v>0</v>
      </c>
      <c r="AB12" s="18">
        <f t="shared" si="3"/>
        <v>0</v>
      </c>
      <c r="AC12" s="23">
        <f>가격표!C11*(R12-1)</f>
        <v>0</v>
      </c>
      <c r="AD12" s="15">
        <f>가격표!D11*(S12-1)</f>
        <v>0</v>
      </c>
      <c r="AE12" s="15">
        <f>가격표!E11*(T12-1)</f>
        <v>0</v>
      </c>
      <c r="AF12" s="20">
        <f>가격표!F11*(U12-1)</f>
        <v>0</v>
      </c>
      <c r="AG12" s="15">
        <f>가격표!H11*(W12-1)</f>
        <v>0</v>
      </c>
      <c r="AH12" s="15">
        <f>가격표!I11*(X12-1)</f>
        <v>0</v>
      </c>
      <c r="AI12" s="15">
        <f>가격표!J11*(Y12-1)</f>
        <v>0</v>
      </c>
      <c r="AJ12" s="16">
        <f>가격표!K11*(Z12-1)</f>
        <v>0</v>
      </c>
    </row>
    <row r="13" spans="2:36" ht="20" customHeight="1" thickBot="1" x14ac:dyDescent="0.5">
      <c r="B13"/>
      <c r="C13" s="32"/>
      <c r="D13" s="32"/>
      <c r="E13" s="32"/>
      <c r="F13" s="32"/>
      <c r="G13"/>
      <c r="H13" s="8" t="str">
        <f t="shared" si="1"/>
        <v/>
      </c>
      <c r="I13"/>
      <c r="J13" s="32"/>
      <c r="K13" s="32"/>
      <c r="L13" s="32"/>
      <c r="M13" s="32"/>
      <c r="N13"/>
      <c r="O13" s="8" t="str">
        <f t="shared" si="0"/>
        <v/>
      </c>
      <c r="P13" s="34"/>
      <c r="Q13" s="45">
        <v>1</v>
      </c>
      <c r="R13" s="46"/>
      <c r="S13" s="47">
        <v>1</v>
      </c>
      <c r="T13" s="47"/>
      <c r="U13" s="48">
        <v>1</v>
      </c>
      <c r="V13" s="47">
        <v>1</v>
      </c>
      <c r="W13" s="46"/>
      <c r="X13" s="47">
        <v>1</v>
      </c>
      <c r="Y13" s="47"/>
      <c r="Z13" s="48">
        <v>1</v>
      </c>
      <c r="AA13" s="18">
        <f t="shared" si="2"/>
        <v>0</v>
      </c>
      <c r="AB13" s="18">
        <f t="shared" si="3"/>
        <v>0</v>
      </c>
      <c r="AC13" s="23">
        <f>가격표!C12*(R13-1)</f>
        <v>0</v>
      </c>
      <c r="AD13" s="15">
        <f>가격표!D12*(S13-1)</f>
        <v>0</v>
      </c>
      <c r="AE13" s="15">
        <f>가격표!E12*(T13-1)</f>
        <v>0</v>
      </c>
      <c r="AF13" s="20">
        <f>가격표!F12*(U13-1)</f>
        <v>0</v>
      </c>
      <c r="AG13" s="15">
        <f>가격표!H12*(W13-1)</f>
        <v>0</v>
      </c>
      <c r="AH13" s="15">
        <f>가격표!I12*(X13-1)</f>
        <v>0</v>
      </c>
      <c r="AI13" s="15">
        <f>가격표!J12*(Y13-1)</f>
        <v>0</v>
      </c>
      <c r="AJ13" s="16">
        <f>가격표!K12*(Z13-1)</f>
        <v>0</v>
      </c>
    </row>
    <row r="14" spans="2:36" ht="20" customHeight="1" thickBot="1" x14ac:dyDescent="0.5">
      <c r="B14"/>
      <c r="C14" s="32"/>
      <c r="D14" s="32"/>
      <c r="E14" s="32"/>
      <c r="F14" s="32"/>
      <c r="G14"/>
      <c r="H14" s="8" t="str">
        <f t="shared" si="1"/>
        <v/>
      </c>
      <c r="I14"/>
      <c r="J14" s="32"/>
      <c r="K14" s="32"/>
      <c r="L14" s="32"/>
      <c r="M14" s="32"/>
      <c r="N14"/>
      <c r="O14" s="8" t="str">
        <f t="shared" si="0"/>
        <v/>
      </c>
      <c r="P14" s="34"/>
      <c r="Q14" s="45">
        <v>1</v>
      </c>
      <c r="R14" s="46"/>
      <c r="S14" s="47">
        <v>1</v>
      </c>
      <c r="T14" s="47"/>
      <c r="U14" s="48">
        <v>1</v>
      </c>
      <c r="V14" s="47">
        <v>1</v>
      </c>
      <c r="W14" s="46"/>
      <c r="X14" s="47"/>
      <c r="Y14" s="47">
        <v>1</v>
      </c>
      <c r="Z14" s="48"/>
      <c r="AA14" s="18">
        <f t="shared" si="2"/>
        <v>0</v>
      </c>
      <c r="AB14" s="18">
        <f t="shared" si="3"/>
        <v>0</v>
      </c>
      <c r="AC14" s="23">
        <f>가격표!C13*(R14-1)</f>
        <v>0</v>
      </c>
      <c r="AD14" s="15">
        <f>가격표!D13*(S14-1)</f>
        <v>0</v>
      </c>
      <c r="AE14" s="15">
        <f>가격표!E13*(T14-1)</f>
        <v>0</v>
      </c>
      <c r="AF14" s="20">
        <f>가격표!F13*(U14-1)</f>
        <v>0</v>
      </c>
      <c r="AG14" s="15">
        <f>가격표!H13*(W14-1)</f>
        <v>0</v>
      </c>
      <c r="AH14" s="15">
        <f>가격표!I13*(X14-1)</f>
        <v>0</v>
      </c>
      <c r="AI14" s="15">
        <f>가격표!J13*(Y14-1)</f>
        <v>0</v>
      </c>
      <c r="AJ14" s="16">
        <f>가격표!K13*(Z14-1)</f>
        <v>0</v>
      </c>
    </row>
    <row r="15" spans="2:36" ht="20" customHeight="1" thickBot="1" x14ac:dyDescent="0.5">
      <c r="B15"/>
      <c r="C15" s="32"/>
      <c r="D15" s="32"/>
      <c r="E15" s="32"/>
      <c r="F15" s="32"/>
      <c r="G15"/>
      <c r="H15" s="8" t="str">
        <f t="shared" si="1"/>
        <v/>
      </c>
      <c r="I15"/>
      <c r="J15" s="32"/>
      <c r="K15" s="32"/>
      <c r="L15" s="32"/>
      <c r="M15" s="32"/>
      <c r="N15"/>
      <c r="O15" s="8" t="str">
        <f t="shared" si="0"/>
        <v/>
      </c>
      <c r="P15" s="34"/>
      <c r="Q15" s="45">
        <v>1</v>
      </c>
      <c r="R15" s="46"/>
      <c r="S15" s="47">
        <v>1</v>
      </c>
      <c r="T15" s="47"/>
      <c r="U15" s="48">
        <v>1</v>
      </c>
      <c r="V15" s="47">
        <v>1</v>
      </c>
      <c r="W15" s="46"/>
      <c r="X15" s="47">
        <v>1</v>
      </c>
      <c r="Y15" s="47">
        <v>1</v>
      </c>
      <c r="Z15" s="48"/>
      <c r="AA15" s="18">
        <f t="shared" si="2"/>
        <v>0</v>
      </c>
      <c r="AB15" s="18">
        <f t="shared" si="3"/>
        <v>0</v>
      </c>
      <c r="AC15" s="23">
        <f>가격표!C14*(R15-1)</f>
        <v>0</v>
      </c>
      <c r="AD15" s="15">
        <f>가격표!D14*(S15-1)</f>
        <v>0</v>
      </c>
      <c r="AE15" s="15">
        <f>가격표!E14*(T15-1)</f>
        <v>0</v>
      </c>
      <c r="AF15" s="20">
        <f>가격표!F14*(U15-1)</f>
        <v>0</v>
      </c>
      <c r="AG15" s="15">
        <f>가격표!H14*(W15-1)</f>
        <v>0</v>
      </c>
      <c r="AH15" s="15">
        <f>가격표!I14*(X15-1)</f>
        <v>0</v>
      </c>
      <c r="AI15" s="15">
        <f>가격표!J14*(Y15-1)</f>
        <v>0</v>
      </c>
      <c r="AJ15" s="16">
        <f>가격표!K14*(Z15-1)</f>
        <v>0</v>
      </c>
    </row>
    <row r="16" spans="2:36" ht="20" customHeight="1" thickBot="1" x14ac:dyDescent="0.5">
      <c r="B16"/>
      <c r="C16" s="32"/>
      <c r="D16" s="32"/>
      <c r="E16" s="32"/>
      <c r="F16" s="32"/>
      <c r="G16"/>
      <c r="H16" s="8" t="str">
        <f t="shared" si="1"/>
        <v/>
      </c>
      <c r="I16"/>
      <c r="J16" s="32"/>
      <c r="K16" s="32"/>
      <c r="L16" s="32"/>
      <c r="M16" s="32"/>
      <c r="N16"/>
      <c r="O16" s="8" t="str">
        <f t="shared" si="0"/>
        <v/>
      </c>
      <c r="P16" s="34"/>
      <c r="Q16" s="45">
        <v>1</v>
      </c>
      <c r="R16" s="46">
        <v>1</v>
      </c>
      <c r="S16" s="47">
        <v>1</v>
      </c>
      <c r="T16" s="47">
        <v>1</v>
      </c>
      <c r="U16" s="48"/>
      <c r="V16" s="47">
        <v>1</v>
      </c>
      <c r="W16" s="46"/>
      <c r="X16" s="47">
        <v>1</v>
      </c>
      <c r="Y16" s="47"/>
      <c r="Z16" s="48"/>
      <c r="AA16" s="18">
        <f t="shared" si="2"/>
        <v>0</v>
      </c>
      <c r="AB16" s="18">
        <f t="shared" si="3"/>
        <v>0</v>
      </c>
      <c r="AC16" s="23">
        <f>가격표!C15*(R16-1)</f>
        <v>0</v>
      </c>
      <c r="AD16" s="15">
        <f>가격표!D15*(S16-1)</f>
        <v>0</v>
      </c>
      <c r="AE16" s="15">
        <f>가격표!E15*(T16-1)</f>
        <v>0</v>
      </c>
      <c r="AF16" s="20">
        <f>가격표!F15*(U16-1)</f>
        <v>0</v>
      </c>
      <c r="AG16" s="15">
        <f>가격표!H15*(W16-1)</f>
        <v>0</v>
      </c>
      <c r="AH16" s="15">
        <f>가격표!I15*(X16-1)</f>
        <v>0</v>
      </c>
      <c r="AI16" s="15">
        <f>가격표!J15*(Y16-1)</f>
        <v>0</v>
      </c>
      <c r="AJ16" s="16">
        <f>가격표!K15*(Z16-1)</f>
        <v>0</v>
      </c>
    </row>
    <row r="17" spans="2:36" ht="20" customHeight="1" thickBot="1" x14ac:dyDescent="0.5">
      <c r="B17"/>
      <c r="C17" s="32"/>
      <c r="D17" s="32"/>
      <c r="E17" s="32"/>
      <c r="F17" s="32"/>
      <c r="G17"/>
      <c r="H17" s="8" t="str">
        <f t="shared" si="1"/>
        <v/>
      </c>
      <c r="I17"/>
      <c r="J17" s="32"/>
      <c r="K17" s="32"/>
      <c r="L17" s="32"/>
      <c r="M17" s="32"/>
      <c r="N17"/>
      <c r="O17" s="8" t="str">
        <f t="shared" si="0"/>
        <v/>
      </c>
      <c r="P17" s="34"/>
      <c r="Q17" s="45">
        <v>1</v>
      </c>
      <c r="R17" s="46">
        <v>1</v>
      </c>
      <c r="S17" s="47">
        <v>1</v>
      </c>
      <c r="T17" s="47"/>
      <c r="U17" s="48">
        <v>1</v>
      </c>
      <c r="V17" s="47">
        <v>1</v>
      </c>
      <c r="W17" s="46"/>
      <c r="X17" s="47">
        <v>1</v>
      </c>
      <c r="Y17" s="47"/>
      <c r="Z17" s="48"/>
      <c r="AA17" s="18">
        <f t="shared" si="2"/>
        <v>0</v>
      </c>
      <c r="AB17" s="18">
        <f t="shared" si="3"/>
        <v>0</v>
      </c>
      <c r="AC17" s="23">
        <f>가격표!C16*(R17-1)</f>
        <v>0</v>
      </c>
      <c r="AD17" s="15">
        <f>가격표!D16*(S17-1)</f>
        <v>0</v>
      </c>
      <c r="AE17" s="15">
        <f>가격표!E16*(T17-1)</f>
        <v>0</v>
      </c>
      <c r="AF17" s="20">
        <f>가격표!F16*(U17-1)</f>
        <v>0</v>
      </c>
      <c r="AG17" s="15">
        <f>가격표!H16*(W17-1)</f>
        <v>0</v>
      </c>
      <c r="AH17" s="15">
        <f>가격표!I16*(X17-1)</f>
        <v>0</v>
      </c>
      <c r="AI17" s="15">
        <f>가격표!J16*(Y17-1)</f>
        <v>0</v>
      </c>
      <c r="AJ17" s="16">
        <f>가격표!K16*(Z17-1)</f>
        <v>0</v>
      </c>
    </row>
    <row r="18" spans="2:36" ht="20" customHeight="1" thickTop="1" thickBot="1" x14ac:dyDescent="0.5">
      <c r="B18"/>
      <c r="C18" s="32"/>
      <c r="D18" s="32"/>
      <c r="E18" s="32"/>
      <c r="F18" s="32"/>
      <c r="G18"/>
      <c r="H18" s="8" t="str">
        <f t="shared" si="1"/>
        <v/>
      </c>
      <c r="I18" s="34"/>
      <c r="J18" s="34"/>
      <c r="K18" s="34"/>
      <c r="L18" s="34"/>
      <c r="M18" s="34"/>
      <c r="N18" s="34"/>
      <c r="O18" s="34"/>
      <c r="P18" s="34"/>
      <c r="Q18" s="45">
        <v>1</v>
      </c>
      <c r="R18" s="46">
        <v>1</v>
      </c>
      <c r="S18" s="47">
        <v>1</v>
      </c>
      <c r="T18" s="47"/>
      <c r="U18" s="48"/>
      <c r="V18" s="49"/>
      <c r="W18" s="46"/>
      <c r="X18" s="47"/>
      <c r="Y18" s="47"/>
      <c r="Z18" s="48"/>
      <c r="AA18" s="18">
        <f t="shared" si="2"/>
        <v>0</v>
      </c>
      <c r="AB18" s="27"/>
      <c r="AC18" s="23">
        <f>가격표!C17*(R18-1)</f>
        <v>0</v>
      </c>
      <c r="AD18" s="15">
        <f>가격표!D17*(S18-1)</f>
        <v>0</v>
      </c>
      <c r="AE18" s="15">
        <f>가격표!E17*(T18-1)</f>
        <v>0</v>
      </c>
      <c r="AF18" s="20">
        <f>가격표!F17*(U18-1)</f>
        <v>0</v>
      </c>
      <c r="AG18" s="91">
        <f>SUM(AA7:AA19, AB7:AB17)*H2</f>
        <v>0</v>
      </c>
      <c r="AH18" s="92"/>
      <c r="AI18" s="92"/>
      <c r="AJ18" s="93"/>
    </row>
    <row r="19" spans="2:36" ht="20" customHeight="1" thickBot="1" x14ac:dyDescent="0.5">
      <c r="B19"/>
      <c r="C19" s="32"/>
      <c r="D19" s="32"/>
      <c r="E19" s="32"/>
      <c r="F19" s="32"/>
      <c r="G19"/>
      <c r="H19" s="8" t="str">
        <f t="shared" si="1"/>
        <v/>
      </c>
      <c r="I19" s="34"/>
      <c r="J19" s="34"/>
      <c r="K19" s="101" t="s">
        <v>33</v>
      </c>
      <c r="L19" s="84"/>
      <c r="M19" s="83" t="str">
        <f>IF(SUM(H7:H19,O7:O17)=0,"",SUM(H7:H19,O7:O17))</f>
        <v/>
      </c>
      <c r="N19" s="83"/>
      <c r="O19" s="83"/>
      <c r="P19" s="34"/>
      <c r="Q19" s="50">
        <v>1</v>
      </c>
      <c r="R19" s="51"/>
      <c r="S19" s="52">
        <v>1</v>
      </c>
      <c r="T19" s="52"/>
      <c r="U19" s="53">
        <v>1</v>
      </c>
      <c r="V19" s="54"/>
      <c r="W19" s="51"/>
      <c r="X19" s="52"/>
      <c r="Y19" s="52"/>
      <c r="Z19" s="53"/>
      <c r="AA19" s="22">
        <f t="shared" si="2"/>
        <v>0</v>
      </c>
      <c r="AB19" s="28"/>
      <c r="AC19" s="24">
        <f>가격표!C18*(R19-1)</f>
        <v>0</v>
      </c>
      <c r="AD19" s="17">
        <f>가격표!D18*(S19-1)</f>
        <v>0</v>
      </c>
      <c r="AE19" s="17">
        <f>가격표!E18*(T19-1)</f>
        <v>0</v>
      </c>
      <c r="AF19" s="21">
        <f>가격표!F18*(U19-1)</f>
        <v>0</v>
      </c>
      <c r="AG19" s="94"/>
      <c r="AH19" s="95"/>
      <c r="AI19" s="95"/>
      <c r="AJ19" s="96"/>
    </row>
    <row r="20" spans="2:36" ht="17" customHeight="1" x14ac:dyDescent="0.45">
      <c r="I20" s="34"/>
      <c r="J20" s="34"/>
      <c r="K20" s="101"/>
      <c r="L20" s="84"/>
      <c r="M20" s="83"/>
      <c r="N20" s="83"/>
      <c r="O20" s="83"/>
      <c r="P20" s="34"/>
    </row>
  </sheetData>
  <sheetProtection algorithmName="SHA-512" hashValue="8ePICYJE+N7FzwyYI2R9rORf2Mg1f+2Rw20Uhozsagt0UbIj3LNz+6ol0rxD9RQ4dPc4N44CBPStR2NvoPO+Ng==" saltValue="mS/NFBEcTPtUQoude6Yn7Q==" spinCount="100000" sheet="1" scenarios="1" selectLockedCells="1"/>
  <mergeCells count="18">
    <mergeCell ref="AG18:AJ19"/>
    <mergeCell ref="K19:L20"/>
    <mergeCell ref="M19:O20"/>
    <mergeCell ref="N5:N6"/>
    <mergeCell ref="O5:O6"/>
    <mergeCell ref="R6:U6"/>
    <mergeCell ref="W6:Z6"/>
    <mergeCell ref="AA6:AB6"/>
    <mergeCell ref="AC6:AJ6"/>
    <mergeCell ref="C2:E2"/>
    <mergeCell ref="J3:K3"/>
    <mergeCell ref="J4:K4"/>
    <mergeCell ref="B5:B6"/>
    <mergeCell ref="C5:F5"/>
    <mergeCell ref="G5:G6"/>
    <mergeCell ref="H5:H6"/>
    <mergeCell ref="I5:I6"/>
    <mergeCell ref="J5:M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Drop Down 6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Drop Down 7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Drop Down 8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Drop Down 9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Drop Down 10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Drop Down 11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Drop Down 12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Drop Down 13">
              <controlPr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Drop Down 14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Drop Down 15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Drop Down 16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Drop Down 17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Drop Down 18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Drop Down 19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Drop Down 20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Drop Down 22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Drop Down 23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Drop Down 25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Drop Down 26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Drop Down 27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Drop Down 28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Drop Down 29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Drop Down 30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Drop Down 31">
              <controlPr defaultSize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Drop Down 32">
              <controlPr defaultSize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Drop Down 33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Drop Down 34">
              <controlPr defaultSize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Drop Down 35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Drop Down 36">
              <controlPr defaultSize="0" autoLine="0" autoPict="0">
                <anchor moveWithCells="1">
                  <from>
                    <xdr:col>11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Drop Down 37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Drop Down 38">
              <controlPr defaultSize="0" autoLine="0" autoPict="0">
                <anchor moveWithCells="1">
                  <from>
                    <xdr:col>12</xdr:col>
                    <xdr:colOff>0</xdr:colOff>
                    <xdr:row>9</xdr:row>
                    <xdr:rowOff>0</xdr:rowOff>
                  </from>
                  <to>
                    <xdr:col>13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Drop Down 39">
              <controlPr defaultSize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Drop Down 40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Drop Down 41">
              <controlPr defaultSize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Drop Down 42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Drop Down 43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Drop Down 44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Drop Down 45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Drop Down 46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Drop Down 47">
              <controlPr defaultSize="0" autoLine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Drop Down 48">
              <controlPr defaultSize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Drop Down 49">
              <controlPr defaultSize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Drop Down 50">
              <controlPr defaultSize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Drop Down 51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Drop Down 52">
              <controlPr defaultSize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6" name="Drop Down 53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7" name="Drop Down 54">
              <controlPr defaultSize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8" name="Drop Down 55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9" name="Drop Down 56">
              <controlPr defaultSize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" name="Drop Down 57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1" name="Drop Down 58">
              <controlPr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2" name="Drop Down 59">
              <controlPr defaultSize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" name="Drop Down 60">
              <controlPr defaultSize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" name="Drop Down 61">
              <controlPr defaultSize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5" name="Drop Down 62">
              <controlPr defaultSize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6" name="Drop Down 63">
              <controlPr defaultSize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7" name="Drop Down 64">
              <controlPr defaultSize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8" name="Drop Down 65">
              <controlPr defaultSize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9" name="Drop Down 66">
              <controlPr defaultSize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0" name="Drop Down 67">
              <controlPr defaultSize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1" name="Drop Down 68">
              <controlPr defaultSize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2" name="Drop Down 69">
              <controlPr defaultSize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3" name="Drop Down 70">
              <controlPr defaultSize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4" name="Drop Down 71">
              <controlPr defaultSize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5" name="Drop Down 72">
              <controlPr defaultSize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6" name="Drop Down 73">
              <controlPr defaultSize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7" name="Drop Down 74">
              <controlPr defaultSize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6D08-8EBA-479A-90E8-7A320611F434}">
  <sheetPr codeName="Sheet9">
    <tabColor rgb="FFFFFF00"/>
  </sheetPr>
  <dimension ref="A1:AJ20"/>
  <sheetViews>
    <sheetView zoomScaleNormal="100" workbookViewId="0">
      <selection activeCell="C2" sqref="C2:E2"/>
    </sheetView>
  </sheetViews>
  <sheetFormatPr defaultColWidth="0" defaultRowHeight="0" customHeight="1" zeroHeight="1" x14ac:dyDescent="0.45"/>
  <cols>
    <col min="1" max="1" width="2.08203125" style="34" customWidth="1"/>
    <col min="2" max="2" width="3.5" style="34" customWidth="1"/>
    <col min="3" max="6" width="8.6640625" style="34" customWidth="1"/>
    <col min="7" max="7" width="6.58203125" style="34" customWidth="1"/>
    <col min="8" max="8" width="16.9140625" style="34" customWidth="1"/>
    <col min="9" max="9" width="3.5" style="14" customWidth="1"/>
    <col min="10" max="13" width="8.6640625" style="14" customWidth="1"/>
    <col min="14" max="14" width="6.58203125" style="14" customWidth="1"/>
    <col min="15" max="15" width="16.9140625" style="14" customWidth="1"/>
    <col min="16" max="16" width="2.08203125" style="14" customWidth="1"/>
    <col min="17" max="17" width="2.1640625" style="6" hidden="1" customWidth="1"/>
    <col min="18" max="26" width="2.1640625" hidden="1" customWidth="1"/>
    <col min="27" max="28" width="4.83203125" hidden="1" customWidth="1"/>
    <col min="29" max="29" width="9.25" hidden="1" customWidth="1"/>
    <col min="30" max="31" width="10.08203125" hidden="1" customWidth="1"/>
    <col min="32" max="32" width="10" hidden="1" customWidth="1"/>
    <col min="33" max="33" width="10.6640625" hidden="1" customWidth="1"/>
    <col min="34" max="35" width="10.9140625" hidden="1" customWidth="1"/>
    <col min="36" max="36" width="10" hidden="1" customWidth="1"/>
    <col min="37" max="16384" width="8.6640625" hidden="1"/>
  </cols>
  <sheetData>
    <row r="1" spans="2:36" ht="17" customHeight="1" x14ac:dyDescent="0.45">
      <c r="I1" s="34"/>
      <c r="J1" s="34"/>
      <c r="K1" s="34"/>
      <c r="L1" s="34"/>
      <c r="M1" s="34"/>
      <c r="N1" s="34"/>
      <c r="O1" s="34"/>
      <c r="P1" s="34"/>
    </row>
    <row r="2" spans="2:36" ht="30" customHeight="1" x14ac:dyDescent="0.45">
      <c r="C2" s="80" t="s">
        <v>34</v>
      </c>
      <c r="D2" s="80"/>
      <c r="E2" s="80"/>
      <c r="F2" s="35"/>
      <c r="G2" s="33" t="s">
        <v>11</v>
      </c>
      <c r="H2" s="55">
        <v>1</v>
      </c>
      <c r="I2" s="34"/>
      <c r="J2" s="34"/>
      <c r="K2" s="34"/>
      <c r="L2" s="34"/>
      <c r="M2" s="34"/>
      <c r="N2" s="34"/>
      <c r="O2" s="34"/>
      <c r="P2" s="34"/>
    </row>
    <row r="3" spans="2:36" ht="17" x14ac:dyDescent="0.45">
      <c r="I3" s="34"/>
      <c r="J3" s="82" t="s">
        <v>40</v>
      </c>
      <c r="K3" s="82"/>
      <c r="L3" s="31">
        <f>수입1!L3</f>
        <v>0</v>
      </c>
      <c r="M3" s="34"/>
      <c r="N3" s="34"/>
      <c r="O3" s="34"/>
      <c r="P3" s="34"/>
    </row>
    <row r="4" spans="2:36" ht="17" customHeight="1" x14ac:dyDescent="0.45">
      <c r="I4" s="34"/>
      <c r="J4" s="81" t="s">
        <v>4</v>
      </c>
      <c r="K4" s="81"/>
      <c r="L4" s="9">
        <f>수입1!$L$4</f>
        <v>180</v>
      </c>
      <c r="M4" s="34"/>
      <c r="N4" s="34"/>
      <c r="O4" s="34"/>
      <c r="P4" s="34"/>
      <c r="AC4" t="b">
        <v>0</v>
      </c>
    </row>
    <row r="5" spans="2:36" ht="17" customHeight="1" thickBot="1" x14ac:dyDescent="0.5">
      <c r="B5" s="97" t="s">
        <v>5</v>
      </c>
      <c r="C5" s="99" t="s">
        <v>10</v>
      </c>
      <c r="D5" s="99"/>
      <c r="E5" s="99"/>
      <c r="F5" s="99"/>
      <c r="G5" s="100" t="s">
        <v>12</v>
      </c>
      <c r="H5" s="75" t="s">
        <v>13</v>
      </c>
      <c r="I5" s="97" t="s">
        <v>5</v>
      </c>
      <c r="J5" s="99" t="s">
        <v>10</v>
      </c>
      <c r="K5" s="99"/>
      <c r="L5" s="99"/>
      <c r="M5" s="99"/>
      <c r="N5" s="100" t="s">
        <v>12</v>
      </c>
      <c r="O5" s="75" t="s">
        <v>13</v>
      </c>
      <c r="P5" s="34"/>
    </row>
    <row r="6" spans="2:36" ht="17" customHeight="1" thickBot="1" x14ac:dyDescent="0.5">
      <c r="B6" s="98"/>
      <c r="C6" s="41" t="s">
        <v>6</v>
      </c>
      <c r="D6" s="41" t="s">
        <v>9</v>
      </c>
      <c r="E6" s="41" t="s">
        <v>7</v>
      </c>
      <c r="F6" s="41" t="s">
        <v>8</v>
      </c>
      <c r="G6" s="75"/>
      <c r="H6" s="75"/>
      <c r="I6" s="98"/>
      <c r="J6" s="41" t="s">
        <v>6</v>
      </c>
      <c r="K6" s="41" t="s">
        <v>9</v>
      </c>
      <c r="L6" s="41" t="s">
        <v>7</v>
      </c>
      <c r="M6" s="41" t="s">
        <v>8</v>
      </c>
      <c r="N6" s="75"/>
      <c r="O6" s="75"/>
      <c r="P6" s="34"/>
      <c r="Q6" s="13" t="s">
        <v>31</v>
      </c>
      <c r="R6" s="85" t="s">
        <v>23</v>
      </c>
      <c r="S6" s="86"/>
      <c r="T6" s="86"/>
      <c r="U6" s="87"/>
      <c r="V6" s="12" t="s">
        <v>31</v>
      </c>
      <c r="W6" s="85" t="s">
        <v>23</v>
      </c>
      <c r="X6" s="86"/>
      <c r="Y6" s="86"/>
      <c r="Z6" s="87"/>
      <c r="AA6" s="88" t="s">
        <v>32</v>
      </c>
      <c r="AB6" s="90"/>
      <c r="AC6" s="88" t="s">
        <v>24</v>
      </c>
      <c r="AD6" s="89"/>
      <c r="AE6" s="89"/>
      <c r="AF6" s="89"/>
      <c r="AG6" s="89"/>
      <c r="AH6" s="89"/>
      <c r="AI6" s="89"/>
      <c r="AJ6" s="90"/>
    </row>
    <row r="7" spans="2:36" ht="20" customHeight="1" thickTop="1" thickBot="1" x14ac:dyDescent="0.5">
      <c r="B7"/>
      <c r="C7" s="32"/>
      <c r="D7" s="32"/>
      <c r="E7" s="32"/>
      <c r="F7" s="32"/>
      <c r="G7"/>
      <c r="H7" s="8" t="str">
        <f>IF(SUM(AC7:AF7)=0,"", IF($AC$4=TRUE,(SUM(AC7:AF7)/Q7)*3,SUM(AC7:AF7)/Q7))</f>
        <v/>
      </c>
      <c r="I7"/>
      <c r="J7" s="32"/>
      <c r="K7" s="32"/>
      <c r="L7" s="32"/>
      <c r="M7" s="32"/>
      <c r="N7"/>
      <c r="O7" s="8" t="str">
        <f t="shared" ref="O7:O17" si="0">IF(SUM(AG7:AJ7)=0,"", IF($AC$4=TRUE,(SUM(AG7:AJ7)/V7)*3,SUM(AG7:AJ7)/V7))</f>
        <v/>
      </c>
      <c r="P7" s="34"/>
      <c r="Q7" s="45">
        <v>1</v>
      </c>
      <c r="R7" s="46">
        <v>1</v>
      </c>
      <c r="S7" s="47">
        <v>1</v>
      </c>
      <c r="T7" s="47"/>
      <c r="U7" s="48">
        <v>1</v>
      </c>
      <c r="V7" s="47">
        <v>1</v>
      </c>
      <c r="W7" s="46">
        <v>1</v>
      </c>
      <c r="X7" s="47">
        <v>1</v>
      </c>
      <c r="Y7" s="47"/>
      <c r="Z7" s="48"/>
      <c r="AA7" s="18">
        <f>IF(SUM(R7:U7)=COUNT(R7:U7),0,SUM(R7:U7)-COUNT(R7:U7))</f>
        <v>0</v>
      </c>
      <c r="AB7" s="18">
        <f>IF(SUM(W7:Z7)=COUNT(W7:Z7),0,SUM(W7:Z7)-COUNT(W7:Z7))</f>
        <v>0</v>
      </c>
      <c r="AC7" s="25">
        <f>가격표!C6*(R7-1)</f>
        <v>0</v>
      </c>
      <c r="AD7" s="26">
        <f>가격표!D6*(S7-1)</f>
        <v>0</v>
      </c>
      <c r="AE7" s="26">
        <f>가격표!E6*(T7-1)</f>
        <v>0</v>
      </c>
      <c r="AF7" s="19">
        <f>가격표!F6*(U7-1)</f>
        <v>0</v>
      </c>
      <c r="AG7" s="15">
        <f>가격표!H6*(W7-1)</f>
        <v>0</v>
      </c>
      <c r="AH7" s="15">
        <f>가격표!I6*(X7-1)</f>
        <v>0</v>
      </c>
      <c r="AI7" s="15">
        <f>가격표!J6*(Y7-1)</f>
        <v>0</v>
      </c>
      <c r="AJ7" s="16">
        <f>가격표!K6*(Z7-1)</f>
        <v>0</v>
      </c>
    </row>
    <row r="8" spans="2:36" ht="20" customHeight="1" thickBot="1" x14ac:dyDescent="0.5">
      <c r="B8"/>
      <c r="C8" s="32"/>
      <c r="D8" s="32"/>
      <c r="E8" s="32"/>
      <c r="F8" s="32"/>
      <c r="G8"/>
      <c r="H8" s="8" t="str">
        <f t="shared" ref="H8:H19" si="1">IF(SUM(AC8:AF8)=0,"", IF($AC$4=TRUE,(SUM(AC8:AF8)/Q8)*3,SUM(AC8:AF8)/Q8))</f>
        <v/>
      </c>
      <c r="I8"/>
      <c r="J8" s="32"/>
      <c r="K8" s="32"/>
      <c r="L8" s="32"/>
      <c r="M8" s="32"/>
      <c r="N8"/>
      <c r="O8" s="8" t="str">
        <f t="shared" si="0"/>
        <v/>
      </c>
      <c r="P8" s="34"/>
      <c r="Q8" s="45">
        <v>1</v>
      </c>
      <c r="R8" s="46">
        <v>1</v>
      </c>
      <c r="S8" s="47">
        <v>1</v>
      </c>
      <c r="T8" s="47">
        <v>1</v>
      </c>
      <c r="U8" s="48"/>
      <c r="V8" s="47">
        <v>1</v>
      </c>
      <c r="W8" s="46"/>
      <c r="X8" s="47">
        <v>1</v>
      </c>
      <c r="Y8" s="47">
        <v>1</v>
      </c>
      <c r="Z8" s="48"/>
      <c r="AA8" s="18">
        <f t="shared" ref="AA8:AA19" si="2">IF(SUM(R8:U8)=COUNT(R8:U8),0,SUM(R8:U8)-COUNT(R8:U8))</f>
        <v>0</v>
      </c>
      <c r="AB8" s="18">
        <f t="shared" ref="AB8:AB17" si="3">IF(SUM(W8:Z8)=COUNT(W8:Z8),0,SUM(W8:Z8)-COUNT(W8:Z8))</f>
        <v>0</v>
      </c>
      <c r="AC8" s="23">
        <f>가격표!C7*(R8-1)</f>
        <v>0</v>
      </c>
      <c r="AD8" s="15">
        <f>가격표!D7*(S8-1)</f>
        <v>0</v>
      </c>
      <c r="AE8" s="15">
        <f>가격표!E7*(T8-1)</f>
        <v>0</v>
      </c>
      <c r="AF8" s="20">
        <f>가격표!F7*(U8-1)</f>
        <v>0</v>
      </c>
      <c r="AG8" s="15">
        <f>가격표!H7*(W8-1)</f>
        <v>0</v>
      </c>
      <c r="AH8" s="15">
        <f>가격표!I7*(X8-1)</f>
        <v>0</v>
      </c>
      <c r="AI8" s="15">
        <f>가격표!J7*(Y8-1)</f>
        <v>0</v>
      </c>
      <c r="AJ8" s="16">
        <f>가격표!K7*(Z8-1)</f>
        <v>0</v>
      </c>
    </row>
    <row r="9" spans="2:36" ht="20" customHeight="1" thickBot="1" x14ac:dyDescent="0.5">
      <c r="B9" s="7"/>
      <c r="C9" s="32"/>
      <c r="D9" s="32"/>
      <c r="E9" s="32"/>
      <c r="F9" s="32"/>
      <c r="G9"/>
      <c r="H9" s="8" t="str">
        <f t="shared" si="1"/>
        <v/>
      </c>
      <c r="I9"/>
      <c r="J9" s="32"/>
      <c r="K9" s="32"/>
      <c r="L9" s="32"/>
      <c r="M9" s="32"/>
      <c r="N9"/>
      <c r="O9" s="8" t="str">
        <f t="shared" si="0"/>
        <v/>
      </c>
      <c r="P9" s="34"/>
      <c r="Q9" s="45">
        <v>1</v>
      </c>
      <c r="R9" s="46"/>
      <c r="S9" s="47">
        <v>1</v>
      </c>
      <c r="T9" s="47">
        <v>1</v>
      </c>
      <c r="U9" s="48"/>
      <c r="V9" s="47">
        <v>1</v>
      </c>
      <c r="W9" s="46"/>
      <c r="X9" s="47">
        <v>1</v>
      </c>
      <c r="Y9" s="47">
        <v>1</v>
      </c>
      <c r="Z9" s="48"/>
      <c r="AA9" s="18">
        <f t="shared" si="2"/>
        <v>0</v>
      </c>
      <c r="AB9" s="18">
        <f t="shared" si="3"/>
        <v>0</v>
      </c>
      <c r="AC9" s="23">
        <f>가격표!C8*(R9-1)</f>
        <v>0</v>
      </c>
      <c r="AD9" s="15">
        <f>가격표!D8*(S9-1)</f>
        <v>0</v>
      </c>
      <c r="AE9" s="15">
        <f>가격표!E8*(T9-1)</f>
        <v>0</v>
      </c>
      <c r="AF9" s="20">
        <f>가격표!F8*(U9-1)</f>
        <v>0</v>
      </c>
      <c r="AG9" s="15">
        <f>가격표!H8*(W9-1)</f>
        <v>0</v>
      </c>
      <c r="AH9" s="15">
        <f>가격표!I8*(X9-1)</f>
        <v>0</v>
      </c>
      <c r="AI9" s="15">
        <f>가격표!J8*(Y9-1)</f>
        <v>0</v>
      </c>
      <c r="AJ9" s="16">
        <f>가격표!K8*(Z9-1)</f>
        <v>0</v>
      </c>
    </row>
    <row r="10" spans="2:36" ht="20" customHeight="1" thickBot="1" x14ac:dyDescent="0.5">
      <c r="B10" s="7"/>
      <c r="C10" s="32"/>
      <c r="D10" s="32"/>
      <c r="E10" s="32"/>
      <c r="F10" s="32"/>
      <c r="G10"/>
      <c r="H10" s="8" t="str">
        <f t="shared" si="1"/>
        <v/>
      </c>
      <c r="I10"/>
      <c r="J10" s="32"/>
      <c r="K10" s="32"/>
      <c r="L10" s="32"/>
      <c r="M10" s="32"/>
      <c r="N10"/>
      <c r="O10" s="8" t="str">
        <f t="shared" si="0"/>
        <v/>
      </c>
      <c r="P10" s="34"/>
      <c r="Q10" s="45">
        <v>1</v>
      </c>
      <c r="R10" s="46"/>
      <c r="S10" s="47">
        <v>1</v>
      </c>
      <c r="T10" s="47"/>
      <c r="U10" s="48"/>
      <c r="V10" s="47">
        <v>1</v>
      </c>
      <c r="W10" s="46"/>
      <c r="X10" s="47">
        <v>1</v>
      </c>
      <c r="Y10" s="47"/>
      <c r="Z10" s="48">
        <v>1</v>
      </c>
      <c r="AA10" s="18">
        <f t="shared" si="2"/>
        <v>0</v>
      </c>
      <c r="AB10" s="18">
        <f t="shared" si="3"/>
        <v>0</v>
      </c>
      <c r="AC10" s="23">
        <f>가격표!C9*(R10-1)</f>
        <v>0</v>
      </c>
      <c r="AD10" s="15">
        <f>가격표!D9*(S10-1)</f>
        <v>0</v>
      </c>
      <c r="AE10" s="15">
        <f>가격표!E9*(T10-1)</f>
        <v>0</v>
      </c>
      <c r="AF10" s="20">
        <f>가격표!F9*(U10-1)</f>
        <v>0</v>
      </c>
      <c r="AG10" s="15">
        <f>가격표!H9*(W10-1)</f>
        <v>0</v>
      </c>
      <c r="AH10" s="15">
        <f>가격표!I9*(X10-1)</f>
        <v>0</v>
      </c>
      <c r="AI10" s="15">
        <f>가격표!J9*(Y10-1)</f>
        <v>0</v>
      </c>
      <c r="AJ10" s="16">
        <f>가격표!K9*(Z10-1)</f>
        <v>0</v>
      </c>
    </row>
    <row r="11" spans="2:36" ht="20" customHeight="1" thickBot="1" x14ac:dyDescent="0.5">
      <c r="B11"/>
      <c r="C11" s="32"/>
      <c r="D11" s="32"/>
      <c r="E11" s="32"/>
      <c r="F11" s="32"/>
      <c r="G11"/>
      <c r="H11" s="8" t="str">
        <f t="shared" si="1"/>
        <v/>
      </c>
      <c r="I11"/>
      <c r="J11" s="32"/>
      <c r="K11" s="32"/>
      <c r="L11" s="32"/>
      <c r="M11" s="32"/>
      <c r="N11"/>
      <c r="O11" s="8" t="str">
        <f t="shared" si="0"/>
        <v/>
      </c>
      <c r="P11" s="34"/>
      <c r="Q11" s="45">
        <v>1</v>
      </c>
      <c r="R11" s="46">
        <v>1</v>
      </c>
      <c r="S11" s="47">
        <v>1</v>
      </c>
      <c r="T11" s="47"/>
      <c r="U11" s="48">
        <v>1</v>
      </c>
      <c r="V11" s="47">
        <v>1</v>
      </c>
      <c r="W11" s="46">
        <v>1</v>
      </c>
      <c r="X11" s="47">
        <v>1</v>
      </c>
      <c r="Y11" s="47">
        <v>1</v>
      </c>
      <c r="Z11" s="48"/>
      <c r="AA11" s="18">
        <f t="shared" si="2"/>
        <v>0</v>
      </c>
      <c r="AB11" s="18">
        <f t="shared" si="3"/>
        <v>0</v>
      </c>
      <c r="AC11" s="23">
        <f>가격표!C10*(R11-1)</f>
        <v>0</v>
      </c>
      <c r="AD11" s="15">
        <f>가격표!D10*(S11-1)</f>
        <v>0</v>
      </c>
      <c r="AE11" s="15">
        <f>가격표!E10*(T11-1)</f>
        <v>0</v>
      </c>
      <c r="AF11" s="20">
        <f>가격표!F10*(U11-1)</f>
        <v>0</v>
      </c>
      <c r="AG11" s="15">
        <f>가격표!H10*(W11-1)</f>
        <v>0</v>
      </c>
      <c r="AH11" s="15">
        <f>가격표!I10*(X11-1)</f>
        <v>0</v>
      </c>
      <c r="AI11" s="15">
        <f>가격표!J10*(Y11-1)</f>
        <v>0</v>
      </c>
      <c r="AJ11" s="16">
        <f>가격표!K10*(Z11-1)</f>
        <v>0</v>
      </c>
    </row>
    <row r="12" spans="2:36" ht="20" customHeight="1" thickBot="1" x14ac:dyDescent="0.5">
      <c r="B12"/>
      <c r="C12" s="32"/>
      <c r="D12" s="32"/>
      <c r="E12" s="32"/>
      <c r="F12" s="32"/>
      <c r="G12"/>
      <c r="H12" s="8" t="str">
        <f t="shared" si="1"/>
        <v/>
      </c>
      <c r="I12"/>
      <c r="J12" s="32"/>
      <c r="K12" s="32"/>
      <c r="L12" s="32"/>
      <c r="M12" s="32"/>
      <c r="N12"/>
      <c r="O12" s="8" t="str">
        <f t="shared" si="0"/>
        <v/>
      </c>
      <c r="P12" s="34"/>
      <c r="Q12" s="45">
        <v>1</v>
      </c>
      <c r="R12" s="46"/>
      <c r="S12" s="47">
        <v>1</v>
      </c>
      <c r="T12" s="47"/>
      <c r="U12" s="48">
        <v>1</v>
      </c>
      <c r="V12" s="47">
        <v>1</v>
      </c>
      <c r="W12" s="46"/>
      <c r="X12" s="47">
        <v>1</v>
      </c>
      <c r="Y12" s="47">
        <v>1</v>
      </c>
      <c r="Z12" s="48"/>
      <c r="AA12" s="18">
        <f t="shared" si="2"/>
        <v>0</v>
      </c>
      <c r="AB12" s="18">
        <f t="shared" si="3"/>
        <v>0</v>
      </c>
      <c r="AC12" s="23">
        <f>가격표!C11*(R12-1)</f>
        <v>0</v>
      </c>
      <c r="AD12" s="15">
        <f>가격표!D11*(S12-1)</f>
        <v>0</v>
      </c>
      <c r="AE12" s="15">
        <f>가격표!E11*(T12-1)</f>
        <v>0</v>
      </c>
      <c r="AF12" s="20">
        <f>가격표!F11*(U12-1)</f>
        <v>0</v>
      </c>
      <c r="AG12" s="15">
        <f>가격표!H11*(W12-1)</f>
        <v>0</v>
      </c>
      <c r="AH12" s="15">
        <f>가격표!I11*(X12-1)</f>
        <v>0</v>
      </c>
      <c r="AI12" s="15">
        <f>가격표!J11*(Y12-1)</f>
        <v>0</v>
      </c>
      <c r="AJ12" s="16">
        <f>가격표!K11*(Z12-1)</f>
        <v>0</v>
      </c>
    </row>
    <row r="13" spans="2:36" ht="20" customHeight="1" thickBot="1" x14ac:dyDescent="0.5">
      <c r="B13"/>
      <c r="C13" s="32"/>
      <c r="D13" s="32"/>
      <c r="E13" s="32"/>
      <c r="F13" s="32"/>
      <c r="G13"/>
      <c r="H13" s="8" t="str">
        <f t="shared" si="1"/>
        <v/>
      </c>
      <c r="I13"/>
      <c r="J13" s="32"/>
      <c r="K13" s="32"/>
      <c r="L13" s="32"/>
      <c r="M13" s="32"/>
      <c r="N13"/>
      <c r="O13" s="8" t="str">
        <f t="shared" si="0"/>
        <v/>
      </c>
      <c r="P13" s="34"/>
      <c r="Q13" s="45">
        <v>1</v>
      </c>
      <c r="R13" s="46"/>
      <c r="S13" s="47">
        <v>1</v>
      </c>
      <c r="T13" s="47"/>
      <c r="U13" s="48">
        <v>1</v>
      </c>
      <c r="V13" s="47">
        <v>1</v>
      </c>
      <c r="W13" s="46"/>
      <c r="X13" s="47">
        <v>1</v>
      </c>
      <c r="Y13" s="47"/>
      <c r="Z13" s="48">
        <v>1</v>
      </c>
      <c r="AA13" s="18">
        <f t="shared" si="2"/>
        <v>0</v>
      </c>
      <c r="AB13" s="18">
        <f t="shared" si="3"/>
        <v>0</v>
      </c>
      <c r="AC13" s="23">
        <f>가격표!C12*(R13-1)</f>
        <v>0</v>
      </c>
      <c r="AD13" s="15">
        <f>가격표!D12*(S13-1)</f>
        <v>0</v>
      </c>
      <c r="AE13" s="15">
        <f>가격표!E12*(T13-1)</f>
        <v>0</v>
      </c>
      <c r="AF13" s="20">
        <f>가격표!F12*(U13-1)</f>
        <v>0</v>
      </c>
      <c r="AG13" s="15">
        <f>가격표!H12*(W13-1)</f>
        <v>0</v>
      </c>
      <c r="AH13" s="15">
        <f>가격표!I12*(X13-1)</f>
        <v>0</v>
      </c>
      <c r="AI13" s="15">
        <f>가격표!J12*(Y13-1)</f>
        <v>0</v>
      </c>
      <c r="AJ13" s="16">
        <f>가격표!K12*(Z13-1)</f>
        <v>0</v>
      </c>
    </row>
    <row r="14" spans="2:36" ht="20" customHeight="1" thickBot="1" x14ac:dyDescent="0.5">
      <c r="B14"/>
      <c r="C14" s="32"/>
      <c r="D14" s="32"/>
      <c r="E14" s="32"/>
      <c r="F14" s="32"/>
      <c r="G14"/>
      <c r="H14" s="8" t="str">
        <f t="shared" si="1"/>
        <v/>
      </c>
      <c r="I14"/>
      <c r="J14" s="32"/>
      <c r="K14" s="32"/>
      <c r="L14" s="32"/>
      <c r="M14" s="32"/>
      <c r="N14"/>
      <c r="O14" s="8" t="str">
        <f t="shared" si="0"/>
        <v/>
      </c>
      <c r="P14" s="34"/>
      <c r="Q14" s="45">
        <v>1</v>
      </c>
      <c r="R14" s="46"/>
      <c r="S14" s="47">
        <v>1</v>
      </c>
      <c r="T14" s="47"/>
      <c r="U14" s="48">
        <v>1</v>
      </c>
      <c r="V14" s="47">
        <v>1</v>
      </c>
      <c r="W14" s="46"/>
      <c r="X14" s="47"/>
      <c r="Y14" s="47">
        <v>1</v>
      </c>
      <c r="Z14" s="48"/>
      <c r="AA14" s="18">
        <f t="shared" si="2"/>
        <v>0</v>
      </c>
      <c r="AB14" s="18">
        <f t="shared" si="3"/>
        <v>0</v>
      </c>
      <c r="AC14" s="23">
        <f>가격표!C13*(R14-1)</f>
        <v>0</v>
      </c>
      <c r="AD14" s="15">
        <f>가격표!D13*(S14-1)</f>
        <v>0</v>
      </c>
      <c r="AE14" s="15">
        <f>가격표!E13*(T14-1)</f>
        <v>0</v>
      </c>
      <c r="AF14" s="20">
        <f>가격표!F13*(U14-1)</f>
        <v>0</v>
      </c>
      <c r="AG14" s="15">
        <f>가격표!H13*(W14-1)</f>
        <v>0</v>
      </c>
      <c r="AH14" s="15">
        <f>가격표!I13*(X14-1)</f>
        <v>0</v>
      </c>
      <c r="AI14" s="15">
        <f>가격표!J13*(Y14-1)</f>
        <v>0</v>
      </c>
      <c r="AJ14" s="16">
        <f>가격표!K13*(Z14-1)</f>
        <v>0</v>
      </c>
    </row>
    <row r="15" spans="2:36" ht="20" customHeight="1" thickBot="1" x14ac:dyDescent="0.5">
      <c r="B15"/>
      <c r="C15" s="32"/>
      <c r="D15" s="32"/>
      <c r="E15" s="32"/>
      <c r="F15" s="32"/>
      <c r="G15"/>
      <c r="H15" s="8" t="str">
        <f t="shared" si="1"/>
        <v/>
      </c>
      <c r="I15"/>
      <c r="J15" s="32"/>
      <c r="K15" s="32"/>
      <c r="L15" s="32"/>
      <c r="M15" s="32"/>
      <c r="N15"/>
      <c r="O15" s="8" t="str">
        <f t="shared" si="0"/>
        <v/>
      </c>
      <c r="P15" s="34"/>
      <c r="Q15" s="45">
        <v>1</v>
      </c>
      <c r="R15" s="46"/>
      <c r="S15" s="47">
        <v>1</v>
      </c>
      <c r="T15" s="47"/>
      <c r="U15" s="48">
        <v>1</v>
      </c>
      <c r="V15" s="47">
        <v>1</v>
      </c>
      <c r="W15" s="46"/>
      <c r="X15" s="47">
        <v>1</v>
      </c>
      <c r="Y15" s="47">
        <v>1</v>
      </c>
      <c r="Z15" s="48"/>
      <c r="AA15" s="18">
        <f t="shared" si="2"/>
        <v>0</v>
      </c>
      <c r="AB15" s="18">
        <f t="shared" si="3"/>
        <v>0</v>
      </c>
      <c r="AC15" s="23">
        <f>가격표!C14*(R15-1)</f>
        <v>0</v>
      </c>
      <c r="AD15" s="15">
        <f>가격표!D14*(S15-1)</f>
        <v>0</v>
      </c>
      <c r="AE15" s="15">
        <f>가격표!E14*(T15-1)</f>
        <v>0</v>
      </c>
      <c r="AF15" s="20">
        <f>가격표!F14*(U15-1)</f>
        <v>0</v>
      </c>
      <c r="AG15" s="15">
        <f>가격표!H14*(W15-1)</f>
        <v>0</v>
      </c>
      <c r="AH15" s="15">
        <f>가격표!I14*(X15-1)</f>
        <v>0</v>
      </c>
      <c r="AI15" s="15">
        <f>가격표!J14*(Y15-1)</f>
        <v>0</v>
      </c>
      <c r="AJ15" s="16">
        <f>가격표!K14*(Z15-1)</f>
        <v>0</v>
      </c>
    </row>
    <row r="16" spans="2:36" ht="20" customHeight="1" thickBot="1" x14ac:dyDescent="0.5">
      <c r="B16"/>
      <c r="C16" s="32"/>
      <c r="D16" s="32"/>
      <c r="E16" s="32"/>
      <c r="F16" s="32"/>
      <c r="G16"/>
      <c r="H16" s="8" t="str">
        <f t="shared" si="1"/>
        <v/>
      </c>
      <c r="I16"/>
      <c r="J16" s="32"/>
      <c r="K16" s="32"/>
      <c r="L16" s="32"/>
      <c r="M16" s="32"/>
      <c r="N16"/>
      <c r="O16" s="8" t="str">
        <f t="shared" si="0"/>
        <v/>
      </c>
      <c r="P16" s="34"/>
      <c r="Q16" s="45">
        <v>1</v>
      </c>
      <c r="R16" s="46">
        <v>1</v>
      </c>
      <c r="S16" s="47">
        <v>1</v>
      </c>
      <c r="T16" s="47">
        <v>1</v>
      </c>
      <c r="U16" s="48"/>
      <c r="V16" s="47">
        <v>1</v>
      </c>
      <c r="W16" s="46"/>
      <c r="X16" s="47">
        <v>1</v>
      </c>
      <c r="Y16" s="47"/>
      <c r="Z16" s="48"/>
      <c r="AA16" s="18">
        <f t="shared" si="2"/>
        <v>0</v>
      </c>
      <c r="AB16" s="18">
        <f t="shared" si="3"/>
        <v>0</v>
      </c>
      <c r="AC16" s="23">
        <f>가격표!C15*(R16-1)</f>
        <v>0</v>
      </c>
      <c r="AD16" s="15">
        <f>가격표!D15*(S16-1)</f>
        <v>0</v>
      </c>
      <c r="AE16" s="15">
        <f>가격표!E15*(T16-1)</f>
        <v>0</v>
      </c>
      <c r="AF16" s="20">
        <f>가격표!F15*(U16-1)</f>
        <v>0</v>
      </c>
      <c r="AG16" s="15">
        <f>가격표!H15*(W16-1)</f>
        <v>0</v>
      </c>
      <c r="AH16" s="15">
        <f>가격표!I15*(X16-1)</f>
        <v>0</v>
      </c>
      <c r="AI16" s="15">
        <f>가격표!J15*(Y16-1)</f>
        <v>0</v>
      </c>
      <c r="AJ16" s="16">
        <f>가격표!K15*(Z16-1)</f>
        <v>0</v>
      </c>
    </row>
    <row r="17" spans="2:36" ht="20" customHeight="1" thickBot="1" x14ac:dyDescent="0.5">
      <c r="B17"/>
      <c r="C17" s="32"/>
      <c r="D17" s="32"/>
      <c r="E17" s="32"/>
      <c r="F17" s="32"/>
      <c r="G17"/>
      <c r="H17" s="8" t="str">
        <f t="shared" si="1"/>
        <v/>
      </c>
      <c r="I17"/>
      <c r="J17" s="32"/>
      <c r="K17" s="32"/>
      <c r="L17" s="32"/>
      <c r="M17" s="32"/>
      <c r="N17"/>
      <c r="O17" s="8" t="str">
        <f t="shared" si="0"/>
        <v/>
      </c>
      <c r="P17" s="34"/>
      <c r="Q17" s="45">
        <v>1</v>
      </c>
      <c r="R17" s="46">
        <v>1</v>
      </c>
      <c r="S17" s="47">
        <v>1</v>
      </c>
      <c r="T17" s="47"/>
      <c r="U17" s="48">
        <v>1</v>
      </c>
      <c r="V17" s="47">
        <v>1</v>
      </c>
      <c r="W17" s="46"/>
      <c r="X17" s="47">
        <v>1</v>
      </c>
      <c r="Y17" s="47"/>
      <c r="Z17" s="48"/>
      <c r="AA17" s="18">
        <f t="shared" si="2"/>
        <v>0</v>
      </c>
      <c r="AB17" s="18">
        <f t="shared" si="3"/>
        <v>0</v>
      </c>
      <c r="AC17" s="23">
        <f>가격표!C16*(R17-1)</f>
        <v>0</v>
      </c>
      <c r="AD17" s="15">
        <f>가격표!D16*(S17-1)</f>
        <v>0</v>
      </c>
      <c r="AE17" s="15">
        <f>가격표!E16*(T17-1)</f>
        <v>0</v>
      </c>
      <c r="AF17" s="20">
        <f>가격표!F16*(U17-1)</f>
        <v>0</v>
      </c>
      <c r="AG17" s="15">
        <f>가격표!H16*(W17-1)</f>
        <v>0</v>
      </c>
      <c r="AH17" s="15">
        <f>가격표!I16*(X17-1)</f>
        <v>0</v>
      </c>
      <c r="AI17" s="15">
        <f>가격표!J16*(Y17-1)</f>
        <v>0</v>
      </c>
      <c r="AJ17" s="16">
        <f>가격표!K16*(Z17-1)</f>
        <v>0</v>
      </c>
    </row>
    <row r="18" spans="2:36" ht="20" customHeight="1" thickTop="1" thickBot="1" x14ac:dyDescent="0.5">
      <c r="B18"/>
      <c r="C18" s="32"/>
      <c r="D18" s="32"/>
      <c r="E18" s="32"/>
      <c r="F18" s="32"/>
      <c r="G18"/>
      <c r="H18" s="8" t="str">
        <f t="shared" si="1"/>
        <v/>
      </c>
      <c r="I18" s="34"/>
      <c r="J18" s="34"/>
      <c r="K18" s="34"/>
      <c r="L18" s="34"/>
      <c r="M18" s="34"/>
      <c r="N18" s="34"/>
      <c r="O18" s="34"/>
      <c r="P18" s="34"/>
      <c r="Q18" s="45">
        <v>1</v>
      </c>
      <c r="R18" s="46">
        <v>1</v>
      </c>
      <c r="S18" s="47">
        <v>1</v>
      </c>
      <c r="T18" s="47"/>
      <c r="U18" s="48"/>
      <c r="V18" s="49"/>
      <c r="W18" s="46"/>
      <c r="X18" s="47"/>
      <c r="Y18" s="47"/>
      <c r="Z18" s="48"/>
      <c r="AA18" s="18">
        <f t="shared" si="2"/>
        <v>0</v>
      </c>
      <c r="AB18" s="27"/>
      <c r="AC18" s="23">
        <f>가격표!C17*(R18-1)</f>
        <v>0</v>
      </c>
      <c r="AD18" s="15">
        <f>가격표!D17*(S18-1)</f>
        <v>0</v>
      </c>
      <c r="AE18" s="15">
        <f>가격표!E17*(T18-1)</f>
        <v>0</v>
      </c>
      <c r="AF18" s="20">
        <f>가격표!F17*(U18-1)</f>
        <v>0</v>
      </c>
      <c r="AG18" s="91">
        <f>SUM(AA7:AA19, AB7:AB17)*H2</f>
        <v>0</v>
      </c>
      <c r="AH18" s="92"/>
      <c r="AI18" s="92"/>
      <c r="AJ18" s="93"/>
    </row>
    <row r="19" spans="2:36" ht="20" customHeight="1" thickBot="1" x14ac:dyDescent="0.5">
      <c r="B19"/>
      <c r="C19" s="32"/>
      <c r="D19" s="32"/>
      <c r="E19" s="32"/>
      <c r="F19" s="32"/>
      <c r="G19"/>
      <c r="H19" s="8" t="str">
        <f t="shared" si="1"/>
        <v/>
      </c>
      <c r="I19" s="34"/>
      <c r="J19" s="34"/>
      <c r="K19" s="101" t="s">
        <v>33</v>
      </c>
      <c r="L19" s="84"/>
      <c r="M19" s="83" t="str">
        <f>IF(SUM(H7:H19,O7:O17)=0,"",SUM(H7:H19,O7:O17))</f>
        <v/>
      </c>
      <c r="N19" s="83"/>
      <c r="O19" s="83"/>
      <c r="P19" s="34"/>
      <c r="Q19" s="50">
        <v>1</v>
      </c>
      <c r="R19" s="51"/>
      <c r="S19" s="52">
        <v>1</v>
      </c>
      <c r="T19" s="52"/>
      <c r="U19" s="53">
        <v>1</v>
      </c>
      <c r="V19" s="54"/>
      <c r="W19" s="51"/>
      <c r="X19" s="52"/>
      <c r="Y19" s="52"/>
      <c r="Z19" s="53"/>
      <c r="AA19" s="22">
        <f t="shared" si="2"/>
        <v>0</v>
      </c>
      <c r="AB19" s="28"/>
      <c r="AC19" s="24">
        <f>가격표!C18*(R19-1)</f>
        <v>0</v>
      </c>
      <c r="AD19" s="17">
        <f>가격표!D18*(S19-1)</f>
        <v>0</v>
      </c>
      <c r="AE19" s="17">
        <f>가격표!E18*(T19-1)</f>
        <v>0</v>
      </c>
      <c r="AF19" s="21">
        <f>가격표!F18*(U19-1)</f>
        <v>0</v>
      </c>
      <c r="AG19" s="94"/>
      <c r="AH19" s="95"/>
      <c r="AI19" s="95"/>
      <c r="AJ19" s="96"/>
    </row>
    <row r="20" spans="2:36" ht="17" customHeight="1" x14ac:dyDescent="0.45">
      <c r="I20" s="34"/>
      <c r="J20" s="34"/>
      <c r="K20" s="101"/>
      <c r="L20" s="84"/>
      <c r="M20" s="83"/>
      <c r="N20" s="83"/>
      <c r="O20" s="83"/>
      <c r="P20" s="34"/>
    </row>
  </sheetData>
  <sheetProtection algorithmName="SHA-512" hashValue="BTvSNBngOd6JRR9uISZc+g+A1Img76798NoOLMeRecJ+zbaKCD0SGc7yIuTBtQo02Uk5XxD20RYGHOZe5A6L7Q==" saltValue="hUDJr74TaLTgzUXVC4BdbQ==" spinCount="100000" sheet="1" scenarios="1" selectLockedCells="1"/>
  <mergeCells count="18">
    <mergeCell ref="AG18:AJ19"/>
    <mergeCell ref="K19:L20"/>
    <mergeCell ref="M19:O20"/>
    <mergeCell ref="N5:N6"/>
    <mergeCell ref="O5:O6"/>
    <mergeCell ref="R6:U6"/>
    <mergeCell ref="W6:Z6"/>
    <mergeCell ref="AA6:AB6"/>
    <mergeCell ref="AC6:AJ6"/>
    <mergeCell ref="C2:E2"/>
    <mergeCell ref="J3:K3"/>
    <mergeCell ref="J4:K4"/>
    <mergeCell ref="B5:B6"/>
    <mergeCell ref="C5:F5"/>
    <mergeCell ref="G5:G6"/>
    <mergeCell ref="H5:H6"/>
    <mergeCell ref="I5:I6"/>
    <mergeCell ref="J5:M5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Drop Down 5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Drop Down 6">
              <controlPr defaultSize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Drop Down 7">
              <controlPr defaultSize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Drop Down 8">
              <controlPr defaultSize="0" autoLine="0" autoPict="0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5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Drop Down 9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Drop Down 10">
              <controlPr defaultSize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Drop Down 11">
              <controlPr defaultSize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Drop Down 12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Drop Down 13">
              <controlPr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Drop Down 14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Drop Down 15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Drop Down 16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Drop Down 17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Drop Down 18">
              <controlPr defaultSize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Drop Down 19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Drop Down 20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Drop Down 22">
              <controlPr defaultSize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Drop Down 23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Drop Down 25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Drop Down 26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Drop Down 27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Drop Down 28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Drop Down 29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3" name="Drop Down 30">
              <controlPr defaultSize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4" name="Drop Down 31">
              <controlPr defaultSize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5" name="Drop Down 32">
              <controlPr defaultSize="0" autoLine="0" autoPict="0">
                <anchor moveWithCells="1">
                  <from>
                    <xdr:col>10</xdr:col>
                    <xdr:colOff>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6" name="Drop Down 33">
              <controlPr defaultSize="0" autoLine="0" autoPict="0">
                <anchor moveWithCells="1">
                  <from>
                    <xdr:col>10</xdr:col>
                    <xdr:colOff>0</xdr:colOff>
                    <xdr:row>7</xdr:row>
                    <xdr:rowOff>0</xdr:rowOff>
                  </from>
                  <to>
                    <xdr:col>11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7" name="Drop Down 34">
              <controlPr defaultSize="0" autoLine="0" autoPict="0">
                <anchor moveWithCells="1">
                  <from>
                    <xdr:col>11</xdr:col>
                    <xdr:colOff>0</xdr:colOff>
                    <xdr:row>7</xdr:row>
                    <xdr:rowOff>0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8" name="Drop Down 35">
              <controlPr defaultSize="0" autoLine="0" autoPict="0">
                <anchor moveWithCells="1">
                  <from>
                    <xdr:col>10</xdr:col>
                    <xdr:colOff>0</xdr:colOff>
                    <xdr:row>8</xdr:row>
                    <xdr:rowOff>0</xdr:rowOff>
                  </from>
                  <to>
                    <xdr:col>11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9" name="Drop Down 36">
              <controlPr defaultSize="0" autoLine="0" autoPict="0">
                <anchor moveWithCells="1">
                  <from>
                    <xdr:col>11</xdr:col>
                    <xdr:colOff>0</xdr:colOff>
                    <xdr:row>8</xdr:row>
                    <xdr:rowOff>0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40" name="Drop Down 37">
              <controlPr defaultSize="0" autoLine="0" autoPict="0">
                <anchor moveWithCells="1">
                  <from>
                    <xdr:col>10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1" name="Drop Down 38">
              <controlPr defaultSize="0" autoLine="0" autoPict="0">
                <anchor moveWithCells="1">
                  <from>
                    <xdr:col>12</xdr:col>
                    <xdr:colOff>0</xdr:colOff>
                    <xdr:row>9</xdr:row>
                    <xdr:rowOff>0</xdr:rowOff>
                  </from>
                  <to>
                    <xdr:col>13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2" name="Drop Down 39">
              <controlPr defaultSize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3" name="Drop Down 40">
              <controlPr defaultSize="0" autoLine="0" autoPict="0">
                <anchor moveWithCells="1">
                  <from>
                    <xdr:col>10</xdr:col>
                    <xdr:colOff>0</xdr:colOff>
                    <xdr:row>10</xdr:row>
                    <xdr:rowOff>0</xdr:rowOff>
                  </from>
                  <to>
                    <xdr:col>11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4" name="Drop Down 41">
              <controlPr defaultSize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5" name="Drop Down 42">
              <controlPr defaultSize="0" autoLine="0" autoPict="0">
                <anchor moveWithCells="1">
                  <from>
                    <xdr:col>10</xdr:col>
                    <xdr:colOff>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6" name="Drop Down 43">
              <controlPr defaultSize="0" autoLine="0" autoPict="0">
                <anchor mov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7" name="Drop Down 44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8" name="Drop Down 45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9" name="Drop Down 46">
              <controlPr defaultSize="0" autoLine="0" autoPict="0">
                <anchor moveWithCells="1">
                  <from>
                    <xdr:col>10</xdr:col>
                    <xdr:colOff>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50" name="Drop Down 47">
              <controlPr defaultSize="0" autoLine="0" autoPict="0">
                <anchor moveWithCells="1">
                  <from>
                    <xdr:col>11</xdr:col>
                    <xdr:colOff>0</xdr:colOff>
                    <xdr:row>13</xdr:row>
                    <xdr:rowOff>0</xdr:rowOff>
                  </from>
                  <to>
                    <xdr:col>12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51" name="Drop Down 48">
              <controlPr defaultSize="0" autoLine="0" autoPict="0">
                <anchor moveWithCells="1">
                  <from>
                    <xdr:col>11</xdr:col>
                    <xdr:colOff>0</xdr:colOff>
                    <xdr:row>14</xdr:row>
                    <xdr:rowOff>0</xdr:rowOff>
                  </from>
                  <to>
                    <xdr:col>12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2" name="Drop Down 49">
              <controlPr defaultSize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3" name="Drop Down 50">
              <controlPr defaultSize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7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r:id="rId54" name="Drop Down 51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r:id="rId55" name="Drop Down 52">
              <controlPr defaultSize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r:id="rId56" name="Drop Down 53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r:id="rId57" name="Drop Down 54">
              <controlPr defaultSize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r:id="rId58" name="Drop Down 55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r:id="rId59" name="Drop Down 56">
              <controlPr defaultSize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r:id="rId60" name="Drop Down 57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r:id="rId61" name="Drop Down 58">
              <controlPr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r:id="rId62" name="Drop Down 59">
              <controlPr defaultSize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r:id="rId63" name="Drop Down 60">
              <controlPr defaultSize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r:id="rId64" name="Drop Down 61">
              <controlPr defaultSize="0" autoLine="0" autoPict="0">
                <anchor mov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r:id="rId65" name="Drop Down 62">
              <controlPr defaultSize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r:id="rId66" name="Drop Down 63">
              <controlPr defaultSize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r:id="rId67" name="Drop Down 64">
              <controlPr defaultSize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r:id="rId68" name="Drop Down 65">
              <controlPr defaultSize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r:id="rId69" name="Drop Down 66">
              <controlPr defaultSize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r:id="rId70" name="Drop Down 67">
              <controlPr defaultSize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r:id="rId71" name="Drop Down 68">
              <controlPr defaultSize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r:id="rId72" name="Drop Down 69">
              <controlPr defaultSize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r:id="rId73" name="Drop Down 70">
              <controlPr defaultSize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r:id="rId74" name="Drop Down 71">
              <controlPr defaultSize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r:id="rId75" name="Drop Down 72">
              <controlPr defaultSize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r:id="rId76" name="Drop Down 73">
              <controlPr defaultSize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r:id="rId77" name="Drop Down 74">
              <controlPr defaultSize="0" autoLine="0" autoPict="0">
                <anchor moveWithCells="1">
                  <from>
                    <xdr:col>11</xdr:col>
                    <xdr:colOff>0</xdr:colOff>
                    <xdr:row>11</xdr:row>
                    <xdr:rowOff>0</xdr:rowOff>
                  </from>
                  <to>
                    <xdr:col>12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E4F44-CD0C-41C7-9846-065112D9D020}">
  <sheetPr>
    <tabColor theme="7" tint="-0.499984740745262"/>
  </sheetPr>
  <dimension ref="A1:J21"/>
  <sheetViews>
    <sheetView zoomScale="175" zoomScaleNormal="175" workbookViewId="0">
      <selection activeCell="E4" sqref="E4"/>
    </sheetView>
  </sheetViews>
  <sheetFormatPr defaultColWidth="0" defaultRowHeight="17" zeroHeight="1" x14ac:dyDescent="0.45"/>
  <cols>
    <col min="1" max="2" width="8.6640625" customWidth="1"/>
    <col min="3" max="3" width="4.9140625" customWidth="1"/>
    <col min="4" max="4" width="8.6640625" customWidth="1"/>
    <col min="5" max="5" width="11.6640625" bestFit="1" customWidth="1"/>
    <col min="6" max="6" width="13.5" customWidth="1"/>
    <col min="7" max="8" width="8.6640625" customWidth="1"/>
    <col min="9" max="10" width="0" hidden="1" customWidth="1"/>
    <col min="11" max="16384" width="8.6640625" hidden="1"/>
  </cols>
  <sheetData>
    <row r="1" spans="1:10" x14ac:dyDescent="0.45">
      <c r="A1" s="30"/>
      <c r="B1" s="30"/>
      <c r="C1" s="30"/>
      <c r="D1" s="30"/>
      <c r="E1" s="30"/>
      <c r="F1" s="30"/>
      <c r="G1" s="30"/>
      <c r="H1" s="30"/>
    </row>
    <row r="2" spans="1:10" x14ac:dyDescent="0.45">
      <c r="A2" s="30"/>
      <c r="B2" s="30"/>
      <c r="C2" s="30"/>
      <c r="D2" s="30"/>
      <c r="E2" s="30"/>
      <c r="F2" s="30"/>
      <c r="G2" s="30"/>
      <c r="H2" s="30"/>
    </row>
    <row r="3" spans="1:10" x14ac:dyDescent="0.45">
      <c r="A3" s="30"/>
      <c r="B3" s="30"/>
      <c r="C3" s="6" t="s">
        <v>35</v>
      </c>
      <c r="D3" s="6" t="s">
        <v>36</v>
      </c>
      <c r="E3" s="6" t="s">
        <v>37</v>
      </c>
      <c r="F3" s="6" t="s">
        <v>38</v>
      </c>
      <c r="G3" s="30"/>
      <c r="H3" s="30"/>
    </row>
    <row r="4" spans="1:10" ht="20" customHeight="1" x14ac:dyDescent="0.45">
      <c r="A4" s="30"/>
      <c r="B4" s="30"/>
      <c r="D4" s="1"/>
      <c r="E4" s="56">
        <v>6000000</v>
      </c>
      <c r="F4" s="8">
        <f>IF(E4=0,"",IF(TRUE,E4*I4)*3)</f>
        <v>126000000</v>
      </c>
      <c r="G4" s="30"/>
      <c r="H4" s="30"/>
      <c r="I4" s="44">
        <f>J4-1</f>
        <v>7</v>
      </c>
      <c r="J4" s="44">
        <v>8</v>
      </c>
    </row>
    <row r="5" spans="1:10" x14ac:dyDescent="0.45">
      <c r="A5" s="30"/>
      <c r="B5" s="30"/>
      <c r="C5" s="30"/>
      <c r="D5" s="30"/>
      <c r="E5" s="30"/>
      <c r="F5" s="30"/>
      <c r="G5" s="30"/>
      <c r="H5" s="30"/>
    </row>
    <row r="6" spans="1:10" x14ac:dyDescent="0.45">
      <c r="A6" s="30"/>
      <c r="B6" s="30"/>
      <c r="C6" s="30"/>
      <c r="D6" s="30"/>
      <c r="E6" s="30"/>
      <c r="F6" s="30"/>
      <c r="G6" s="30"/>
      <c r="H6" s="30"/>
    </row>
    <row r="7" spans="1:10" x14ac:dyDescent="0.45">
      <c r="A7" s="30"/>
      <c r="B7" s="30"/>
      <c r="C7" s="30"/>
      <c r="D7" s="30"/>
      <c r="E7" s="30"/>
      <c r="F7" s="30"/>
      <c r="G7" s="30"/>
      <c r="H7" s="30"/>
    </row>
    <row r="8" spans="1:10" x14ac:dyDescent="0.45">
      <c r="A8" s="30"/>
      <c r="B8" s="30"/>
      <c r="C8" s="30"/>
      <c r="D8" s="30"/>
      <c r="E8" s="30"/>
      <c r="F8" s="30"/>
      <c r="G8" s="30"/>
      <c r="H8" s="30"/>
    </row>
    <row r="9" spans="1:10" x14ac:dyDescent="0.45">
      <c r="A9" s="30"/>
      <c r="B9" s="30"/>
      <c r="C9" s="30"/>
      <c r="D9" s="30"/>
      <c r="E9" s="30"/>
      <c r="F9" s="30"/>
      <c r="G9" s="30"/>
      <c r="H9" s="30"/>
    </row>
    <row r="10" spans="1:10" x14ac:dyDescent="0.45">
      <c r="A10" s="30"/>
      <c r="B10" s="30"/>
      <c r="C10" s="30"/>
      <c r="D10" s="30"/>
      <c r="E10" s="30"/>
      <c r="F10" s="30"/>
      <c r="G10" s="30"/>
      <c r="H10" s="30"/>
    </row>
    <row r="11" spans="1:10" x14ac:dyDescent="0.45">
      <c r="A11" s="30"/>
      <c r="B11" s="30"/>
      <c r="C11" s="30"/>
      <c r="D11" s="30"/>
      <c r="E11" s="30"/>
      <c r="F11" s="30"/>
      <c r="G11" s="30"/>
      <c r="H11" s="30"/>
    </row>
    <row r="12" spans="1:10" x14ac:dyDescent="0.45">
      <c r="A12" s="30"/>
      <c r="B12" s="30"/>
      <c r="C12" s="30"/>
      <c r="D12" s="30"/>
      <c r="E12" s="30"/>
      <c r="F12" s="30"/>
      <c r="G12" s="30"/>
      <c r="H12" s="30"/>
    </row>
    <row r="13" spans="1:10" x14ac:dyDescent="0.45">
      <c r="A13" s="30"/>
      <c r="B13" s="30"/>
      <c r="C13" s="30"/>
      <c r="D13" s="30"/>
      <c r="E13" s="30"/>
      <c r="F13" s="30"/>
      <c r="G13" s="30"/>
      <c r="H13" s="30"/>
    </row>
    <row r="14" spans="1:10" x14ac:dyDescent="0.45">
      <c r="A14" s="30"/>
      <c r="B14" s="30"/>
      <c r="C14" s="30"/>
      <c r="D14" s="30"/>
      <c r="E14" s="30"/>
      <c r="F14" s="30"/>
      <c r="G14" s="30"/>
      <c r="H14" s="30"/>
    </row>
    <row r="15" spans="1:10" ht="5" customHeight="1" x14ac:dyDescent="0.45">
      <c r="A15" s="30"/>
      <c r="B15" s="30"/>
      <c r="C15" s="30"/>
      <c r="D15" s="30"/>
      <c r="E15" s="30"/>
      <c r="F15" s="30"/>
      <c r="G15" s="30"/>
      <c r="H15" s="30"/>
    </row>
    <row r="17" customFormat="1" hidden="1" x14ac:dyDescent="0.45"/>
    <row r="18" customFormat="1" hidden="1" x14ac:dyDescent="0.45"/>
    <row r="19" customFormat="1" hidden="1" x14ac:dyDescent="0.45"/>
    <row r="20" customFormat="1" hidden="1" x14ac:dyDescent="0.45"/>
    <row r="21" customFormat="1" hidden="1" x14ac:dyDescent="0.45"/>
  </sheetData>
  <sheetProtection algorithmName="SHA-512" hashValue="KW1aOq9t8UDJ6qPYzn/Qraiklj1RxWUNPupRbWs6KqdQrNPCBEKkai88d5LAITiivBEn5517GIx0u6aBplWkdQ==" saltValue="fe+/uBrVPd+UB9UW3NCBgg==" spinCount="100000" sheet="1" scenarios="1" selectLockedCells="1"/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038F-CFA2-4360-B577-DAED76C14408}">
  <sheetPr>
    <tabColor rgb="FF00B050"/>
  </sheetPr>
  <dimension ref="A1:O19"/>
  <sheetViews>
    <sheetView zoomScale="130" zoomScaleNormal="130" workbookViewId="0">
      <selection activeCell="E15" sqref="E15"/>
    </sheetView>
  </sheetViews>
  <sheetFormatPr defaultColWidth="0" defaultRowHeight="17" x14ac:dyDescent="0.45"/>
  <cols>
    <col min="1" max="1" width="2.08203125" customWidth="1"/>
    <col min="2" max="2" width="3.5" customWidth="1"/>
    <col min="3" max="4" width="11.5" bestFit="1" customWidth="1"/>
    <col min="5" max="6" width="12.6640625" bestFit="1" customWidth="1"/>
    <col min="7" max="7" width="3.5" customWidth="1"/>
    <col min="8" max="8" width="12.6640625" bestFit="1" customWidth="1"/>
    <col min="9" max="10" width="13.83203125" bestFit="1" customWidth="1"/>
    <col min="11" max="11" width="12.6640625" bestFit="1" customWidth="1"/>
    <col min="12" max="12" width="2.08203125" customWidth="1"/>
    <col min="13" max="15" width="0" hidden="1" customWidth="1"/>
    <col min="16" max="16384" width="8.6640625" hidden="1"/>
  </cols>
  <sheetData>
    <row r="1" spans="2:15" s="34" customFormat="1" x14ac:dyDescent="0.45"/>
    <row r="2" spans="2:15" s="34" customFormat="1" ht="36" customHeight="1" x14ac:dyDescent="0.45">
      <c r="F2" s="102" t="s">
        <v>14</v>
      </c>
      <c r="G2" s="102"/>
      <c r="H2" s="102"/>
      <c r="I2" s="102"/>
    </row>
    <row r="3" spans="2:15" s="34" customFormat="1" x14ac:dyDescent="0.45"/>
    <row r="4" spans="2:15" s="34" customFormat="1" x14ac:dyDescent="0.45">
      <c r="B4" s="103" t="s">
        <v>5</v>
      </c>
      <c r="C4" s="105" t="s">
        <v>10</v>
      </c>
      <c r="D4" s="105"/>
      <c r="E4" s="105"/>
      <c r="F4" s="106"/>
      <c r="G4" s="107" t="s">
        <v>5</v>
      </c>
      <c r="H4" s="105" t="s">
        <v>10</v>
      </c>
      <c r="I4" s="105"/>
      <c r="J4" s="105"/>
      <c r="K4" s="106"/>
    </row>
    <row r="5" spans="2:15" s="34" customFormat="1" ht="17.5" thickBot="1" x14ac:dyDescent="0.5">
      <c r="B5" s="104"/>
      <c r="C5" s="58" t="s">
        <v>6</v>
      </c>
      <c r="D5" s="59" t="s">
        <v>9</v>
      </c>
      <c r="E5" s="60" t="s">
        <v>7</v>
      </c>
      <c r="F5" s="61" t="s">
        <v>8</v>
      </c>
      <c r="G5" s="108"/>
      <c r="H5" s="58" t="s">
        <v>6</v>
      </c>
      <c r="I5" s="59" t="s">
        <v>9</v>
      </c>
      <c r="J5" s="60" t="s">
        <v>7</v>
      </c>
      <c r="K5" s="61" t="s">
        <v>8</v>
      </c>
      <c r="N5" s="57" t="s">
        <v>15</v>
      </c>
      <c r="O5" s="57" t="s">
        <v>25</v>
      </c>
    </row>
    <row r="6" spans="2:15" s="34" customFormat="1" ht="18" thickTop="1" thickBot="1" x14ac:dyDescent="0.5">
      <c r="B6"/>
      <c r="C6" s="62">
        <v>196723</v>
      </c>
      <c r="D6" s="63">
        <v>602463</v>
      </c>
      <c r="E6" s="64"/>
      <c r="F6" s="65">
        <v>15936283</v>
      </c>
      <c r="G6"/>
      <c r="H6" s="62">
        <v>8964976</v>
      </c>
      <c r="I6" s="63">
        <v>14234723</v>
      </c>
      <c r="J6" s="64"/>
      <c r="K6" s="65"/>
      <c r="N6" s="57" t="s">
        <v>16</v>
      </c>
      <c r="O6" s="57" t="s">
        <v>26</v>
      </c>
    </row>
    <row r="7" spans="2:15" s="34" customFormat="1" ht="18" thickTop="1" thickBot="1" x14ac:dyDescent="0.5">
      <c r="B7"/>
      <c r="C7" s="62">
        <v>710169</v>
      </c>
      <c r="D7" s="63">
        <v>2549526</v>
      </c>
      <c r="E7" s="64">
        <v>18710487</v>
      </c>
      <c r="F7" s="65"/>
      <c r="G7"/>
      <c r="H7" s="62"/>
      <c r="I7" s="63">
        <v>32625819</v>
      </c>
      <c r="J7" s="64">
        <v>76116621</v>
      </c>
      <c r="K7" s="65"/>
      <c r="N7" s="57" t="s">
        <v>17</v>
      </c>
      <c r="O7" s="57" t="s">
        <v>27</v>
      </c>
    </row>
    <row r="8" spans="2:15" s="34" customFormat="1" ht="18" thickTop="1" thickBot="1" x14ac:dyDescent="0.5">
      <c r="B8" s="7"/>
      <c r="C8" s="62"/>
      <c r="D8" s="63">
        <v>786891</v>
      </c>
      <c r="E8" s="64">
        <v>11075901</v>
      </c>
      <c r="F8" s="65"/>
      <c r="G8"/>
      <c r="H8" s="62"/>
      <c r="I8" s="63">
        <v>33927119</v>
      </c>
      <c r="J8" s="64">
        <v>72220716</v>
      </c>
      <c r="K8" s="65"/>
      <c r="N8" s="57" t="s">
        <v>18</v>
      </c>
      <c r="O8" s="57" t="s">
        <v>28</v>
      </c>
    </row>
    <row r="9" spans="2:15" s="34" customFormat="1" ht="18" thickTop="1" thickBot="1" x14ac:dyDescent="0.5">
      <c r="B9" s="7"/>
      <c r="C9" s="62"/>
      <c r="D9" s="63">
        <v>1229517</v>
      </c>
      <c r="E9" s="64"/>
      <c r="F9" s="65"/>
      <c r="G9"/>
      <c r="H9" s="62"/>
      <c r="I9" s="63">
        <v>34952523</v>
      </c>
      <c r="J9" s="64"/>
      <c r="K9" s="65">
        <v>92966195</v>
      </c>
      <c r="N9" s="57" t="s">
        <v>19</v>
      </c>
      <c r="O9" s="57" t="s">
        <v>29</v>
      </c>
    </row>
    <row r="10" spans="2:15" s="34" customFormat="1" ht="18" thickTop="1" thickBot="1" x14ac:dyDescent="0.5">
      <c r="B10"/>
      <c r="C10" s="62">
        <v>673283</v>
      </c>
      <c r="D10" s="63">
        <v>2620838</v>
      </c>
      <c r="E10" s="64"/>
      <c r="F10" s="65">
        <v>26474370</v>
      </c>
      <c r="G10"/>
      <c r="H10" s="62">
        <v>35757545</v>
      </c>
      <c r="I10" s="63">
        <v>41414096</v>
      </c>
      <c r="J10" s="64">
        <v>82231015</v>
      </c>
      <c r="K10" s="65"/>
      <c r="N10" s="57" t="s">
        <v>20</v>
      </c>
      <c r="O10" s="57" t="s">
        <v>30</v>
      </c>
    </row>
    <row r="11" spans="2:15" s="34" customFormat="1" ht="18" thickTop="1" thickBot="1" x14ac:dyDescent="0.5">
      <c r="B11"/>
      <c r="C11" s="62"/>
      <c r="D11" s="63">
        <v>952138</v>
      </c>
      <c r="E11" s="64"/>
      <c r="F11" s="65">
        <v>15940294</v>
      </c>
      <c r="G11"/>
      <c r="H11" s="62"/>
      <c r="I11" s="63">
        <v>47443274</v>
      </c>
      <c r="J11" s="64">
        <v>90670661</v>
      </c>
      <c r="K11" s="65"/>
      <c r="N11" s="57" t="s">
        <v>21</v>
      </c>
    </row>
    <row r="12" spans="2:15" s="34" customFormat="1" ht="18" thickTop="1" thickBot="1" x14ac:dyDescent="0.5">
      <c r="B12"/>
      <c r="C12" s="62"/>
      <c r="D12" s="63">
        <v>952138</v>
      </c>
      <c r="E12" s="64"/>
      <c r="F12" s="65">
        <v>15940112</v>
      </c>
      <c r="G12"/>
      <c r="H12" s="62"/>
      <c r="I12" s="63">
        <v>50615480</v>
      </c>
      <c r="J12" s="64"/>
      <c r="K12" s="65">
        <v>95166502</v>
      </c>
      <c r="N12" s="57" t="s">
        <v>22</v>
      </c>
    </row>
    <row r="13" spans="2:15" s="34" customFormat="1" ht="18" thickTop="1" thickBot="1" x14ac:dyDescent="0.5">
      <c r="B13"/>
      <c r="C13" s="62"/>
      <c r="D13" s="63">
        <v>952138</v>
      </c>
      <c r="E13" s="64"/>
      <c r="F13" s="65">
        <v>15941754</v>
      </c>
      <c r="G13"/>
      <c r="H13" s="62"/>
      <c r="I13" s="63"/>
      <c r="J13" s="64">
        <v>113670173</v>
      </c>
      <c r="K13" s="65"/>
    </row>
    <row r="14" spans="2:15" s="34" customFormat="1" ht="18" thickTop="1" thickBot="1" x14ac:dyDescent="0.5">
      <c r="B14"/>
      <c r="C14" s="62"/>
      <c r="D14" s="63">
        <v>952138</v>
      </c>
      <c r="E14" s="64"/>
      <c r="F14" s="65">
        <v>20668179</v>
      </c>
      <c r="G14"/>
      <c r="H14" s="62"/>
      <c r="I14" s="63">
        <v>53905509</v>
      </c>
      <c r="J14" s="64">
        <v>99659627</v>
      </c>
      <c r="K14" s="65"/>
    </row>
    <row r="15" spans="2:15" s="34" customFormat="1" ht="18" thickTop="1" thickBot="1" x14ac:dyDescent="0.5">
      <c r="B15"/>
      <c r="C15" s="62">
        <v>1040663</v>
      </c>
      <c r="D15" s="63">
        <v>1434108</v>
      </c>
      <c r="E15" s="64">
        <v>2409853</v>
      </c>
      <c r="F15" s="65"/>
      <c r="G15"/>
      <c r="H15" s="62"/>
      <c r="I15" s="63">
        <v>500000000</v>
      </c>
      <c r="J15" s="64"/>
      <c r="K15" s="65"/>
    </row>
    <row r="16" spans="2:15" s="34" customFormat="1" ht="18" thickTop="1" thickBot="1" x14ac:dyDescent="0.5">
      <c r="B16"/>
      <c r="C16" s="62">
        <v>867547</v>
      </c>
      <c r="D16" s="63">
        <v>995909</v>
      </c>
      <c r="E16" s="64"/>
      <c r="F16" s="65">
        <v>1329845</v>
      </c>
      <c r="G16"/>
      <c r="H16" s="62"/>
      <c r="I16" s="63">
        <v>155793793</v>
      </c>
      <c r="J16" s="64"/>
      <c r="K16" s="65"/>
    </row>
    <row r="17" spans="1:12" s="34" customFormat="1" ht="18" thickTop="1" thickBot="1" x14ac:dyDescent="0.5">
      <c r="B17"/>
      <c r="C17" s="62">
        <v>1133123</v>
      </c>
      <c r="D17" s="63">
        <v>2479198</v>
      </c>
      <c r="E17" s="64"/>
      <c r="F17" s="65"/>
      <c r="G17" s="109"/>
      <c r="H17" s="109"/>
      <c r="I17" s="109"/>
      <c r="J17" s="109"/>
      <c r="K17" s="109"/>
    </row>
    <row r="18" spans="1:12" ht="18" thickTop="1" thickBot="1" x14ac:dyDescent="0.5">
      <c r="A18" s="34"/>
      <c r="C18" s="62"/>
      <c r="D18" s="63">
        <v>1381485</v>
      </c>
      <c r="E18" s="64"/>
      <c r="F18" s="65">
        <v>12604007</v>
      </c>
      <c r="G18" s="109"/>
      <c r="H18" s="109"/>
      <c r="I18" s="109"/>
      <c r="J18" s="109"/>
      <c r="K18" s="109"/>
      <c r="L18" s="34"/>
    </row>
    <row r="19" spans="1:12" ht="17.5" thickTop="1" x14ac:dyDescent="0.4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sheetProtection algorithmName="SHA-512" hashValue="K4Mc1PamtFbZx5SvQvFnRIawBeD23JDnN612SLBloC3j9H2TaT1hb84gbmdNz7SY5J5Hf3ZJSskp6khdrwmVZQ==" saltValue="hDy+VQlsBEIngRRLfoaM3A==" spinCount="100000" sheet="1" objects="1" scenarios="1" selectLockedCells="1"/>
  <mergeCells count="6">
    <mergeCell ref="G17:K18"/>
    <mergeCell ref="F2:I2"/>
    <mergeCell ref="B4:B5"/>
    <mergeCell ref="C4:F4"/>
    <mergeCell ref="G4:G5"/>
    <mergeCell ref="H4:K4"/>
  </mergeCells>
  <phoneticPr fontId="1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결과</vt:lpstr>
      <vt:lpstr>수입1</vt:lpstr>
      <vt:lpstr>수입2</vt:lpstr>
      <vt:lpstr>수입3</vt:lpstr>
      <vt:lpstr>수입4</vt:lpstr>
      <vt:lpstr>수입5</vt:lpstr>
      <vt:lpstr>우르스</vt:lpstr>
      <vt:lpstr>가격표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이민호</dc:creator>
  <cp:lastModifiedBy>이민호</cp:lastModifiedBy>
  <dcterms:created xsi:type="dcterms:W3CDTF">2021-08-18T11:45:31Z</dcterms:created>
  <dcterms:modified xsi:type="dcterms:W3CDTF">2021-08-18T23:21:53Z</dcterms:modified>
</cp:coreProperties>
</file>