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eok\Desktop\"/>
    </mc:Choice>
  </mc:AlternateContent>
  <xr:revisionPtr revIDLastSave="0" documentId="13_ncr:1_{AED9DA7C-5B57-4F01-A2E7-53E39B68F339}" xr6:coauthVersionLast="47" xr6:coauthVersionMax="47" xr10:uidLastSave="{00000000-0000-0000-0000-000000000000}"/>
  <bookViews>
    <workbookView xWindow="-120" yWindow="-120" windowWidth="38640" windowHeight="21240" xr2:uid="{A131FC62-5CBE-44DA-8E5B-6BD33573E453}"/>
  </bookViews>
  <sheets>
    <sheet name="영지선원" sheetId="1" r:id="rId1"/>
  </sheets>
  <definedNames>
    <definedName name="체크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 s="1"/>
  <c r="E5" i="1"/>
  <c r="E4" i="1"/>
  <c r="E3" i="1"/>
  <c r="E2" i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Hyeok</author>
  </authors>
  <commentList>
    <comment ref="D4" authorId="0" shapeId="0" xr:uid="{BAE29C09-1EE3-47CF-BAB9-03A6290494EA}">
      <text>
        <r>
          <rPr>
            <b/>
            <sz val="9"/>
            <color indexed="81"/>
            <rFont val="돋움"/>
            <family val="3"/>
            <charset val="129"/>
          </rPr>
          <t>남은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애매해서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넣었습니다
</t>
        </r>
      </text>
    </comment>
    <comment ref="E7" authorId="0" shapeId="0" xr:uid="{4EBF346E-CBEB-41A2-9B58-CF3B6F930762}">
      <text>
        <r>
          <rPr>
            <sz val="9"/>
            <color indexed="81"/>
            <rFont val="돋움"/>
            <family val="3"/>
            <charset val="129"/>
          </rPr>
          <t>숫자를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아무</t>
        </r>
        <r>
          <rPr>
            <sz val="9"/>
            <color indexed="81"/>
            <rFont val="Tahoma"/>
            <family val="2"/>
          </rPr>
          <t xml:space="preserve"> 
[</t>
        </r>
        <r>
          <rPr>
            <sz val="9"/>
            <color indexed="81"/>
            <rFont val="돋움"/>
            <family val="3"/>
            <charset val="129"/>
          </rPr>
          <t>문자</t>
        </r>
        <r>
          <rPr>
            <sz val="9"/>
            <color indexed="81"/>
            <rFont val="Tahoma"/>
            <family val="2"/>
          </rPr>
          <t>]</t>
        </r>
        <r>
          <rPr>
            <sz val="9"/>
            <color indexed="81"/>
            <rFont val="돋움"/>
            <family val="3"/>
            <charset val="129"/>
          </rPr>
          <t>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넣어주시면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카운팅이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됩니다</t>
        </r>
        <r>
          <rPr>
            <sz val="9"/>
            <color indexed="81"/>
            <rFont val="Tahoma"/>
            <family val="2"/>
          </rPr>
          <t xml:space="preserve"> 
[</t>
        </r>
        <r>
          <rPr>
            <sz val="9"/>
            <color indexed="81"/>
            <rFont val="돋움"/>
            <family val="3"/>
            <charset val="129"/>
          </rPr>
          <t>통일</t>
        </r>
        <r>
          <rPr>
            <sz val="9"/>
            <color indexed="81"/>
            <rFont val="Tahoma"/>
            <family val="2"/>
          </rPr>
          <t>]</t>
        </r>
        <r>
          <rPr>
            <sz val="9"/>
            <color indexed="81"/>
            <rFont val="돋움"/>
            <family val="3"/>
            <charset val="129"/>
          </rPr>
          <t>시켜서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하나로만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필터링에서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선택하기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쉽습니다
</t>
        </r>
      </text>
    </comment>
  </commentList>
</comments>
</file>

<file path=xl/sharedStrings.xml><?xml version="1.0" encoding="utf-8"?>
<sst xmlns="http://schemas.openxmlformats.org/spreadsheetml/2006/main" count="177" uniqueCount="89">
  <si>
    <t>총 영지선원</t>
    <phoneticPr fontId="2" type="noConversion"/>
  </si>
  <si>
    <t>수집할 재화&gt;&gt;&gt;&gt;&gt;&gt;</t>
    <phoneticPr fontId="2" type="noConversion"/>
  </si>
  <si>
    <t>승리인장</t>
  </si>
  <si>
    <t>해적주화</t>
  </si>
  <si>
    <t>기에나주화</t>
  </si>
  <si>
    <t>모코코</t>
  </si>
  <si>
    <t>호감도</t>
  </si>
  <si>
    <t>등급</t>
  </si>
  <si>
    <t>종류</t>
  </si>
  <si>
    <t>수급방법</t>
  </si>
  <si>
    <t>구매가격</t>
  </si>
  <si>
    <t>획득여부</t>
    <phoneticPr fontId="2" type="noConversion"/>
  </si>
  <si>
    <t>일반</t>
  </si>
  <si>
    <t>영지선원지원서 : 제니스</t>
  </si>
  <si>
    <t>퀘스트보상 친절한이웃, 칼스</t>
  </si>
  <si>
    <t>영지선원지원서 : 테네트라</t>
  </si>
  <si>
    <t>라미-승리인장</t>
    <phoneticPr fontId="2" type="noConversion"/>
  </si>
  <si>
    <t>영지선원지원서 : 에코르</t>
  </si>
  <si>
    <t>영지선원지원서 : 리오스토</t>
  </si>
  <si>
    <t>라미-승리인장</t>
  </si>
  <si>
    <t>영지선원지원서 : 트리키우스</t>
  </si>
  <si>
    <t>영지선원지원서 : 그리마니</t>
  </si>
  <si>
    <t>프라우케-승리인장</t>
  </si>
  <si>
    <t>영지선원지원서 : 헨더슨</t>
  </si>
  <si>
    <t>영지선원지원서 : 로니무스</t>
  </si>
  <si>
    <t>영지선원지원서 : 에티엔</t>
  </si>
  <si>
    <t>영지선원지원서 : 푸라르</t>
  </si>
  <si>
    <t>영지선원지원서 : 조제팽</t>
  </si>
  <si>
    <t>루테란무역선-해적주화</t>
    <phoneticPr fontId="2" type="noConversion"/>
  </si>
  <si>
    <t>영지선원지원서 : 세스</t>
  </si>
  <si>
    <t>루테란무역선-해적주화</t>
  </si>
  <si>
    <t>영지선원지원서 : 가온</t>
  </si>
  <si>
    <t>베른탐사선-기에나주화</t>
  </si>
  <si>
    <t>영지선원지원서 : 다니엘</t>
  </si>
  <si>
    <t>고급</t>
  </si>
  <si>
    <t>영지선원지원서 : 오스틴</t>
  </si>
  <si>
    <t>영지선원지원서 : 토토스키</t>
  </si>
  <si>
    <t>영지선원지원서 : 냉정한 세스</t>
  </si>
  <si>
    <t>영지선원지원서 : 샤세리오</t>
  </si>
  <si>
    <t>영지선원지원서 : 마샤</t>
  </si>
  <si>
    <t>영지선원지원서 : 푸아니</t>
  </si>
  <si>
    <t>영지선원지원서 : 이카리아</t>
  </si>
  <si>
    <t>영지선원지원서 : 제이드</t>
  </si>
  <si>
    <t>영지선원지원서 : 비요른</t>
  </si>
  <si>
    <t>영지선원지원서 : 보부상 다니엘</t>
  </si>
  <si>
    <t>영지선원지원서 : 데릭</t>
  </si>
  <si>
    <t>영지선원지원서 : 치카치카</t>
  </si>
  <si>
    <t>모코코보상-150</t>
  </si>
  <si>
    <t>희귀</t>
  </si>
  <si>
    <t>영지선원지원서 : 데쿠쿠</t>
  </si>
  <si>
    <t>영지선원지원서 : 감정사 비요른</t>
  </si>
  <si>
    <t>영지선원지원서 : 알베르다</t>
  </si>
  <si>
    <t>영지선원지원서 : 다킨</t>
  </si>
  <si>
    <t>영지선원지원서 : 메리메리</t>
  </si>
  <si>
    <t>영지선원지원서 : 이현</t>
  </si>
  <si>
    <t>영지선원지원서 : 군터</t>
  </si>
  <si>
    <t>아스티엘-승리인장</t>
  </si>
  <si>
    <t>영지선원지원서 : 폴리티카</t>
  </si>
  <si>
    <t>영지선원지원서 : 힐더</t>
  </si>
  <si>
    <t>플로르-승리인장</t>
  </si>
  <si>
    <t>영지선원지원서 : 조프리</t>
  </si>
  <si>
    <t>영지선원지원서 : 플리오네</t>
  </si>
  <si>
    <t>나샤-승리인장</t>
  </si>
  <si>
    <t>영지선원지원서 : 리케</t>
  </si>
  <si>
    <t>영지선원지원서 : 용병대장 로니무스</t>
  </si>
  <si>
    <t>영지선원지원서 : 포포</t>
  </si>
  <si>
    <t>호감도 신뢰 보상-포포</t>
  </si>
  <si>
    <t>영지선원지원서 : 쥬드</t>
  </si>
  <si>
    <t>호감도 신뢰 보상-쥬드</t>
  </si>
  <si>
    <t>영웅</t>
  </si>
  <si>
    <t>영지선원지원서 : 아만다</t>
  </si>
  <si>
    <t>영지선원지원서 : 연화</t>
  </si>
  <si>
    <t>영지선원지원서 : 하루루</t>
  </si>
  <si>
    <t>영지선원지원서 : 셔로크</t>
  </si>
  <si>
    <t>영지선원지원서 : 웨드</t>
  </si>
  <si>
    <t>영지선원지원서 : 피비</t>
  </si>
  <si>
    <t>영지선원지원서 : 와트</t>
  </si>
  <si>
    <t>영지선원지원서 : 하이</t>
  </si>
  <si>
    <t>영지선원지원서 : 투사 오스틴</t>
  </si>
  <si>
    <t>영지선원지원서 : 은사슬 앨리스</t>
  </si>
  <si>
    <t>영지선원지원서 : 무코무코</t>
  </si>
  <si>
    <t>모코코보상-500</t>
  </si>
  <si>
    <t>영지선원지원서 : 오네</t>
  </si>
  <si>
    <t>호감도 신뢰 보상-오네</t>
  </si>
  <si>
    <t>전설</t>
  </si>
  <si>
    <t>영지선원지원서 : 다정한 파루루</t>
  </si>
  <si>
    <t>모코코보상-850</t>
  </si>
  <si>
    <t>영지선원지원서 : 아나벨</t>
  </si>
  <si>
    <t>호감도 신뢰 보상-아나벨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</si>
</sst>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&quot;명&quot;"/>
    <numFmt numFmtId="177" formatCode="&quot;모&quot;&quot;은&quot;&quot;선&quot;&quot;원&quot;\ \ \ \ \ \ \ \ \ \ \ \ \ \ \ \ \ \ \ \ \ \ \ \ \ \ \ \ \ 0%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2" borderId="3" xfId="0" applyFont="1" applyFill="1" applyBorder="1" applyAlignment="1">
      <alignment horizontal="left" readingOrder="1"/>
    </xf>
    <xf numFmtId="41" fontId="0" fillId="0" borderId="4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2" borderId="6" xfId="0" applyFont="1" applyFill="1" applyBorder="1" applyAlignment="1">
      <alignment horizontal="left" readingOrder="1"/>
    </xf>
    <xf numFmtId="41" fontId="0" fillId="0" borderId="7" xfId="1" applyFont="1" applyBorder="1">
      <alignment vertical="center"/>
    </xf>
    <xf numFmtId="177" fontId="0" fillId="0" borderId="1" xfId="2" applyNumberFormat="1" applyFont="1" applyBorder="1" applyAlignment="1">
      <alignment horizontal="left" vertical="center"/>
    </xf>
    <xf numFmtId="9" fontId="0" fillId="0" borderId="1" xfId="2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readingOrder="1"/>
    </xf>
    <xf numFmtId="41" fontId="0" fillId="0" borderId="10" xfId="1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2" borderId="13" xfId="0" applyFont="1" applyFill="1" applyBorder="1" applyAlignment="1">
      <alignment horizontal="left" readingOrder="1"/>
    </xf>
    <xf numFmtId="0" fontId="3" fillId="2" borderId="11" xfId="0" applyFont="1" applyFill="1" applyBorder="1" applyAlignment="1">
      <alignment horizontal="left" readingOrder="1"/>
    </xf>
    <xf numFmtId="0" fontId="3" fillId="2" borderId="12" xfId="0" applyFont="1" applyFill="1" applyBorder="1" applyAlignment="1">
      <alignment horizontal="left" readingOrder="1"/>
    </xf>
    <xf numFmtId="0" fontId="3" fillId="2" borderId="14" xfId="0" applyFont="1" applyFill="1" applyBorder="1" applyAlignment="1">
      <alignment horizontal="left" readingOrder="1"/>
    </xf>
    <xf numFmtId="0" fontId="3" fillId="2" borderId="1" xfId="0" applyFont="1" applyFill="1" applyBorder="1" applyAlignment="1">
      <alignment horizontal="left" readingOrder="1"/>
    </xf>
    <xf numFmtId="0" fontId="4" fillId="3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readingOrder="1"/>
    </xf>
    <xf numFmtId="0" fontId="5" fillId="3" borderId="15" xfId="0" applyFont="1" applyFill="1" applyBorder="1" applyAlignment="1">
      <alignment horizontal="center" readingOrder="1"/>
    </xf>
    <xf numFmtId="0" fontId="5" fillId="2" borderId="15" xfId="0" applyFont="1" applyFill="1" applyBorder="1" applyAlignment="1">
      <alignment horizontal="center" readingOrder="1"/>
    </xf>
    <xf numFmtId="0" fontId="3" fillId="4" borderId="14" xfId="0" applyFont="1" applyFill="1" applyBorder="1" applyAlignment="1">
      <alignment horizontal="left" readingOrder="1"/>
    </xf>
    <xf numFmtId="0" fontId="3" fillId="5" borderId="14" xfId="0" applyFont="1" applyFill="1" applyBorder="1" applyAlignment="1">
      <alignment horizontal="left" readingOrder="1"/>
    </xf>
    <xf numFmtId="0" fontId="3" fillId="6" borderId="14" xfId="0" applyFont="1" applyFill="1" applyBorder="1" applyAlignment="1">
      <alignment horizontal="left" readingOrder="1"/>
    </xf>
    <xf numFmtId="0" fontId="3" fillId="7" borderId="14" xfId="0" applyFont="1" applyFill="1" applyBorder="1" applyAlignment="1">
      <alignment horizontal="left" readingOrder="1"/>
    </xf>
    <xf numFmtId="0" fontId="3" fillId="7" borderId="16" xfId="0" applyFont="1" applyFill="1" applyBorder="1" applyAlignment="1">
      <alignment horizontal="left" readingOrder="1"/>
    </xf>
    <xf numFmtId="0" fontId="3" fillId="2" borderId="17" xfId="0" applyFont="1" applyFill="1" applyBorder="1" applyAlignment="1">
      <alignment horizontal="left" readingOrder="1"/>
    </xf>
    <xf numFmtId="0" fontId="3" fillId="2" borderId="17" xfId="0" applyFont="1" applyFill="1" applyBorder="1" applyAlignment="1">
      <alignment horizontal="right" readingOrder="1"/>
    </xf>
    <xf numFmtId="0" fontId="5" fillId="2" borderId="18" xfId="0" applyFont="1" applyFill="1" applyBorder="1" applyAlignment="1">
      <alignment horizontal="center" readingOrder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family val="3"/>
        <charset val="129"/>
        <scheme val="minor"/>
      </font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family val="3"/>
        <charset val="129"/>
        <scheme val="minor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family val="3"/>
        <charset val="129"/>
        <scheme val="minor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family val="3"/>
        <charset val="129"/>
        <scheme val="minor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family val="3"/>
        <charset val="129"/>
        <scheme val="minor"/>
      </font>
      <fill>
        <patternFill patternType="solid">
          <fgColor indexed="64"/>
          <bgColor rgb="FF7030A0"/>
        </patternFill>
      </fill>
      <alignment horizontal="left" vertical="bottom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family val="3"/>
        <charset val="129"/>
        <scheme val="minor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0DC76F-2C3D-4DB6-8B77-32A9967DD15C}" name="표4" displayName="표4" ref="A7:E62" totalsRowShown="0" headerRowDxfId="8" headerRowBorderDxfId="7" tableBorderDxfId="6" totalsRowBorderDxfId="5">
  <autoFilter ref="A7:E62" xr:uid="{38BC8EE2-10D5-4409-A94A-5983F966A761}"/>
  <tableColumns count="5">
    <tableColumn id="1" xr3:uid="{DE125513-224C-4E86-B63F-A209BCB14CFB}" name="등급" dataDxfId="4"/>
    <tableColumn id="2" xr3:uid="{E049EA8E-A56A-4738-B848-A8985D4E5F51}" name="종류" dataDxfId="3"/>
    <tableColumn id="3" xr3:uid="{47FAAF48-A635-48D2-AA76-AF09E05F8B84}" name="수급방법" dataDxfId="2"/>
    <tableColumn id="4" xr3:uid="{D43CAFD1-2DBE-4E62-A7BB-D31D46429DD4}" name="구매가격" dataDxfId="1"/>
    <tableColumn id="5" xr3:uid="{0A409688-1A2F-4D28-8376-E0E9E367CEB2}" name="획득여부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E6B0-F924-4F52-900D-D75AF7F6CE08}">
  <dimension ref="A1:E62"/>
  <sheetViews>
    <sheetView tabSelected="1" workbookViewId="0">
      <selection activeCell="E11" sqref="E11"/>
    </sheetView>
  </sheetViews>
  <sheetFormatPr defaultRowHeight="16.5" x14ac:dyDescent="0.3"/>
  <cols>
    <col min="1" max="1" width="6.25" style="1" customWidth="1"/>
    <col min="2" max="3" width="31.375" style="1" customWidth="1"/>
    <col min="4" max="4" width="11.25" style="1" bestFit="1" customWidth="1"/>
    <col min="5" max="5" width="11" style="1" bestFit="1" customWidth="1"/>
    <col min="6" max="6" width="9.625" customWidth="1"/>
    <col min="8" max="8" width="11" bestFit="1" customWidth="1"/>
  </cols>
  <sheetData>
    <row r="1" spans="1:5" x14ac:dyDescent="0.3">
      <c r="A1"/>
      <c r="B1" s="1" t="s">
        <v>0</v>
      </c>
      <c r="C1" s="30" t="s">
        <v>1</v>
      </c>
      <c r="D1" s="2" t="s">
        <v>2</v>
      </c>
      <c r="E1" s="3">
        <f>SUMIFS(표4[구매가격],표4[수급방법],"*승리인장*",표4[획득여부],"")</f>
        <v>54950</v>
      </c>
    </row>
    <row r="2" spans="1:5" x14ac:dyDescent="0.3">
      <c r="B2" s="4">
        <v>55</v>
      </c>
      <c r="C2" s="31"/>
      <c r="D2" s="5" t="s">
        <v>3</v>
      </c>
      <c r="E2" s="6">
        <f>SUMIFS(표4[구매가격],표4[수급방법],"*해적주화*",표4[획득여부],"")</f>
        <v>39700</v>
      </c>
    </row>
    <row r="3" spans="1:5" x14ac:dyDescent="0.3">
      <c r="B3" s="7">
        <f>B4/55</f>
        <v>0</v>
      </c>
      <c r="C3" s="31"/>
      <c r="D3" s="5" t="s">
        <v>4</v>
      </c>
      <c r="E3" s="6">
        <f>SUMIFS(표4[구매가격],표4[수급방법],"*기에나주화*",표4[획득여부],"")</f>
        <v>4008</v>
      </c>
    </row>
    <row r="4" spans="1:5" x14ac:dyDescent="0.3">
      <c r="B4" s="4">
        <f>COUNTIF(표4[획득여부],"*")</f>
        <v>0</v>
      </c>
      <c r="C4" s="31"/>
      <c r="D4" s="5" t="s">
        <v>5</v>
      </c>
      <c r="E4" s="6">
        <f>SUMIFS(표4[구매가격],표4[수급방법],"*모코코*",표4[획득여부],"")</f>
        <v>3</v>
      </c>
    </row>
    <row r="5" spans="1:5" ht="17.25" thickBot="1" x14ac:dyDescent="0.35">
      <c r="B5" s="8"/>
      <c r="C5" s="32"/>
      <c r="D5" s="9" t="s">
        <v>6</v>
      </c>
      <c r="E5" s="10">
        <f>SUMIFS(표4[구매가격],표4[수급방법],"*호감도*",표4[획득여부],"")</f>
        <v>47400</v>
      </c>
    </row>
    <row r="6" spans="1:5" x14ac:dyDescent="0.3">
      <c r="C6" s="11"/>
      <c r="D6" s="11"/>
      <c r="E6" s="12"/>
    </row>
    <row r="7" spans="1:5" x14ac:dyDescent="0.3">
      <c r="A7" s="13" t="s">
        <v>7</v>
      </c>
      <c r="B7" s="14" t="s">
        <v>8</v>
      </c>
      <c r="C7" s="14" t="s">
        <v>9</v>
      </c>
      <c r="D7" s="14" t="s">
        <v>10</v>
      </c>
      <c r="E7" s="15" t="s">
        <v>11</v>
      </c>
    </row>
    <row r="8" spans="1:5" x14ac:dyDescent="0.3">
      <c r="A8" s="16" t="s">
        <v>12</v>
      </c>
      <c r="B8" s="17" t="s">
        <v>13</v>
      </c>
      <c r="C8" s="17" t="s">
        <v>14</v>
      </c>
      <c r="D8" s="17">
        <v>0</v>
      </c>
      <c r="E8" s="18"/>
    </row>
    <row r="9" spans="1:5" x14ac:dyDescent="0.3">
      <c r="A9" s="16" t="s">
        <v>12</v>
      </c>
      <c r="B9" s="17" t="s">
        <v>15</v>
      </c>
      <c r="C9" s="17" t="s">
        <v>16</v>
      </c>
      <c r="D9" s="19">
        <v>100</v>
      </c>
      <c r="E9" s="18"/>
    </row>
    <row r="10" spans="1:5" x14ac:dyDescent="0.3">
      <c r="A10" s="16" t="s">
        <v>12</v>
      </c>
      <c r="B10" s="17" t="s">
        <v>17</v>
      </c>
      <c r="C10" s="17" t="s">
        <v>16</v>
      </c>
      <c r="D10" s="19">
        <v>100</v>
      </c>
      <c r="E10" s="18"/>
    </row>
    <row r="11" spans="1:5" x14ac:dyDescent="0.3">
      <c r="A11" s="16" t="s">
        <v>12</v>
      </c>
      <c r="B11" s="17" t="s">
        <v>18</v>
      </c>
      <c r="C11" s="17" t="s">
        <v>19</v>
      </c>
      <c r="D11" s="19">
        <v>100</v>
      </c>
      <c r="E11" s="18"/>
    </row>
    <row r="12" spans="1:5" x14ac:dyDescent="0.3">
      <c r="A12" s="16" t="s">
        <v>12</v>
      </c>
      <c r="B12" s="17" t="s">
        <v>20</v>
      </c>
      <c r="C12" s="17" t="s">
        <v>19</v>
      </c>
      <c r="D12" s="19">
        <v>360</v>
      </c>
      <c r="E12" s="20"/>
    </row>
    <row r="13" spans="1:5" x14ac:dyDescent="0.3">
      <c r="A13" s="16" t="s">
        <v>12</v>
      </c>
      <c r="B13" s="17" t="s">
        <v>21</v>
      </c>
      <c r="C13" s="17" t="s">
        <v>22</v>
      </c>
      <c r="D13" s="19">
        <v>360</v>
      </c>
      <c r="E13" s="21"/>
    </row>
    <row r="14" spans="1:5" x14ac:dyDescent="0.3">
      <c r="A14" s="16" t="s">
        <v>12</v>
      </c>
      <c r="B14" s="17" t="s">
        <v>23</v>
      </c>
      <c r="C14" s="17" t="s">
        <v>16</v>
      </c>
      <c r="D14" s="19">
        <v>360</v>
      </c>
      <c r="E14" s="21"/>
    </row>
    <row r="15" spans="1:5" x14ac:dyDescent="0.3">
      <c r="A15" s="16" t="s">
        <v>12</v>
      </c>
      <c r="B15" s="17" t="s">
        <v>24</v>
      </c>
      <c r="C15" s="17" t="s">
        <v>22</v>
      </c>
      <c r="D15" s="19">
        <v>340</v>
      </c>
      <c r="E15" s="21"/>
    </row>
    <row r="16" spans="1:5" x14ac:dyDescent="0.3">
      <c r="A16" s="16" t="s">
        <v>12</v>
      </c>
      <c r="B16" s="17" t="s">
        <v>25</v>
      </c>
      <c r="C16" s="17" t="s">
        <v>19</v>
      </c>
      <c r="D16" s="19">
        <v>340</v>
      </c>
      <c r="E16" s="21"/>
    </row>
    <row r="17" spans="1:5" x14ac:dyDescent="0.3">
      <c r="A17" s="16" t="s">
        <v>12</v>
      </c>
      <c r="B17" s="17" t="s">
        <v>26</v>
      </c>
      <c r="C17" s="17" t="s">
        <v>22</v>
      </c>
      <c r="D17" s="19">
        <v>340</v>
      </c>
      <c r="E17" s="21"/>
    </row>
    <row r="18" spans="1:5" x14ac:dyDescent="0.3">
      <c r="A18" s="16" t="s">
        <v>12</v>
      </c>
      <c r="B18" s="17" t="s">
        <v>27</v>
      </c>
      <c r="C18" s="17" t="s">
        <v>28</v>
      </c>
      <c r="D18" s="19">
        <v>1670</v>
      </c>
      <c r="E18" s="21"/>
    </row>
    <row r="19" spans="1:5" x14ac:dyDescent="0.3">
      <c r="A19" s="16" t="s">
        <v>12</v>
      </c>
      <c r="B19" s="17" t="s">
        <v>29</v>
      </c>
      <c r="C19" s="17" t="s">
        <v>30</v>
      </c>
      <c r="D19" s="19">
        <v>1670</v>
      </c>
      <c r="E19" s="21"/>
    </row>
    <row r="20" spans="1:5" x14ac:dyDescent="0.3">
      <c r="A20" s="16" t="s">
        <v>12</v>
      </c>
      <c r="B20" s="17" t="s">
        <v>31</v>
      </c>
      <c r="C20" s="17" t="s">
        <v>32</v>
      </c>
      <c r="D20" s="19">
        <v>167</v>
      </c>
      <c r="E20" s="21"/>
    </row>
    <row r="21" spans="1:5" x14ac:dyDescent="0.3">
      <c r="A21" s="16" t="s">
        <v>12</v>
      </c>
      <c r="B21" s="17" t="s">
        <v>33</v>
      </c>
      <c r="C21" s="17" t="s">
        <v>32</v>
      </c>
      <c r="D21" s="19">
        <v>167</v>
      </c>
      <c r="E21" s="21"/>
    </row>
    <row r="22" spans="1:5" x14ac:dyDescent="0.3">
      <c r="A22" s="22" t="s">
        <v>34</v>
      </c>
      <c r="B22" s="17" t="s">
        <v>35</v>
      </c>
      <c r="C22" s="17" t="s">
        <v>14</v>
      </c>
      <c r="D22" s="17">
        <v>0</v>
      </c>
      <c r="E22" s="21"/>
    </row>
    <row r="23" spans="1:5" x14ac:dyDescent="0.3">
      <c r="A23" s="22" t="s">
        <v>34</v>
      </c>
      <c r="B23" s="17" t="s">
        <v>36</v>
      </c>
      <c r="C23" s="17" t="s">
        <v>19</v>
      </c>
      <c r="D23" s="19">
        <v>1460</v>
      </c>
      <c r="E23" s="21"/>
    </row>
    <row r="24" spans="1:5" x14ac:dyDescent="0.3">
      <c r="A24" s="22" t="s">
        <v>34</v>
      </c>
      <c r="B24" s="17" t="s">
        <v>37</v>
      </c>
      <c r="C24" s="17" t="s">
        <v>22</v>
      </c>
      <c r="D24" s="19">
        <v>1460</v>
      </c>
      <c r="E24" s="21"/>
    </row>
    <row r="25" spans="1:5" x14ac:dyDescent="0.3">
      <c r="A25" s="22" t="s">
        <v>34</v>
      </c>
      <c r="B25" s="17" t="s">
        <v>38</v>
      </c>
      <c r="C25" s="17" t="s">
        <v>19</v>
      </c>
      <c r="D25" s="19">
        <v>1460</v>
      </c>
      <c r="E25" s="21"/>
    </row>
    <row r="26" spans="1:5" x14ac:dyDescent="0.3">
      <c r="A26" s="22" t="s">
        <v>34</v>
      </c>
      <c r="B26" s="17" t="s">
        <v>39</v>
      </c>
      <c r="C26" s="17" t="s">
        <v>22</v>
      </c>
      <c r="D26" s="19">
        <v>1385</v>
      </c>
      <c r="E26" s="21"/>
    </row>
    <row r="27" spans="1:5" x14ac:dyDescent="0.3">
      <c r="A27" s="22" t="s">
        <v>34</v>
      </c>
      <c r="B27" s="17" t="s">
        <v>40</v>
      </c>
      <c r="C27" s="17" t="s">
        <v>19</v>
      </c>
      <c r="D27" s="19">
        <v>1385</v>
      </c>
      <c r="E27" s="21"/>
    </row>
    <row r="28" spans="1:5" x14ac:dyDescent="0.3">
      <c r="A28" s="22" t="s">
        <v>34</v>
      </c>
      <c r="B28" s="17" t="s">
        <v>41</v>
      </c>
      <c r="C28" s="17" t="s">
        <v>22</v>
      </c>
      <c r="D28" s="19">
        <v>1385</v>
      </c>
      <c r="E28" s="21"/>
    </row>
    <row r="29" spans="1:5" x14ac:dyDescent="0.3">
      <c r="A29" s="22" t="s">
        <v>34</v>
      </c>
      <c r="B29" s="17" t="s">
        <v>42</v>
      </c>
      <c r="C29" s="17" t="s">
        <v>30</v>
      </c>
      <c r="D29" s="19">
        <v>6680</v>
      </c>
      <c r="E29" s="21"/>
    </row>
    <row r="30" spans="1:5" x14ac:dyDescent="0.3">
      <c r="A30" s="22" t="s">
        <v>34</v>
      </c>
      <c r="B30" s="17" t="s">
        <v>43</v>
      </c>
      <c r="C30" s="17" t="s">
        <v>30</v>
      </c>
      <c r="D30" s="19">
        <v>6680</v>
      </c>
      <c r="E30" s="21"/>
    </row>
    <row r="31" spans="1:5" x14ac:dyDescent="0.3">
      <c r="A31" s="22" t="s">
        <v>34</v>
      </c>
      <c r="B31" s="17" t="s">
        <v>44</v>
      </c>
      <c r="C31" s="17" t="s">
        <v>32</v>
      </c>
      <c r="D31" s="19">
        <v>668</v>
      </c>
      <c r="E31" s="21"/>
    </row>
    <row r="32" spans="1:5" x14ac:dyDescent="0.3">
      <c r="A32" s="22" t="s">
        <v>34</v>
      </c>
      <c r="B32" s="17" t="s">
        <v>45</v>
      </c>
      <c r="C32" s="17" t="s">
        <v>32</v>
      </c>
      <c r="D32" s="19">
        <v>668</v>
      </c>
      <c r="E32" s="21"/>
    </row>
    <row r="33" spans="1:5" x14ac:dyDescent="0.3">
      <c r="A33" s="22" t="s">
        <v>34</v>
      </c>
      <c r="B33" s="17" t="s">
        <v>46</v>
      </c>
      <c r="C33" s="17" t="s">
        <v>47</v>
      </c>
      <c r="D33" s="19">
        <v>1</v>
      </c>
      <c r="E33" s="21"/>
    </row>
    <row r="34" spans="1:5" x14ac:dyDescent="0.3">
      <c r="A34" s="23" t="s">
        <v>48</v>
      </c>
      <c r="B34" s="17" t="s">
        <v>49</v>
      </c>
      <c r="C34" s="17" t="s">
        <v>19</v>
      </c>
      <c r="D34" s="19">
        <v>2190</v>
      </c>
      <c r="E34" s="21"/>
    </row>
    <row r="35" spans="1:5" x14ac:dyDescent="0.3">
      <c r="A35" s="23" t="s">
        <v>48</v>
      </c>
      <c r="B35" s="17" t="s">
        <v>50</v>
      </c>
      <c r="C35" s="17" t="s">
        <v>22</v>
      </c>
      <c r="D35" s="19">
        <v>2190</v>
      </c>
      <c r="E35" s="21"/>
    </row>
    <row r="36" spans="1:5" x14ac:dyDescent="0.3">
      <c r="A36" s="23" t="s">
        <v>48</v>
      </c>
      <c r="B36" s="17" t="s">
        <v>51</v>
      </c>
      <c r="C36" s="17" t="s">
        <v>19</v>
      </c>
      <c r="D36" s="19">
        <v>2190</v>
      </c>
      <c r="E36" s="21"/>
    </row>
    <row r="37" spans="1:5" x14ac:dyDescent="0.3">
      <c r="A37" s="23" t="s">
        <v>48</v>
      </c>
      <c r="B37" s="17" t="s">
        <v>52</v>
      </c>
      <c r="C37" s="17" t="s">
        <v>22</v>
      </c>
      <c r="D37" s="19">
        <v>2080</v>
      </c>
      <c r="E37" s="21"/>
    </row>
    <row r="38" spans="1:5" x14ac:dyDescent="0.3">
      <c r="A38" s="23" t="s">
        <v>48</v>
      </c>
      <c r="B38" s="17" t="s">
        <v>53</v>
      </c>
      <c r="C38" s="17" t="s">
        <v>19</v>
      </c>
      <c r="D38" s="19">
        <v>2080</v>
      </c>
      <c r="E38" s="21"/>
    </row>
    <row r="39" spans="1:5" x14ac:dyDescent="0.3">
      <c r="A39" s="23" t="s">
        <v>48</v>
      </c>
      <c r="B39" s="17" t="s">
        <v>54</v>
      </c>
      <c r="C39" s="17" t="s">
        <v>22</v>
      </c>
      <c r="D39" s="19">
        <v>2080</v>
      </c>
      <c r="E39" s="21"/>
    </row>
    <row r="40" spans="1:5" x14ac:dyDescent="0.3">
      <c r="A40" s="23" t="s">
        <v>48</v>
      </c>
      <c r="B40" s="17" t="s">
        <v>55</v>
      </c>
      <c r="C40" s="17" t="s">
        <v>56</v>
      </c>
      <c r="D40" s="19">
        <v>1970</v>
      </c>
      <c r="E40" s="21"/>
    </row>
    <row r="41" spans="1:5" x14ac:dyDescent="0.3">
      <c r="A41" s="23" t="s">
        <v>48</v>
      </c>
      <c r="B41" s="17" t="s">
        <v>57</v>
      </c>
      <c r="C41" s="17" t="s">
        <v>56</v>
      </c>
      <c r="D41" s="19">
        <v>1970</v>
      </c>
      <c r="E41" s="21"/>
    </row>
    <row r="42" spans="1:5" x14ac:dyDescent="0.3">
      <c r="A42" s="23" t="s">
        <v>48</v>
      </c>
      <c r="B42" s="17" t="s">
        <v>58</v>
      </c>
      <c r="C42" s="17" t="s">
        <v>59</v>
      </c>
      <c r="D42" s="19">
        <v>1970</v>
      </c>
      <c r="E42" s="21"/>
    </row>
    <row r="43" spans="1:5" x14ac:dyDescent="0.3">
      <c r="A43" s="23" t="s">
        <v>48</v>
      </c>
      <c r="B43" s="17" t="s">
        <v>60</v>
      </c>
      <c r="C43" s="17" t="s">
        <v>59</v>
      </c>
      <c r="D43" s="19">
        <v>1970</v>
      </c>
      <c r="E43" s="21"/>
    </row>
    <row r="44" spans="1:5" x14ac:dyDescent="0.3">
      <c r="A44" s="23" t="s">
        <v>48</v>
      </c>
      <c r="B44" s="17" t="s">
        <v>61</v>
      </c>
      <c r="C44" s="17" t="s">
        <v>62</v>
      </c>
      <c r="D44" s="19">
        <v>1970</v>
      </c>
      <c r="E44" s="21"/>
    </row>
    <row r="45" spans="1:5" x14ac:dyDescent="0.3">
      <c r="A45" s="23" t="s">
        <v>48</v>
      </c>
      <c r="B45" s="17" t="s">
        <v>63</v>
      </c>
      <c r="C45" s="17" t="s">
        <v>30</v>
      </c>
      <c r="D45" s="19">
        <v>10000</v>
      </c>
      <c r="E45" s="21"/>
    </row>
    <row r="46" spans="1:5" x14ac:dyDescent="0.3">
      <c r="A46" s="23" t="s">
        <v>48</v>
      </c>
      <c r="B46" s="17" t="s">
        <v>64</v>
      </c>
      <c r="C46" s="17" t="s">
        <v>32</v>
      </c>
      <c r="D46" s="19">
        <v>1002</v>
      </c>
      <c r="E46" s="21"/>
    </row>
    <row r="47" spans="1:5" x14ac:dyDescent="0.3">
      <c r="A47" s="23" t="s">
        <v>48</v>
      </c>
      <c r="B47" s="17" t="s">
        <v>65</v>
      </c>
      <c r="C47" s="17" t="s">
        <v>66</v>
      </c>
      <c r="D47" s="19">
        <v>17800</v>
      </c>
      <c r="E47" s="21"/>
    </row>
    <row r="48" spans="1:5" x14ac:dyDescent="0.3">
      <c r="A48" s="23" t="s">
        <v>48</v>
      </c>
      <c r="B48" s="17" t="s">
        <v>67</v>
      </c>
      <c r="C48" s="17" t="s">
        <v>68</v>
      </c>
      <c r="D48" s="19">
        <v>5900</v>
      </c>
      <c r="E48" s="21"/>
    </row>
    <row r="49" spans="1:5" x14ac:dyDescent="0.3">
      <c r="A49" s="24" t="s">
        <v>69</v>
      </c>
      <c r="B49" s="17" t="s">
        <v>70</v>
      </c>
      <c r="C49" s="17" t="s">
        <v>22</v>
      </c>
      <c r="D49" s="19">
        <v>2760</v>
      </c>
      <c r="E49" s="21"/>
    </row>
    <row r="50" spans="1:5" x14ac:dyDescent="0.3">
      <c r="A50" s="24" t="s">
        <v>69</v>
      </c>
      <c r="B50" s="17" t="s">
        <v>71</v>
      </c>
      <c r="C50" s="17" t="s">
        <v>19</v>
      </c>
      <c r="D50" s="19">
        <v>2760</v>
      </c>
      <c r="E50" s="21"/>
    </row>
    <row r="51" spans="1:5" x14ac:dyDescent="0.3">
      <c r="A51" s="24" t="s">
        <v>69</v>
      </c>
      <c r="B51" s="17" t="s">
        <v>72</v>
      </c>
      <c r="C51" s="17" t="s">
        <v>22</v>
      </c>
      <c r="D51" s="19">
        <v>2760</v>
      </c>
      <c r="E51" s="21"/>
    </row>
    <row r="52" spans="1:5" x14ac:dyDescent="0.3">
      <c r="A52" s="24" t="s">
        <v>69</v>
      </c>
      <c r="B52" s="17" t="s">
        <v>73</v>
      </c>
      <c r="C52" s="17" t="s">
        <v>56</v>
      </c>
      <c r="D52" s="19">
        <v>2615</v>
      </c>
      <c r="E52" s="21"/>
    </row>
    <row r="53" spans="1:5" x14ac:dyDescent="0.3">
      <c r="A53" s="24" t="s">
        <v>69</v>
      </c>
      <c r="B53" s="17" t="s">
        <v>74</v>
      </c>
      <c r="C53" s="17" t="s">
        <v>56</v>
      </c>
      <c r="D53" s="19">
        <v>2615</v>
      </c>
      <c r="E53" s="21"/>
    </row>
    <row r="54" spans="1:5" x14ac:dyDescent="0.3">
      <c r="A54" s="24" t="s">
        <v>69</v>
      </c>
      <c r="B54" s="17" t="s">
        <v>75</v>
      </c>
      <c r="C54" s="17" t="s">
        <v>59</v>
      </c>
      <c r="D54" s="19">
        <v>2615</v>
      </c>
      <c r="E54" s="21"/>
    </row>
    <row r="55" spans="1:5" x14ac:dyDescent="0.3">
      <c r="A55" s="24" t="s">
        <v>69</v>
      </c>
      <c r="B55" s="17" t="s">
        <v>76</v>
      </c>
      <c r="C55" s="17" t="s">
        <v>59</v>
      </c>
      <c r="D55" s="19">
        <v>2615</v>
      </c>
      <c r="E55" s="21"/>
    </row>
    <row r="56" spans="1:5" x14ac:dyDescent="0.3">
      <c r="A56" s="24" t="s">
        <v>69</v>
      </c>
      <c r="B56" s="17" t="s">
        <v>77</v>
      </c>
      <c r="C56" s="17" t="s">
        <v>62</v>
      </c>
      <c r="D56" s="19">
        <v>2615</v>
      </c>
      <c r="E56" s="21"/>
    </row>
    <row r="57" spans="1:5" x14ac:dyDescent="0.3">
      <c r="A57" s="24" t="s">
        <v>69</v>
      </c>
      <c r="B57" s="17" t="s">
        <v>78</v>
      </c>
      <c r="C57" s="17" t="s">
        <v>30</v>
      </c>
      <c r="D57" s="19">
        <v>13000</v>
      </c>
      <c r="E57" s="21"/>
    </row>
    <row r="58" spans="1:5" x14ac:dyDescent="0.3">
      <c r="A58" s="24" t="s">
        <v>69</v>
      </c>
      <c r="B58" s="17" t="s">
        <v>79</v>
      </c>
      <c r="C58" s="17" t="s">
        <v>32</v>
      </c>
      <c r="D58" s="19">
        <v>1336</v>
      </c>
      <c r="E58" s="21"/>
    </row>
    <row r="59" spans="1:5" x14ac:dyDescent="0.3">
      <c r="A59" s="24" t="s">
        <v>69</v>
      </c>
      <c r="B59" s="17" t="s">
        <v>80</v>
      </c>
      <c r="C59" s="17" t="s">
        <v>81</v>
      </c>
      <c r="D59" s="19">
        <v>1</v>
      </c>
      <c r="E59" s="21"/>
    </row>
    <row r="60" spans="1:5" x14ac:dyDescent="0.3">
      <c r="A60" s="24" t="s">
        <v>69</v>
      </c>
      <c r="B60" s="17" t="s">
        <v>82</v>
      </c>
      <c r="C60" s="17" t="s">
        <v>83</v>
      </c>
      <c r="D60" s="19">
        <v>5900</v>
      </c>
      <c r="E60" s="21"/>
    </row>
    <row r="61" spans="1:5" x14ac:dyDescent="0.3">
      <c r="A61" s="25" t="s">
        <v>84</v>
      </c>
      <c r="B61" s="17" t="s">
        <v>85</v>
      </c>
      <c r="C61" s="17" t="s">
        <v>86</v>
      </c>
      <c r="D61" s="19">
        <v>1</v>
      </c>
      <c r="E61" s="21"/>
    </row>
    <row r="62" spans="1:5" x14ac:dyDescent="0.3">
      <c r="A62" s="26" t="s">
        <v>84</v>
      </c>
      <c r="B62" s="27" t="s">
        <v>87</v>
      </c>
      <c r="C62" s="27" t="s">
        <v>88</v>
      </c>
      <c r="D62" s="28">
        <v>17800</v>
      </c>
      <c r="E62" s="29"/>
    </row>
  </sheetData>
  <mergeCells count="1">
    <mergeCell ref="C1:C5"/>
  </mergeCells>
  <phoneticPr fontId="2" type="noConversion"/>
  <conditionalFormatting sqref="B2 B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{0CDB6D08-985D-4358-9049-B11C042EBEF5}</x14:id>
        </ext>
      </extLst>
    </cfRule>
  </conditionalFormatting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DB6D08-985D-4358-9049-B11C042EBE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 B4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영지선원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Hyeok</dc:creator>
  <cp:lastModifiedBy>Hyeok</cp:lastModifiedBy>
  <dcterms:created xsi:type="dcterms:W3CDTF">2021-08-28T16:09:44Z</dcterms:created>
  <dcterms:modified xsi:type="dcterms:W3CDTF">2021-08-28T19:28:02Z</dcterms:modified>
</cp:coreProperties>
</file>