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105" windowHeight="7350" activeTab="1"/>
  </bookViews>
  <sheets>
    <sheet name="설명서" sheetId="3" r:id="rId1"/>
    <sheet name="계산기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3" l="1"/>
  <c r="K62" i="3"/>
  <c r="N60" i="3" s="1"/>
  <c r="BO55" i="3"/>
  <c r="BN55" i="3"/>
  <c r="BM55" i="3"/>
  <c r="BL55" i="3"/>
  <c r="BK55" i="3"/>
  <c r="BI55" i="3"/>
  <c r="BH55" i="3"/>
  <c r="BG55" i="3"/>
  <c r="BF55" i="3"/>
  <c r="BE55" i="3"/>
  <c r="BC55" i="3"/>
  <c r="BB55" i="3"/>
  <c r="BA55" i="3"/>
  <c r="AZ55" i="3"/>
  <c r="AY55" i="3"/>
  <c r="AW55" i="3"/>
  <c r="AV55" i="3"/>
  <c r="AU55" i="3"/>
  <c r="AT55" i="3"/>
  <c r="AS55" i="3"/>
  <c r="AQ55" i="3"/>
  <c r="AP55" i="3"/>
  <c r="AO55" i="3"/>
  <c r="AN55" i="3"/>
  <c r="AM55" i="3"/>
  <c r="F55" i="3"/>
  <c r="BP55" i="3" s="1"/>
  <c r="BO54" i="3"/>
  <c r="BN54" i="3"/>
  <c r="BL54" i="3"/>
  <c r="BK54" i="3"/>
  <c r="BI54" i="3"/>
  <c r="BH54" i="3"/>
  <c r="BF54" i="3"/>
  <c r="BE54" i="3"/>
  <c r="BC54" i="3"/>
  <c r="BB54" i="3"/>
  <c r="AZ54" i="3"/>
  <c r="AY54" i="3"/>
  <c r="AW54" i="3"/>
  <c r="AV54" i="3"/>
  <c r="AT54" i="3"/>
  <c r="AS54" i="3"/>
  <c r="AQ54" i="3"/>
  <c r="AP54" i="3"/>
  <c r="AN54" i="3"/>
  <c r="AM54" i="3"/>
  <c r="F54" i="3"/>
  <c r="BP54" i="3" s="1"/>
  <c r="BO53" i="3"/>
  <c r="BN53" i="3"/>
  <c r="BM53" i="3"/>
  <c r="BL53" i="3"/>
  <c r="BK53" i="3"/>
  <c r="BI53" i="3"/>
  <c r="BH53" i="3"/>
  <c r="BG53" i="3"/>
  <c r="BF53" i="3"/>
  <c r="BE53" i="3"/>
  <c r="BC53" i="3"/>
  <c r="BB53" i="3"/>
  <c r="BA53" i="3"/>
  <c r="AZ53" i="3"/>
  <c r="AY53" i="3"/>
  <c r="AW53" i="3"/>
  <c r="AV53" i="3"/>
  <c r="AU53" i="3"/>
  <c r="AT53" i="3"/>
  <c r="AS53" i="3"/>
  <c r="AQ53" i="3"/>
  <c r="AP53" i="3"/>
  <c r="AO53" i="3"/>
  <c r="AN53" i="3"/>
  <c r="AM53" i="3"/>
  <c r="F53" i="3"/>
  <c r="BP53" i="3" s="1"/>
  <c r="BO52" i="3"/>
  <c r="BN52" i="3"/>
  <c r="BL52" i="3"/>
  <c r="BK52" i="3"/>
  <c r="BJ52" i="3"/>
  <c r="BI52" i="3"/>
  <c r="BH52" i="3"/>
  <c r="BF52" i="3"/>
  <c r="BE52" i="3"/>
  <c r="BD52" i="3"/>
  <c r="BC52" i="3"/>
  <c r="BB52" i="3"/>
  <c r="AZ52" i="3"/>
  <c r="AY52" i="3"/>
  <c r="AX52" i="3"/>
  <c r="AW52" i="3"/>
  <c r="AV52" i="3"/>
  <c r="AT52" i="3"/>
  <c r="AS52" i="3"/>
  <c r="AR52" i="3"/>
  <c r="AQ52" i="3"/>
  <c r="AP52" i="3"/>
  <c r="AN52" i="3"/>
  <c r="AM52" i="3"/>
  <c r="F52" i="3"/>
  <c r="BP52" i="3" s="1"/>
  <c r="BO51" i="3"/>
  <c r="BN51" i="3"/>
  <c r="BM51" i="3"/>
  <c r="BL51" i="3"/>
  <c r="BK51" i="3"/>
  <c r="BI51" i="3"/>
  <c r="BH51" i="3"/>
  <c r="BG51" i="3"/>
  <c r="BF51" i="3"/>
  <c r="BE51" i="3"/>
  <c r="BC51" i="3"/>
  <c r="BB51" i="3"/>
  <c r="BA51" i="3"/>
  <c r="AZ51" i="3"/>
  <c r="AY51" i="3"/>
  <c r="AW51" i="3"/>
  <c r="AV51" i="3"/>
  <c r="AU51" i="3"/>
  <c r="AT51" i="3"/>
  <c r="AS51" i="3"/>
  <c r="AQ51" i="3"/>
  <c r="AP51" i="3"/>
  <c r="AO51" i="3"/>
  <c r="AN51" i="3"/>
  <c r="AM51" i="3"/>
  <c r="F51" i="3"/>
  <c r="BP51" i="3" s="1"/>
  <c r="BO50" i="3"/>
  <c r="BN50" i="3"/>
  <c r="BL50" i="3"/>
  <c r="BK50" i="3"/>
  <c r="BI50" i="3"/>
  <c r="BH50" i="3"/>
  <c r="BF50" i="3"/>
  <c r="BE50" i="3"/>
  <c r="BC50" i="3"/>
  <c r="BB50" i="3"/>
  <c r="AZ50" i="3"/>
  <c r="AY50" i="3"/>
  <c r="AW50" i="3"/>
  <c r="AV50" i="3"/>
  <c r="AT50" i="3"/>
  <c r="AS50" i="3"/>
  <c r="AQ50" i="3"/>
  <c r="AP50" i="3"/>
  <c r="AN50" i="3"/>
  <c r="AM50" i="3"/>
  <c r="F50" i="3"/>
  <c r="BM50" i="3" s="1"/>
  <c r="BO49" i="3"/>
  <c r="BN49" i="3"/>
  <c r="BM49" i="3"/>
  <c r="BL49" i="3"/>
  <c r="BK49" i="3"/>
  <c r="BI49" i="3"/>
  <c r="BH49" i="3"/>
  <c r="BG49" i="3"/>
  <c r="BF49" i="3"/>
  <c r="BE49" i="3"/>
  <c r="BC49" i="3"/>
  <c r="BB49" i="3"/>
  <c r="BA49" i="3"/>
  <c r="AZ49" i="3"/>
  <c r="AY49" i="3"/>
  <c r="AW49" i="3"/>
  <c r="AV49" i="3"/>
  <c r="AU49" i="3"/>
  <c r="AT49" i="3"/>
  <c r="AS49" i="3"/>
  <c r="AQ49" i="3"/>
  <c r="AP49" i="3"/>
  <c r="AO49" i="3"/>
  <c r="AN49" i="3"/>
  <c r="AM49" i="3"/>
  <c r="F49" i="3"/>
  <c r="BP49" i="3" s="1"/>
  <c r="BO48" i="3"/>
  <c r="BN48" i="3"/>
  <c r="BM48" i="3"/>
  <c r="BL48" i="3"/>
  <c r="BK48" i="3"/>
  <c r="BI48" i="3"/>
  <c r="BH48" i="3"/>
  <c r="BG48" i="3"/>
  <c r="BF48" i="3"/>
  <c r="BE48" i="3"/>
  <c r="BC48" i="3"/>
  <c r="BB48" i="3"/>
  <c r="BA48" i="3"/>
  <c r="AZ48" i="3"/>
  <c r="AY48" i="3"/>
  <c r="AW48" i="3"/>
  <c r="AV48" i="3"/>
  <c r="AU48" i="3"/>
  <c r="AT48" i="3"/>
  <c r="AS48" i="3"/>
  <c r="AQ48" i="3"/>
  <c r="AP48" i="3"/>
  <c r="AO48" i="3"/>
  <c r="AN48" i="3"/>
  <c r="AM48" i="3"/>
  <c r="F48" i="3"/>
  <c r="BP48" i="3" s="1"/>
  <c r="BO47" i="3"/>
  <c r="BN47" i="3"/>
  <c r="BM47" i="3"/>
  <c r="BL47" i="3"/>
  <c r="BK47" i="3"/>
  <c r="BI47" i="3"/>
  <c r="BH47" i="3"/>
  <c r="BG47" i="3"/>
  <c r="BF47" i="3"/>
  <c r="BE47" i="3"/>
  <c r="BC47" i="3"/>
  <c r="BB47" i="3"/>
  <c r="BA47" i="3"/>
  <c r="AZ47" i="3"/>
  <c r="AY47" i="3"/>
  <c r="AW47" i="3"/>
  <c r="AV47" i="3"/>
  <c r="AU47" i="3"/>
  <c r="AT47" i="3"/>
  <c r="AS47" i="3"/>
  <c r="AQ47" i="3"/>
  <c r="AP47" i="3"/>
  <c r="AO47" i="3"/>
  <c r="AN47" i="3"/>
  <c r="AM47" i="3"/>
  <c r="F47" i="3"/>
  <c r="BP47" i="3" s="1"/>
  <c r="BO46" i="3"/>
  <c r="BN46" i="3"/>
  <c r="BL46" i="3"/>
  <c r="BK46" i="3"/>
  <c r="BI46" i="3"/>
  <c r="BH46" i="3"/>
  <c r="BF46" i="3"/>
  <c r="BE46" i="3"/>
  <c r="BC46" i="3"/>
  <c r="BB46" i="3"/>
  <c r="AZ46" i="3"/>
  <c r="AY46" i="3"/>
  <c r="AW46" i="3"/>
  <c r="AV46" i="3"/>
  <c r="AT46" i="3"/>
  <c r="AS46" i="3"/>
  <c r="AR46" i="3"/>
  <c r="AQ46" i="3"/>
  <c r="AP46" i="3"/>
  <c r="AN46" i="3"/>
  <c r="AM46" i="3"/>
  <c r="F46" i="3"/>
  <c r="BJ46" i="3" s="1"/>
  <c r="BO45" i="3"/>
  <c r="BN45" i="3"/>
  <c r="BL45" i="3"/>
  <c r="BK45" i="3"/>
  <c r="BI45" i="3"/>
  <c r="BH45" i="3"/>
  <c r="BF45" i="3"/>
  <c r="BE45" i="3"/>
  <c r="BC45" i="3"/>
  <c r="BB45" i="3"/>
  <c r="AZ45" i="3"/>
  <c r="AY45" i="3"/>
  <c r="AW45" i="3"/>
  <c r="AV45" i="3"/>
  <c r="AT45" i="3"/>
  <c r="AS45" i="3"/>
  <c r="AQ45" i="3"/>
  <c r="AP45" i="3"/>
  <c r="AN45" i="3"/>
  <c r="AM45" i="3"/>
  <c r="F45" i="3"/>
  <c r="BD45" i="3" s="1"/>
  <c r="BO44" i="3"/>
  <c r="BN44" i="3"/>
  <c r="BM44" i="3"/>
  <c r="BL44" i="3"/>
  <c r="BK44" i="3"/>
  <c r="BI44" i="3"/>
  <c r="BH44" i="3"/>
  <c r="BF44" i="3"/>
  <c r="BE44" i="3"/>
  <c r="BC44" i="3"/>
  <c r="BB44" i="3"/>
  <c r="BA44" i="3"/>
  <c r="AZ44" i="3"/>
  <c r="AY44" i="3"/>
  <c r="AW44" i="3"/>
  <c r="AV44" i="3"/>
  <c r="AU44" i="3"/>
  <c r="AT44" i="3"/>
  <c r="AS44" i="3"/>
  <c r="AQ44" i="3"/>
  <c r="AP44" i="3"/>
  <c r="AO44" i="3"/>
  <c r="AN44" i="3"/>
  <c r="AM44" i="3"/>
  <c r="F44" i="3"/>
  <c r="BP44" i="3" s="1"/>
  <c r="BO43" i="3"/>
  <c r="BN43" i="3"/>
  <c r="BM43" i="3"/>
  <c r="BL43" i="3"/>
  <c r="BK43" i="3"/>
  <c r="BI43" i="3"/>
  <c r="BH43" i="3"/>
  <c r="BF43" i="3"/>
  <c r="BE43" i="3"/>
  <c r="BC43" i="3"/>
  <c r="BB43" i="3"/>
  <c r="AZ43" i="3"/>
  <c r="AY43" i="3"/>
  <c r="AW43" i="3"/>
  <c r="AV43" i="3"/>
  <c r="AT43" i="3"/>
  <c r="AS43" i="3"/>
  <c r="AQ43" i="3"/>
  <c r="AP43" i="3"/>
  <c r="AO43" i="3"/>
  <c r="AN43" i="3"/>
  <c r="AM43" i="3"/>
  <c r="F43" i="3"/>
  <c r="BP43" i="3" s="1"/>
  <c r="BO42" i="3"/>
  <c r="BN42" i="3"/>
  <c r="BL42" i="3"/>
  <c r="BK42" i="3"/>
  <c r="BI42" i="3"/>
  <c r="BH42" i="3"/>
  <c r="BF42" i="3"/>
  <c r="BE42" i="3"/>
  <c r="BC42" i="3"/>
  <c r="BB42" i="3"/>
  <c r="AZ42" i="3"/>
  <c r="AY42" i="3"/>
  <c r="AW42" i="3"/>
  <c r="AV42" i="3"/>
  <c r="AT42" i="3"/>
  <c r="AS42" i="3"/>
  <c r="AQ42" i="3"/>
  <c r="AP42" i="3"/>
  <c r="AN42" i="3"/>
  <c r="AM42" i="3"/>
  <c r="F42" i="3"/>
  <c r="BP42" i="3" s="1"/>
  <c r="BO41" i="3"/>
  <c r="BN41" i="3"/>
  <c r="BL41" i="3"/>
  <c r="BK41" i="3"/>
  <c r="BI41" i="3"/>
  <c r="BH41" i="3"/>
  <c r="BF41" i="3"/>
  <c r="BE41" i="3"/>
  <c r="BC41" i="3"/>
  <c r="BB41" i="3"/>
  <c r="AZ41" i="3"/>
  <c r="AY41" i="3"/>
  <c r="AW41" i="3"/>
  <c r="AV41" i="3"/>
  <c r="AT41" i="3"/>
  <c r="AS41" i="3"/>
  <c r="AQ41" i="3"/>
  <c r="AP41" i="3"/>
  <c r="AN41" i="3"/>
  <c r="AM41" i="3"/>
  <c r="F41" i="3"/>
  <c r="BM41" i="3" s="1"/>
  <c r="BO40" i="3"/>
  <c r="BN40" i="3"/>
  <c r="BL40" i="3"/>
  <c r="BK40" i="3"/>
  <c r="BI40" i="3"/>
  <c r="BH40" i="3"/>
  <c r="BF40" i="3"/>
  <c r="BE40" i="3"/>
  <c r="BC40" i="3"/>
  <c r="BB40" i="3"/>
  <c r="AZ40" i="3"/>
  <c r="AY40" i="3"/>
  <c r="AW40" i="3"/>
  <c r="AV40" i="3"/>
  <c r="AT40" i="3"/>
  <c r="AS40" i="3"/>
  <c r="AQ40" i="3"/>
  <c r="AP40" i="3"/>
  <c r="AN40" i="3"/>
  <c r="AM40" i="3"/>
  <c r="F40" i="3"/>
  <c r="BJ40" i="3" s="1"/>
  <c r="BO39" i="3"/>
  <c r="BN39" i="3"/>
  <c r="BM39" i="3"/>
  <c r="BL39" i="3"/>
  <c r="BK39" i="3"/>
  <c r="BI39" i="3"/>
  <c r="BH39" i="3"/>
  <c r="BF39" i="3"/>
  <c r="BE39" i="3"/>
  <c r="BC39" i="3"/>
  <c r="BB39" i="3"/>
  <c r="BA39" i="3"/>
  <c r="AZ39" i="3"/>
  <c r="AY39" i="3"/>
  <c r="AW39" i="3"/>
  <c r="AV39" i="3"/>
  <c r="AU39" i="3"/>
  <c r="AT39" i="3"/>
  <c r="AS39" i="3"/>
  <c r="AQ39" i="3"/>
  <c r="AP39" i="3"/>
  <c r="AO39" i="3"/>
  <c r="AN39" i="3"/>
  <c r="AM39" i="3"/>
  <c r="F39" i="3"/>
  <c r="BJ39" i="3" s="1"/>
  <c r="BO38" i="3"/>
  <c r="BN38" i="3"/>
  <c r="BM38" i="3"/>
  <c r="BL38" i="3"/>
  <c r="BK38" i="3"/>
  <c r="BI38" i="3"/>
  <c r="BH38" i="3"/>
  <c r="BF38" i="3"/>
  <c r="BE38" i="3"/>
  <c r="BC38" i="3"/>
  <c r="BB38" i="3"/>
  <c r="AZ38" i="3"/>
  <c r="AY38" i="3"/>
  <c r="AW38" i="3"/>
  <c r="AV38" i="3"/>
  <c r="AT38" i="3"/>
  <c r="AS38" i="3"/>
  <c r="AQ38" i="3"/>
  <c r="AP38" i="3"/>
  <c r="AO38" i="3"/>
  <c r="AN38" i="3"/>
  <c r="AM38" i="3"/>
  <c r="F38" i="3"/>
  <c r="BP38" i="3" s="1"/>
  <c r="BO37" i="3"/>
  <c r="BN37" i="3"/>
  <c r="BL37" i="3"/>
  <c r="BK37" i="3"/>
  <c r="BI37" i="3"/>
  <c r="BH37" i="3"/>
  <c r="BF37" i="3"/>
  <c r="BE37" i="3"/>
  <c r="BC37" i="3"/>
  <c r="BB37" i="3"/>
  <c r="AZ37" i="3"/>
  <c r="AY37" i="3"/>
  <c r="AW37" i="3"/>
  <c r="AV37" i="3"/>
  <c r="AT37" i="3"/>
  <c r="AS37" i="3"/>
  <c r="AQ37" i="3"/>
  <c r="AP37" i="3"/>
  <c r="AN37" i="3"/>
  <c r="AM37" i="3"/>
  <c r="F37" i="3"/>
  <c r="BP37" i="3" s="1"/>
  <c r="BO36" i="3"/>
  <c r="BN36" i="3"/>
  <c r="BL36" i="3"/>
  <c r="BK36" i="3"/>
  <c r="BI36" i="3"/>
  <c r="BH36" i="3"/>
  <c r="BF36" i="3"/>
  <c r="BE36" i="3"/>
  <c r="BC36" i="3"/>
  <c r="BB36" i="3"/>
  <c r="AZ36" i="3"/>
  <c r="AY36" i="3"/>
  <c r="AW36" i="3"/>
  <c r="AV36" i="3"/>
  <c r="AT36" i="3"/>
  <c r="AS36" i="3"/>
  <c r="AQ36" i="3"/>
  <c r="AP36" i="3"/>
  <c r="AN36" i="3"/>
  <c r="AM36" i="3"/>
  <c r="F36" i="3"/>
  <c r="BD36" i="3" s="1"/>
  <c r="BO35" i="3"/>
  <c r="BN35" i="3"/>
  <c r="BM35" i="3"/>
  <c r="BL35" i="3"/>
  <c r="BK35" i="3"/>
  <c r="BI35" i="3"/>
  <c r="BH35" i="3"/>
  <c r="BF35" i="3"/>
  <c r="BE35" i="3"/>
  <c r="BC35" i="3"/>
  <c r="BB35" i="3"/>
  <c r="AZ35" i="3"/>
  <c r="AY35" i="3"/>
  <c r="AW35" i="3"/>
  <c r="AV35" i="3"/>
  <c r="AT35" i="3"/>
  <c r="AS35" i="3"/>
  <c r="AQ35" i="3"/>
  <c r="AP35" i="3"/>
  <c r="AN35" i="3"/>
  <c r="AM35" i="3"/>
  <c r="F35" i="3"/>
  <c r="BP35" i="3" s="1"/>
  <c r="BO34" i="3"/>
  <c r="BN34" i="3"/>
  <c r="BL34" i="3"/>
  <c r="BK34" i="3"/>
  <c r="BI34" i="3"/>
  <c r="BH34" i="3"/>
  <c r="BF34" i="3"/>
  <c r="BE34" i="3"/>
  <c r="BC34" i="3"/>
  <c r="BB34" i="3"/>
  <c r="AZ34" i="3"/>
  <c r="AY34" i="3"/>
  <c r="AX34" i="3"/>
  <c r="AW34" i="3"/>
  <c r="AV34" i="3"/>
  <c r="AT34" i="3"/>
  <c r="AS34" i="3"/>
  <c r="AQ34" i="3"/>
  <c r="AP34" i="3"/>
  <c r="AN34" i="3"/>
  <c r="AM34" i="3"/>
  <c r="F34" i="3"/>
  <c r="AR34" i="3" s="1"/>
  <c r="BO33" i="3"/>
  <c r="BN33" i="3"/>
  <c r="BL33" i="3"/>
  <c r="BK33" i="3"/>
  <c r="BI33" i="3"/>
  <c r="BH33" i="3"/>
  <c r="BF33" i="3"/>
  <c r="BE33" i="3"/>
  <c r="BC33" i="3"/>
  <c r="BB33" i="3"/>
  <c r="AZ33" i="3"/>
  <c r="AY33" i="3"/>
  <c r="AW33" i="3"/>
  <c r="AV33" i="3"/>
  <c r="AT33" i="3"/>
  <c r="AS33" i="3"/>
  <c r="AQ33" i="3"/>
  <c r="AP33" i="3"/>
  <c r="AN33" i="3"/>
  <c r="AM33" i="3"/>
  <c r="F33" i="3"/>
  <c r="BP33" i="3" s="1"/>
  <c r="BO32" i="3"/>
  <c r="BN32" i="3"/>
  <c r="BL32" i="3"/>
  <c r="BK32" i="3"/>
  <c r="BI32" i="3"/>
  <c r="BH32" i="3"/>
  <c r="BF32" i="3"/>
  <c r="BE32" i="3"/>
  <c r="BC32" i="3"/>
  <c r="BB32" i="3"/>
  <c r="AZ32" i="3"/>
  <c r="AY32" i="3"/>
  <c r="AW32" i="3"/>
  <c r="AV32" i="3"/>
  <c r="AT32" i="3"/>
  <c r="AS32" i="3"/>
  <c r="AQ32" i="3"/>
  <c r="AP32" i="3"/>
  <c r="AN32" i="3"/>
  <c r="AM32" i="3"/>
  <c r="F32" i="3"/>
  <c r="BG32" i="3" s="1"/>
  <c r="BO31" i="3"/>
  <c r="BN31" i="3"/>
  <c r="BM31" i="3"/>
  <c r="BL31" i="3"/>
  <c r="BK31" i="3"/>
  <c r="BI31" i="3"/>
  <c r="BH31" i="3"/>
  <c r="BF31" i="3"/>
  <c r="BE31" i="3"/>
  <c r="BC31" i="3"/>
  <c r="BB31" i="3"/>
  <c r="AZ31" i="3"/>
  <c r="AY31" i="3"/>
  <c r="AW31" i="3"/>
  <c r="AV31" i="3"/>
  <c r="AU31" i="3"/>
  <c r="AT31" i="3"/>
  <c r="AS31" i="3"/>
  <c r="AQ31" i="3"/>
  <c r="AP31" i="3"/>
  <c r="AN31" i="3"/>
  <c r="AM31" i="3"/>
  <c r="F31" i="3"/>
  <c r="BP31" i="3" s="1"/>
  <c r="BO30" i="3"/>
  <c r="BN30" i="3"/>
  <c r="BL30" i="3"/>
  <c r="BK30" i="3"/>
  <c r="BI30" i="3"/>
  <c r="BH30" i="3"/>
  <c r="BF30" i="3"/>
  <c r="BE30" i="3"/>
  <c r="BC30" i="3"/>
  <c r="BB30" i="3"/>
  <c r="AZ30" i="3"/>
  <c r="AY30" i="3"/>
  <c r="AW30" i="3"/>
  <c r="AV30" i="3"/>
  <c r="AT30" i="3"/>
  <c r="AS30" i="3"/>
  <c r="AQ30" i="3"/>
  <c r="AP30" i="3"/>
  <c r="AN30" i="3"/>
  <c r="AM30" i="3"/>
  <c r="F30" i="3"/>
  <c r="AR30" i="3" s="1"/>
  <c r="BO29" i="3"/>
  <c r="BN29" i="3"/>
  <c r="BL29" i="3"/>
  <c r="BK29" i="3"/>
  <c r="BI29" i="3"/>
  <c r="BH29" i="3"/>
  <c r="BF29" i="3"/>
  <c r="BE29" i="3"/>
  <c r="BC29" i="3"/>
  <c r="BB29" i="3"/>
  <c r="AZ29" i="3"/>
  <c r="AY29" i="3"/>
  <c r="AW29" i="3"/>
  <c r="AV29" i="3"/>
  <c r="AU29" i="3"/>
  <c r="AT29" i="3"/>
  <c r="AS29" i="3"/>
  <c r="AQ29" i="3"/>
  <c r="AP29" i="3"/>
  <c r="AO29" i="3"/>
  <c r="AN29" i="3"/>
  <c r="AM29" i="3"/>
  <c r="F29" i="3"/>
  <c r="BJ29" i="3" s="1"/>
  <c r="BO28" i="3"/>
  <c r="BN28" i="3"/>
  <c r="BL28" i="3"/>
  <c r="BK28" i="3"/>
  <c r="BI28" i="3"/>
  <c r="BH28" i="3"/>
  <c r="BF28" i="3"/>
  <c r="BE28" i="3"/>
  <c r="BC28" i="3"/>
  <c r="BB28" i="3"/>
  <c r="AZ28" i="3"/>
  <c r="AY28" i="3"/>
  <c r="AW28" i="3"/>
  <c r="AV28" i="3"/>
  <c r="AT28" i="3"/>
  <c r="AS28" i="3"/>
  <c r="AQ28" i="3"/>
  <c r="AP28" i="3"/>
  <c r="AN28" i="3"/>
  <c r="AM28" i="3"/>
  <c r="F28" i="3"/>
  <c r="BP28" i="3" s="1"/>
  <c r="BO27" i="3"/>
  <c r="BN27" i="3"/>
  <c r="BL27" i="3"/>
  <c r="BK27" i="3"/>
  <c r="BI27" i="3"/>
  <c r="BH27" i="3"/>
  <c r="BF27" i="3"/>
  <c r="BE27" i="3"/>
  <c r="BC27" i="3"/>
  <c r="BB27" i="3"/>
  <c r="AZ27" i="3"/>
  <c r="AY27" i="3"/>
  <c r="AW27" i="3"/>
  <c r="AV27" i="3"/>
  <c r="AT27" i="3"/>
  <c r="AS27" i="3"/>
  <c r="AQ27" i="3"/>
  <c r="AP27" i="3"/>
  <c r="AN27" i="3"/>
  <c r="AM27" i="3"/>
  <c r="F27" i="3"/>
  <c r="BA27" i="3" s="1"/>
  <c r="BO26" i="3"/>
  <c r="BN26" i="3"/>
  <c r="BM26" i="3"/>
  <c r="BL26" i="3"/>
  <c r="BK26" i="3"/>
  <c r="BI26" i="3"/>
  <c r="BH26" i="3"/>
  <c r="BF26" i="3"/>
  <c r="BE26" i="3"/>
  <c r="BC26" i="3"/>
  <c r="BB26" i="3"/>
  <c r="AZ26" i="3"/>
  <c r="AY26" i="3"/>
  <c r="AW26" i="3"/>
  <c r="AV26" i="3"/>
  <c r="AT26" i="3"/>
  <c r="AS26" i="3"/>
  <c r="AQ26" i="3"/>
  <c r="AP26" i="3"/>
  <c r="AN26" i="3"/>
  <c r="AM26" i="3"/>
  <c r="F26" i="3"/>
  <c r="BP26" i="3" s="1"/>
  <c r="BO25" i="3"/>
  <c r="BN25" i="3"/>
  <c r="BM25" i="3"/>
  <c r="BL25" i="3"/>
  <c r="BK25" i="3"/>
  <c r="BI25" i="3"/>
  <c r="BH25" i="3"/>
  <c r="BF25" i="3"/>
  <c r="BE25" i="3"/>
  <c r="BC25" i="3"/>
  <c r="BB25" i="3"/>
  <c r="BA25" i="3"/>
  <c r="AZ25" i="3"/>
  <c r="AY25" i="3"/>
  <c r="AW25" i="3"/>
  <c r="AV25" i="3"/>
  <c r="AU25" i="3"/>
  <c r="AT25" i="3"/>
  <c r="AS25" i="3"/>
  <c r="AQ25" i="3"/>
  <c r="AP25" i="3"/>
  <c r="AO25" i="3"/>
  <c r="AN25" i="3"/>
  <c r="AM25" i="3"/>
  <c r="F25" i="3"/>
  <c r="BP25" i="3" s="1"/>
  <c r="BO24" i="3"/>
  <c r="BN24" i="3"/>
  <c r="BL24" i="3"/>
  <c r="BK24" i="3"/>
  <c r="BI24" i="3"/>
  <c r="BH24" i="3"/>
  <c r="BF24" i="3"/>
  <c r="BE24" i="3"/>
  <c r="BC24" i="3"/>
  <c r="BB24" i="3"/>
  <c r="AZ24" i="3"/>
  <c r="AY24" i="3"/>
  <c r="AW24" i="3"/>
  <c r="AV24" i="3"/>
  <c r="AT24" i="3"/>
  <c r="AS24" i="3"/>
  <c r="AQ24" i="3"/>
  <c r="AP24" i="3"/>
  <c r="AN24" i="3"/>
  <c r="AM24" i="3"/>
  <c r="F24" i="3"/>
  <c r="BP24" i="3" s="1"/>
  <c r="BO23" i="3"/>
  <c r="BN23" i="3"/>
  <c r="BL23" i="3"/>
  <c r="BK23" i="3"/>
  <c r="BI23" i="3"/>
  <c r="BH23" i="3"/>
  <c r="BF23" i="3"/>
  <c r="BE23" i="3"/>
  <c r="BC23" i="3"/>
  <c r="BB23" i="3"/>
  <c r="AZ23" i="3"/>
  <c r="AY23" i="3"/>
  <c r="AW23" i="3"/>
  <c r="AV23" i="3"/>
  <c r="AT23" i="3"/>
  <c r="AS23" i="3"/>
  <c r="AQ23" i="3"/>
  <c r="AP23" i="3"/>
  <c r="AN23" i="3"/>
  <c r="AM23" i="3"/>
  <c r="F23" i="3"/>
  <c r="BA23" i="3" s="1"/>
  <c r="BP22" i="3"/>
  <c r="BO22" i="3"/>
  <c r="BN22" i="3"/>
  <c r="BL22" i="3"/>
  <c r="BK22" i="3"/>
  <c r="BI22" i="3"/>
  <c r="BH22" i="3"/>
  <c r="BF22" i="3"/>
  <c r="BE22" i="3"/>
  <c r="BD22" i="3"/>
  <c r="BC22" i="3"/>
  <c r="BB22" i="3"/>
  <c r="AZ22" i="3"/>
  <c r="AY22" i="3"/>
  <c r="AX22" i="3"/>
  <c r="AW22" i="3"/>
  <c r="AV22" i="3"/>
  <c r="AT22" i="3"/>
  <c r="AS22" i="3"/>
  <c r="AR22" i="3"/>
  <c r="AQ22" i="3"/>
  <c r="AP22" i="3"/>
  <c r="AN22" i="3"/>
  <c r="AM22" i="3"/>
  <c r="F22" i="3"/>
  <c r="BJ22" i="3" s="1"/>
  <c r="BO21" i="3"/>
  <c r="BN21" i="3"/>
  <c r="BM21" i="3"/>
  <c r="BL21" i="3"/>
  <c r="BK21" i="3"/>
  <c r="BI21" i="3"/>
  <c r="BH21" i="3"/>
  <c r="BF21" i="3"/>
  <c r="BE21" i="3"/>
  <c r="BC21" i="3"/>
  <c r="BB21" i="3"/>
  <c r="AZ21" i="3"/>
  <c r="AY21" i="3"/>
  <c r="AW21" i="3"/>
  <c r="AV21" i="3"/>
  <c r="AT21" i="3"/>
  <c r="AS21" i="3"/>
  <c r="AQ21" i="3"/>
  <c r="AP21" i="3"/>
  <c r="AN21" i="3"/>
  <c r="AM21" i="3"/>
  <c r="F21" i="3"/>
  <c r="BD21" i="3" s="1"/>
  <c r="BO20" i="3"/>
  <c r="BN20" i="3"/>
  <c r="BM20" i="3"/>
  <c r="BL20" i="3"/>
  <c r="BK20" i="3"/>
  <c r="BI20" i="3"/>
  <c r="BH20" i="3"/>
  <c r="BF20" i="3"/>
  <c r="BE20" i="3"/>
  <c r="BC20" i="3"/>
  <c r="BB20" i="3"/>
  <c r="BA20" i="3"/>
  <c r="AZ20" i="3"/>
  <c r="AY20" i="3"/>
  <c r="AW20" i="3"/>
  <c r="AV20" i="3"/>
  <c r="AU20" i="3"/>
  <c r="AT20" i="3"/>
  <c r="AS20" i="3"/>
  <c r="AQ20" i="3"/>
  <c r="AP20" i="3"/>
  <c r="AO20" i="3"/>
  <c r="AN20" i="3"/>
  <c r="AM20" i="3"/>
  <c r="F20" i="3"/>
  <c r="BJ20" i="3" s="1"/>
  <c r="BO19" i="3"/>
  <c r="BN19" i="3"/>
  <c r="BM19" i="3"/>
  <c r="BL19" i="3"/>
  <c r="BK19" i="3"/>
  <c r="BI19" i="3"/>
  <c r="BH19" i="3"/>
  <c r="BF19" i="3"/>
  <c r="BE19" i="3"/>
  <c r="BC19" i="3"/>
  <c r="BB19" i="3"/>
  <c r="BA19" i="3"/>
  <c r="AZ19" i="3"/>
  <c r="AY19" i="3"/>
  <c r="AW19" i="3"/>
  <c r="AV19" i="3"/>
  <c r="AT19" i="3"/>
  <c r="AS19" i="3"/>
  <c r="AQ19" i="3"/>
  <c r="AP19" i="3"/>
  <c r="AO19" i="3"/>
  <c r="AN19" i="3"/>
  <c r="AM19" i="3"/>
  <c r="F19" i="3"/>
  <c r="BP19" i="3" s="1"/>
  <c r="BO18" i="3"/>
  <c r="BN18" i="3"/>
  <c r="BL18" i="3"/>
  <c r="BK18" i="3"/>
  <c r="BI18" i="3"/>
  <c r="BH18" i="3"/>
  <c r="BF18" i="3"/>
  <c r="BE18" i="3"/>
  <c r="BC18" i="3"/>
  <c r="BB18" i="3"/>
  <c r="AZ18" i="3"/>
  <c r="AY18" i="3"/>
  <c r="AW18" i="3"/>
  <c r="AV18" i="3"/>
  <c r="AT18" i="3"/>
  <c r="AS18" i="3"/>
  <c r="AQ18" i="3"/>
  <c r="AP18" i="3"/>
  <c r="AN18" i="3"/>
  <c r="AM18" i="3"/>
  <c r="F18" i="3"/>
  <c r="BG18" i="3" s="1"/>
  <c r="BO17" i="3"/>
  <c r="BN17" i="3"/>
  <c r="BL17" i="3"/>
  <c r="BK17" i="3"/>
  <c r="BI17" i="3"/>
  <c r="BH17" i="3"/>
  <c r="BF17" i="3"/>
  <c r="BE17" i="3"/>
  <c r="BC17" i="3"/>
  <c r="BB17" i="3"/>
  <c r="AZ17" i="3"/>
  <c r="AY17" i="3"/>
  <c r="AW17" i="3"/>
  <c r="AV17" i="3"/>
  <c r="AU17" i="3"/>
  <c r="AT17" i="3"/>
  <c r="AS17" i="3"/>
  <c r="AQ17" i="3"/>
  <c r="AP17" i="3"/>
  <c r="AO17" i="3"/>
  <c r="AN17" i="3"/>
  <c r="AM17" i="3"/>
  <c r="F17" i="3"/>
  <c r="BP17" i="3" s="1"/>
  <c r="BO16" i="3"/>
  <c r="BN16" i="3"/>
  <c r="BL16" i="3"/>
  <c r="BK16" i="3"/>
  <c r="BI16" i="3"/>
  <c r="BH16" i="3"/>
  <c r="BF16" i="3"/>
  <c r="BE16" i="3"/>
  <c r="BD16" i="3"/>
  <c r="BC16" i="3"/>
  <c r="BB16" i="3"/>
  <c r="AZ16" i="3"/>
  <c r="AY16" i="3"/>
  <c r="AW16" i="3"/>
  <c r="AV16" i="3"/>
  <c r="AT16" i="3"/>
  <c r="AS16" i="3"/>
  <c r="AQ16" i="3"/>
  <c r="AP16" i="3"/>
  <c r="AN16" i="3"/>
  <c r="AM16" i="3"/>
  <c r="F16" i="3"/>
  <c r="BJ16" i="3" s="1"/>
  <c r="BP15" i="3"/>
  <c r="BO15" i="3"/>
  <c r="BN15" i="3"/>
  <c r="BL15" i="3"/>
  <c r="BK15" i="3"/>
  <c r="BI15" i="3"/>
  <c r="BH15" i="3"/>
  <c r="BF15" i="3"/>
  <c r="BE15" i="3"/>
  <c r="BC15" i="3"/>
  <c r="BB15" i="3"/>
  <c r="AZ15" i="3"/>
  <c r="AY15" i="3"/>
  <c r="AW15" i="3"/>
  <c r="AV15" i="3"/>
  <c r="AT15" i="3"/>
  <c r="AS15" i="3"/>
  <c r="AQ15" i="3"/>
  <c r="AP15" i="3"/>
  <c r="AN15" i="3"/>
  <c r="AM15" i="3"/>
  <c r="F15" i="3"/>
  <c r="BJ15" i="3" s="1"/>
  <c r="BO14" i="3"/>
  <c r="BN14" i="3"/>
  <c r="BL14" i="3"/>
  <c r="BK14" i="3"/>
  <c r="BI14" i="3"/>
  <c r="BH14" i="3"/>
  <c r="BF14" i="3"/>
  <c r="BE14" i="3"/>
  <c r="BC14" i="3"/>
  <c r="BB14" i="3"/>
  <c r="AZ14" i="3"/>
  <c r="AY14" i="3"/>
  <c r="AW14" i="3"/>
  <c r="AV14" i="3"/>
  <c r="AT14" i="3"/>
  <c r="AS14" i="3"/>
  <c r="AQ14" i="3"/>
  <c r="AP14" i="3"/>
  <c r="AN14" i="3"/>
  <c r="AM14" i="3"/>
  <c r="F14" i="3"/>
  <c r="BM14" i="3" s="1"/>
  <c r="BO13" i="3"/>
  <c r="BN13" i="3"/>
  <c r="BM13" i="3"/>
  <c r="BL13" i="3"/>
  <c r="BK13" i="3"/>
  <c r="BI13" i="3"/>
  <c r="BH13" i="3"/>
  <c r="BF13" i="3"/>
  <c r="BE13" i="3"/>
  <c r="BC13" i="3"/>
  <c r="BB13" i="3"/>
  <c r="BA13" i="3"/>
  <c r="AZ13" i="3"/>
  <c r="AY13" i="3"/>
  <c r="AW13" i="3"/>
  <c r="AV13" i="3"/>
  <c r="AU13" i="3"/>
  <c r="AT13" i="3"/>
  <c r="AS13" i="3"/>
  <c r="AQ13" i="3"/>
  <c r="AP13" i="3"/>
  <c r="AO13" i="3"/>
  <c r="AN13" i="3"/>
  <c r="AM13" i="3"/>
  <c r="F13" i="3"/>
  <c r="BP13" i="3" s="1"/>
  <c r="BO12" i="3"/>
  <c r="BN12" i="3"/>
  <c r="BM12" i="3"/>
  <c r="BL12" i="3"/>
  <c r="BK12" i="3"/>
  <c r="BI12" i="3"/>
  <c r="BH12" i="3"/>
  <c r="BF12" i="3"/>
  <c r="BE12" i="3"/>
  <c r="BC12" i="3"/>
  <c r="BB12" i="3"/>
  <c r="BA12" i="3"/>
  <c r="AZ12" i="3"/>
  <c r="AY12" i="3"/>
  <c r="AW12" i="3"/>
  <c r="AV12" i="3"/>
  <c r="AT12" i="3"/>
  <c r="AS12" i="3"/>
  <c r="AQ12" i="3"/>
  <c r="AP12" i="3"/>
  <c r="AO12" i="3"/>
  <c r="AN12" i="3"/>
  <c r="AM12" i="3"/>
  <c r="F12" i="3"/>
  <c r="BJ12" i="3" s="1"/>
  <c r="BO11" i="3"/>
  <c r="BN11" i="3"/>
  <c r="BM11" i="3"/>
  <c r="BL11" i="3"/>
  <c r="BK11" i="3"/>
  <c r="BI11" i="3"/>
  <c r="BH11" i="3"/>
  <c r="BG11" i="3"/>
  <c r="BF11" i="3"/>
  <c r="BE11" i="3"/>
  <c r="BC11" i="3"/>
  <c r="BB11" i="3"/>
  <c r="BA11" i="3"/>
  <c r="AZ11" i="3"/>
  <c r="AY11" i="3"/>
  <c r="AW11" i="3"/>
  <c r="AV11" i="3"/>
  <c r="AU11" i="3"/>
  <c r="AT11" i="3"/>
  <c r="AS11" i="3"/>
  <c r="AQ11" i="3"/>
  <c r="AP11" i="3"/>
  <c r="AO11" i="3"/>
  <c r="AN11" i="3"/>
  <c r="AM11" i="3"/>
  <c r="F11" i="3"/>
  <c r="AR11" i="3" s="1"/>
  <c r="BP10" i="3"/>
  <c r="BO10" i="3"/>
  <c r="BN10" i="3"/>
  <c r="BL10" i="3"/>
  <c r="BK10" i="3"/>
  <c r="BJ10" i="3"/>
  <c r="BI10" i="3"/>
  <c r="BH10" i="3"/>
  <c r="BF10" i="3"/>
  <c r="BE10" i="3"/>
  <c r="BD10" i="3"/>
  <c r="BC10" i="3"/>
  <c r="BB10" i="3"/>
  <c r="AZ10" i="3"/>
  <c r="AY10" i="3"/>
  <c r="AW10" i="3"/>
  <c r="AV10" i="3"/>
  <c r="AU10" i="3"/>
  <c r="AT10" i="3"/>
  <c r="AS10" i="3"/>
  <c r="AQ10" i="3"/>
  <c r="AP10" i="3"/>
  <c r="AO10" i="3"/>
  <c r="AN10" i="3"/>
  <c r="AM10" i="3"/>
  <c r="F10" i="3"/>
  <c r="BO9" i="3"/>
  <c r="BN9" i="3"/>
  <c r="BM9" i="3"/>
  <c r="BL9" i="3"/>
  <c r="BK9" i="3"/>
  <c r="BI9" i="3"/>
  <c r="BH9" i="3"/>
  <c r="BG9" i="3"/>
  <c r="BF9" i="3"/>
  <c r="BE9" i="3"/>
  <c r="BC9" i="3"/>
  <c r="BB9" i="3"/>
  <c r="BA9" i="3"/>
  <c r="AZ9" i="3"/>
  <c r="AY9" i="3"/>
  <c r="AW9" i="3"/>
  <c r="AV9" i="3"/>
  <c r="AU9" i="3"/>
  <c r="AT9" i="3"/>
  <c r="AS9" i="3"/>
  <c r="AQ9" i="3"/>
  <c r="AP9" i="3"/>
  <c r="AO9" i="3"/>
  <c r="AN9" i="3"/>
  <c r="AM9" i="3"/>
  <c r="F9" i="3"/>
  <c r="BD9" i="3" s="1"/>
  <c r="BO8" i="3"/>
  <c r="BN8" i="3"/>
  <c r="BM8" i="3"/>
  <c r="BL8" i="3"/>
  <c r="BK8" i="3"/>
  <c r="BI8" i="3"/>
  <c r="BH8" i="3"/>
  <c r="BG8" i="3"/>
  <c r="BF8" i="3"/>
  <c r="BE8" i="3"/>
  <c r="BC8" i="3"/>
  <c r="BB8" i="3"/>
  <c r="BA8" i="3"/>
  <c r="AZ8" i="3"/>
  <c r="AY8" i="3"/>
  <c r="AW8" i="3"/>
  <c r="AV8" i="3"/>
  <c r="AU8" i="3"/>
  <c r="AT8" i="3"/>
  <c r="AS8" i="3"/>
  <c r="AQ8" i="3"/>
  <c r="AP8" i="3"/>
  <c r="AO8" i="3"/>
  <c r="AN8" i="3"/>
  <c r="AM8" i="3"/>
  <c r="F8" i="3"/>
  <c r="AX8" i="3" s="1"/>
  <c r="BO7" i="3"/>
  <c r="BN7" i="3"/>
  <c r="BL7" i="3"/>
  <c r="BK7" i="3"/>
  <c r="BI7" i="3"/>
  <c r="BH7" i="3"/>
  <c r="BF7" i="3"/>
  <c r="BE7" i="3"/>
  <c r="BC7" i="3"/>
  <c r="BB7" i="3"/>
  <c r="AZ7" i="3"/>
  <c r="AY7" i="3"/>
  <c r="AW7" i="3"/>
  <c r="AV7" i="3"/>
  <c r="AT7" i="3"/>
  <c r="AS7" i="3"/>
  <c r="AQ7" i="3"/>
  <c r="AP7" i="3"/>
  <c r="AN7" i="3"/>
  <c r="AM7" i="3"/>
  <c r="F7" i="3"/>
  <c r="AX7" i="3" s="1"/>
  <c r="BN5" i="3"/>
  <c r="BK5" i="3"/>
  <c r="BH5" i="3"/>
  <c r="BE5" i="3"/>
  <c r="BB5" i="3"/>
  <c r="AY5" i="3"/>
  <c r="AV5" i="3"/>
  <c r="AS5" i="3"/>
  <c r="AP5" i="3"/>
  <c r="AM5" i="3"/>
  <c r="K62" i="1"/>
  <c r="N60" i="1" s="1"/>
  <c r="AU12" i="3" l="1"/>
  <c r="BG13" i="3"/>
  <c r="BD15" i="3"/>
  <c r="BG12" i="3"/>
  <c r="BG37" i="3"/>
  <c r="BP40" i="3"/>
  <c r="BA35" i="3"/>
  <c r="AU37" i="3"/>
  <c r="BG38" i="3"/>
  <c r="AU35" i="3"/>
  <c r="AO37" i="3"/>
  <c r="BA38" i="3"/>
  <c r="BD40" i="3"/>
  <c r="BA43" i="3"/>
  <c r="Q56" i="3"/>
  <c r="Z56" i="3"/>
  <c r="AI56" i="3"/>
  <c r="BD34" i="3"/>
  <c r="AO35" i="3"/>
  <c r="AU38" i="3"/>
  <c r="BG39" i="3"/>
  <c r="AX40" i="3"/>
  <c r="AU43" i="3"/>
  <c r="BG44" i="3"/>
  <c r="BM37" i="3"/>
  <c r="AR40" i="3"/>
  <c r="BA37" i="3"/>
  <c r="BG35" i="3"/>
  <c r="BG43" i="3"/>
  <c r="BG30" i="3"/>
  <c r="BG21" i="3"/>
  <c r="BG26" i="3"/>
  <c r="N56" i="3"/>
  <c r="W56" i="3"/>
  <c r="AF56" i="3"/>
  <c r="T57" i="3"/>
  <c r="BG17" i="3"/>
  <c r="AO21" i="3"/>
  <c r="AO26" i="3"/>
  <c r="BG29" i="3"/>
  <c r="N57" i="3"/>
  <c r="BA17" i="3"/>
  <c r="AU19" i="3"/>
  <c r="BG20" i="3"/>
  <c r="BG25" i="3"/>
  <c r="AR28" i="3"/>
  <c r="BA29" i="3"/>
  <c r="BM30" i="3"/>
  <c r="AO31" i="3"/>
  <c r="BA30" i="3"/>
  <c r="AF57" i="3"/>
  <c r="AX16" i="3"/>
  <c r="BA21" i="3"/>
  <c r="BA26" i="3"/>
  <c r="AU30" i="3"/>
  <c r="BG31" i="3"/>
  <c r="K56" i="3"/>
  <c r="AC56" i="3"/>
  <c r="AR16" i="3"/>
  <c r="BM17" i="3"/>
  <c r="BG19" i="3"/>
  <c r="AU21" i="3"/>
  <c r="AU26" i="3"/>
  <c r="BM29" i="3"/>
  <c r="AO30" i="3"/>
  <c r="BA31" i="3"/>
  <c r="H56" i="3"/>
  <c r="BJ27" i="3"/>
  <c r="AX36" i="3"/>
  <c r="BP36" i="3"/>
  <c r="AR45" i="3"/>
  <c r="BP45" i="3"/>
  <c r="Q57" i="3"/>
  <c r="BD23" i="3"/>
  <c r="AR32" i="3"/>
  <c r="BD41" i="3"/>
  <c r="AR50" i="3"/>
  <c r="BP50" i="3"/>
  <c r="BJ7" i="3"/>
  <c r="BD8" i="3"/>
  <c r="BP8" i="3"/>
  <c r="AX11" i="3"/>
  <c r="BJ11" i="3"/>
  <c r="BP11" i="3"/>
  <c r="AU18" i="3"/>
  <c r="BM18" i="3"/>
  <c r="BD20" i="3"/>
  <c r="BP20" i="3"/>
  <c r="AU27" i="3"/>
  <c r="BG27" i="3"/>
  <c r="BM27" i="3"/>
  <c r="BJ28" i="3"/>
  <c r="AX29" i="3"/>
  <c r="BD29" i="3"/>
  <c r="BP29" i="3"/>
  <c r="H57" i="3"/>
  <c r="Z57" i="3"/>
  <c r="AR9" i="3"/>
  <c r="AX9" i="3"/>
  <c r="BJ9" i="3"/>
  <c r="BP9" i="3"/>
  <c r="AX12" i="3"/>
  <c r="BD12" i="3"/>
  <c r="BP12" i="3"/>
  <c r="AO14" i="3"/>
  <c r="AU14" i="3"/>
  <c r="BG14" i="3"/>
  <c r="BP16" i="3"/>
  <c r="AR21" i="3"/>
  <c r="AX21" i="3"/>
  <c r="BJ21" i="3"/>
  <c r="BP21" i="3"/>
  <c r="AO23" i="3"/>
  <c r="AU23" i="3"/>
  <c r="BG23" i="3"/>
  <c r="BM23" i="3"/>
  <c r="AX30" i="3"/>
  <c r="BD30" i="3"/>
  <c r="BJ30" i="3"/>
  <c r="BP30" i="3"/>
  <c r="AU32" i="3"/>
  <c r="BA32" i="3"/>
  <c r="BM32" i="3"/>
  <c r="BP34" i="3"/>
  <c r="AR39" i="3"/>
  <c r="BD39" i="3"/>
  <c r="BP39" i="3"/>
  <c r="AO7" i="3"/>
  <c r="AU7" i="3"/>
  <c r="BA7" i="3"/>
  <c r="BG7" i="3"/>
  <c r="BM7" i="3"/>
  <c r="BM10" i="3"/>
  <c r="BG10" i="3"/>
  <c r="BA10" i="3"/>
  <c r="AR10" i="3"/>
  <c r="AX10" i="3"/>
  <c r="AO15" i="3"/>
  <c r="AU15" i="3"/>
  <c r="BA15" i="3"/>
  <c r="BG15" i="3"/>
  <c r="BM15" i="3"/>
  <c r="AR17" i="3"/>
  <c r="AX17" i="3"/>
  <c r="BD17" i="3"/>
  <c r="BJ17" i="3"/>
  <c r="BM22" i="3"/>
  <c r="BG22" i="3"/>
  <c r="BA22" i="3"/>
  <c r="AU22" i="3"/>
  <c r="AO22" i="3"/>
  <c r="AO24" i="3"/>
  <c r="AU24" i="3"/>
  <c r="BA24" i="3"/>
  <c r="BG24" i="3"/>
  <c r="BM24" i="3"/>
  <c r="AR26" i="3"/>
  <c r="AX26" i="3"/>
  <c r="BD26" i="3"/>
  <c r="BJ26" i="3"/>
  <c r="AX28" i="3"/>
  <c r="AO33" i="3"/>
  <c r="AU33" i="3"/>
  <c r="BA33" i="3"/>
  <c r="BG33" i="3"/>
  <c r="BM33" i="3"/>
  <c r="BJ34" i="3"/>
  <c r="AR35" i="3"/>
  <c r="AX35" i="3"/>
  <c r="BD35" i="3"/>
  <c r="BJ35" i="3"/>
  <c r="BM40" i="3"/>
  <c r="BG40" i="3"/>
  <c r="BA40" i="3"/>
  <c r="AU40" i="3"/>
  <c r="AO40" i="3"/>
  <c r="AO42" i="3"/>
  <c r="AU42" i="3"/>
  <c r="BA42" i="3"/>
  <c r="BG42" i="3"/>
  <c r="BM42" i="3"/>
  <c r="AR44" i="3"/>
  <c r="AX44" i="3"/>
  <c r="BD44" i="3"/>
  <c r="BJ44" i="3"/>
  <c r="AX46" i="3"/>
  <c r="AR18" i="3"/>
  <c r="BD18" i="3"/>
  <c r="AR27" i="3"/>
  <c r="BJ36" i="3"/>
  <c r="BJ45" i="3"/>
  <c r="AC57" i="3"/>
  <c r="AR14" i="3"/>
  <c r="BD14" i="3"/>
  <c r="AX23" i="3"/>
  <c r="BJ32" i="3"/>
  <c r="AX41" i="3"/>
  <c r="BP41" i="3"/>
  <c r="AX50" i="3"/>
  <c r="AR7" i="3"/>
  <c r="BP7" i="3"/>
  <c r="AR15" i="3"/>
  <c r="AX15" i="3"/>
  <c r="AR24" i="3"/>
  <c r="AX24" i="3"/>
  <c r="BD24" i="3"/>
  <c r="BJ24" i="3"/>
  <c r="AR33" i="3"/>
  <c r="AX33" i="3"/>
  <c r="BD33" i="3"/>
  <c r="BJ33" i="3"/>
  <c r="AR42" i="3"/>
  <c r="AX42" i="3"/>
  <c r="BD42" i="3"/>
  <c r="BJ42" i="3"/>
  <c r="BP46" i="3"/>
  <c r="BJ18" i="3"/>
  <c r="AX27" i="3"/>
  <c r="BP27" i="3"/>
  <c r="AR36" i="3"/>
  <c r="AX45" i="3"/>
  <c r="W57" i="3"/>
  <c r="BJ14" i="3"/>
  <c r="AR23" i="3"/>
  <c r="BP23" i="3"/>
  <c r="BD32" i="3"/>
  <c r="BJ41" i="3"/>
  <c r="BJ50" i="3"/>
  <c r="BD7" i="3"/>
  <c r="T56" i="3"/>
  <c r="BJ8" i="3"/>
  <c r="BD11" i="3"/>
  <c r="AR20" i="3"/>
  <c r="AO27" i="3"/>
  <c r="BM34" i="3"/>
  <c r="BG34" i="3"/>
  <c r="BA34" i="3"/>
  <c r="AU34" i="3"/>
  <c r="AO34" i="3"/>
  <c r="AO36" i="3"/>
  <c r="AU36" i="3"/>
  <c r="BA36" i="3"/>
  <c r="BG36" i="3"/>
  <c r="BM36" i="3"/>
  <c r="AR38" i="3"/>
  <c r="AX38" i="3"/>
  <c r="BD38" i="3"/>
  <c r="BJ38" i="3"/>
  <c r="AO45" i="3"/>
  <c r="AU45" i="3"/>
  <c r="BA45" i="3"/>
  <c r="BG45" i="3"/>
  <c r="BM45" i="3"/>
  <c r="AR47" i="3"/>
  <c r="AX47" i="3"/>
  <c r="BD47" i="3"/>
  <c r="BJ47" i="3"/>
  <c r="AX18" i="3"/>
  <c r="BP18" i="3"/>
  <c r="BD27" i="3"/>
  <c r="K57" i="3"/>
  <c r="AI57" i="3"/>
  <c r="AX14" i="3"/>
  <c r="BP14" i="3"/>
  <c r="BJ23" i="3"/>
  <c r="BM28" i="3"/>
  <c r="BG28" i="3"/>
  <c r="BA28" i="3"/>
  <c r="AU28" i="3"/>
  <c r="AO28" i="3"/>
  <c r="AX32" i="3"/>
  <c r="BP32" i="3"/>
  <c r="AR41" i="3"/>
  <c r="BM46" i="3"/>
  <c r="BG46" i="3"/>
  <c r="BA46" i="3"/>
  <c r="AU46" i="3"/>
  <c r="AO46" i="3"/>
  <c r="BD50" i="3"/>
  <c r="AR8" i="3"/>
  <c r="BM16" i="3"/>
  <c r="BG16" i="3"/>
  <c r="BA16" i="3"/>
  <c r="AU16" i="3"/>
  <c r="AO16" i="3"/>
  <c r="AO18" i="3"/>
  <c r="BA18" i="3"/>
  <c r="AX20" i="3"/>
  <c r="AR29" i="3"/>
  <c r="AR12" i="3"/>
  <c r="BA14" i="3"/>
  <c r="BD28" i="3"/>
  <c r="AO32" i="3"/>
  <c r="AX39" i="3"/>
  <c r="AO41" i="3"/>
  <c r="AU41" i="3"/>
  <c r="BA41" i="3"/>
  <c r="BG41" i="3"/>
  <c r="BD46" i="3"/>
  <c r="AR48" i="3"/>
  <c r="AX48" i="3"/>
  <c r="BD48" i="3"/>
  <c r="BJ48" i="3"/>
  <c r="AO50" i="3"/>
  <c r="AU50" i="3"/>
  <c r="BA50" i="3"/>
  <c r="BG50" i="3"/>
  <c r="BM52" i="3"/>
  <c r="BG52" i="3"/>
  <c r="BA52" i="3"/>
  <c r="AU52" i="3"/>
  <c r="AO52" i="3"/>
  <c r="AR13" i="3"/>
  <c r="AX13" i="3"/>
  <c r="BD13" i="3"/>
  <c r="BJ13" i="3"/>
  <c r="AR19" i="3"/>
  <c r="AX19" i="3"/>
  <c r="BD19" i="3"/>
  <c r="BJ19" i="3"/>
  <c r="AR25" i="3"/>
  <c r="AX25" i="3"/>
  <c r="BD25" i="3"/>
  <c r="BJ25" i="3"/>
  <c r="AR31" i="3"/>
  <c r="AX31" i="3"/>
  <c r="BD31" i="3"/>
  <c r="BJ31" i="3"/>
  <c r="AR37" i="3"/>
  <c r="AX37" i="3"/>
  <c r="BD37" i="3"/>
  <c r="BJ37" i="3"/>
  <c r="AR43" i="3"/>
  <c r="AX43" i="3"/>
  <c r="BD43" i="3"/>
  <c r="BJ43" i="3"/>
  <c r="AR49" i="3"/>
  <c r="AX49" i="3"/>
  <c r="BD49" i="3"/>
  <c r="BJ49" i="3"/>
  <c r="AR55" i="3"/>
  <c r="AX55" i="3"/>
  <c r="BD55" i="3"/>
  <c r="BJ55" i="3"/>
  <c r="AR51" i="3"/>
  <c r="AX51" i="3"/>
  <c r="BD51" i="3"/>
  <c r="BJ51" i="3"/>
  <c r="AO54" i="3"/>
  <c r="AU54" i="3"/>
  <c r="BA54" i="3"/>
  <c r="BG54" i="3"/>
  <c r="BM54" i="3"/>
  <c r="AR53" i="3"/>
  <c r="AX53" i="3"/>
  <c r="BD53" i="3"/>
  <c r="BJ53" i="3"/>
  <c r="AR54" i="3"/>
  <c r="AX54" i="3"/>
  <c r="BD54" i="3"/>
  <c r="BJ54" i="3"/>
  <c r="BN52" i="1"/>
  <c r="N56" i="1"/>
  <c r="Q56" i="1"/>
  <c r="T56" i="1"/>
  <c r="W56" i="1"/>
  <c r="Z56" i="1"/>
  <c r="AC56" i="1"/>
  <c r="AF56" i="1"/>
  <c r="AI56" i="1"/>
  <c r="BN5" i="1"/>
  <c r="BK5" i="1"/>
  <c r="BH5" i="1"/>
  <c r="BE5" i="1"/>
  <c r="BB5" i="1"/>
  <c r="AY5" i="1"/>
  <c r="AV5" i="1"/>
  <c r="AS5" i="1"/>
  <c r="AP5" i="1"/>
  <c r="AM5" i="1"/>
  <c r="Q58" i="3" l="1"/>
  <c r="Q59" i="3" s="1"/>
  <c r="T58" i="3"/>
  <c r="T59" i="3" s="1"/>
  <c r="H58" i="3"/>
  <c r="W58" i="3"/>
  <c r="W59" i="3" s="1"/>
  <c r="AC58" i="3"/>
  <c r="AC59" i="3" s="1"/>
  <c r="AF58" i="3"/>
  <c r="AF59" i="3" s="1"/>
  <c r="H61" i="3"/>
  <c r="Z58" i="3"/>
  <c r="Z59" i="3" s="1"/>
  <c r="K58" i="3"/>
  <c r="K59" i="3" s="1"/>
  <c r="AI58" i="3"/>
  <c r="AI59" i="3" s="1"/>
  <c r="N58" i="3"/>
  <c r="N59" i="3" s="1"/>
  <c r="AS47" i="1"/>
  <c r="AT47" i="1"/>
  <c r="AV47" i="1"/>
  <c r="AW47" i="1"/>
  <c r="AY47" i="1"/>
  <c r="AZ47" i="1"/>
  <c r="BB47" i="1"/>
  <c r="BC47" i="1"/>
  <c r="BE47" i="1"/>
  <c r="BF47" i="1"/>
  <c r="BH47" i="1"/>
  <c r="BI47" i="1"/>
  <c r="BK47" i="1"/>
  <c r="BL47" i="1"/>
  <c r="AS48" i="1"/>
  <c r="AT48" i="1"/>
  <c r="AV48" i="1"/>
  <c r="AW48" i="1"/>
  <c r="AY48" i="1"/>
  <c r="AZ48" i="1"/>
  <c r="BB48" i="1"/>
  <c r="BC48" i="1"/>
  <c r="BE48" i="1"/>
  <c r="BF48" i="1"/>
  <c r="BH48" i="1"/>
  <c r="BI48" i="1"/>
  <c r="BK48" i="1"/>
  <c r="BL48" i="1"/>
  <c r="AS49" i="1"/>
  <c r="AT49" i="1"/>
  <c r="AV49" i="1"/>
  <c r="AW49" i="1"/>
  <c r="AY49" i="1"/>
  <c r="AZ49" i="1"/>
  <c r="BB49" i="1"/>
  <c r="BC49" i="1"/>
  <c r="BE49" i="1"/>
  <c r="BF49" i="1"/>
  <c r="BH49" i="1"/>
  <c r="BI49" i="1"/>
  <c r="BK49" i="1"/>
  <c r="BL49" i="1"/>
  <c r="AS50" i="1"/>
  <c r="AT50" i="1"/>
  <c r="AV50" i="1"/>
  <c r="AW50" i="1"/>
  <c r="AY50" i="1"/>
  <c r="AZ50" i="1"/>
  <c r="BB50" i="1"/>
  <c r="BC50" i="1"/>
  <c r="BE50" i="1"/>
  <c r="BF50" i="1"/>
  <c r="BH50" i="1"/>
  <c r="BI50" i="1"/>
  <c r="BK50" i="1"/>
  <c r="BL50" i="1"/>
  <c r="AS51" i="1"/>
  <c r="AT51" i="1"/>
  <c r="AV51" i="1"/>
  <c r="AW51" i="1"/>
  <c r="AY51" i="1"/>
  <c r="AZ51" i="1"/>
  <c r="BB51" i="1"/>
  <c r="BC51" i="1"/>
  <c r="BE51" i="1"/>
  <c r="BF51" i="1"/>
  <c r="BH51" i="1"/>
  <c r="BI51" i="1"/>
  <c r="BK51" i="1"/>
  <c r="BL51" i="1"/>
  <c r="AS52" i="1"/>
  <c r="AT52" i="1"/>
  <c r="AV52" i="1"/>
  <c r="AW52" i="1"/>
  <c r="AY52" i="1"/>
  <c r="AZ52" i="1"/>
  <c r="BB52" i="1"/>
  <c r="BC52" i="1"/>
  <c r="BE52" i="1"/>
  <c r="BF52" i="1"/>
  <c r="BH52" i="1"/>
  <c r="BI52" i="1"/>
  <c r="BK52" i="1"/>
  <c r="BL52" i="1"/>
  <c r="AS53" i="1"/>
  <c r="AT53" i="1"/>
  <c r="AV53" i="1"/>
  <c r="AW53" i="1"/>
  <c r="AY53" i="1"/>
  <c r="AZ53" i="1"/>
  <c r="BB53" i="1"/>
  <c r="BC53" i="1"/>
  <c r="BE53" i="1"/>
  <c r="BF53" i="1"/>
  <c r="BH53" i="1"/>
  <c r="BI53" i="1"/>
  <c r="BK53" i="1"/>
  <c r="BL53" i="1"/>
  <c r="AS54" i="1"/>
  <c r="AT54" i="1"/>
  <c r="AV54" i="1"/>
  <c r="AW54" i="1"/>
  <c r="AY54" i="1"/>
  <c r="AZ54" i="1"/>
  <c r="BB54" i="1"/>
  <c r="BC54" i="1"/>
  <c r="BE54" i="1"/>
  <c r="BF54" i="1"/>
  <c r="BH54" i="1"/>
  <c r="BI54" i="1"/>
  <c r="BK54" i="1"/>
  <c r="BL54" i="1"/>
  <c r="AS55" i="1"/>
  <c r="AT55" i="1"/>
  <c r="AV55" i="1"/>
  <c r="AW55" i="1"/>
  <c r="AY55" i="1"/>
  <c r="AZ55" i="1"/>
  <c r="BB55" i="1"/>
  <c r="BC55" i="1"/>
  <c r="BE55" i="1"/>
  <c r="BF55" i="1"/>
  <c r="BH55" i="1"/>
  <c r="BI55" i="1"/>
  <c r="BK55" i="1"/>
  <c r="BL55" i="1"/>
  <c r="AS39" i="1"/>
  <c r="AT39" i="1"/>
  <c r="AV39" i="1"/>
  <c r="AW39" i="1"/>
  <c r="AY39" i="1"/>
  <c r="AZ39" i="1"/>
  <c r="BB39" i="1"/>
  <c r="BC39" i="1"/>
  <c r="BE39" i="1"/>
  <c r="BF39" i="1"/>
  <c r="BH39" i="1"/>
  <c r="BI39" i="1"/>
  <c r="BK39" i="1"/>
  <c r="BL39" i="1"/>
  <c r="AS40" i="1"/>
  <c r="AT40" i="1"/>
  <c r="AV40" i="1"/>
  <c r="AW40" i="1"/>
  <c r="AY40" i="1"/>
  <c r="AZ40" i="1"/>
  <c r="BB40" i="1"/>
  <c r="BC40" i="1"/>
  <c r="BE40" i="1"/>
  <c r="BF40" i="1"/>
  <c r="BH40" i="1"/>
  <c r="BI40" i="1"/>
  <c r="BK40" i="1"/>
  <c r="BL40" i="1"/>
  <c r="BO55" i="1"/>
  <c r="BN55" i="1"/>
  <c r="BO54" i="1"/>
  <c r="BN54" i="1"/>
  <c r="BO53" i="1"/>
  <c r="BN53" i="1"/>
  <c r="BO52" i="1"/>
  <c r="BO51" i="1"/>
  <c r="BN51" i="1"/>
  <c r="BO50" i="1"/>
  <c r="BN50" i="1"/>
  <c r="BO49" i="1"/>
  <c r="BN49" i="1"/>
  <c r="BO48" i="1"/>
  <c r="BN48" i="1"/>
  <c r="BO47" i="1"/>
  <c r="BN47" i="1"/>
  <c r="BO46" i="1"/>
  <c r="BN46" i="1"/>
  <c r="BO45" i="1"/>
  <c r="BN45" i="1"/>
  <c r="BO44" i="1"/>
  <c r="BN44" i="1"/>
  <c r="BO43" i="1"/>
  <c r="BN43" i="1"/>
  <c r="BO42" i="1"/>
  <c r="BN42" i="1"/>
  <c r="BO41" i="1"/>
  <c r="BN41" i="1"/>
  <c r="BO40" i="1"/>
  <c r="BN40" i="1"/>
  <c r="BO39" i="1"/>
  <c r="BN39" i="1"/>
  <c r="BO38" i="1"/>
  <c r="BN38" i="1"/>
  <c r="BO37" i="1"/>
  <c r="BN37" i="1"/>
  <c r="BO36" i="1"/>
  <c r="BN36" i="1"/>
  <c r="BO35" i="1"/>
  <c r="BN35" i="1"/>
  <c r="BO34" i="1"/>
  <c r="BN34" i="1"/>
  <c r="BO33" i="1"/>
  <c r="BN33" i="1"/>
  <c r="BO32" i="1"/>
  <c r="BN32" i="1"/>
  <c r="BO31" i="1"/>
  <c r="BN31" i="1"/>
  <c r="BO30" i="1"/>
  <c r="BN30" i="1"/>
  <c r="BO29" i="1"/>
  <c r="BN29" i="1"/>
  <c r="BO28" i="1"/>
  <c r="BN28" i="1"/>
  <c r="BO27" i="1"/>
  <c r="BN27" i="1"/>
  <c r="BO26" i="1"/>
  <c r="BN26" i="1"/>
  <c r="BO25" i="1"/>
  <c r="BN25" i="1"/>
  <c r="BO24" i="1"/>
  <c r="BN24" i="1"/>
  <c r="BO23" i="1"/>
  <c r="BN23" i="1"/>
  <c r="BO22" i="1"/>
  <c r="BN22" i="1"/>
  <c r="BO21" i="1"/>
  <c r="BN21" i="1"/>
  <c r="BO20" i="1"/>
  <c r="BN20" i="1"/>
  <c r="BO19" i="1"/>
  <c r="BN19" i="1"/>
  <c r="BO18" i="1"/>
  <c r="BN18" i="1"/>
  <c r="BO17" i="1"/>
  <c r="BN17" i="1"/>
  <c r="BO16" i="1"/>
  <c r="BN16" i="1"/>
  <c r="BO15" i="1"/>
  <c r="BN15" i="1"/>
  <c r="BO14" i="1"/>
  <c r="BN14" i="1"/>
  <c r="BO13" i="1"/>
  <c r="BN13" i="1"/>
  <c r="BO12" i="1"/>
  <c r="BN12" i="1"/>
  <c r="BO11" i="1"/>
  <c r="BN11" i="1"/>
  <c r="BO10" i="1"/>
  <c r="BN10" i="1"/>
  <c r="BO9" i="1"/>
  <c r="BN9" i="1"/>
  <c r="BO8" i="1"/>
  <c r="BN8" i="1"/>
  <c r="BO7" i="1"/>
  <c r="BN7" i="1"/>
  <c r="BL46" i="1"/>
  <c r="BK46" i="1"/>
  <c r="BI46" i="1"/>
  <c r="BH46" i="1"/>
  <c r="BF46" i="1"/>
  <c r="BE46" i="1"/>
  <c r="BL45" i="1"/>
  <c r="BK45" i="1"/>
  <c r="BI45" i="1"/>
  <c r="BH45" i="1"/>
  <c r="BF45" i="1"/>
  <c r="BE45" i="1"/>
  <c r="BL44" i="1"/>
  <c r="BK44" i="1"/>
  <c r="BI44" i="1"/>
  <c r="BH44" i="1"/>
  <c r="BF44" i="1"/>
  <c r="BE44" i="1"/>
  <c r="BL43" i="1"/>
  <c r="BK43" i="1"/>
  <c r="BI43" i="1"/>
  <c r="BH43" i="1"/>
  <c r="BF43" i="1"/>
  <c r="BE43" i="1"/>
  <c r="BL42" i="1"/>
  <c r="BK42" i="1"/>
  <c r="BI42" i="1"/>
  <c r="BH42" i="1"/>
  <c r="BF42" i="1"/>
  <c r="BE42" i="1"/>
  <c r="BL41" i="1"/>
  <c r="BK41" i="1"/>
  <c r="BI41" i="1"/>
  <c r="BH41" i="1"/>
  <c r="BF41" i="1"/>
  <c r="BE41" i="1"/>
  <c r="BL38" i="1"/>
  <c r="BK38" i="1"/>
  <c r="BI38" i="1"/>
  <c r="BH38" i="1"/>
  <c r="BF38" i="1"/>
  <c r="BE38" i="1"/>
  <c r="BL37" i="1"/>
  <c r="BK37" i="1"/>
  <c r="BI37" i="1"/>
  <c r="BH37" i="1"/>
  <c r="BF37" i="1"/>
  <c r="BE37" i="1"/>
  <c r="BL36" i="1"/>
  <c r="BK36" i="1"/>
  <c r="BI36" i="1"/>
  <c r="BH36" i="1"/>
  <c r="BF36" i="1"/>
  <c r="BE36" i="1"/>
  <c r="BL35" i="1"/>
  <c r="BK35" i="1"/>
  <c r="BI35" i="1"/>
  <c r="BH35" i="1"/>
  <c r="BF35" i="1"/>
  <c r="BE35" i="1"/>
  <c r="BL34" i="1"/>
  <c r="BK34" i="1"/>
  <c r="BI34" i="1"/>
  <c r="BH34" i="1"/>
  <c r="BF34" i="1"/>
  <c r="BE34" i="1"/>
  <c r="BL33" i="1"/>
  <c r="BK33" i="1"/>
  <c r="BI33" i="1"/>
  <c r="BH33" i="1"/>
  <c r="BF33" i="1"/>
  <c r="BE33" i="1"/>
  <c r="BL32" i="1"/>
  <c r="BK32" i="1"/>
  <c r="BI32" i="1"/>
  <c r="BH32" i="1"/>
  <c r="BF32" i="1"/>
  <c r="BE32" i="1"/>
  <c r="BL31" i="1"/>
  <c r="BK31" i="1"/>
  <c r="BI31" i="1"/>
  <c r="BH31" i="1"/>
  <c r="BF31" i="1"/>
  <c r="BE31" i="1"/>
  <c r="BL30" i="1"/>
  <c r="BK30" i="1"/>
  <c r="BI30" i="1"/>
  <c r="BH30" i="1"/>
  <c r="BF30" i="1"/>
  <c r="BE30" i="1"/>
  <c r="BL29" i="1"/>
  <c r="BK29" i="1"/>
  <c r="BI29" i="1"/>
  <c r="BH29" i="1"/>
  <c r="BF29" i="1"/>
  <c r="BE29" i="1"/>
  <c r="BL28" i="1"/>
  <c r="BK28" i="1"/>
  <c r="BI28" i="1"/>
  <c r="BH28" i="1"/>
  <c r="BF28" i="1"/>
  <c r="BE28" i="1"/>
  <c r="BL27" i="1"/>
  <c r="BK27" i="1"/>
  <c r="BI27" i="1"/>
  <c r="BH27" i="1"/>
  <c r="BF27" i="1"/>
  <c r="BE27" i="1"/>
  <c r="BL26" i="1"/>
  <c r="BK26" i="1"/>
  <c r="BI26" i="1"/>
  <c r="BH26" i="1"/>
  <c r="BF26" i="1"/>
  <c r="BE26" i="1"/>
  <c r="BL25" i="1"/>
  <c r="BK25" i="1"/>
  <c r="BI25" i="1"/>
  <c r="BH25" i="1"/>
  <c r="BF25" i="1"/>
  <c r="BE25" i="1"/>
  <c r="BL24" i="1"/>
  <c r="BK24" i="1"/>
  <c r="BI24" i="1"/>
  <c r="BH24" i="1"/>
  <c r="BF24" i="1"/>
  <c r="BE24" i="1"/>
  <c r="BL23" i="1"/>
  <c r="BK23" i="1"/>
  <c r="BI23" i="1"/>
  <c r="BH23" i="1"/>
  <c r="BF23" i="1"/>
  <c r="BE23" i="1"/>
  <c r="BL22" i="1"/>
  <c r="BK22" i="1"/>
  <c r="BI22" i="1"/>
  <c r="BH22" i="1"/>
  <c r="BF22" i="1"/>
  <c r="BE22" i="1"/>
  <c r="BL21" i="1"/>
  <c r="BK21" i="1"/>
  <c r="BI21" i="1"/>
  <c r="BH21" i="1"/>
  <c r="BF21" i="1"/>
  <c r="BE21" i="1"/>
  <c r="BL20" i="1"/>
  <c r="BK20" i="1"/>
  <c r="BI20" i="1"/>
  <c r="BH20" i="1"/>
  <c r="BF20" i="1"/>
  <c r="BE20" i="1"/>
  <c r="BL19" i="1"/>
  <c r="BK19" i="1"/>
  <c r="BI19" i="1"/>
  <c r="BH19" i="1"/>
  <c r="BF19" i="1"/>
  <c r="BE19" i="1"/>
  <c r="BL18" i="1"/>
  <c r="BK18" i="1"/>
  <c r="BI18" i="1"/>
  <c r="BH18" i="1"/>
  <c r="BF18" i="1"/>
  <c r="BE18" i="1"/>
  <c r="BL17" i="1"/>
  <c r="BK17" i="1"/>
  <c r="BI17" i="1"/>
  <c r="BH17" i="1"/>
  <c r="BF17" i="1"/>
  <c r="BE17" i="1"/>
  <c r="BL16" i="1"/>
  <c r="BK16" i="1"/>
  <c r="BI16" i="1"/>
  <c r="BH16" i="1"/>
  <c r="BF16" i="1"/>
  <c r="BE16" i="1"/>
  <c r="BL15" i="1"/>
  <c r="BK15" i="1"/>
  <c r="BI15" i="1"/>
  <c r="BH15" i="1"/>
  <c r="BF15" i="1"/>
  <c r="BE15" i="1"/>
  <c r="BL14" i="1"/>
  <c r="BK14" i="1"/>
  <c r="BI14" i="1"/>
  <c r="BH14" i="1"/>
  <c r="BF14" i="1"/>
  <c r="BE14" i="1"/>
  <c r="BL13" i="1"/>
  <c r="BK13" i="1"/>
  <c r="BI13" i="1"/>
  <c r="BH13" i="1"/>
  <c r="BF13" i="1"/>
  <c r="BE13" i="1"/>
  <c r="BL12" i="1"/>
  <c r="BK12" i="1"/>
  <c r="BI12" i="1"/>
  <c r="BH12" i="1"/>
  <c r="BF12" i="1"/>
  <c r="BE12" i="1"/>
  <c r="BL11" i="1"/>
  <c r="BK11" i="1"/>
  <c r="BI11" i="1"/>
  <c r="BH11" i="1"/>
  <c r="BF11" i="1"/>
  <c r="BE11" i="1"/>
  <c r="BL10" i="1"/>
  <c r="BK10" i="1"/>
  <c r="BI10" i="1"/>
  <c r="BH10" i="1"/>
  <c r="BF10" i="1"/>
  <c r="BE10" i="1"/>
  <c r="BL9" i="1"/>
  <c r="BK9" i="1"/>
  <c r="BI9" i="1"/>
  <c r="BH9" i="1"/>
  <c r="BF9" i="1"/>
  <c r="BE9" i="1"/>
  <c r="BL8" i="1"/>
  <c r="BK8" i="1"/>
  <c r="BI8" i="1"/>
  <c r="BH8" i="1"/>
  <c r="BF8" i="1"/>
  <c r="BE8" i="1"/>
  <c r="BL7" i="1"/>
  <c r="BK7" i="1"/>
  <c r="BI7" i="1"/>
  <c r="BH7" i="1"/>
  <c r="BF7" i="1"/>
  <c r="BE7" i="1"/>
  <c r="BC46" i="1"/>
  <c r="BB46" i="1"/>
  <c r="AZ46" i="1"/>
  <c r="AY46" i="1"/>
  <c r="AW46" i="1"/>
  <c r="AV46" i="1"/>
  <c r="BC45" i="1"/>
  <c r="BB45" i="1"/>
  <c r="AZ45" i="1"/>
  <c r="AY45" i="1"/>
  <c r="AW45" i="1"/>
  <c r="AV45" i="1"/>
  <c r="BC44" i="1"/>
  <c r="BB44" i="1"/>
  <c r="AZ44" i="1"/>
  <c r="AY44" i="1"/>
  <c r="AW44" i="1"/>
  <c r="AV44" i="1"/>
  <c r="BC43" i="1"/>
  <c r="BB43" i="1"/>
  <c r="AZ43" i="1"/>
  <c r="AY43" i="1"/>
  <c r="AW43" i="1"/>
  <c r="AV43" i="1"/>
  <c r="BC42" i="1"/>
  <c r="BB42" i="1"/>
  <c r="AZ42" i="1"/>
  <c r="AY42" i="1"/>
  <c r="AW42" i="1"/>
  <c r="AV42" i="1"/>
  <c r="BC41" i="1"/>
  <c r="BB41" i="1"/>
  <c r="AZ41" i="1"/>
  <c r="AY41" i="1"/>
  <c r="AW41" i="1"/>
  <c r="AV41" i="1"/>
  <c r="BC38" i="1"/>
  <c r="BB38" i="1"/>
  <c r="AZ38" i="1"/>
  <c r="AY38" i="1"/>
  <c r="AW38" i="1"/>
  <c r="AV38" i="1"/>
  <c r="BC37" i="1"/>
  <c r="BB37" i="1"/>
  <c r="AZ37" i="1"/>
  <c r="AY37" i="1"/>
  <c r="AW37" i="1"/>
  <c r="AV37" i="1"/>
  <c r="BC36" i="1"/>
  <c r="BB36" i="1"/>
  <c r="AZ36" i="1"/>
  <c r="AY36" i="1"/>
  <c r="AW36" i="1"/>
  <c r="AV36" i="1"/>
  <c r="BC35" i="1"/>
  <c r="BB35" i="1"/>
  <c r="AZ35" i="1"/>
  <c r="AY35" i="1"/>
  <c r="AW35" i="1"/>
  <c r="AV35" i="1"/>
  <c r="BC34" i="1"/>
  <c r="BB34" i="1"/>
  <c r="AZ34" i="1"/>
  <c r="AY34" i="1"/>
  <c r="AW34" i="1"/>
  <c r="AV34" i="1"/>
  <c r="BC33" i="1"/>
  <c r="BB33" i="1"/>
  <c r="AZ33" i="1"/>
  <c r="AY33" i="1"/>
  <c r="AW33" i="1"/>
  <c r="AV33" i="1"/>
  <c r="BC32" i="1"/>
  <c r="BB32" i="1"/>
  <c r="AZ32" i="1"/>
  <c r="AY32" i="1"/>
  <c r="AW32" i="1"/>
  <c r="AV32" i="1"/>
  <c r="BC31" i="1"/>
  <c r="BB31" i="1"/>
  <c r="AZ31" i="1"/>
  <c r="AY31" i="1"/>
  <c r="AW31" i="1"/>
  <c r="AV31" i="1"/>
  <c r="BC30" i="1"/>
  <c r="BB30" i="1"/>
  <c r="AZ30" i="1"/>
  <c r="AY30" i="1"/>
  <c r="AW30" i="1"/>
  <c r="AV30" i="1"/>
  <c r="BC29" i="1"/>
  <c r="BB29" i="1"/>
  <c r="AZ29" i="1"/>
  <c r="AY29" i="1"/>
  <c r="AW29" i="1"/>
  <c r="AV29" i="1"/>
  <c r="BC28" i="1"/>
  <c r="BB28" i="1"/>
  <c r="AZ28" i="1"/>
  <c r="AY28" i="1"/>
  <c r="AW28" i="1"/>
  <c r="AV28" i="1"/>
  <c r="BC27" i="1"/>
  <c r="BB27" i="1"/>
  <c r="AZ27" i="1"/>
  <c r="AY27" i="1"/>
  <c r="AW27" i="1"/>
  <c r="AV27" i="1"/>
  <c r="BC26" i="1"/>
  <c r="BB26" i="1"/>
  <c r="AZ26" i="1"/>
  <c r="AY26" i="1"/>
  <c r="AW26" i="1"/>
  <c r="AV26" i="1"/>
  <c r="BC25" i="1"/>
  <c r="BB25" i="1"/>
  <c r="AZ25" i="1"/>
  <c r="AY25" i="1"/>
  <c r="AW25" i="1"/>
  <c r="AV25" i="1"/>
  <c r="BC24" i="1"/>
  <c r="BB24" i="1"/>
  <c r="AZ24" i="1"/>
  <c r="AY24" i="1"/>
  <c r="AW24" i="1"/>
  <c r="AV24" i="1"/>
  <c r="BC23" i="1"/>
  <c r="BB23" i="1"/>
  <c r="AZ23" i="1"/>
  <c r="AY23" i="1"/>
  <c r="AW23" i="1"/>
  <c r="AV23" i="1"/>
  <c r="BC22" i="1"/>
  <c r="BB22" i="1"/>
  <c r="AZ22" i="1"/>
  <c r="AY22" i="1"/>
  <c r="AW22" i="1"/>
  <c r="AV22" i="1"/>
  <c r="BC21" i="1"/>
  <c r="BB21" i="1"/>
  <c r="AZ21" i="1"/>
  <c r="AY21" i="1"/>
  <c r="AW21" i="1"/>
  <c r="AV21" i="1"/>
  <c r="BC20" i="1"/>
  <c r="BB20" i="1"/>
  <c r="AZ20" i="1"/>
  <c r="AY20" i="1"/>
  <c r="AW20" i="1"/>
  <c r="AV20" i="1"/>
  <c r="BC19" i="1"/>
  <c r="BB19" i="1"/>
  <c r="AZ19" i="1"/>
  <c r="AY19" i="1"/>
  <c r="AW19" i="1"/>
  <c r="AV19" i="1"/>
  <c r="BC18" i="1"/>
  <c r="BB18" i="1"/>
  <c r="AZ18" i="1"/>
  <c r="AY18" i="1"/>
  <c r="AW18" i="1"/>
  <c r="AV18" i="1"/>
  <c r="BC17" i="1"/>
  <c r="BB17" i="1"/>
  <c r="AZ17" i="1"/>
  <c r="AY17" i="1"/>
  <c r="AW17" i="1"/>
  <c r="AV17" i="1"/>
  <c r="BC16" i="1"/>
  <c r="BB16" i="1"/>
  <c r="AZ16" i="1"/>
  <c r="AY16" i="1"/>
  <c r="AW16" i="1"/>
  <c r="AV16" i="1"/>
  <c r="BC15" i="1"/>
  <c r="BB15" i="1"/>
  <c r="AZ15" i="1"/>
  <c r="AY15" i="1"/>
  <c r="AW15" i="1"/>
  <c r="AV15" i="1"/>
  <c r="BC14" i="1"/>
  <c r="BB14" i="1"/>
  <c r="AZ14" i="1"/>
  <c r="AY14" i="1"/>
  <c r="AW14" i="1"/>
  <c r="AV14" i="1"/>
  <c r="BC13" i="1"/>
  <c r="BB13" i="1"/>
  <c r="AZ13" i="1"/>
  <c r="AY13" i="1"/>
  <c r="AW13" i="1"/>
  <c r="AV13" i="1"/>
  <c r="BC12" i="1"/>
  <c r="BB12" i="1"/>
  <c r="AZ12" i="1"/>
  <c r="AY12" i="1"/>
  <c r="AW12" i="1"/>
  <c r="AV12" i="1"/>
  <c r="BC11" i="1"/>
  <c r="BB11" i="1"/>
  <c r="AZ11" i="1"/>
  <c r="AY11" i="1"/>
  <c r="AW11" i="1"/>
  <c r="AV11" i="1"/>
  <c r="BC10" i="1"/>
  <c r="BB10" i="1"/>
  <c r="AZ10" i="1"/>
  <c r="AY10" i="1"/>
  <c r="AW10" i="1"/>
  <c r="AV10" i="1"/>
  <c r="BC9" i="1"/>
  <c r="BB9" i="1"/>
  <c r="AZ9" i="1"/>
  <c r="AY9" i="1"/>
  <c r="AW9" i="1"/>
  <c r="AV9" i="1"/>
  <c r="BC8" i="1"/>
  <c r="BB8" i="1"/>
  <c r="AZ8" i="1"/>
  <c r="AY8" i="1"/>
  <c r="AW8" i="1"/>
  <c r="AV8" i="1"/>
  <c r="BC7" i="1"/>
  <c r="BB7" i="1"/>
  <c r="AZ7" i="1"/>
  <c r="AY7" i="1"/>
  <c r="AW7" i="1"/>
  <c r="AV7" i="1"/>
  <c r="AT46" i="1"/>
  <c r="AS46" i="1"/>
  <c r="AT45" i="1"/>
  <c r="AS45" i="1"/>
  <c r="AT44" i="1"/>
  <c r="AS44" i="1"/>
  <c r="AT43" i="1"/>
  <c r="AS43" i="1"/>
  <c r="AT42" i="1"/>
  <c r="AS42" i="1"/>
  <c r="AT41" i="1"/>
  <c r="AS41" i="1"/>
  <c r="AT38" i="1"/>
  <c r="AS38" i="1"/>
  <c r="AT37" i="1"/>
  <c r="AS37" i="1"/>
  <c r="AT36" i="1"/>
  <c r="AS36" i="1"/>
  <c r="AT35" i="1"/>
  <c r="AS35" i="1"/>
  <c r="AT34" i="1"/>
  <c r="AS34" i="1"/>
  <c r="AT33" i="1"/>
  <c r="AS33" i="1"/>
  <c r="AT32" i="1"/>
  <c r="AS32" i="1"/>
  <c r="AT31" i="1"/>
  <c r="AS31" i="1"/>
  <c r="AT30" i="1"/>
  <c r="AS30" i="1"/>
  <c r="AT29" i="1"/>
  <c r="AS29" i="1"/>
  <c r="AT28" i="1"/>
  <c r="AS28" i="1"/>
  <c r="AT27" i="1"/>
  <c r="AS27" i="1"/>
  <c r="AT26" i="1"/>
  <c r="AS26" i="1"/>
  <c r="AT25" i="1"/>
  <c r="AS25" i="1"/>
  <c r="AT24" i="1"/>
  <c r="AS24" i="1"/>
  <c r="AT23" i="1"/>
  <c r="AS23" i="1"/>
  <c r="AT22" i="1"/>
  <c r="AS22" i="1"/>
  <c r="AT21" i="1"/>
  <c r="AS21" i="1"/>
  <c r="AT20" i="1"/>
  <c r="AS20" i="1"/>
  <c r="AT19" i="1"/>
  <c r="AS19" i="1"/>
  <c r="AT18" i="1"/>
  <c r="AS18" i="1"/>
  <c r="AT17" i="1"/>
  <c r="AS17" i="1"/>
  <c r="AT16" i="1"/>
  <c r="AS16" i="1"/>
  <c r="AT15" i="1"/>
  <c r="AS15" i="1"/>
  <c r="AT14" i="1"/>
  <c r="AS14" i="1"/>
  <c r="AT13" i="1"/>
  <c r="AS13" i="1"/>
  <c r="AT12" i="1"/>
  <c r="AS12" i="1"/>
  <c r="AT11" i="1"/>
  <c r="AS11" i="1"/>
  <c r="AT10" i="1"/>
  <c r="AS10" i="1"/>
  <c r="AT9" i="1"/>
  <c r="AS9" i="1"/>
  <c r="AT8" i="1"/>
  <c r="AS8" i="1"/>
  <c r="AT7" i="1"/>
  <c r="AS7" i="1"/>
  <c r="AQ55" i="1"/>
  <c r="AP55" i="1"/>
  <c r="AQ54" i="1"/>
  <c r="AP54" i="1"/>
  <c r="AQ53" i="1"/>
  <c r="AP53" i="1"/>
  <c r="AQ52" i="1"/>
  <c r="AP52" i="1"/>
  <c r="AQ51" i="1"/>
  <c r="AP51" i="1"/>
  <c r="AQ50" i="1"/>
  <c r="AP50" i="1"/>
  <c r="AQ49" i="1"/>
  <c r="AP49" i="1"/>
  <c r="AQ48" i="1"/>
  <c r="AP48" i="1"/>
  <c r="AQ47" i="1"/>
  <c r="AP47" i="1"/>
  <c r="AQ46" i="1"/>
  <c r="AP46" i="1"/>
  <c r="AQ45" i="1"/>
  <c r="AP45" i="1"/>
  <c r="AQ44" i="1"/>
  <c r="AP44" i="1"/>
  <c r="AQ43" i="1"/>
  <c r="AP43" i="1"/>
  <c r="AQ42" i="1"/>
  <c r="AP42" i="1"/>
  <c r="AQ41" i="1"/>
  <c r="AP41" i="1"/>
  <c r="AQ40" i="1"/>
  <c r="AP40" i="1"/>
  <c r="AQ39" i="1"/>
  <c r="AP39" i="1"/>
  <c r="AQ38" i="1"/>
  <c r="AP38" i="1"/>
  <c r="AQ37" i="1"/>
  <c r="AP37" i="1"/>
  <c r="AQ36" i="1"/>
  <c r="AP36" i="1"/>
  <c r="AQ35" i="1"/>
  <c r="AP35" i="1"/>
  <c r="AQ34" i="1"/>
  <c r="AP34" i="1"/>
  <c r="AQ33" i="1"/>
  <c r="AP33" i="1"/>
  <c r="AQ32" i="1"/>
  <c r="AP32" i="1"/>
  <c r="AQ31" i="1"/>
  <c r="AP31" i="1"/>
  <c r="AQ30" i="1"/>
  <c r="AP30" i="1"/>
  <c r="AQ29" i="1"/>
  <c r="AP29" i="1"/>
  <c r="AQ28" i="1"/>
  <c r="AP28" i="1"/>
  <c r="AQ27" i="1"/>
  <c r="AP27" i="1"/>
  <c r="AQ26" i="1"/>
  <c r="AP26" i="1"/>
  <c r="AQ25" i="1"/>
  <c r="AP25" i="1"/>
  <c r="AQ24" i="1"/>
  <c r="AP24" i="1"/>
  <c r="AQ23" i="1"/>
  <c r="AP23" i="1"/>
  <c r="AQ22" i="1"/>
  <c r="AP22" i="1"/>
  <c r="AQ21" i="1"/>
  <c r="AP21" i="1"/>
  <c r="AQ20" i="1"/>
  <c r="AP20" i="1"/>
  <c r="AQ19" i="1"/>
  <c r="AP19" i="1"/>
  <c r="AQ18" i="1"/>
  <c r="AP18" i="1"/>
  <c r="AQ17" i="1"/>
  <c r="AP17" i="1"/>
  <c r="AQ16" i="1"/>
  <c r="AP16" i="1"/>
  <c r="AQ15" i="1"/>
  <c r="AP15" i="1"/>
  <c r="AQ14" i="1"/>
  <c r="AP14" i="1"/>
  <c r="AQ13" i="1"/>
  <c r="AP13" i="1"/>
  <c r="AQ12" i="1"/>
  <c r="AP12" i="1"/>
  <c r="AQ11" i="1"/>
  <c r="AP11" i="1"/>
  <c r="AQ10" i="1"/>
  <c r="AP10" i="1"/>
  <c r="AQ9" i="1"/>
  <c r="AP9" i="1"/>
  <c r="AQ8" i="1"/>
  <c r="AP8" i="1"/>
  <c r="AQ7" i="1"/>
  <c r="AP7" i="1"/>
  <c r="K56" i="1" s="1"/>
  <c r="H62" i="3" l="1"/>
  <c r="H63" i="3" s="1"/>
  <c r="H64" i="3" s="1"/>
  <c r="H59" i="3"/>
  <c r="T57" i="1"/>
  <c r="AI57" i="1"/>
  <c r="W57" i="1"/>
  <c r="Q57" i="1"/>
  <c r="AC57" i="1"/>
  <c r="Z57" i="1"/>
  <c r="AF57" i="1"/>
  <c r="N57" i="1"/>
  <c r="K5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7" i="1"/>
  <c r="F8" i="1"/>
  <c r="F9" i="1"/>
  <c r="AO9" i="1" s="1"/>
  <c r="F10" i="1"/>
  <c r="AO10" i="1" s="1"/>
  <c r="F11" i="1"/>
  <c r="AO11" i="1" s="1"/>
  <c r="F12" i="1"/>
  <c r="F13" i="1"/>
  <c r="F14" i="1"/>
  <c r="AO14" i="1" s="1"/>
  <c r="F15" i="1"/>
  <c r="AO15" i="1" s="1"/>
  <c r="F16" i="1"/>
  <c r="AO16" i="1" s="1"/>
  <c r="F17" i="1"/>
  <c r="AO17" i="1" s="1"/>
  <c r="F18" i="1"/>
  <c r="F19" i="1"/>
  <c r="F20" i="1"/>
  <c r="F21" i="1"/>
  <c r="AO21" i="1" s="1"/>
  <c r="F22" i="1"/>
  <c r="AO22" i="1" s="1"/>
  <c r="F23" i="1"/>
  <c r="AO23" i="1" s="1"/>
  <c r="F24" i="1"/>
  <c r="F25" i="1"/>
  <c r="F26" i="1"/>
  <c r="F27" i="1"/>
  <c r="AO27" i="1" s="1"/>
  <c r="F28" i="1"/>
  <c r="AO28" i="1" s="1"/>
  <c r="F29" i="1"/>
  <c r="AO29" i="1" s="1"/>
  <c r="F30" i="1"/>
  <c r="F31" i="1"/>
  <c r="F32" i="1"/>
  <c r="AO32" i="1" s="1"/>
  <c r="F33" i="1"/>
  <c r="AO33" i="1" s="1"/>
  <c r="F34" i="1"/>
  <c r="AO34" i="1" s="1"/>
  <c r="F35" i="1"/>
  <c r="AO35" i="1" s="1"/>
  <c r="F36" i="1"/>
  <c r="F37" i="1"/>
  <c r="F38" i="1"/>
  <c r="F39" i="1"/>
  <c r="F40" i="1"/>
  <c r="F41" i="1"/>
  <c r="AO41" i="1" s="1"/>
  <c r="F42" i="1"/>
  <c r="F43" i="1"/>
  <c r="F44" i="1"/>
  <c r="AO44" i="1" s="1"/>
  <c r="F45" i="1"/>
  <c r="AO45" i="1" s="1"/>
  <c r="F46" i="1"/>
  <c r="AO46" i="1" s="1"/>
  <c r="F47" i="1"/>
  <c r="AO47" i="1" s="1"/>
  <c r="F48" i="1"/>
  <c r="F49" i="1"/>
  <c r="F50" i="1"/>
  <c r="F51" i="1"/>
  <c r="F52" i="1"/>
  <c r="AO52" i="1" s="1"/>
  <c r="F53" i="1"/>
  <c r="AO53" i="1" s="1"/>
  <c r="F54" i="1"/>
  <c r="F55" i="1"/>
  <c r="F7" i="1"/>
  <c r="H56" i="1" l="1"/>
  <c r="H60" i="1" s="1"/>
  <c r="AX54" i="1"/>
  <c r="BD54" i="1"/>
  <c r="BJ54" i="1"/>
  <c r="AU54" i="1"/>
  <c r="BA54" i="1"/>
  <c r="BG54" i="1"/>
  <c r="BM54" i="1"/>
  <c r="AX48" i="1"/>
  <c r="BD48" i="1"/>
  <c r="BJ48" i="1"/>
  <c r="AU48" i="1"/>
  <c r="BA48" i="1"/>
  <c r="BG48" i="1"/>
  <c r="BM48" i="1"/>
  <c r="AU40" i="1"/>
  <c r="BA40" i="1"/>
  <c r="BG40" i="1"/>
  <c r="BM40" i="1"/>
  <c r="AX40" i="1"/>
  <c r="BD40" i="1"/>
  <c r="BJ40" i="1"/>
  <c r="AU47" i="1"/>
  <c r="BA47" i="1"/>
  <c r="BG47" i="1"/>
  <c r="BM47" i="1"/>
  <c r="AX47" i="1"/>
  <c r="BD47" i="1"/>
  <c r="BJ47" i="1"/>
  <c r="AO40" i="1"/>
  <c r="AU51" i="1"/>
  <c r="BA51" i="1"/>
  <c r="BG51" i="1"/>
  <c r="BM51" i="1"/>
  <c r="AX51" i="1"/>
  <c r="BD51" i="1"/>
  <c r="BJ51" i="1"/>
  <c r="AX39" i="1"/>
  <c r="BD39" i="1"/>
  <c r="BJ39" i="1"/>
  <c r="AU39" i="1"/>
  <c r="BA39" i="1"/>
  <c r="BG39" i="1"/>
  <c r="BM39" i="1"/>
  <c r="AO51" i="1"/>
  <c r="AO39" i="1"/>
  <c r="AU53" i="1"/>
  <c r="BA53" i="1"/>
  <c r="BG53" i="1"/>
  <c r="BM53" i="1"/>
  <c r="AX53" i="1"/>
  <c r="BD53" i="1"/>
  <c r="BJ53" i="1"/>
  <c r="AX52" i="1"/>
  <c r="BD52" i="1"/>
  <c r="BJ52" i="1"/>
  <c r="AU52" i="1"/>
  <c r="BA52" i="1"/>
  <c r="BG52" i="1"/>
  <c r="BM52" i="1"/>
  <c r="AX50" i="1"/>
  <c r="BD50" i="1"/>
  <c r="BJ50" i="1"/>
  <c r="AU50" i="1"/>
  <c r="BA50" i="1"/>
  <c r="BG50" i="1"/>
  <c r="BM50" i="1"/>
  <c r="AU55" i="1"/>
  <c r="BA55" i="1"/>
  <c r="BG55" i="1"/>
  <c r="BM55" i="1"/>
  <c r="AX55" i="1"/>
  <c r="BD55" i="1"/>
  <c r="BJ55" i="1"/>
  <c r="AU49" i="1"/>
  <c r="BA49" i="1"/>
  <c r="BG49" i="1"/>
  <c r="BM49" i="1"/>
  <c r="AX49" i="1"/>
  <c r="BD49" i="1"/>
  <c r="BJ49" i="1"/>
  <c r="BP50" i="1"/>
  <c r="AR50" i="1"/>
  <c r="BJ38" i="1"/>
  <c r="BA38" i="1"/>
  <c r="AU38" i="1"/>
  <c r="AX38" i="1"/>
  <c r="BP38" i="1"/>
  <c r="BG38" i="1"/>
  <c r="AR38" i="1"/>
  <c r="BM38" i="1"/>
  <c r="BD38" i="1"/>
  <c r="BJ26" i="1"/>
  <c r="BA26" i="1"/>
  <c r="BD26" i="1"/>
  <c r="BP26" i="1"/>
  <c r="BG26" i="1"/>
  <c r="BM26" i="1"/>
  <c r="AX26" i="1"/>
  <c r="AU26" i="1"/>
  <c r="AR26" i="1"/>
  <c r="BJ20" i="1"/>
  <c r="BA20" i="1"/>
  <c r="BM20" i="1"/>
  <c r="AX20" i="1"/>
  <c r="AR20" i="1"/>
  <c r="BP20" i="1"/>
  <c r="BD20" i="1"/>
  <c r="AU20" i="1"/>
  <c r="BG20" i="1"/>
  <c r="BA8" i="1"/>
  <c r="BP8" i="1"/>
  <c r="BM8" i="1"/>
  <c r="BG8" i="1"/>
  <c r="BD8" i="1"/>
  <c r="AU8" i="1"/>
  <c r="BJ8" i="1"/>
  <c r="AX8" i="1"/>
  <c r="AR8" i="1"/>
  <c r="BP49" i="1"/>
  <c r="AR49" i="1"/>
  <c r="BM37" i="1"/>
  <c r="BG37" i="1"/>
  <c r="BD37" i="1"/>
  <c r="AX37" i="1"/>
  <c r="BP37" i="1"/>
  <c r="BJ37" i="1"/>
  <c r="AU37" i="1"/>
  <c r="BA37" i="1"/>
  <c r="AR37" i="1"/>
  <c r="BM25" i="1"/>
  <c r="BG25" i="1"/>
  <c r="BD25" i="1"/>
  <c r="AX25" i="1"/>
  <c r="AU25" i="1"/>
  <c r="BA25" i="1"/>
  <c r="BP25" i="1"/>
  <c r="AR25" i="1"/>
  <c r="BJ25" i="1"/>
  <c r="BM19" i="1"/>
  <c r="BG19" i="1"/>
  <c r="BD19" i="1"/>
  <c r="AX19" i="1"/>
  <c r="BA19" i="1"/>
  <c r="AU19" i="1"/>
  <c r="BP19" i="1"/>
  <c r="BJ19" i="1"/>
  <c r="AR19" i="1"/>
  <c r="BP54" i="1"/>
  <c r="AR54" i="1"/>
  <c r="AR48" i="1"/>
  <c r="BP48" i="1"/>
  <c r="BJ42" i="1"/>
  <c r="BA42" i="1"/>
  <c r="AU42" i="1"/>
  <c r="AX42" i="1"/>
  <c r="BP42" i="1"/>
  <c r="BG42" i="1"/>
  <c r="AR42" i="1"/>
  <c r="BM42" i="1"/>
  <c r="BD42" i="1"/>
  <c r="BJ36" i="1"/>
  <c r="BA36" i="1"/>
  <c r="AU36" i="1"/>
  <c r="BG36" i="1"/>
  <c r="AR36" i="1"/>
  <c r="BM36" i="1"/>
  <c r="BP36" i="1"/>
  <c r="BD36" i="1"/>
  <c r="AX36" i="1"/>
  <c r="BJ30" i="1"/>
  <c r="BA30" i="1"/>
  <c r="BP30" i="1"/>
  <c r="AR30" i="1"/>
  <c r="BG30" i="1"/>
  <c r="BM30" i="1"/>
  <c r="AX30" i="1"/>
  <c r="AU30" i="1"/>
  <c r="BD30" i="1"/>
  <c r="BJ24" i="1"/>
  <c r="BA24" i="1"/>
  <c r="BG24" i="1"/>
  <c r="BM24" i="1"/>
  <c r="AX24" i="1"/>
  <c r="BP24" i="1"/>
  <c r="BD24" i="1"/>
  <c r="AR24" i="1"/>
  <c r="AU24" i="1"/>
  <c r="BJ18" i="1"/>
  <c r="BA18" i="1"/>
  <c r="AU18" i="1"/>
  <c r="BD18" i="1"/>
  <c r="BP18" i="1"/>
  <c r="BG18" i="1"/>
  <c r="BM18" i="1"/>
  <c r="AX18" i="1"/>
  <c r="AR18" i="1"/>
  <c r="BA12" i="1"/>
  <c r="AU12" i="1"/>
  <c r="BP12" i="1"/>
  <c r="AX12" i="1"/>
  <c r="AR12" i="1"/>
  <c r="BM12" i="1"/>
  <c r="BG12" i="1"/>
  <c r="BD12" i="1"/>
  <c r="BJ12" i="1"/>
  <c r="BP53" i="1"/>
  <c r="AR53" i="1"/>
  <c r="BP47" i="1"/>
  <c r="AR47" i="1"/>
  <c r="BM41" i="1"/>
  <c r="BG41" i="1"/>
  <c r="BD41" i="1"/>
  <c r="AX41" i="1"/>
  <c r="BP41" i="1"/>
  <c r="BA41" i="1"/>
  <c r="AU41" i="1"/>
  <c r="AR41" i="1"/>
  <c r="BJ41" i="1"/>
  <c r="BM35" i="1"/>
  <c r="BG35" i="1"/>
  <c r="BD35" i="1"/>
  <c r="AX35" i="1"/>
  <c r="BP35" i="1"/>
  <c r="BA35" i="1"/>
  <c r="AU35" i="1"/>
  <c r="BJ35" i="1"/>
  <c r="AR35" i="1"/>
  <c r="BM29" i="1"/>
  <c r="BG29" i="1"/>
  <c r="BD29" i="1"/>
  <c r="AX29" i="1"/>
  <c r="BP29" i="1"/>
  <c r="BJ29" i="1"/>
  <c r="BA29" i="1"/>
  <c r="AR29" i="1"/>
  <c r="AU29" i="1"/>
  <c r="BM23" i="1"/>
  <c r="BG23" i="1"/>
  <c r="BD23" i="1"/>
  <c r="AX23" i="1"/>
  <c r="BP23" i="1"/>
  <c r="BJ23" i="1"/>
  <c r="BA23" i="1"/>
  <c r="AU23" i="1"/>
  <c r="AR23" i="1"/>
  <c r="BM17" i="1"/>
  <c r="BG17" i="1"/>
  <c r="BD17" i="1"/>
  <c r="AX17" i="1"/>
  <c r="BJ17" i="1"/>
  <c r="AU17" i="1"/>
  <c r="BA17" i="1"/>
  <c r="BP17" i="1"/>
  <c r="AR17" i="1"/>
  <c r="BD11" i="1"/>
  <c r="AX11" i="1"/>
  <c r="BM11" i="1"/>
  <c r="BA11" i="1"/>
  <c r="BJ11" i="1"/>
  <c r="AU11" i="1"/>
  <c r="BP11" i="1"/>
  <c r="AR11" i="1"/>
  <c r="BG11" i="1"/>
  <c r="H57" i="1"/>
  <c r="H61" i="1" s="1"/>
  <c r="AO50" i="1"/>
  <c r="AO38" i="1"/>
  <c r="AO26" i="1"/>
  <c r="AO20" i="1"/>
  <c r="AO8" i="1"/>
  <c r="BD7" i="1"/>
  <c r="AX7" i="1"/>
  <c r="BG7" i="1"/>
  <c r="BJ7" i="1"/>
  <c r="BP7" i="1"/>
  <c r="AR7" i="1"/>
  <c r="BM7" i="1"/>
  <c r="BA7" i="1"/>
  <c r="AU7" i="1"/>
  <c r="BJ44" i="1"/>
  <c r="BA44" i="1"/>
  <c r="AU44" i="1"/>
  <c r="BM44" i="1"/>
  <c r="AX44" i="1"/>
  <c r="AR44" i="1"/>
  <c r="BP44" i="1"/>
  <c r="BD44" i="1"/>
  <c r="BG44" i="1"/>
  <c r="BJ32" i="1"/>
  <c r="BA32" i="1"/>
  <c r="BG32" i="1"/>
  <c r="BM32" i="1"/>
  <c r="BP32" i="1"/>
  <c r="BD32" i="1"/>
  <c r="AR32" i="1"/>
  <c r="AU32" i="1"/>
  <c r="AX32" i="1"/>
  <c r="BJ14" i="1"/>
  <c r="BA14" i="1"/>
  <c r="AR14" i="1"/>
  <c r="BP14" i="1"/>
  <c r="BG14" i="1"/>
  <c r="BM14" i="1"/>
  <c r="AX14" i="1"/>
  <c r="AU14" i="1"/>
  <c r="BD14" i="1"/>
  <c r="AR55" i="1"/>
  <c r="BP55" i="1"/>
  <c r="BM43" i="1"/>
  <c r="BG43" i="1"/>
  <c r="BD43" i="1"/>
  <c r="AX43" i="1"/>
  <c r="BP43" i="1"/>
  <c r="AU43" i="1"/>
  <c r="BJ43" i="1"/>
  <c r="AR43" i="1"/>
  <c r="BA43" i="1"/>
  <c r="BM31" i="1"/>
  <c r="BG31" i="1"/>
  <c r="BD31" i="1"/>
  <c r="AX31" i="1"/>
  <c r="BP31" i="1"/>
  <c r="BA31" i="1"/>
  <c r="AU31" i="1"/>
  <c r="BJ31" i="1"/>
  <c r="AR31" i="1"/>
  <c r="BD13" i="1"/>
  <c r="AX13" i="1"/>
  <c r="BM13" i="1"/>
  <c r="AU13" i="1"/>
  <c r="BJ13" i="1"/>
  <c r="BA13" i="1"/>
  <c r="BP13" i="1"/>
  <c r="AR13" i="1"/>
  <c r="BG13" i="1"/>
  <c r="AR52" i="1"/>
  <c r="BP52" i="1"/>
  <c r="BJ46" i="1"/>
  <c r="BA46" i="1"/>
  <c r="AU46" i="1"/>
  <c r="AX46" i="1"/>
  <c r="BD46" i="1"/>
  <c r="BP46" i="1"/>
  <c r="BG46" i="1"/>
  <c r="BM46" i="1"/>
  <c r="AR46" i="1"/>
  <c r="BP40" i="1"/>
  <c r="AR40" i="1"/>
  <c r="BJ34" i="1"/>
  <c r="BA34" i="1"/>
  <c r="AX34" i="1"/>
  <c r="AU34" i="1"/>
  <c r="BD34" i="1"/>
  <c r="AR34" i="1"/>
  <c r="BP34" i="1"/>
  <c r="BG34" i="1"/>
  <c r="BM34" i="1"/>
  <c r="BJ28" i="1"/>
  <c r="BA28" i="1"/>
  <c r="AU28" i="1"/>
  <c r="BG28" i="1"/>
  <c r="AX28" i="1"/>
  <c r="AR28" i="1"/>
  <c r="BM28" i="1"/>
  <c r="BP28" i="1"/>
  <c r="BD28" i="1"/>
  <c r="BJ22" i="1"/>
  <c r="BA22" i="1"/>
  <c r="AX22" i="1"/>
  <c r="AR22" i="1"/>
  <c r="BP22" i="1"/>
  <c r="BG22" i="1"/>
  <c r="BM22" i="1"/>
  <c r="AU22" i="1"/>
  <c r="BD22" i="1"/>
  <c r="BJ16" i="1"/>
  <c r="BA16" i="1"/>
  <c r="BG16" i="1"/>
  <c r="BM16" i="1"/>
  <c r="BP16" i="1"/>
  <c r="BD16" i="1"/>
  <c r="AX16" i="1"/>
  <c r="AR16" i="1"/>
  <c r="AU16" i="1"/>
  <c r="BA10" i="1"/>
  <c r="AR10" i="1"/>
  <c r="BP10" i="1"/>
  <c r="BM10" i="1"/>
  <c r="BG10" i="1"/>
  <c r="AX10" i="1"/>
  <c r="AU10" i="1"/>
  <c r="BJ10" i="1"/>
  <c r="BD10" i="1"/>
  <c r="AO7" i="1"/>
  <c r="AO49" i="1"/>
  <c r="AO43" i="1"/>
  <c r="AO37" i="1"/>
  <c r="AO31" i="1"/>
  <c r="AO25" i="1"/>
  <c r="AO19" i="1"/>
  <c r="AO13" i="1"/>
  <c r="AO55" i="1"/>
  <c r="BP51" i="1"/>
  <c r="AR51" i="1"/>
  <c r="BM45" i="1"/>
  <c r="BG45" i="1"/>
  <c r="BD45" i="1"/>
  <c r="AX45" i="1"/>
  <c r="BP45" i="1"/>
  <c r="AU45" i="1"/>
  <c r="BJ45" i="1"/>
  <c r="BA45" i="1"/>
  <c r="AR45" i="1"/>
  <c r="BP39" i="1"/>
  <c r="AR39" i="1"/>
  <c r="BM33" i="1"/>
  <c r="BG33" i="1"/>
  <c r="BD33" i="1"/>
  <c r="AX33" i="1"/>
  <c r="BP33" i="1"/>
  <c r="AR33" i="1"/>
  <c r="AU33" i="1"/>
  <c r="BA33" i="1"/>
  <c r="BJ33" i="1"/>
  <c r="BM27" i="1"/>
  <c r="BG27" i="1"/>
  <c r="BD27" i="1"/>
  <c r="AX27" i="1"/>
  <c r="BP27" i="1"/>
  <c r="AR27" i="1"/>
  <c r="BA27" i="1"/>
  <c r="AU27" i="1"/>
  <c r="BJ27" i="1"/>
  <c r="BM21" i="1"/>
  <c r="BG21" i="1"/>
  <c r="BD21" i="1"/>
  <c r="AX21" i="1"/>
  <c r="AR21" i="1"/>
  <c r="BA21" i="1"/>
  <c r="BP21" i="1"/>
  <c r="BJ21" i="1"/>
  <c r="AU21" i="1"/>
  <c r="BM15" i="1"/>
  <c r="BG15" i="1"/>
  <c r="BD15" i="1"/>
  <c r="AX15" i="1"/>
  <c r="BP15" i="1"/>
  <c r="BJ15" i="1"/>
  <c r="AR15" i="1"/>
  <c r="BA15" i="1"/>
  <c r="AU15" i="1"/>
  <c r="BD9" i="1"/>
  <c r="AX9" i="1"/>
  <c r="AR9" i="1"/>
  <c r="BG9" i="1"/>
  <c r="AU9" i="1"/>
  <c r="BJ9" i="1"/>
  <c r="BA9" i="1"/>
  <c r="BP9" i="1"/>
  <c r="BM9" i="1"/>
  <c r="AO54" i="1"/>
  <c r="AO48" i="1"/>
  <c r="AO42" i="1"/>
  <c r="AO36" i="1"/>
  <c r="AO30" i="1"/>
  <c r="AO24" i="1"/>
  <c r="AO18" i="1"/>
  <c r="AO12" i="1"/>
  <c r="T58" i="1" l="1"/>
  <c r="T59" i="1" s="1"/>
  <c r="AI58" i="1"/>
  <c r="AI59" i="1" s="1"/>
  <c r="AC58" i="1"/>
  <c r="AC59" i="1" s="1"/>
  <c r="Z58" i="1"/>
  <c r="Z59" i="1" s="1"/>
  <c r="N58" i="1"/>
  <c r="N59" i="1" s="1"/>
  <c r="Q58" i="1"/>
  <c r="Q59" i="1" s="1"/>
  <c r="W58" i="1"/>
  <c r="W59" i="1" s="1"/>
  <c r="AF58" i="1"/>
  <c r="AF59" i="1" s="1"/>
  <c r="H58" i="1"/>
  <c r="H59" i="1" s="1"/>
  <c r="K58" i="1"/>
  <c r="K59" i="1" s="1"/>
  <c r="H62" i="1" l="1"/>
  <c r="H63" i="1" s="1"/>
  <c r="H64" i="1" s="1"/>
</calcChain>
</file>

<file path=xl/comments1.xml><?xml version="1.0" encoding="utf-8"?>
<comments xmlns="http://schemas.openxmlformats.org/spreadsheetml/2006/main">
  <authors>
    <author>JCG</author>
  </authors>
  <commentList>
    <comment ref="F5" authorId="0" shapeId="0">
      <text>
        <r>
          <rPr>
            <b/>
            <sz val="9"/>
            <color indexed="81"/>
            <rFont val="돋움"/>
            <family val="3"/>
            <charset val="129"/>
          </rPr>
          <t>제로는애바다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지난주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가격을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토대로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변동률로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곱해서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표시했습니다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마빡도로시님께서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올리신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이번주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결적석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가격과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지난주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결정석가격에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변동률을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곱해서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이번주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결정석가격의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차이가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있습니다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아마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변동률이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정확시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소수점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자리가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아니라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길게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표시되지만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편의상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자리까지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표시하다보니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수치가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맞지않는것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같습니다</t>
        </r>
        <r>
          <rPr>
            <sz val="9"/>
            <color indexed="81"/>
            <rFont val="Tahoma"/>
            <family val="2"/>
          </rPr>
          <t xml:space="preserve">. 
</t>
        </r>
        <r>
          <rPr>
            <sz val="9"/>
            <color indexed="81"/>
            <rFont val="돋움"/>
            <family val="3"/>
            <charset val="129"/>
          </rPr>
          <t>크게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차이가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나는점은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아니지만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정확한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계산을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원하신다면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지난주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가격과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이번주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가격을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직접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입력해주시길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>.</t>
        </r>
      </text>
    </comment>
    <comment ref="G5" authorId="0" shapeId="0">
      <text>
        <r>
          <rPr>
            <b/>
            <sz val="9"/>
            <color indexed="81"/>
            <rFont val="돋움"/>
            <family val="3"/>
            <charset val="129"/>
          </rPr>
          <t>제로는애바다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마빡도로시님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자료를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토대로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변동률을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기록하였습니다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매주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목요일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업데이트되는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변동률을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직접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>.</t>
        </r>
      </text>
    </comment>
    <comment ref="H6" authorId="0" shapeId="0">
      <text>
        <r>
          <rPr>
            <b/>
            <sz val="9"/>
            <color indexed="81"/>
            <rFont val="돋움"/>
            <family val="3"/>
            <charset val="129"/>
          </rPr>
          <t>제로는애바다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보스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참가시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</t>
        </r>
        <r>
          <rPr>
            <sz val="9"/>
            <color indexed="81"/>
            <rFont val="Tahoma"/>
            <family val="2"/>
          </rPr>
          <t xml:space="preserve"> 1
</t>
        </r>
        <r>
          <rPr>
            <sz val="9"/>
            <color indexed="81"/>
            <rFont val="돋움"/>
            <family val="3"/>
            <charset val="129"/>
          </rPr>
          <t>보스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미참가시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</t>
        </r>
        <r>
          <rPr>
            <sz val="9"/>
            <color indexed="81"/>
            <rFont val="Tahoma"/>
            <family val="2"/>
          </rPr>
          <t xml:space="preserve"> 0
</t>
        </r>
        <r>
          <rPr>
            <sz val="9"/>
            <color indexed="81"/>
            <rFont val="돋움"/>
            <family val="3"/>
            <charset val="129"/>
          </rPr>
          <t>입력해주세요</t>
        </r>
        <r>
          <rPr>
            <sz val="9"/>
            <color indexed="81"/>
            <rFont val="Tahoma"/>
            <family val="2"/>
          </rPr>
          <t>.</t>
        </r>
      </text>
    </comment>
    <comment ref="I6" authorId="0" shapeId="0">
      <text>
        <r>
          <rPr>
            <b/>
            <sz val="9"/>
            <color indexed="81"/>
            <rFont val="돋움"/>
            <family val="3"/>
            <charset val="129"/>
          </rPr>
          <t>제로는애바다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주당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참여하는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횟수를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입력해주세요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월드당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결정석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가능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횟수가</t>
        </r>
        <r>
          <rPr>
            <sz val="9"/>
            <color indexed="81"/>
            <rFont val="Tahoma"/>
            <family val="2"/>
          </rPr>
          <t xml:space="preserve"> 180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돋움"/>
            <family val="3"/>
            <charset val="129"/>
          </rPr>
          <t>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라서</t>
        </r>
        <r>
          <rPr>
            <sz val="9"/>
            <color indexed="81"/>
            <rFont val="Tahoma"/>
            <family val="2"/>
          </rPr>
          <t xml:space="preserve"> N60 </t>
        </r>
        <r>
          <rPr>
            <sz val="9"/>
            <color indexed="81"/>
            <rFont val="돋움"/>
            <family val="3"/>
            <charset val="129"/>
          </rPr>
          <t>셀의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합이</t>
        </r>
        <r>
          <rPr>
            <sz val="9"/>
            <color indexed="81"/>
            <rFont val="Tahoma"/>
            <family val="2"/>
          </rPr>
          <t xml:space="preserve"> 180</t>
        </r>
        <r>
          <rPr>
            <sz val="9"/>
            <color indexed="81"/>
            <rFont val="돋움"/>
            <family val="3"/>
            <charset val="129"/>
          </rPr>
          <t>개가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않도록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일일보스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참여횟수를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조절해주세요</t>
        </r>
        <r>
          <rPr>
            <sz val="9"/>
            <color indexed="81"/>
            <rFont val="Tahoma"/>
            <family val="2"/>
          </rPr>
          <t>.
Ex)
-</t>
        </r>
        <r>
          <rPr>
            <sz val="9"/>
            <color indexed="81"/>
            <rFont val="돋움"/>
            <family val="3"/>
            <charset val="129"/>
          </rPr>
          <t>일일보스를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매일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7
-</t>
        </r>
        <r>
          <rPr>
            <sz val="9"/>
            <color indexed="81"/>
            <rFont val="돋움"/>
            <family val="3"/>
            <charset val="129"/>
          </rPr>
          <t>주간보스를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1
-</t>
        </r>
        <r>
          <rPr>
            <sz val="9"/>
            <color indexed="81"/>
            <rFont val="돋움"/>
            <family val="3"/>
            <charset val="129"/>
          </rPr>
          <t>주간보스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크리티아스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초기화권을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이용하는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보스는</t>
        </r>
        <r>
          <rPr>
            <sz val="9"/>
            <color indexed="81"/>
            <rFont val="Tahoma"/>
            <family val="2"/>
          </rPr>
          <t xml:space="preserve"> 1+@
</t>
        </r>
        <r>
          <rPr>
            <sz val="9"/>
            <color indexed="81"/>
            <rFont val="돋움"/>
            <family val="3"/>
            <charset val="129"/>
          </rPr>
          <t>검은마법사는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월간보스라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보스항목에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일부러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넣지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않았습니다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이유는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획득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메소량을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구하기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때문임</t>
        </r>
        <r>
          <rPr>
            <sz val="9"/>
            <color indexed="81"/>
            <rFont val="Tahoma"/>
            <family val="2"/>
          </rPr>
          <t xml:space="preserve">. 
</t>
        </r>
      </text>
    </comment>
    <comment ref="J6" authorId="0" shapeId="0">
      <text>
        <r>
          <rPr>
            <b/>
            <sz val="9"/>
            <color indexed="81"/>
            <rFont val="돋움"/>
            <family val="3"/>
            <charset val="129"/>
          </rPr>
          <t>제로는애바다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파티에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참여하는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인원수를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입력해주세요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<sst xmlns="http://schemas.openxmlformats.org/spreadsheetml/2006/main" count="470" uniqueCount="71">
  <si>
    <t>자쿰</t>
    <phoneticPr fontId="2" type="noConversion"/>
  </si>
  <si>
    <t>벨룸</t>
    <phoneticPr fontId="2" type="noConversion"/>
  </si>
  <si>
    <t>노멀</t>
    <phoneticPr fontId="2" type="noConversion"/>
  </si>
  <si>
    <t>카웅</t>
    <phoneticPr fontId="2" type="noConversion"/>
  </si>
  <si>
    <t>카오스</t>
    <phoneticPr fontId="2" type="noConversion"/>
  </si>
  <si>
    <t>반레온</t>
    <phoneticPr fontId="2" type="noConversion"/>
  </si>
  <si>
    <t>아카이럼</t>
    <phoneticPr fontId="2" type="noConversion"/>
  </si>
  <si>
    <t>매그너스</t>
    <phoneticPr fontId="2" type="noConversion"/>
  </si>
  <si>
    <t>이지</t>
    <phoneticPr fontId="2" type="noConversion"/>
  </si>
  <si>
    <t>노멀</t>
    <phoneticPr fontId="2" type="noConversion"/>
  </si>
  <si>
    <t>이지</t>
    <phoneticPr fontId="2" type="noConversion"/>
  </si>
  <si>
    <t>하드</t>
    <phoneticPr fontId="2" type="noConversion"/>
  </si>
  <si>
    <t>힐라</t>
    <phoneticPr fontId="2" type="noConversion"/>
  </si>
  <si>
    <t>혼테일</t>
    <phoneticPr fontId="2" type="noConversion"/>
  </si>
  <si>
    <t>반반</t>
    <phoneticPr fontId="2" type="noConversion"/>
  </si>
  <si>
    <t>피에르</t>
    <phoneticPr fontId="2" type="noConversion"/>
  </si>
  <si>
    <t>아카</t>
    <phoneticPr fontId="2" type="noConversion"/>
  </si>
  <si>
    <t>핑크빈</t>
    <phoneticPr fontId="2" type="noConversion"/>
  </si>
  <si>
    <t>매그너스</t>
    <phoneticPr fontId="2" type="noConversion"/>
  </si>
  <si>
    <t>파풀라투스</t>
    <phoneticPr fontId="2" type="noConversion"/>
  </si>
  <si>
    <t>블러디퀸</t>
    <phoneticPr fontId="2" type="noConversion"/>
  </si>
  <si>
    <t>일일</t>
    <phoneticPr fontId="2" type="noConversion"/>
  </si>
  <si>
    <t>구분</t>
    <phoneticPr fontId="2" type="noConversion"/>
  </si>
  <si>
    <t>난이도</t>
    <phoneticPr fontId="2" type="noConversion"/>
  </si>
  <si>
    <t>보스</t>
    <phoneticPr fontId="2" type="noConversion"/>
  </si>
  <si>
    <t>시그너스</t>
    <phoneticPr fontId="2" type="noConversion"/>
  </si>
  <si>
    <t>핑크빈</t>
    <phoneticPr fontId="2" type="noConversion"/>
  </si>
  <si>
    <t>주간</t>
    <phoneticPr fontId="2" type="noConversion"/>
  </si>
  <si>
    <t>스우</t>
    <phoneticPr fontId="2" type="noConversion"/>
  </si>
  <si>
    <t>데미안</t>
    <phoneticPr fontId="2" type="noConversion"/>
  </si>
  <si>
    <t>가엔슬</t>
    <phoneticPr fontId="2" type="noConversion"/>
  </si>
  <si>
    <t>루시드</t>
    <phoneticPr fontId="2" type="noConversion"/>
  </si>
  <si>
    <t>윌</t>
    <phoneticPr fontId="2" type="noConversion"/>
  </si>
  <si>
    <t>더스크</t>
    <phoneticPr fontId="2" type="noConversion"/>
  </si>
  <si>
    <t>노멀</t>
    <phoneticPr fontId="2" type="noConversion"/>
  </si>
  <si>
    <t>듄켈</t>
    <phoneticPr fontId="2" type="noConversion"/>
  </si>
  <si>
    <t>더스크</t>
    <phoneticPr fontId="2" type="noConversion"/>
  </si>
  <si>
    <t>진 힐라</t>
    <phoneticPr fontId="2" type="noConversion"/>
  </si>
  <si>
    <t>세렌</t>
    <phoneticPr fontId="2" type="noConversion"/>
  </si>
  <si>
    <t>수에큐</t>
    <phoneticPr fontId="2" type="noConversion"/>
  </si>
  <si>
    <t>변동률</t>
    <phoneticPr fontId="2" type="noConversion"/>
  </si>
  <si>
    <t>참가여부</t>
    <phoneticPr fontId="2" type="noConversion"/>
  </si>
  <si>
    <t>파티원 수</t>
    <phoneticPr fontId="2" type="noConversion"/>
  </si>
  <si>
    <t>횟수</t>
    <phoneticPr fontId="2" type="noConversion"/>
  </si>
  <si>
    <t>지난주
가격</t>
    <phoneticPr fontId="2" type="noConversion"/>
  </si>
  <si>
    <t>이번주
가격</t>
    <phoneticPr fontId="2" type="noConversion"/>
  </si>
  <si>
    <t>획득수에큐</t>
    <phoneticPr fontId="2" type="noConversion"/>
  </si>
  <si>
    <t>획득결정석(지난주)</t>
    <phoneticPr fontId="2" type="noConversion"/>
  </si>
  <si>
    <t>획득결정석(이번주)</t>
    <phoneticPr fontId="2" type="noConversion"/>
  </si>
  <si>
    <t>주간 획득 수에큐</t>
    <phoneticPr fontId="2" type="noConversion"/>
  </si>
  <si>
    <t>주간 획득 결정석(지난주)</t>
    <phoneticPr fontId="2" type="noConversion"/>
  </si>
  <si>
    <t>주간 획득 결정석(이번주)</t>
    <phoneticPr fontId="2" type="noConversion"/>
  </si>
  <si>
    <t>총 수에큐</t>
    <phoneticPr fontId="2" type="noConversion"/>
  </si>
  <si>
    <t>지난주 총 결정석</t>
    <phoneticPr fontId="2" type="noConversion"/>
  </si>
  <si>
    <t>이번주 총 결정석</t>
    <phoneticPr fontId="2" type="noConversion"/>
  </si>
  <si>
    <t>결과</t>
    <phoneticPr fontId="2" type="noConversion"/>
  </si>
  <si>
    <t>결정석 개수</t>
    <phoneticPr fontId="2" type="noConversion"/>
  </si>
  <si>
    <t>캐릭명1</t>
    <phoneticPr fontId="2" type="noConversion"/>
  </si>
  <si>
    <t>캐릭명2</t>
  </si>
  <si>
    <t>캐릭명3</t>
  </si>
  <si>
    <t>캐릭명4</t>
  </si>
  <si>
    <t>캐릭명5</t>
  </si>
  <si>
    <t>캐릭명6</t>
  </si>
  <si>
    <t>캐릭명7</t>
  </si>
  <si>
    <t>캐릭명8</t>
  </si>
  <si>
    <t>캐릭명9</t>
  </si>
  <si>
    <t>캐릭명10</t>
  </si>
  <si>
    <t>불법수정 및 불법배포 금지</t>
    <phoneticPr fontId="2" type="noConversion"/>
  </si>
  <si>
    <t>주간 결정석 계산기</t>
    <phoneticPr fontId="2" type="noConversion"/>
  </si>
  <si>
    <t>획득 결정석 변동률</t>
    <phoneticPr fontId="2" type="noConversion"/>
  </si>
  <si>
    <t>총 획득 결정석 변동률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</si>
</sst>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00%"/>
    <numFmt numFmtId="177" formatCode="#,###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8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41" fontId="0" fillId="0" borderId="0" xfId="1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41" fontId="0" fillId="0" borderId="1" xfId="1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>
      <alignment vertical="center"/>
    </xf>
    <xf numFmtId="41" fontId="0" fillId="0" borderId="8" xfId="1" applyFont="1" applyBorder="1">
      <alignment vertical="center"/>
    </xf>
    <xf numFmtId="0" fontId="0" fillId="0" borderId="9" xfId="0" applyBorder="1">
      <alignment vertical="center"/>
    </xf>
    <xf numFmtId="41" fontId="0" fillId="0" borderId="9" xfId="1" applyFont="1" applyBorder="1">
      <alignment vertical="center"/>
    </xf>
    <xf numFmtId="41" fontId="0" fillId="0" borderId="7" xfId="1" applyFont="1" applyBorder="1">
      <alignment vertical="center"/>
    </xf>
    <xf numFmtId="41" fontId="0" fillId="0" borderId="4" xfId="1" applyFont="1" applyBorder="1">
      <alignment vertical="center"/>
    </xf>
    <xf numFmtId="41" fontId="0" fillId="0" borderId="20" xfId="1" applyFont="1" applyBorder="1">
      <alignment vertical="center"/>
    </xf>
    <xf numFmtId="0" fontId="0" fillId="0" borderId="21" xfId="0" applyBorder="1">
      <alignment vertical="center"/>
    </xf>
    <xf numFmtId="41" fontId="0" fillId="0" borderId="21" xfId="1" applyFont="1" applyBorder="1">
      <alignment vertical="center"/>
    </xf>
    <xf numFmtId="41" fontId="0" fillId="0" borderId="25" xfId="1" applyFont="1" applyBorder="1">
      <alignment vertical="center"/>
    </xf>
    <xf numFmtId="41" fontId="0" fillId="0" borderId="26" xfId="1" applyFont="1" applyBorder="1">
      <alignment vertical="center"/>
    </xf>
    <xf numFmtId="0" fontId="0" fillId="0" borderId="29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0" fillId="0" borderId="31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Font="1" applyBorder="1" applyAlignment="1">
      <alignment horizontal="center" vertical="center" shrinkToFit="1"/>
    </xf>
    <xf numFmtId="0" fontId="0" fillId="0" borderId="0" xfId="0" applyNumberFormat="1" applyBorder="1" applyAlignment="1">
      <alignment vertical="center"/>
    </xf>
    <xf numFmtId="0" fontId="0" fillId="0" borderId="0" xfId="0" applyBorder="1">
      <alignment vertical="center"/>
    </xf>
    <xf numFmtId="41" fontId="4" fillId="0" borderId="9" xfId="1" applyFont="1" applyBorder="1" applyProtection="1">
      <alignment vertical="center"/>
      <protection locked="0"/>
    </xf>
    <xf numFmtId="41" fontId="4" fillId="0" borderId="15" xfId="1" applyFont="1" applyBorder="1" applyProtection="1">
      <alignment vertical="center"/>
      <protection locked="0"/>
    </xf>
    <xf numFmtId="41" fontId="4" fillId="0" borderId="4" xfId="1" applyFont="1" applyBorder="1" applyProtection="1">
      <alignment vertical="center"/>
      <protection locked="0"/>
    </xf>
    <xf numFmtId="41" fontId="4" fillId="0" borderId="20" xfId="1" applyFont="1" applyBorder="1" applyProtection="1">
      <alignment vertical="center"/>
      <protection locked="0"/>
    </xf>
    <xf numFmtId="41" fontId="4" fillId="0" borderId="27" xfId="1" applyFont="1" applyBorder="1" applyProtection="1">
      <alignment vertical="center"/>
      <protection locked="0"/>
    </xf>
    <xf numFmtId="41" fontId="4" fillId="0" borderId="28" xfId="1" applyFont="1" applyBorder="1" applyProtection="1">
      <alignment vertical="center"/>
      <protection locked="0"/>
    </xf>
    <xf numFmtId="41" fontId="4" fillId="0" borderId="8" xfId="1" applyFont="1" applyBorder="1" applyProtection="1">
      <alignment vertical="center"/>
      <protection locked="0"/>
    </xf>
    <xf numFmtId="41" fontId="4" fillId="0" borderId="13" xfId="1" applyFont="1" applyBorder="1" applyProtection="1">
      <alignment vertical="center"/>
      <protection locked="0"/>
    </xf>
    <xf numFmtId="41" fontId="4" fillId="0" borderId="7" xfId="1" applyFont="1" applyBorder="1" applyProtection="1">
      <alignment vertical="center"/>
      <protection locked="0"/>
    </xf>
    <xf numFmtId="41" fontId="4" fillId="0" borderId="1" xfId="1" applyFont="1" applyBorder="1" applyProtection="1">
      <alignment vertical="center"/>
      <protection locked="0"/>
    </xf>
    <xf numFmtId="41" fontId="4" fillId="0" borderId="18" xfId="1" applyFont="1" applyBorder="1" applyProtection="1">
      <alignment vertical="center"/>
      <protection locked="0"/>
    </xf>
    <xf numFmtId="41" fontId="4" fillId="0" borderId="16" xfId="1" applyFont="1" applyBorder="1" applyProtection="1">
      <alignment vertical="center"/>
      <protection locked="0"/>
    </xf>
    <xf numFmtId="41" fontId="4" fillId="0" borderId="12" xfId="1" applyFont="1" applyBorder="1" applyProtection="1">
      <alignment vertical="center"/>
      <protection locked="0"/>
    </xf>
    <xf numFmtId="41" fontId="4" fillId="0" borderId="21" xfId="1" applyFont="1" applyBorder="1" applyProtection="1">
      <alignment vertical="center"/>
      <protection locked="0"/>
    </xf>
    <xf numFmtId="41" fontId="4" fillId="0" borderId="23" xfId="1" applyFont="1" applyBorder="1" applyProtection="1">
      <alignment vertical="center"/>
      <protection locked="0"/>
    </xf>
    <xf numFmtId="41" fontId="4" fillId="0" borderId="24" xfId="1" applyFont="1" applyBorder="1" applyProtection="1">
      <alignment vertical="center"/>
      <protection locked="0"/>
    </xf>
    <xf numFmtId="41" fontId="4" fillId="0" borderId="25" xfId="1" applyFont="1" applyBorder="1" applyProtection="1">
      <alignment vertical="center"/>
      <protection locked="0"/>
    </xf>
    <xf numFmtId="41" fontId="4" fillId="0" borderId="26" xfId="1" applyFont="1" applyBorder="1" applyProtection="1">
      <alignment vertical="center"/>
      <protection locked="0"/>
    </xf>
    <xf numFmtId="41" fontId="4" fillId="0" borderId="14" xfId="1" applyFont="1" applyBorder="1" applyProtection="1">
      <alignment vertical="center"/>
      <protection locked="0"/>
    </xf>
    <xf numFmtId="176" fontId="4" fillId="0" borderId="8" xfId="2" applyNumberFormat="1" applyFont="1" applyBorder="1" applyProtection="1">
      <alignment vertical="center"/>
      <protection locked="0"/>
    </xf>
    <xf numFmtId="176" fontId="4" fillId="0" borderId="10" xfId="2" applyNumberFormat="1" applyFont="1" applyBorder="1" applyProtection="1">
      <alignment vertical="center"/>
      <protection locked="0"/>
    </xf>
    <xf numFmtId="176" fontId="4" fillId="0" borderId="22" xfId="2" applyNumberFormat="1" applyFont="1" applyBorder="1" applyProtection="1">
      <alignment vertical="center"/>
      <protection locked="0"/>
    </xf>
    <xf numFmtId="176" fontId="4" fillId="0" borderId="11" xfId="2" applyNumberFormat="1" applyFont="1" applyBorder="1" applyProtection="1">
      <alignment vertical="center"/>
      <protection locked="0"/>
    </xf>
    <xf numFmtId="176" fontId="4" fillId="0" borderId="9" xfId="2" applyNumberFormat="1" applyFont="1" applyBorder="1" applyProtection="1">
      <alignment vertical="center"/>
      <protection locked="0"/>
    </xf>
    <xf numFmtId="0" fontId="0" fillId="0" borderId="37" xfId="0" applyBorder="1">
      <alignment vertical="center"/>
    </xf>
    <xf numFmtId="0" fontId="0" fillId="0" borderId="3" xfId="0" applyBorder="1" applyAlignment="1">
      <alignment vertical="center"/>
    </xf>
    <xf numFmtId="0" fontId="0" fillId="0" borderId="37" xfId="0" applyNumberFormat="1" applyBorder="1" applyAlignment="1">
      <alignment vertical="center"/>
    </xf>
    <xf numFmtId="0" fontId="0" fillId="0" borderId="0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29" xfId="0" applyFont="1" applyBorder="1" applyAlignment="1" applyProtection="1">
      <alignment horizontal="center" vertical="center" shrinkToFit="1"/>
    </xf>
    <xf numFmtId="0" fontId="3" fillId="0" borderId="29" xfId="0" applyFont="1" applyBorder="1" applyAlignment="1" applyProtection="1">
      <alignment horizontal="center" vertical="center" shrinkToFit="1"/>
    </xf>
    <xf numFmtId="0" fontId="3" fillId="0" borderId="30" xfId="0" applyFont="1" applyBorder="1" applyAlignment="1" applyProtection="1">
      <alignment horizontal="center" vertical="center" shrinkToFit="1"/>
    </xf>
    <xf numFmtId="0" fontId="0" fillId="0" borderId="31" xfId="0" applyFont="1" applyBorder="1" applyAlignment="1" applyProtection="1">
      <alignment horizontal="center" vertical="center" shrinkToFit="1"/>
    </xf>
    <xf numFmtId="0" fontId="0" fillId="0" borderId="9" xfId="0" applyBorder="1" applyProtection="1">
      <alignment vertical="center"/>
    </xf>
    <xf numFmtId="41" fontId="0" fillId="0" borderId="9" xfId="1" applyFont="1" applyBorder="1" applyProtection="1">
      <alignment vertical="center"/>
    </xf>
    <xf numFmtId="0" fontId="0" fillId="0" borderId="8" xfId="0" applyBorder="1" applyProtection="1">
      <alignment vertical="center"/>
    </xf>
    <xf numFmtId="41" fontId="0" fillId="0" borderId="8" xfId="1" applyFont="1" applyBorder="1" applyProtection="1">
      <alignment vertical="center"/>
    </xf>
    <xf numFmtId="0" fontId="0" fillId="0" borderId="21" xfId="0" applyBorder="1" applyProtection="1">
      <alignment vertical="center"/>
    </xf>
    <xf numFmtId="41" fontId="0" fillId="0" borderId="21" xfId="1" applyFont="1" applyBorder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7" xfId="0" applyBorder="1" applyProtection="1">
      <alignment vertical="center"/>
    </xf>
    <xf numFmtId="41" fontId="0" fillId="0" borderId="0" xfId="1" applyFont="1" applyProtection="1">
      <alignment vertical="center"/>
    </xf>
    <xf numFmtId="41" fontId="4" fillId="0" borderId="9" xfId="1" applyFont="1" applyBorder="1" applyProtection="1">
      <alignment vertical="center"/>
    </xf>
    <xf numFmtId="176" fontId="4" fillId="0" borderId="9" xfId="2" applyNumberFormat="1" applyFont="1" applyBorder="1" applyProtection="1">
      <alignment vertical="center"/>
    </xf>
    <xf numFmtId="41" fontId="4" fillId="0" borderId="15" xfId="1" applyFont="1" applyBorder="1" applyProtection="1">
      <alignment vertical="center"/>
    </xf>
    <xf numFmtId="41" fontId="4" fillId="0" borderId="28" xfId="1" applyFont="1" applyBorder="1" applyProtection="1">
      <alignment vertical="center"/>
    </xf>
    <xf numFmtId="41" fontId="4" fillId="0" borderId="8" xfId="1" applyFont="1" applyBorder="1" applyProtection="1">
      <alignment vertical="center"/>
    </xf>
    <xf numFmtId="176" fontId="4" fillId="0" borderId="8" xfId="2" applyNumberFormat="1" applyFont="1" applyBorder="1" applyProtection="1">
      <alignment vertical="center"/>
    </xf>
    <xf numFmtId="41" fontId="4" fillId="0" borderId="13" xfId="1" applyFont="1" applyBorder="1" applyProtection="1">
      <alignment vertical="center"/>
    </xf>
    <xf numFmtId="41" fontId="4" fillId="0" borderId="16" xfId="1" applyFont="1" applyBorder="1" applyProtection="1">
      <alignment vertical="center"/>
    </xf>
    <xf numFmtId="176" fontId="4" fillId="0" borderId="10" xfId="2" applyNumberFormat="1" applyFont="1" applyBorder="1" applyProtection="1">
      <alignment vertical="center"/>
    </xf>
    <xf numFmtId="41" fontId="4" fillId="0" borderId="12" xfId="1" applyFont="1" applyBorder="1" applyProtection="1">
      <alignment vertical="center"/>
    </xf>
    <xf numFmtId="41" fontId="4" fillId="0" borderId="21" xfId="1" applyFont="1" applyBorder="1" applyProtection="1">
      <alignment vertical="center"/>
    </xf>
    <xf numFmtId="176" fontId="4" fillId="0" borderId="22" xfId="2" applyNumberFormat="1" applyFont="1" applyBorder="1" applyProtection="1">
      <alignment vertical="center"/>
    </xf>
    <xf numFmtId="41" fontId="4" fillId="0" borderId="23" xfId="1" applyFont="1" applyBorder="1" applyProtection="1">
      <alignment vertical="center"/>
    </xf>
    <xf numFmtId="41" fontId="4" fillId="0" borderId="24" xfId="1" applyFont="1" applyBorder="1" applyProtection="1">
      <alignment vertical="center"/>
    </xf>
    <xf numFmtId="176" fontId="4" fillId="0" borderId="11" xfId="2" applyNumberFormat="1" applyFont="1" applyBorder="1" applyProtection="1">
      <alignment vertical="center"/>
    </xf>
    <xf numFmtId="41" fontId="4" fillId="0" borderId="14" xfId="1" applyFont="1" applyBorder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0" fillId="0" borderId="40" xfId="0" applyNumberFormat="1" applyBorder="1" applyAlignment="1" applyProtection="1">
      <alignment horizontal="center" vertical="center"/>
    </xf>
    <xf numFmtId="0" fontId="0" fillId="0" borderId="35" xfId="0" applyNumberFormat="1" applyBorder="1" applyAlignment="1" applyProtection="1">
      <alignment horizontal="center" vertical="center"/>
    </xf>
    <xf numFmtId="0" fontId="0" fillId="0" borderId="41" xfId="0" applyNumberFormat="1" applyBorder="1" applyAlignment="1" applyProtection="1">
      <alignment horizontal="center" vertical="center"/>
    </xf>
    <xf numFmtId="176" fontId="0" fillId="0" borderId="20" xfId="0" applyNumberFormat="1" applyBorder="1" applyAlignment="1" applyProtection="1">
      <alignment horizontal="center" vertical="center"/>
    </xf>
    <xf numFmtId="176" fontId="0" fillId="0" borderId="38" xfId="0" applyNumberFormat="1" applyBorder="1" applyAlignment="1" applyProtection="1">
      <alignment horizontal="center" vertical="center"/>
    </xf>
    <xf numFmtId="176" fontId="0" fillId="0" borderId="1" xfId="0" applyNumberFormat="1" applyBorder="1" applyAlignment="1" applyProtection="1">
      <alignment horizontal="center" vertical="center"/>
    </xf>
    <xf numFmtId="176" fontId="0" fillId="0" borderId="5" xfId="0" applyNumberFormat="1" applyBorder="1" applyAlignment="1" applyProtection="1">
      <alignment horizontal="center" vertical="center"/>
    </xf>
    <xf numFmtId="177" fontId="0" fillId="0" borderId="42" xfId="0" applyNumberFormat="1" applyBorder="1" applyAlignment="1" applyProtection="1">
      <alignment horizontal="center" vertical="center"/>
    </xf>
    <xf numFmtId="177" fontId="0" fillId="0" borderId="1" xfId="0" applyNumberFormat="1" applyBorder="1" applyAlignment="1" applyProtection="1">
      <alignment horizontal="center" vertical="center"/>
    </xf>
    <xf numFmtId="177" fontId="0" fillId="0" borderId="18" xfId="0" applyNumberForma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176" fontId="0" fillId="0" borderId="43" xfId="2" applyNumberFormat="1" applyFont="1" applyBorder="1" applyAlignment="1" applyProtection="1">
      <alignment horizontal="center" vertical="center"/>
    </xf>
    <xf numFmtId="176" fontId="0" fillId="0" borderId="26" xfId="2" applyNumberFormat="1" applyFont="1" applyBorder="1" applyAlignment="1" applyProtection="1">
      <alignment horizontal="center" vertical="center"/>
    </xf>
    <xf numFmtId="176" fontId="0" fillId="0" borderId="44" xfId="2" applyNumberFormat="1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176" fontId="0" fillId="0" borderId="31" xfId="2" applyNumberFormat="1" applyFont="1" applyBorder="1" applyAlignment="1" applyProtection="1">
      <alignment horizontal="center" vertical="center"/>
    </xf>
    <xf numFmtId="176" fontId="0" fillId="0" borderId="29" xfId="2" applyNumberFormat="1" applyFont="1" applyBorder="1" applyAlignment="1" applyProtection="1">
      <alignment horizontal="center" vertical="center"/>
    </xf>
    <xf numFmtId="176" fontId="0" fillId="0" borderId="30" xfId="2" applyNumberFormat="1" applyFont="1" applyBorder="1" applyAlignment="1" applyProtection="1">
      <alignment horizontal="center" vertical="center"/>
    </xf>
    <xf numFmtId="0" fontId="15" fillId="0" borderId="34" xfId="0" applyFont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center" vertical="center"/>
    </xf>
    <xf numFmtId="0" fontId="16" fillId="0" borderId="36" xfId="0" applyFont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/>
    </xf>
    <xf numFmtId="176" fontId="0" fillId="0" borderId="35" xfId="0" applyNumberForma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</xf>
    <xf numFmtId="0" fontId="5" fillId="0" borderId="54" xfId="0" applyFont="1" applyBorder="1" applyAlignment="1" applyProtection="1">
      <alignment horizontal="center" vertical="center"/>
    </xf>
    <xf numFmtId="0" fontId="14" fillId="0" borderId="37" xfId="0" applyFont="1" applyBorder="1" applyAlignment="1" applyProtection="1">
      <alignment horizontal="center" vertical="center" wrapText="1"/>
    </xf>
    <xf numFmtId="0" fontId="14" fillId="0" borderId="49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50" xfId="0" applyFont="1" applyBorder="1" applyAlignment="1" applyProtection="1">
      <alignment horizontal="center" vertical="center" wrapText="1"/>
    </xf>
    <xf numFmtId="0" fontId="14" fillId="0" borderId="52" xfId="0" applyFont="1" applyBorder="1" applyAlignment="1" applyProtection="1">
      <alignment horizontal="center" vertical="center" wrapText="1"/>
    </xf>
    <xf numFmtId="0" fontId="14" fillId="0" borderId="53" xfId="0" applyFont="1" applyBorder="1" applyAlignment="1" applyProtection="1">
      <alignment horizontal="center" vertical="center" wrapText="1"/>
    </xf>
    <xf numFmtId="177" fontId="0" fillId="0" borderId="6" xfId="0" applyNumberForma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5" fillId="0" borderId="46" xfId="0" applyNumberFormat="1" applyFont="1" applyBorder="1" applyAlignment="1" applyProtection="1">
      <alignment horizontal="center" vertical="center"/>
    </xf>
    <xf numFmtId="0" fontId="5" fillId="0" borderId="37" xfId="0" applyNumberFormat="1" applyFont="1" applyBorder="1" applyAlignment="1" applyProtection="1">
      <alignment horizontal="center" vertical="center"/>
    </xf>
    <xf numFmtId="0" fontId="5" fillId="0" borderId="49" xfId="0" applyNumberFormat="1" applyFont="1" applyBorder="1" applyAlignment="1" applyProtection="1">
      <alignment horizontal="center" vertical="center"/>
    </xf>
    <xf numFmtId="0" fontId="5" fillId="0" borderId="51" xfId="0" applyNumberFormat="1" applyFont="1" applyBorder="1" applyAlignment="1" applyProtection="1">
      <alignment horizontal="center" vertical="center"/>
    </xf>
    <xf numFmtId="0" fontId="5" fillId="0" borderId="52" xfId="0" applyNumberFormat="1" applyFont="1" applyBorder="1" applyAlignment="1" applyProtection="1">
      <alignment horizontal="center" vertical="center"/>
    </xf>
    <xf numFmtId="0" fontId="5" fillId="0" borderId="53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0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176" fontId="0" fillId="0" borderId="43" xfId="2" applyNumberFormat="1" applyFont="1" applyBorder="1" applyAlignment="1">
      <alignment horizontal="center" vertical="center"/>
    </xf>
    <xf numFmtId="176" fontId="0" fillId="0" borderId="26" xfId="2" applyNumberFormat="1" applyFont="1" applyBorder="1" applyAlignment="1">
      <alignment horizontal="center" vertical="center"/>
    </xf>
    <xf numFmtId="176" fontId="0" fillId="0" borderId="44" xfId="2" applyNumberFormat="1" applyFon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5" fillId="0" borderId="37" xfId="0" applyNumberFormat="1" applyFont="1" applyBorder="1" applyAlignment="1">
      <alignment horizontal="center" vertical="center"/>
    </xf>
    <xf numFmtId="0" fontId="5" fillId="0" borderId="49" xfId="0" applyNumberFormat="1" applyFont="1" applyBorder="1" applyAlignment="1">
      <alignment horizontal="center" vertical="center"/>
    </xf>
    <xf numFmtId="0" fontId="5" fillId="0" borderId="51" xfId="0" applyNumberFormat="1" applyFont="1" applyBorder="1" applyAlignment="1">
      <alignment horizontal="center" vertical="center"/>
    </xf>
    <xf numFmtId="0" fontId="5" fillId="0" borderId="52" xfId="0" applyNumberFormat="1" applyFont="1" applyBorder="1" applyAlignment="1">
      <alignment horizontal="center" vertical="center"/>
    </xf>
    <xf numFmtId="0" fontId="5" fillId="0" borderId="53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31" xfId="2" applyNumberFormat="1" applyFont="1" applyBorder="1" applyAlignment="1">
      <alignment horizontal="center" vertical="center"/>
    </xf>
    <xf numFmtId="176" fontId="0" fillId="0" borderId="29" xfId="2" applyNumberFormat="1" applyFont="1" applyBorder="1" applyAlignment="1">
      <alignment horizontal="center" vertical="center"/>
    </xf>
    <xf numFmtId="176" fontId="0" fillId="0" borderId="30" xfId="2" applyNumberFormat="1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69"/>
  <sheetViews>
    <sheetView zoomScaleNormal="100" workbookViewId="0">
      <pane xSplit="7" ySplit="6" topLeftCell="H7" activePane="bottomRight" state="frozen"/>
      <selection pane="topRight" activeCell="H1" sqref="H1"/>
      <selection pane="bottomLeft" activeCell="A6" sqref="A6"/>
      <selection pane="bottomRight" activeCell="E10" sqref="E10"/>
    </sheetView>
  </sheetViews>
  <sheetFormatPr defaultRowHeight="16.5" x14ac:dyDescent="0.3"/>
  <cols>
    <col min="1" max="1" width="5.25" bestFit="1" customWidth="1"/>
    <col min="2" max="2" width="7.125" bestFit="1" customWidth="1"/>
    <col min="3" max="3" width="11" bestFit="1" customWidth="1"/>
    <col min="4" max="4" width="10.875" style="1" bestFit="1" customWidth="1"/>
    <col min="5" max="6" width="13" bestFit="1" customWidth="1"/>
    <col min="7" max="7" width="9" style="2"/>
    <col min="8" max="10" width="5.625" customWidth="1"/>
    <col min="11" max="38" width="5.625" style="26" customWidth="1"/>
    <col min="39" max="69" width="5.625" hidden="1" customWidth="1"/>
    <col min="70" max="132" width="5.625" customWidth="1"/>
  </cols>
  <sheetData>
    <row r="1" spans="1:68" ht="26.25" x14ac:dyDescent="0.3">
      <c r="A1" s="87" t="s">
        <v>68</v>
      </c>
      <c r="B1" s="87"/>
      <c r="C1" s="87"/>
      <c r="D1" s="87"/>
      <c r="E1" s="87"/>
      <c r="F1" s="87"/>
      <c r="G1" s="87"/>
      <c r="H1" s="88"/>
      <c r="I1" s="88"/>
      <c r="J1" s="88"/>
      <c r="K1" s="89"/>
      <c r="L1" s="89"/>
      <c r="M1" s="89"/>
      <c r="N1" s="89"/>
      <c r="O1" s="89"/>
      <c r="P1" s="54"/>
      <c r="Q1" s="55"/>
      <c r="R1" s="55"/>
      <c r="S1" s="54"/>
      <c r="T1" s="55"/>
      <c r="U1" s="55"/>
      <c r="V1" s="54"/>
      <c r="W1" s="55"/>
      <c r="X1" s="55"/>
      <c r="Y1" s="54"/>
      <c r="Z1" s="55"/>
      <c r="AA1" s="55"/>
      <c r="AB1" s="54"/>
      <c r="AC1" s="55"/>
      <c r="AD1" s="55"/>
      <c r="AE1" s="54"/>
      <c r="AF1" s="55"/>
      <c r="AG1" s="55"/>
      <c r="AH1" s="54"/>
      <c r="AI1" s="55"/>
      <c r="AJ1" s="55"/>
      <c r="AK1" s="56"/>
      <c r="AL1" s="5"/>
      <c r="AM1" s="26"/>
      <c r="AN1" s="26"/>
    </row>
    <row r="2" spans="1:68" ht="33" customHeight="1" x14ac:dyDescent="0.3">
      <c r="A2" s="87"/>
      <c r="B2" s="87"/>
      <c r="C2" s="87"/>
      <c r="D2" s="87"/>
      <c r="E2" s="87"/>
      <c r="F2" s="87"/>
      <c r="G2" s="87"/>
      <c r="H2" s="90"/>
      <c r="I2" s="89"/>
      <c r="J2" s="89"/>
      <c r="K2" s="89"/>
      <c r="L2" s="89"/>
      <c r="M2" s="89"/>
      <c r="N2" s="89"/>
      <c r="O2" s="89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6"/>
      <c r="AL2" s="5"/>
      <c r="AM2" s="5"/>
      <c r="AN2" s="5"/>
      <c r="AO2" s="3"/>
    </row>
    <row r="3" spans="1:68" x14ac:dyDescent="0.3">
      <c r="A3" s="91" t="s">
        <v>67</v>
      </c>
      <c r="B3" s="91"/>
      <c r="C3" s="91"/>
      <c r="D3" s="91"/>
      <c r="E3" s="91"/>
      <c r="F3" s="91"/>
      <c r="G3" s="91"/>
      <c r="H3" s="89">
        <v>1</v>
      </c>
      <c r="I3" s="89"/>
      <c r="J3" s="89"/>
      <c r="K3" s="89">
        <v>2</v>
      </c>
      <c r="L3" s="89"/>
      <c r="M3" s="89"/>
      <c r="N3" s="89">
        <v>3</v>
      </c>
      <c r="O3" s="89"/>
      <c r="P3" s="89"/>
      <c r="Q3" s="89">
        <v>4</v>
      </c>
      <c r="R3" s="89"/>
      <c r="S3" s="89"/>
      <c r="T3" s="89">
        <v>5</v>
      </c>
      <c r="U3" s="89"/>
      <c r="V3" s="89"/>
      <c r="W3" s="89">
        <v>6</v>
      </c>
      <c r="X3" s="89"/>
      <c r="Y3" s="89"/>
      <c r="Z3" s="89">
        <v>7</v>
      </c>
      <c r="AA3" s="89"/>
      <c r="AB3" s="89"/>
      <c r="AC3" s="89">
        <v>8</v>
      </c>
      <c r="AD3" s="89"/>
      <c r="AE3" s="89"/>
      <c r="AF3" s="89">
        <v>9</v>
      </c>
      <c r="AG3" s="89"/>
      <c r="AH3" s="89"/>
      <c r="AI3" s="89">
        <v>10</v>
      </c>
      <c r="AJ3" s="89"/>
      <c r="AK3" s="89"/>
      <c r="AL3"/>
      <c r="AM3" s="3"/>
      <c r="AN3" s="3"/>
      <c r="AO3" s="3"/>
    </row>
    <row r="4" spans="1:68" x14ac:dyDescent="0.3">
      <c r="A4" s="92"/>
      <c r="B4" s="92"/>
      <c r="C4" s="92"/>
      <c r="D4" s="92"/>
      <c r="E4" s="92"/>
      <c r="F4" s="92"/>
      <c r="G4" s="92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/>
      <c r="AM4" s="52"/>
      <c r="AN4" s="52"/>
      <c r="AO4" s="52"/>
    </row>
    <row r="5" spans="1:68" s="26" customFormat="1" x14ac:dyDescent="0.3">
      <c r="A5" s="94" t="s">
        <v>22</v>
      </c>
      <c r="B5" s="94" t="s">
        <v>23</v>
      </c>
      <c r="C5" s="94" t="s">
        <v>24</v>
      </c>
      <c r="D5" s="94" t="s">
        <v>39</v>
      </c>
      <c r="E5" s="96" t="s">
        <v>44</v>
      </c>
      <c r="F5" s="96" t="s">
        <v>45</v>
      </c>
      <c r="G5" s="94" t="s">
        <v>40</v>
      </c>
      <c r="H5" s="97" t="s">
        <v>57</v>
      </c>
      <c r="I5" s="98"/>
      <c r="J5" s="98"/>
      <c r="K5" s="97" t="s">
        <v>58</v>
      </c>
      <c r="L5" s="98"/>
      <c r="M5" s="98"/>
      <c r="N5" s="97" t="s">
        <v>59</v>
      </c>
      <c r="O5" s="98"/>
      <c r="P5" s="98"/>
      <c r="Q5" s="97" t="s">
        <v>60</v>
      </c>
      <c r="R5" s="98"/>
      <c r="S5" s="98"/>
      <c r="T5" s="97" t="s">
        <v>61</v>
      </c>
      <c r="U5" s="98"/>
      <c r="V5" s="98"/>
      <c r="W5" s="97" t="s">
        <v>62</v>
      </c>
      <c r="X5" s="98"/>
      <c r="Y5" s="98"/>
      <c r="Z5" s="97" t="s">
        <v>63</v>
      </c>
      <c r="AA5" s="98"/>
      <c r="AB5" s="98"/>
      <c r="AC5" s="97" t="s">
        <v>64</v>
      </c>
      <c r="AD5" s="98"/>
      <c r="AE5" s="98"/>
      <c r="AF5" s="97" t="s">
        <v>65</v>
      </c>
      <c r="AG5" s="98"/>
      <c r="AH5" s="98"/>
      <c r="AI5" s="97" t="s">
        <v>66</v>
      </c>
      <c r="AJ5" s="98"/>
      <c r="AK5" s="98"/>
      <c r="AM5" s="99" t="str">
        <f>H5</f>
        <v>캐릭명1</v>
      </c>
      <c r="AN5" s="100"/>
      <c r="AO5" s="100"/>
      <c r="AP5" s="102" t="str">
        <f>K5</f>
        <v>캐릭명2</v>
      </c>
      <c r="AQ5" s="100"/>
      <c r="AR5" s="101"/>
      <c r="AS5" s="99" t="str">
        <f>N5</f>
        <v>캐릭명3</v>
      </c>
      <c r="AT5" s="100"/>
      <c r="AU5" s="101"/>
      <c r="AV5" s="99" t="str">
        <f>Q5</f>
        <v>캐릭명4</v>
      </c>
      <c r="AW5" s="100"/>
      <c r="AX5" s="101"/>
      <c r="AY5" s="99" t="str">
        <f>T5</f>
        <v>캐릭명5</v>
      </c>
      <c r="AZ5" s="100"/>
      <c r="BA5" s="101"/>
      <c r="BB5" s="99" t="str">
        <f>W5</f>
        <v>캐릭명6</v>
      </c>
      <c r="BC5" s="100"/>
      <c r="BD5" s="101"/>
      <c r="BE5" s="99" t="str">
        <f>Z5</f>
        <v>캐릭명7</v>
      </c>
      <c r="BF5" s="100"/>
      <c r="BG5" s="101"/>
      <c r="BH5" s="99" t="str">
        <f>AC5</f>
        <v>캐릭명8</v>
      </c>
      <c r="BI5" s="100"/>
      <c r="BJ5" s="101"/>
      <c r="BK5" s="99" t="str">
        <f>AF5</f>
        <v>캐릭명9</v>
      </c>
      <c r="BL5" s="100"/>
      <c r="BM5" s="101"/>
      <c r="BN5" s="99" t="str">
        <f>AI5</f>
        <v>캐릭명10</v>
      </c>
      <c r="BO5" s="100"/>
      <c r="BP5" s="101"/>
    </row>
    <row r="6" spans="1:68" s="26" customFormat="1" ht="17.25" thickBot="1" x14ac:dyDescent="0.35">
      <c r="A6" s="95"/>
      <c r="B6" s="95"/>
      <c r="C6" s="95"/>
      <c r="D6" s="95"/>
      <c r="E6" s="95"/>
      <c r="F6" s="95"/>
      <c r="G6" s="95"/>
      <c r="H6" s="58" t="s">
        <v>41</v>
      </c>
      <c r="I6" s="59" t="s">
        <v>43</v>
      </c>
      <c r="J6" s="60" t="s">
        <v>42</v>
      </c>
      <c r="K6" s="61" t="s">
        <v>41</v>
      </c>
      <c r="L6" s="59" t="s">
        <v>43</v>
      </c>
      <c r="M6" s="60" t="s">
        <v>42</v>
      </c>
      <c r="N6" s="58" t="s">
        <v>41</v>
      </c>
      <c r="O6" s="59" t="s">
        <v>43</v>
      </c>
      <c r="P6" s="60" t="s">
        <v>42</v>
      </c>
      <c r="Q6" s="58" t="s">
        <v>41</v>
      </c>
      <c r="R6" s="59" t="s">
        <v>43</v>
      </c>
      <c r="S6" s="60" t="s">
        <v>42</v>
      </c>
      <c r="T6" s="58" t="s">
        <v>41</v>
      </c>
      <c r="U6" s="59" t="s">
        <v>43</v>
      </c>
      <c r="V6" s="60" t="s">
        <v>42</v>
      </c>
      <c r="W6" s="58" t="s">
        <v>41</v>
      </c>
      <c r="X6" s="59" t="s">
        <v>43</v>
      </c>
      <c r="Y6" s="60" t="s">
        <v>42</v>
      </c>
      <c r="Z6" s="58" t="s">
        <v>41</v>
      </c>
      <c r="AA6" s="59" t="s">
        <v>43</v>
      </c>
      <c r="AB6" s="60" t="s">
        <v>42</v>
      </c>
      <c r="AC6" s="58" t="s">
        <v>41</v>
      </c>
      <c r="AD6" s="59" t="s">
        <v>43</v>
      </c>
      <c r="AE6" s="60" t="s">
        <v>42</v>
      </c>
      <c r="AF6" s="58" t="s">
        <v>41</v>
      </c>
      <c r="AG6" s="59" t="s">
        <v>43</v>
      </c>
      <c r="AH6" s="60" t="s">
        <v>42</v>
      </c>
      <c r="AI6" s="58" t="s">
        <v>41</v>
      </c>
      <c r="AJ6" s="59" t="s">
        <v>43</v>
      </c>
      <c r="AK6" s="60" t="s">
        <v>42</v>
      </c>
      <c r="AM6" s="21" t="s">
        <v>46</v>
      </c>
      <c r="AN6" s="22" t="s">
        <v>47</v>
      </c>
      <c r="AO6" s="23" t="s">
        <v>48</v>
      </c>
      <c r="AP6" s="21" t="s">
        <v>46</v>
      </c>
      <c r="AQ6" s="22" t="s">
        <v>47</v>
      </c>
      <c r="AR6" s="22" t="s">
        <v>48</v>
      </c>
      <c r="AS6" s="21" t="s">
        <v>46</v>
      </c>
      <c r="AT6" s="22" t="s">
        <v>47</v>
      </c>
      <c r="AU6" s="22" t="s">
        <v>48</v>
      </c>
      <c r="AV6" s="21" t="s">
        <v>46</v>
      </c>
      <c r="AW6" s="22" t="s">
        <v>47</v>
      </c>
      <c r="AX6" s="22" t="s">
        <v>48</v>
      </c>
      <c r="AY6" s="21" t="s">
        <v>46</v>
      </c>
      <c r="AZ6" s="22" t="s">
        <v>47</v>
      </c>
      <c r="BA6" s="22" t="s">
        <v>48</v>
      </c>
      <c r="BB6" s="21" t="s">
        <v>46</v>
      </c>
      <c r="BC6" s="22" t="s">
        <v>47</v>
      </c>
      <c r="BD6" s="22" t="s">
        <v>48</v>
      </c>
      <c r="BE6" s="21" t="s">
        <v>46</v>
      </c>
      <c r="BF6" s="22" t="s">
        <v>47</v>
      </c>
      <c r="BG6" s="22" t="s">
        <v>48</v>
      </c>
      <c r="BH6" s="21" t="s">
        <v>46</v>
      </c>
      <c r="BI6" s="22" t="s">
        <v>47</v>
      </c>
      <c r="BJ6" s="22" t="s">
        <v>48</v>
      </c>
      <c r="BK6" s="21" t="s">
        <v>46</v>
      </c>
      <c r="BL6" s="22" t="s">
        <v>47</v>
      </c>
      <c r="BM6" s="22" t="s">
        <v>48</v>
      </c>
      <c r="BN6" s="21" t="s">
        <v>46</v>
      </c>
      <c r="BO6" s="22" t="s">
        <v>47</v>
      </c>
      <c r="BP6" s="22" t="s">
        <v>48</v>
      </c>
    </row>
    <row r="7" spans="1:68" s="26" customFormat="1" ht="17.25" thickTop="1" x14ac:dyDescent="0.3">
      <c r="A7" s="62" t="s">
        <v>21</v>
      </c>
      <c r="B7" s="62" t="s">
        <v>8</v>
      </c>
      <c r="C7" s="62" t="s">
        <v>0</v>
      </c>
      <c r="D7" s="63">
        <v>0</v>
      </c>
      <c r="E7" s="71">
        <v>196723</v>
      </c>
      <c r="F7" s="71">
        <f>+ROUNDUP(E7*(1+G7),0)</f>
        <v>193462</v>
      </c>
      <c r="G7" s="72">
        <v>-1.6580000000000001E-2</v>
      </c>
      <c r="H7" s="71">
        <v>1</v>
      </c>
      <c r="I7" s="71">
        <v>1</v>
      </c>
      <c r="J7" s="73">
        <v>1</v>
      </c>
      <c r="K7" s="74">
        <v>0</v>
      </c>
      <c r="L7" s="71">
        <v>0</v>
      </c>
      <c r="M7" s="73">
        <v>0</v>
      </c>
      <c r="N7" s="71">
        <v>0</v>
      </c>
      <c r="O7" s="71">
        <v>0</v>
      </c>
      <c r="P7" s="73">
        <v>0</v>
      </c>
      <c r="Q7" s="71">
        <v>0</v>
      </c>
      <c r="R7" s="71">
        <v>0</v>
      </c>
      <c r="S7" s="73">
        <v>0</v>
      </c>
      <c r="T7" s="71">
        <v>0</v>
      </c>
      <c r="U7" s="71">
        <v>0</v>
      </c>
      <c r="V7" s="73">
        <v>0</v>
      </c>
      <c r="W7" s="71">
        <v>0</v>
      </c>
      <c r="X7" s="71">
        <v>0</v>
      </c>
      <c r="Y7" s="73">
        <v>0</v>
      </c>
      <c r="Z7" s="71">
        <v>0</v>
      </c>
      <c r="AA7" s="71">
        <v>0</v>
      </c>
      <c r="AB7" s="73">
        <v>0</v>
      </c>
      <c r="AC7" s="71">
        <v>0</v>
      </c>
      <c r="AD7" s="71">
        <v>0</v>
      </c>
      <c r="AE7" s="73">
        <v>0</v>
      </c>
      <c r="AF7" s="71">
        <v>0</v>
      </c>
      <c r="AG7" s="71">
        <v>0</v>
      </c>
      <c r="AH7" s="73">
        <v>0</v>
      </c>
      <c r="AI7" s="71">
        <v>0</v>
      </c>
      <c r="AJ7" s="71">
        <v>0</v>
      </c>
      <c r="AK7" s="73">
        <v>0</v>
      </c>
      <c r="AM7" s="29">
        <f t="shared" ref="AM7:AM55" si="0">IFERROR($D7*H7*I7/J7,0)</f>
        <v>0</v>
      </c>
      <c r="AN7" s="30">
        <f t="shared" ref="AN7:AN55" si="1">IFERROR($E7*H7*I7/J7,0)</f>
        <v>196723</v>
      </c>
      <c r="AO7" s="31">
        <f t="shared" ref="AO7:AO55" si="2">IFERROR($F7*H7*I7/J7,0)</f>
        <v>193462</v>
      </c>
      <c r="AP7" s="29">
        <f t="shared" ref="AP7:AP55" si="3">IFERROR($D7*K7*L7/M7,0)</f>
        <v>0</v>
      </c>
      <c r="AQ7" s="30">
        <f t="shared" ref="AQ7:AQ55" si="4">IFERROR($E7*K7*L7/M7,0)</f>
        <v>0</v>
      </c>
      <c r="AR7" s="30">
        <f t="shared" ref="AR7:AR55" si="5">IFERROR($F7*K7*L7/M7,0)</f>
        <v>0</v>
      </c>
      <c r="AS7" s="29">
        <f t="shared" ref="AS7:AS55" si="6">IFERROR($D7*N7*O7/P7,0)</f>
        <v>0</v>
      </c>
      <c r="AT7" s="30">
        <f t="shared" ref="AT7:AT55" si="7">IFERROR($E7*N7*O7/P7,0)</f>
        <v>0</v>
      </c>
      <c r="AU7" s="30">
        <f t="shared" ref="AU7:AU55" si="8">IFERROR($F7*N7*O7/P7,0)</f>
        <v>0</v>
      </c>
      <c r="AV7" s="29">
        <f t="shared" ref="AV7:AV55" si="9">IFERROR($D7*Q7*R7/S7,0)</f>
        <v>0</v>
      </c>
      <c r="AW7" s="30">
        <f t="shared" ref="AW7:AW55" si="10">IFERROR($E7*Q7*R7/S7,0)</f>
        <v>0</v>
      </c>
      <c r="AX7" s="30">
        <f t="shared" ref="AX7:AX55" si="11">IFERROR($F7*Q7*R7/S7,0)</f>
        <v>0</v>
      </c>
      <c r="AY7" s="29">
        <f t="shared" ref="AY7:AY55" si="12">IFERROR($D7*T7*U7/V7,0)</f>
        <v>0</v>
      </c>
      <c r="AZ7" s="30">
        <f t="shared" ref="AZ7:AZ55" si="13">IFERROR($E7*T7*U7/V7,0)</f>
        <v>0</v>
      </c>
      <c r="BA7" s="30">
        <f t="shared" ref="BA7:BA55" si="14">IFERROR($F7*T7*U7/V7,0)</f>
        <v>0</v>
      </c>
      <c r="BB7" s="29">
        <f t="shared" ref="BB7:BB55" si="15">IFERROR($D7*W7*X7/Y7,0)</f>
        <v>0</v>
      </c>
      <c r="BC7" s="30">
        <f t="shared" ref="BC7:BC55" si="16">IFERROR($E7*W7*X7/Y7,0)</f>
        <v>0</v>
      </c>
      <c r="BD7" s="30">
        <f t="shared" ref="BD7:BD55" si="17">IFERROR($F7*W7*X7/Y7,0)</f>
        <v>0</v>
      </c>
      <c r="BE7" s="29">
        <f t="shared" ref="BE7:BE55" si="18">IFERROR($D7*Z7*AA7/AB7,0)</f>
        <v>0</v>
      </c>
      <c r="BF7" s="30">
        <f t="shared" ref="BF7:BF55" si="19">IFERROR($E7*Z7*AA7/AB7,0)</f>
        <v>0</v>
      </c>
      <c r="BG7" s="30">
        <f t="shared" ref="BG7:BG55" si="20">IFERROR($F7*Z7*AA7/AB7,0)</f>
        <v>0</v>
      </c>
      <c r="BH7" s="29">
        <f t="shared" ref="BH7:BH55" si="21">IFERROR($D7*AC7*AD7/AE7,0)</f>
        <v>0</v>
      </c>
      <c r="BI7" s="30">
        <f t="shared" ref="BI7:BI55" si="22">IFERROR($E7*AC7*AD7/AE7,0)</f>
        <v>0</v>
      </c>
      <c r="BJ7" s="30">
        <f t="shared" ref="BJ7:BJ55" si="23">IFERROR($F7*AC7*AD7/AE7,0)</f>
        <v>0</v>
      </c>
      <c r="BK7" s="29">
        <f t="shared" ref="BK7:BK55" si="24">IFERROR($D7*AF7*AG7/AH7,0)</f>
        <v>0</v>
      </c>
      <c r="BL7" s="30">
        <f t="shared" ref="BL7:BL55" si="25">IFERROR($E7*AF7*AG7/AH7,0)</f>
        <v>0</v>
      </c>
      <c r="BM7" s="30">
        <f t="shared" ref="BM7:BM55" si="26">IFERROR($F7*AF7*AG7/AH7,0)</f>
        <v>0</v>
      </c>
      <c r="BN7" s="12">
        <f t="shared" ref="BN7:BN55" si="27">IFERROR($D7*AI7*AJ7/AK7,0)</f>
        <v>0</v>
      </c>
      <c r="BO7" s="13">
        <f t="shared" ref="BO7:BO55" si="28">IFERROR($E7*AI7*AJ7/AK7,0)</f>
        <v>0</v>
      </c>
      <c r="BP7" s="13">
        <f t="shared" ref="BP7:BP55" si="29">IFERROR($F7*AI7*AJ7/AK7,0)</f>
        <v>0</v>
      </c>
    </row>
    <row r="8" spans="1:68" s="26" customFormat="1" x14ac:dyDescent="0.3">
      <c r="A8" s="64" t="s">
        <v>21</v>
      </c>
      <c r="B8" s="64" t="s">
        <v>9</v>
      </c>
      <c r="C8" s="64" t="s">
        <v>0</v>
      </c>
      <c r="D8" s="65">
        <v>0</v>
      </c>
      <c r="E8" s="75">
        <v>602463</v>
      </c>
      <c r="F8" s="75">
        <f t="shared" ref="F8:F55" si="30">+ROUNDUP(E8*(1+G8),0)</f>
        <v>592481</v>
      </c>
      <c r="G8" s="76">
        <v>-1.6570000000000001E-2</v>
      </c>
      <c r="H8" s="75">
        <v>1</v>
      </c>
      <c r="I8" s="75">
        <v>1</v>
      </c>
      <c r="J8" s="77">
        <v>1</v>
      </c>
      <c r="K8" s="78">
        <v>0</v>
      </c>
      <c r="L8" s="75">
        <v>0</v>
      </c>
      <c r="M8" s="77">
        <v>0</v>
      </c>
      <c r="N8" s="75">
        <v>0</v>
      </c>
      <c r="O8" s="75">
        <v>0</v>
      </c>
      <c r="P8" s="77">
        <v>0</v>
      </c>
      <c r="Q8" s="75">
        <v>0</v>
      </c>
      <c r="R8" s="75">
        <v>0</v>
      </c>
      <c r="S8" s="77">
        <v>0</v>
      </c>
      <c r="T8" s="75">
        <v>0</v>
      </c>
      <c r="U8" s="75">
        <v>0</v>
      </c>
      <c r="V8" s="77">
        <v>0</v>
      </c>
      <c r="W8" s="75">
        <v>0</v>
      </c>
      <c r="X8" s="75">
        <v>0</v>
      </c>
      <c r="Y8" s="77">
        <v>0</v>
      </c>
      <c r="Z8" s="75">
        <v>0</v>
      </c>
      <c r="AA8" s="75">
        <v>0</v>
      </c>
      <c r="AB8" s="77">
        <v>0</v>
      </c>
      <c r="AC8" s="75">
        <v>0</v>
      </c>
      <c r="AD8" s="75">
        <v>0</v>
      </c>
      <c r="AE8" s="77">
        <v>0</v>
      </c>
      <c r="AF8" s="75">
        <v>0</v>
      </c>
      <c r="AG8" s="75">
        <v>0</v>
      </c>
      <c r="AH8" s="77">
        <v>0</v>
      </c>
      <c r="AI8" s="75">
        <v>0</v>
      </c>
      <c r="AJ8" s="75">
        <v>0</v>
      </c>
      <c r="AK8" s="77">
        <v>0</v>
      </c>
      <c r="AM8" s="35">
        <f t="shared" si="0"/>
        <v>0</v>
      </c>
      <c r="AN8" s="36">
        <f t="shared" si="1"/>
        <v>602463</v>
      </c>
      <c r="AO8" s="37">
        <f t="shared" si="2"/>
        <v>592481</v>
      </c>
      <c r="AP8" s="35">
        <f t="shared" si="3"/>
        <v>0</v>
      </c>
      <c r="AQ8" s="36">
        <f t="shared" si="4"/>
        <v>0</v>
      </c>
      <c r="AR8" s="36">
        <f t="shared" si="5"/>
        <v>0</v>
      </c>
      <c r="AS8" s="35">
        <f t="shared" si="6"/>
        <v>0</v>
      </c>
      <c r="AT8" s="36">
        <f t="shared" si="7"/>
        <v>0</v>
      </c>
      <c r="AU8" s="36">
        <f t="shared" si="8"/>
        <v>0</v>
      </c>
      <c r="AV8" s="35">
        <f t="shared" si="9"/>
        <v>0</v>
      </c>
      <c r="AW8" s="36">
        <f t="shared" si="10"/>
        <v>0</v>
      </c>
      <c r="AX8" s="36">
        <f t="shared" si="11"/>
        <v>0</v>
      </c>
      <c r="AY8" s="35">
        <f t="shared" si="12"/>
        <v>0</v>
      </c>
      <c r="AZ8" s="36">
        <f t="shared" si="13"/>
        <v>0</v>
      </c>
      <c r="BA8" s="36">
        <f t="shared" si="14"/>
        <v>0</v>
      </c>
      <c r="BB8" s="35">
        <f t="shared" si="15"/>
        <v>0</v>
      </c>
      <c r="BC8" s="36">
        <f t="shared" si="16"/>
        <v>0</v>
      </c>
      <c r="BD8" s="36">
        <f t="shared" si="17"/>
        <v>0</v>
      </c>
      <c r="BE8" s="35">
        <f t="shared" si="18"/>
        <v>0</v>
      </c>
      <c r="BF8" s="36">
        <f t="shared" si="19"/>
        <v>0</v>
      </c>
      <c r="BG8" s="36">
        <f t="shared" si="20"/>
        <v>0</v>
      </c>
      <c r="BH8" s="35">
        <f t="shared" si="21"/>
        <v>0</v>
      </c>
      <c r="BI8" s="36">
        <f t="shared" si="22"/>
        <v>0</v>
      </c>
      <c r="BJ8" s="36">
        <f t="shared" si="23"/>
        <v>0</v>
      </c>
      <c r="BK8" s="35">
        <f t="shared" si="24"/>
        <v>0</v>
      </c>
      <c r="BL8" s="36">
        <f t="shared" si="25"/>
        <v>0</v>
      </c>
      <c r="BM8" s="36">
        <f t="shared" si="26"/>
        <v>0</v>
      </c>
      <c r="BN8" s="11">
        <f t="shared" si="27"/>
        <v>0</v>
      </c>
      <c r="BO8" s="4">
        <f t="shared" si="28"/>
        <v>0</v>
      </c>
      <c r="BP8" s="4">
        <f t="shared" si="29"/>
        <v>0</v>
      </c>
    </row>
    <row r="9" spans="1:68" s="26" customFormat="1" x14ac:dyDescent="0.3">
      <c r="A9" s="64" t="s">
        <v>21</v>
      </c>
      <c r="B9" s="64" t="s">
        <v>8</v>
      </c>
      <c r="C9" s="64" t="s">
        <v>19</v>
      </c>
      <c r="D9" s="65">
        <v>0</v>
      </c>
      <c r="E9" s="75">
        <v>673283</v>
      </c>
      <c r="F9" s="75">
        <f t="shared" si="30"/>
        <v>662127</v>
      </c>
      <c r="G9" s="76">
        <v>-1.6570000000000001E-2</v>
      </c>
      <c r="H9" s="75">
        <v>1</v>
      </c>
      <c r="I9" s="75">
        <v>1</v>
      </c>
      <c r="J9" s="77">
        <v>1</v>
      </c>
      <c r="K9" s="78">
        <v>0</v>
      </c>
      <c r="L9" s="75">
        <v>0</v>
      </c>
      <c r="M9" s="77">
        <v>0</v>
      </c>
      <c r="N9" s="75">
        <v>0</v>
      </c>
      <c r="O9" s="75">
        <v>0</v>
      </c>
      <c r="P9" s="77">
        <v>0</v>
      </c>
      <c r="Q9" s="75">
        <v>0</v>
      </c>
      <c r="R9" s="75">
        <v>0</v>
      </c>
      <c r="S9" s="77">
        <v>0</v>
      </c>
      <c r="T9" s="75">
        <v>0</v>
      </c>
      <c r="U9" s="75">
        <v>0</v>
      </c>
      <c r="V9" s="77">
        <v>0</v>
      </c>
      <c r="W9" s="75">
        <v>0</v>
      </c>
      <c r="X9" s="75">
        <v>0</v>
      </c>
      <c r="Y9" s="77">
        <v>0</v>
      </c>
      <c r="Z9" s="75">
        <v>0</v>
      </c>
      <c r="AA9" s="75">
        <v>0</v>
      </c>
      <c r="AB9" s="77">
        <v>0</v>
      </c>
      <c r="AC9" s="75">
        <v>0</v>
      </c>
      <c r="AD9" s="75">
        <v>0</v>
      </c>
      <c r="AE9" s="77">
        <v>0</v>
      </c>
      <c r="AF9" s="75">
        <v>0</v>
      </c>
      <c r="AG9" s="75">
        <v>0</v>
      </c>
      <c r="AH9" s="77">
        <v>0</v>
      </c>
      <c r="AI9" s="75">
        <v>0</v>
      </c>
      <c r="AJ9" s="75">
        <v>0</v>
      </c>
      <c r="AK9" s="77">
        <v>0</v>
      </c>
      <c r="AM9" s="35">
        <f t="shared" si="0"/>
        <v>0</v>
      </c>
      <c r="AN9" s="36">
        <f t="shared" si="1"/>
        <v>673283</v>
      </c>
      <c r="AO9" s="37">
        <f t="shared" si="2"/>
        <v>662127</v>
      </c>
      <c r="AP9" s="35">
        <f t="shared" si="3"/>
        <v>0</v>
      </c>
      <c r="AQ9" s="36">
        <f t="shared" si="4"/>
        <v>0</v>
      </c>
      <c r="AR9" s="36">
        <f t="shared" si="5"/>
        <v>0</v>
      </c>
      <c r="AS9" s="35">
        <f t="shared" si="6"/>
        <v>0</v>
      </c>
      <c r="AT9" s="36">
        <f t="shared" si="7"/>
        <v>0</v>
      </c>
      <c r="AU9" s="36">
        <f t="shared" si="8"/>
        <v>0</v>
      </c>
      <c r="AV9" s="35">
        <f t="shared" si="9"/>
        <v>0</v>
      </c>
      <c r="AW9" s="36">
        <f t="shared" si="10"/>
        <v>0</v>
      </c>
      <c r="AX9" s="36">
        <f t="shared" si="11"/>
        <v>0</v>
      </c>
      <c r="AY9" s="35">
        <f t="shared" si="12"/>
        <v>0</v>
      </c>
      <c r="AZ9" s="36">
        <f t="shared" si="13"/>
        <v>0</v>
      </c>
      <c r="BA9" s="36">
        <f t="shared" si="14"/>
        <v>0</v>
      </c>
      <c r="BB9" s="35">
        <f t="shared" si="15"/>
        <v>0</v>
      </c>
      <c r="BC9" s="36">
        <f t="shared" si="16"/>
        <v>0</v>
      </c>
      <c r="BD9" s="36">
        <f t="shared" si="17"/>
        <v>0</v>
      </c>
      <c r="BE9" s="35">
        <f t="shared" si="18"/>
        <v>0</v>
      </c>
      <c r="BF9" s="36">
        <f t="shared" si="19"/>
        <v>0</v>
      </c>
      <c r="BG9" s="36">
        <f t="shared" si="20"/>
        <v>0</v>
      </c>
      <c r="BH9" s="35">
        <f t="shared" si="21"/>
        <v>0</v>
      </c>
      <c r="BI9" s="36">
        <f t="shared" si="22"/>
        <v>0</v>
      </c>
      <c r="BJ9" s="36">
        <f t="shared" si="23"/>
        <v>0</v>
      </c>
      <c r="BK9" s="35">
        <f t="shared" si="24"/>
        <v>0</v>
      </c>
      <c r="BL9" s="36">
        <f t="shared" si="25"/>
        <v>0</v>
      </c>
      <c r="BM9" s="36">
        <f t="shared" si="26"/>
        <v>0</v>
      </c>
      <c r="BN9" s="11">
        <f t="shared" si="27"/>
        <v>0</v>
      </c>
      <c r="BO9" s="4">
        <f t="shared" si="28"/>
        <v>0</v>
      </c>
      <c r="BP9" s="4">
        <f t="shared" si="29"/>
        <v>0</v>
      </c>
    </row>
    <row r="10" spans="1:68" s="26" customFormat="1" x14ac:dyDescent="0.3">
      <c r="A10" s="64" t="s">
        <v>21</v>
      </c>
      <c r="B10" s="64" t="s">
        <v>8</v>
      </c>
      <c r="C10" s="64" t="s">
        <v>7</v>
      </c>
      <c r="D10" s="65">
        <v>0</v>
      </c>
      <c r="E10" s="75">
        <v>710169</v>
      </c>
      <c r="F10" s="75">
        <f t="shared" si="30"/>
        <v>698402</v>
      </c>
      <c r="G10" s="76">
        <v>-1.6570000000000001E-2</v>
      </c>
      <c r="H10" s="75">
        <v>1</v>
      </c>
      <c r="I10" s="75">
        <v>1</v>
      </c>
      <c r="J10" s="77">
        <v>1</v>
      </c>
      <c r="K10" s="75">
        <v>0</v>
      </c>
      <c r="L10" s="75">
        <v>0</v>
      </c>
      <c r="M10" s="77">
        <v>0</v>
      </c>
      <c r="N10" s="75">
        <v>0</v>
      </c>
      <c r="O10" s="75">
        <v>0</v>
      </c>
      <c r="P10" s="77">
        <v>0</v>
      </c>
      <c r="Q10" s="75">
        <v>0</v>
      </c>
      <c r="R10" s="75">
        <v>0</v>
      </c>
      <c r="S10" s="77">
        <v>0</v>
      </c>
      <c r="T10" s="75">
        <v>0</v>
      </c>
      <c r="U10" s="75">
        <v>0</v>
      </c>
      <c r="V10" s="77">
        <v>0</v>
      </c>
      <c r="W10" s="75">
        <v>0</v>
      </c>
      <c r="X10" s="75">
        <v>0</v>
      </c>
      <c r="Y10" s="77">
        <v>0</v>
      </c>
      <c r="Z10" s="75">
        <v>0</v>
      </c>
      <c r="AA10" s="75">
        <v>0</v>
      </c>
      <c r="AB10" s="77">
        <v>0</v>
      </c>
      <c r="AC10" s="75">
        <v>0</v>
      </c>
      <c r="AD10" s="75">
        <v>0</v>
      </c>
      <c r="AE10" s="77">
        <v>0</v>
      </c>
      <c r="AF10" s="75">
        <v>0</v>
      </c>
      <c r="AG10" s="75">
        <v>0</v>
      </c>
      <c r="AH10" s="77">
        <v>0</v>
      </c>
      <c r="AI10" s="75">
        <v>0</v>
      </c>
      <c r="AJ10" s="75">
        <v>0</v>
      </c>
      <c r="AK10" s="77">
        <v>0</v>
      </c>
      <c r="AM10" s="35">
        <f t="shared" si="0"/>
        <v>0</v>
      </c>
      <c r="AN10" s="36">
        <f t="shared" si="1"/>
        <v>710169</v>
      </c>
      <c r="AO10" s="36">
        <f t="shared" si="2"/>
        <v>698402</v>
      </c>
      <c r="AP10" s="35">
        <f t="shared" si="3"/>
        <v>0</v>
      </c>
      <c r="AQ10" s="36">
        <f t="shared" si="4"/>
        <v>0</v>
      </c>
      <c r="AR10" s="36">
        <f t="shared" si="5"/>
        <v>0</v>
      </c>
      <c r="AS10" s="35">
        <f t="shared" si="6"/>
        <v>0</v>
      </c>
      <c r="AT10" s="36">
        <f t="shared" si="7"/>
        <v>0</v>
      </c>
      <c r="AU10" s="36">
        <f t="shared" si="8"/>
        <v>0</v>
      </c>
      <c r="AV10" s="35">
        <f t="shared" si="9"/>
        <v>0</v>
      </c>
      <c r="AW10" s="36">
        <f t="shared" si="10"/>
        <v>0</v>
      </c>
      <c r="AX10" s="36">
        <f t="shared" si="11"/>
        <v>0</v>
      </c>
      <c r="AY10" s="35">
        <f t="shared" si="12"/>
        <v>0</v>
      </c>
      <c r="AZ10" s="36">
        <f t="shared" si="13"/>
        <v>0</v>
      </c>
      <c r="BA10" s="36">
        <f t="shared" si="14"/>
        <v>0</v>
      </c>
      <c r="BB10" s="35">
        <f t="shared" si="15"/>
        <v>0</v>
      </c>
      <c r="BC10" s="36">
        <f t="shared" si="16"/>
        <v>0</v>
      </c>
      <c r="BD10" s="36">
        <f t="shared" si="17"/>
        <v>0</v>
      </c>
      <c r="BE10" s="35">
        <f t="shared" si="18"/>
        <v>0</v>
      </c>
      <c r="BF10" s="36">
        <f t="shared" si="19"/>
        <v>0</v>
      </c>
      <c r="BG10" s="36">
        <f t="shared" si="20"/>
        <v>0</v>
      </c>
      <c r="BH10" s="35">
        <f t="shared" si="21"/>
        <v>0</v>
      </c>
      <c r="BI10" s="36">
        <f t="shared" si="22"/>
        <v>0</v>
      </c>
      <c r="BJ10" s="36">
        <f t="shared" si="23"/>
        <v>0</v>
      </c>
      <c r="BK10" s="35">
        <f t="shared" si="24"/>
        <v>0</v>
      </c>
      <c r="BL10" s="36">
        <f t="shared" si="25"/>
        <v>0</v>
      </c>
      <c r="BM10" s="36">
        <f t="shared" si="26"/>
        <v>0</v>
      </c>
      <c r="BN10" s="11">
        <f t="shared" si="27"/>
        <v>0</v>
      </c>
      <c r="BO10" s="4">
        <f t="shared" si="28"/>
        <v>0</v>
      </c>
      <c r="BP10" s="4">
        <f t="shared" si="29"/>
        <v>0</v>
      </c>
    </row>
    <row r="11" spans="1:68" s="26" customFormat="1" x14ac:dyDescent="0.3">
      <c r="A11" s="64" t="s">
        <v>21</v>
      </c>
      <c r="B11" s="64" t="s">
        <v>2</v>
      </c>
      <c r="C11" s="64" t="s">
        <v>12</v>
      </c>
      <c r="D11" s="65">
        <v>0</v>
      </c>
      <c r="E11" s="75">
        <v>786891</v>
      </c>
      <c r="F11" s="75">
        <f t="shared" si="30"/>
        <v>773853</v>
      </c>
      <c r="G11" s="76">
        <v>-1.6570000000000001E-2</v>
      </c>
      <c r="H11" s="75">
        <v>1</v>
      </c>
      <c r="I11" s="75">
        <v>1</v>
      </c>
      <c r="J11" s="77">
        <v>1</v>
      </c>
      <c r="K11" s="75">
        <v>0</v>
      </c>
      <c r="L11" s="75">
        <v>0</v>
      </c>
      <c r="M11" s="77">
        <v>0</v>
      </c>
      <c r="N11" s="75">
        <v>0</v>
      </c>
      <c r="O11" s="75">
        <v>0</v>
      </c>
      <c r="P11" s="77">
        <v>0</v>
      </c>
      <c r="Q11" s="75">
        <v>0</v>
      </c>
      <c r="R11" s="75">
        <v>0</v>
      </c>
      <c r="S11" s="77">
        <v>0</v>
      </c>
      <c r="T11" s="75">
        <v>0</v>
      </c>
      <c r="U11" s="75">
        <v>0</v>
      </c>
      <c r="V11" s="77">
        <v>0</v>
      </c>
      <c r="W11" s="75">
        <v>0</v>
      </c>
      <c r="X11" s="75">
        <v>0</v>
      </c>
      <c r="Y11" s="77">
        <v>0</v>
      </c>
      <c r="Z11" s="75">
        <v>0</v>
      </c>
      <c r="AA11" s="75">
        <v>0</v>
      </c>
      <c r="AB11" s="77">
        <v>0</v>
      </c>
      <c r="AC11" s="75">
        <v>0</v>
      </c>
      <c r="AD11" s="75">
        <v>0</v>
      </c>
      <c r="AE11" s="77">
        <v>0</v>
      </c>
      <c r="AF11" s="75">
        <v>0</v>
      </c>
      <c r="AG11" s="75">
        <v>0</v>
      </c>
      <c r="AH11" s="77">
        <v>0</v>
      </c>
      <c r="AI11" s="75">
        <v>0</v>
      </c>
      <c r="AJ11" s="75">
        <v>0</v>
      </c>
      <c r="AK11" s="77">
        <v>0</v>
      </c>
      <c r="AM11" s="35">
        <f t="shared" si="0"/>
        <v>0</v>
      </c>
      <c r="AN11" s="36">
        <f t="shared" si="1"/>
        <v>786891</v>
      </c>
      <c r="AO11" s="36">
        <f t="shared" si="2"/>
        <v>773853</v>
      </c>
      <c r="AP11" s="35">
        <f t="shared" si="3"/>
        <v>0</v>
      </c>
      <c r="AQ11" s="36">
        <f t="shared" si="4"/>
        <v>0</v>
      </c>
      <c r="AR11" s="36">
        <f t="shared" si="5"/>
        <v>0</v>
      </c>
      <c r="AS11" s="35">
        <f t="shared" si="6"/>
        <v>0</v>
      </c>
      <c r="AT11" s="36">
        <f t="shared" si="7"/>
        <v>0</v>
      </c>
      <c r="AU11" s="36">
        <f t="shared" si="8"/>
        <v>0</v>
      </c>
      <c r="AV11" s="35">
        <f t="shared" si="9"/>
        <v>0</v>
      </c>
      <c r="AW11" s="36">
        <f t="shared" si="10"/>
        <v>0</v>
      </c>
      <c r="AX11" s="36">
        <f t="shared" si="11"/>
        <v>0</v>
      </c>
      <c r="AY11" s="35">
        <f t="shared" si="12"/>
        <v>0</v>
      </c>
      <c r="AZ11" s="36">
        <f t="shared" si="13"/>
        <v>0</v>
      </c>
      <c r="BA11" s="36">
        <f t="shared" si="14"/>
        <v>0</v>
      </c>
      <c r="BB11" s="35">
        <f t="shared" si="15"/>
        <v>0</v>
      </c>
      <c r="BC11" s="36">
        <f t="shared" si="16"/>
        <v>0</v>
      </c>
      <c r="BD11" s="36">
        <f t="shared" si="17"/>
        <v>0</v>
      </c>
      <c r="BE11" s="35">
        <f t="shared" si="18"/>
        <v>0</v>
      </c>
      <c r="BF11" s="36">
        <f t="shared" si="19"/>
        <v>0</v>
      </c>
      <c r="BG11" s="36">
        <f t="shared" si="20"/>
        <v>0</v>
      </c>
      <c r="BH11" s="35">
        <f t="shared" si="21"/>
        <v>0</v>
      </c>
      <c r="BI11" s="36">
        <f t="shared" si="22"/>
        <v>0</v>
      </c>
      <c r="BJ11" s="36">
        <f t="shared" si="23"/>
        <v>0</v>
      </c>
      <c r="BK11" s="35">
        <f t="shared" si="24"/>
        <v>0</v>
      </c>
      <c r="BL11" s="36">
        <f t="shared" si="25"/>
        <v>0</v>
      </c>
      <c r="BM11" s="36">
        <f t="shared" si="26"/>
        <v>0</v>
      </c>
      <c r="BN11" s="11">
        <f t="shared" si="27"/>
        <v>0</v>
      </c>
      <c r="BO11" s="4">
        <f t="shared" si="28"/>
        <v>0</v>
      </c>
      <c r="BP11" s="4">
        <f t="shared" si="29"/>
        <v>0</v>
      </c>
    </row>
    <row r="12" spans="1:68" s="26" customFormat="1" hidden="1" x14ac:dyDescent="0.3">
      <c r="A12" s="64" t="s">
        <v>21</v>
      </c>
      <c r="B12" s="64" t="s">
        <v>8</v>
      </c>
      <c r="C12" s="64" t="s">
        <v>13</v>
      </c>
      <c r="D12" s="65">
        <v>0</v>
      </c>
      <c r="E12" s="75">
        <v>867547</v>
      </c>
      <c r="F12" s="75">
        <f t="shared" si="30"/>
        <v>853172</v>
      </c>
      <c r="G12" s="76">
        <v>-1.6570000000000001E-2</v>
      </c>
      <c r="H12" s="75">
        <v>1</v>
      </c>
      <c r="I12" s="75">
        <v>1</v>
      </c>
      <c r="J12" s="77">
        <v>1</v>
      </c>
      <c r="K12" s="75">
        <v>0</v>
      </c>
      <c r="L12" s="75">
        <v>0</v>
      </c>
      <c r="M12" s="77">
        <v>0</v>
      </c>
      <c r="N12" s="75">
        <v>0</v>
      </c>
      <c r="O12" s="75">
        <v>0</v>
      </c>
      <c r="P12" s="77">
        <v>0</v>
      </c>
      <c r="Q12" s="75">
        <v>0</v>
      </c>
      <c r="R12" s="75">
        <v>0</v>
      </c>
      <c r="S12" s="77">
        <v>0</v>
      </c>
      <c r="T12" s="75">
        <v>0</v>
      </c>
      <c r="U12" s="75">
        <v>0</v>
      </c>
      <c r="V12" s="77">
        <v>0</v>
      </c>
      <c r="W12" s="75">
        <v>0</v>
      </c>
      <c r="X12" s="75">
        <v>0</v>
      </c>
      <c r="Y12" s="77">
        <v>0</v>
      </c>
      <c r="Z12" s="75">
        <v>0</v>
      </c>
      <c r="AA12" s="75">
        <v>0</v>
      </c>
      <c r="AB12" s="77">
        <v>0</v>
      </c>
      <c r="AC12" s="75">
        <v>0</v>
      </c>
      <c r="AD12" s="75">
        <v>0</v>
      </c>
      <c r="AE12" s="77">
        <v>0</v>
      </c>
      <c r="AF12" s="75">
        <v>0</v>
      </c>
      <c r="AG12" s="75">
        <v>0</v>
      </c>
      <c r="AH12" s="77">
        <v>0</v>
      </c>
      <c r="AI12" s="75">
        <v>0</v>
      </c>
      <c r="AJ12" s="75">
        <v>0</v>
      </c>
      <c r="AK12" s="77">
        <v>0</v>
      </c>
      <c r="AM12" s="35">
        <f t="shared" si="0"/>
        <v>0</v>
      </c>
      <c r="AN12" s="36">
        <f t="shared" si="1"/>
        <v>867547</v>
      </c>
      <c r="AO12" s="36">
        <f t="shared" si="2"/>
        <v>853172</v>
      </c>
      <c r="AP12" s="35">
        <f t="shared" si="3"/>
        <v>0</v>
      </c>
      <c r="AQ12" s="36">
        <f t="shared" si="4"/>
        <v>0</v>
      </c>
      <c r="AR12" s="36">
        <f t="shared" si="5"/>
        <v>0</v>
      </c>
      <c r="AS12" s="35">
        <f t="shared" si="6"/>
        <v>0</v>
      </c>
      <c r="AT12" s="36">
        <f t="shared" si="7"/>
        <v>0</v>
      </c>
      <c r="AU12" s="36">
        <f t="shared" si="8"/>
        <v>0</v>
      </c>
      <c r="AV12" s="35">
        <f t="shared" si="9"/>
        <v>0</v>
      </c>
      <c r="AW12" s="36">
        <f t="shared" si="10"/>
        <v>0</v>
      </c>
      <c r="AX12" s="36">
        <f t="shared" si="11"/>
        <v>0</v>
      </c>
      <c r="AY12" s="35">
        <f t="shared" si="12"/>
        <v>0</v>
      </c>
      <c r="AZ12" s="36">
        <f t="shared" si="13"/>
        <v>0</v>
      </c>
      <c r="BA12" s="36">
        <f t="shared" si="14"/>
        <v>0</v>
      </c>
      <c r="BB12" s="35">
        <f t="shared" si="15"/>
        <v>0</v>
      </c>
      <c r="BC12" s="36">
        <f t="shared" si="16"/>
        <v>0</v>
      </c>
      <c r="BD12" s="36">
        <f t="shared" si="17"/>
        <v>0</v>
      </c>
      <c r="BE12" s="35">
        <f t="shared" si="18"/>
        <v>0</v>
      </c>
      <c r="BF12" s="36">
        <f t="shared" si="19"/>
        <v>0</v>
      </c>
      <c r="BG12" s="36">
        <f t="shared" si="20"/>
        <v>0</v>
      </c>
      <c r="BH12" s="35">
        <f t="shared" si="21"/>
        <v>0</v>
      </c>
      <c r="BI12" s="36">
        <f t="shared" si="22"/>
        <v>0</v>
      </c>
      <c r="BJ12" s="36">
        <f t="shared" si="23"/>
        <v>0</v>
      </c>
      <c r="BK12" s="35">
        <f t="shared" si="24"/>
        <v>0</v>
      </c>
      <c r="BL12" s="36">
        <f t="shared" si="25"/>
        <v>0</v>
      </c>
      <c r="BM12" s="36">
        <f t="shared" si="26"/>
        <v>0</v>
      </c>
      <c r="BN12" s="11">
        <f t="shared" si="27"/>
        <v>0</v>
      </c>
      <c r="BO12" s="4">
        <f t="shared" si="28"/>
        <v>0</v>
      </c>
      <c r="BP12" s="4">
        <f t="shared" si="29"/>
        <v>0</v>
      </c>
    </row>
    <row r="13" spans="1:68" s="26" customFormat="1" hidden="1" x14ac:dyDescent="0.3">
      <c r="A13" s="64" t="s">
        <v>21</v>
      </c>
      <c r="B13" s="64" t="s">
        <v>2</v>
      </c>
      <c r="C13" s="64" t="s">
        <v>14</v>
      </c>
      <c r="D13" s="65">
        <v>0</v>
      </c>
      <c r="E13" s="75">
        <v>952138</v>
      </c>
      <c r="F13" s="75">
        <f t="shared" si="30"/>
        <v>936362</v>
      </c>
      <c r="G13" s="76">
        <v>-1.6570000000000001E-2</v>
      </c>
      <c r="H13" s="75">
        <v>1</v>
      </c>
      <c r="I13" s="75">
        <v>1</v>
      </c>
      <c r="J13" s="77">
        <v>1</v>
      </c>
      <c r="K13" s="75">
        <v>0</v>
      </c>
      <c r="L13" s="75">
        <v>0</v>
      </c>
      <c r="M13" s="77">
        <v>0</v>
      </c>
      <c r="N13" s="75">
        <v>0</v>
      </c>
      <c r="O13" s="75">
        <v>0</v>
      </c>
      <c r="P13" s="77">
        <v>0</v>
      </c>
      <c r="Q13" s="75">
        <v>0</v>
      </c>
      <c r="R13" s="75">
        <v>0</v>
      </c>
      <c r="S13" s="77">
        <v>0</v>
      </c>
      <c r="T13" s="75">
        <v>0</v>
      </c>
      <c r="U13" s="75">
        <v>0</v>
      </c>
      <c r="V13" s="77">
        <v>0</v>
      </c>
      <c r="W13" s="75">
        <v>0</v>
      </c>
      <c r="X13" s="75">
        <v>0</v>
      </c>
      <c r="Y13" s="77">
        <v>0</v>
      </c>
      <c r="Z13" s="75">
        <v>0</v>
      </c>
      <c r="AA13" s="75">
        <v>0</v>
      </c>
      <c r="AB13" s="77">
        <v>0</v>
      </c>
      <c r="AC13" s="75">
        <v>0</v>
      </c>
      <c r="AD13" s="75">
        <v>0</v>
      </c>
      <c r="AE13" s="77">
        <v>0</v>
      </c>
      <c r="AF13" s="75">
        <v>0</v>
      </c>
      <c r="AG13" s="75">
        <v>0</v>
      </c>
      <c r="AH13" s="77">
        <v>0</v>
      </c>
      <c r="AI13" s="75">
        <v>0</v>
      </c>
      <c r="AJ13" s="75">
        <v>0</v>
      </c>
      <c r="AK13" s="77">
        <v>0</v>
      </c>
      <c r="AM13" s="35">
        <f t="shared" si="0"/>
        <v>0</v>
      </c>
      <c r="AN13" s="36">
        <f t="shared" si="1"/>
        <v>952138</v>
      </c>
      <c r="AO13" s="36">
        <f t="shared" si="2"/>
        <v>936362</v>
      </c>
      <c r="AP13" s="35">
        <f t="shared" si="3"/>
        <v>0</v>
      </c>
      <c r="AQ13" s="36">
        <f t="shared" si="4"/>
        <v>0</v>
      </c>
      <c r="AR13" s="36">
        <f t="shared" si="5"/>
        <v>0</v>
      </c>
      <c r="AS13" s="35">
        <f t="shared" si="6"/>
        <v>0</v>
      </c>
      <c r="AT13" s="36">
        <f t="shared" si="7"/>
        <v>0</v>
      </c>
      <c r="AU13" s="36">
        <f t="shared" si="8"/>
        <v>0</v>
      </c>
      <c r="AV13" s="35">
        <f t="shared" si="9"/>
        <v>0</v>
      </c>
      <c r="AW13" s="36">
        <f t="shared" si="10"/>
        <v>0</v>
      </c>
      <c r="AX13" s="36">
        <f t="shared" si="11"/>
        <v>0</v>
      </c>
      <c r="AY13" s="35">
        <f t="shared" si="12"/>
        <v>0</v>
      </c>
      <c r="AZ13" s="36">
        <f t="shared" si="13"/>
        <v>0</v>
      </c>
      <c r="BA13" s="36">
        <f t="shared" si="14"/>
        <v>0</v>
      </c>
      <c r="BB13" s="35">
        <f t="shared" si="15"/>
        <v>0</v>
      </c>
      <c r="BC13" s="36">
        <f t="shared" si="16"/>
        <v>0</v>
      </c>
      <c r="BD13" s="36">
        <f t="shared" si="17"/>
        <v>0</v>
      </c>
      <c r="BE13" s="35">
        <f t="shared" si="18"/>
        <v>0</v>
      </c>
      <c r="BF13" s="36">
        <f t="shared" si="19"/>
        <v>0</v>
      </c>
      <c r="BG13" s="36">
        <f t="shared" si="20"/>
        <v>0</v>
      </c>
      <c r="BH13" s="35">
        <f t="shared" si="21"/>
        <v>0</v>
      </c>
      <c r="BI13" s="36">
        <f t="shared" si="22"/>
        <v>0</v>
      </c>
      <c r="BJ13" s="36">
        <f t="shared" si="23"/>
        <v>0</v>
      </c>
      <c r="BK13" s="35">
        <f t="shared" si="24"/>
        <v>0</v>
      </c>
      <c r="BL13" s="36">
        <f t="shared" si="25"/>
        <v>0</v>
      </c>
      <c r="BM13" s="36">
        <f t="shared" si="26"/>
        <v>0</v>
      </c>
      <c r="BN13" s="11">
        <f t="shared" si="27"/>
        <v>0</v>
      </c>
      <c r="BO13" s="4">
        <f t="shared" si="28"/>
        <v>0</v>
      </c>
      <c r="BP13" s="4">
        <f t="shared" si="29"/>
        <v>0</v>
      </c>
    </row>
    <row r="14" spans="1:68" s="26" customFormat="1" hidden="1" x14ac:dyDescent="0.3">
      <c r="A14" s="64" t="s">
        <v>21</v>
      </c>
      <c r="B14" s="64" t="s">
        <v>2</v>
      </c>
      <c r="C14" s="64" t="s">
        <v>15</v>
      </c>
      <c r="D14" s="65">
        <v>0</v>
      </c>
      <c r="E14" s="75">
        <v>952138</v>
      </c>
      <c r="F14" s="75">
        <f t="shared" si="30"/>
        <v>936362</v>
      </c>
      <c r="G14" s="76">
        <v>-1.6570000000000001E-2</v>
      </c>
      <c r="H14" s="75">
        <v>1</v>
      </c>
      <c r="I14" s="75">
        <v>1</v>
      </c>
      <c r="J14" s="77">
        <v>1</v>
      </c>
      <c r="K14" s="75">
        <v>0</v>
      </c>
      <c r="L14" s="75">
        <v>0</v>
      </c>
      <c r="M14" s="77">
        <v>0</v>
      </c>
      <c r="N14" s="75">
        <v>0</v>
      </c>
      <c r="O14" s="75">
        <v>0</v>
      </c>
      <c r="P14" s="77">
        <v>0</v>
      </c>
      <c r="Q14" s="75">
        <v>0</v>
      </c>
      <c r="R14" s="75">
        <v>0</v>
      </c>
      <c r="S14" s="77">
        <v>0</v>
      </c>
      <c r="T14" s="75">
        <v>0</v>
      </c>
      <c r="U14" s="75">
        <v>0</v>
      </c>
      <c r="V14" s="77">
        <v>0</v>
      </c>
      <c r="W14" s="75">
        <v>0</v>
      </c>
      <c r="X14" s="75">
        <v>0</v>
      </c>
      <c r="Y14" s="77">
        <v>0</v>
      </c>
      <c r="Z14" s="75">
        <v>0</v>
      </c>
      <c r="AA14" s="75">
        <v>0</v>
      </c>
      <c r="AB14" s="77">
        <v>0</v>
      </c>
      <c r="AC14" s="75">
        <v>0</v>
      </c>
      <c r="AD14" s="75">
        <v>0</v>
      </c>
      <c r="AE14" s="77">
        <v>0</v>
      </c>
      <c r="AF14" s="75">
        <v>0</v>
      </c>
      <c r="AG14" s="75">
        <v>0</v>
      </c>
      <c r="AH14" s="77">
        <v>0</v>
      </c>
      <c r="AI14" s="75">
        <v>0</v>
      </c>
      <c r="AJ14" s="75">
        <v>0</v>
      </c>
      <c r="AK14" s="77">
        <v>0</v>
      </c>
      <c r="AM14" s="35">
        <f t="shared" si="0"/>
        <v>0</v>
      </c>
      <c r="AN14" s="36">
        <f t="shared" si="1"/>
        <v>952138</v>
      </c>
      <c r="AO14" s="36">
        <f t="shared" si="2"/>
        <v>936362</v>
      </c>
      <c r="AP14" s="35">
        <f t="shared" si="3"/>
        <v>0</v>
      </c>
      <c r="AQ14" s="36">
        <f t="shared" si="4"/>
        <v>0</v>
      </c>
      <c r="AR14" s="36">
        <f t="shared" si="5"/>
        <v>0</v>
      </c>
      <c r="AS14" s="35">
        <f t="shared" si="6"/>
        <v>0</v>
      </c>
      <c r="AT14" s="36">
        <f t="shared" si="7"/>
        <v>0</v>
      </c>
      <c r="AU14" s="36">
        <f t="shared" si="8"/>
        <v>0</v>
      </c>
      <c r="AV14" s="35">
        <f t="shared" si="9"/>
        <v>0</v>
      </c>
      <c r="AW14" s="36">
        <f t="shared" si="10"/>
        <v>0</v>
      </c>
      <c r="AX14" s="36">
        <f t="shared" si="11"/>
        <v>0</v>
      </c>
      <c r="AY14" s="35">
        <f t="shared" si="12"/>
        <v>0</v>
      </c>
      <c r="AZ14" s="36">
        <f t="shared" si="13"/>
        <v>0</v>
      </c>
      <c r="BA14" s="36">
        <f t="shared" si="14"/>
        <v>0</v>
      </c>
      <c r="BB14" s="35">
        <f t="shared" si="15"/>
        <v>0</v>
      </c>
      <c r="BC14" s="36">
        <f t="shared" si="16"/>
        <v>0</v>
      </c>
      <c r="BD14" s="36">
        <f t="shared" si="17"/>
        <v>0</v>
      </c>
      <c r="BE14" s="35">
        <f t="shared" si="18"/>
        <v>0</v>
      </c>
      <c r="BF14" s="36">
        <f t="shared" si="19"/>
        <v>0</v>
      </c>
      <c r="BG14" s="36">
        <f t="shared" si="20"/>
        <v>0</v>
      </c>
      <c r="BH14" s="35">
        <f t="shared" si="21"/>
        <v>0</v>
      </c>
      <c r="BI14" s="36">
        <f t="shared" si="22"/>
        <v>0</v>
      </c>
      <c r="BJ14" s="36">
        <f t="shared" si="23"/>
        <v>0</v>
      </c>
      <c r="BK14" s="35">
        <f t="shared" si="24"/>
        <v>0</v>
      </c>
      <c r="BL14" s="36">
        <f t="shared" si="25"/>
        <v>0</v>
      </c>
      <c r="BM14" s="36">
        <f t="shared" si="26"/>
        <v>0</v>
      </c>
      <c r="BN14" s="11">
        <f t="shared" si="27"/>
        <v>0</v>
      </c>
      <c r="BO14" s="4">
        <f t="shared" si="28"/>
        <v>0</v>
      </c>
      <c r="BP14" s="4">
        <f t="shared" si="29"/>
        <v>0</v>
      </c>
    </row>
    <row r="15" spans="1:68" s="26" customFormat="1" hidden="1" x14ac:dyDescent="0.3">
      <c r="A15" s="64" t="s">
        <v>21</v>
      </c>
      <c r="B15" s="64" t="s">
        <v>2</v>
      </c>
      <c r="C15" s="64" t="s">
        <v>20</v>
      </c>
      <c r="D15" s="65">
        <v>0</v>
      </c>
      <c r="E15" s="75">
        <v>952138</v>
      </c>
      <c r="F15" s="75">
        <f t="shared" si="30"/>
        <v>936362</v>
      </c>
      <c r="G15" s="76">
        <v>-1.6570000000000001E-2</v>
      </c>
      <c r="H15" s="75">
        <v>1</v>
      </c>
      <c r="I15" s="75">
        <v>1</v>
      </c>
      <c r="J15" s="77">
        <v>1</v>
      </c>
      <c r="K15" s="75">
        <v>0</v>
      </c>
      <c r="L15" s="75">
        <v>0</v>
      </c>
      <c r="M15" s="77">
        <v>0</v>
      </c>
      <c r="N15" s="75">
        <v>0</v>
      </c>
      <c r="O15" s="75">
        <v>0</v>
      </c>
      <c r="P15" s="77">
        <v>0</v>
      </c>
      <c r="Q15" s="75">
        <v>0</v>
      </c>
      <c r="R15" s="75">
        <v>0</v>
      </c>
      <c r="S15" s="77">
        <v>0</v>
      </c>
      <c r="T15" s="75">
        <v>0</v>
      </c>
      <c r="U15" s="75">
        <v>0</v>
      </c>
      <c r="V15" s="77">
        <v>0</v>
      </c>
      <c r="W15" s="75">
        <v>0</v>
      </c>
      <c r="X15" s="75">
        <v>0</v>
      </c>
      <c r="Y15" s="77">
        <v>0</v>
      </c>
      <c r="Z15" s="75">
        <v>0</v>
      </c>
      <c r="AA15" s="75">
        <v>0</v>
      </c>
      <c r="AB15" s="77">
        <v>0</v>
      </c>
      <c r="AC15" s="75">
        <v>0</v>
      </c>
      <c r="AD15" s="75">
        <v>0</v>
      </c>
      <c r="AE15" s="77">
        <v>0</v>
      </c>
      <c r="AF15" s="75">
        <v>0</v>
      </c>
      <c r="AG15" s="75">
        <v>0</v>
      </c>
      <c r="AH15" s="77">
        <v>0</v>
      </c>
      <c r="AI15" s="75">
        <v>0</v>
      </c>
      <c r="AJ15" s="75">
        <v>0</v>
      </c>
      <c r="AK15" s="77">
        <v>0</v>
      </c>
      <c r="AM15" s="35">
        <f t="shared" si="0"/>
        <v>0</v>
      </c>
      <c r="AN15" s="36">
        <f t="shared" si="1"/>
        <v>952138</v>
      </c>
      <c r="AO15" s="36">
        <f t="shared" si="2"/>
        <v>936362</v>
      </c>
      <c r="AP15" s="35">
        <f t="shared" si="3"/>
        <v>0</v>
      </c>
      <c r="AQ15" s="36">
        <f t="shared" si="4"/>
        <v>0</v>
      </c>
      <c r="AR15" s="36">
        <f t="shared" si="5"/>
        <v>0</v>
      </c>
      <c r="AS15" s="35">
        <f t="shared" si="6"/>
        <v>0</v>
      </c>
      <c r="AT15" s="36">
        <f t="shared" si="7"/>
        <v>0</v>
      </c>
      <c r="AU15" s="36">
        <f t="shared" si="8"/>
        <v>0</v>
      </c>
      <c r="AV15" s="35">
        <f t="shared" si="9"/>
        <v>0</v>
      </c>
      <c r="AW15" s="36">
        <f t="shared" si="10"/>
        <v>0</v>
      </c>
      <c r="AX15" s="36">
        <f t="shared" si="11"/>
        <v>0</v>
      </c>
      <c r="AY15" s="35">
        <f t="shared" si="12"/>
        <v>0</v>
      </c>
      <c r="AZ15" s="36">
        <f t="shared" si="13"/>
        <v>0</v>
      </c>
      <c r="BA15" s="36">
        <f t="shared" si="14"/>
        <v>0</v>
      </c>
      <c r="BB15" s="35">
        <f t="shared" si="15"/>
        <v>0</v>
      </c>
      <c r="BC15" s="36">
        <f t="shared" si="16"/>
        <v>0</v>
      </c>
      <c r="BD15" s="36">
        <f t="shared" si="17"/>
        <v>0</v>
      </c>
      <c r="BE15" s="35">
        <f t="shared" si="18"/>
        <v>0</v>
      </c>
      <c r="BF15" s="36">
        <f t="shared" si="19"/>
        <v>0</v>
      </c>
      <c r="BG15" s="36">
        <f t="shared" si="20"/>
        <v>0</v>
      </c>
      <c r="BH15" s="35">
        <f t="shared" si="21"/>
        <v>0</v>
      </c>
      <c r="BI15" s="36">
        <f t="shared" si="22"/>
        <v>0</v>
      </c>
      <c r="BJ15" s="36">
        <f t="shared" si="23"/>
        <v>0</v>
      </c>
      <c r="BK15" s="35">
        <f t="shared" si="24"/>
        <v>0</v>
      </c>
      <c r="BL15" s="36">
        <f t="shared" si="25"/>
        <v>0</v>
      </c>
      <c r="BM15" s="36">
        <f t="shared" si="26"/>
        <v>0</v>
      </c>
      <c r="BN15" s="11">
        <f t="shared" si="27"/>
        <v>0</v>
      </c>
      <c r="BO15" s="4">
        <f t="shared" si="28"/>
        <v>0</v>
      </c>
      <c r="BP15" s="4">
        <f t="shared" si="29"/>
        <v>0</v>
      </c>
    </row>
    <row r="16" spans="1:68" s="26" customFormat="1" hidden="1" x14ac:dyDescent="0.3">
      <c r="A16" s="64" t="s">
        <v>21</v>
      </c>
      <c r="B16" s="64" t="s">
        <v>2</v>
      </c>
      <c r="C16" s="64" t="s">
        <v>1</v>
      </c>
      <c r="D16" s="65">
        <v>0</v>
      </c>
      <c r="E16" s="75">
        <v>952138</v>
      </c>
      <c r="F16" s="75">
        <f t="shared" si="30"/>
        <v>936362</v>
      </c>
      <c r="G16" s="76">
        <v>-1.6570000000000001E-2</v>
      </c>
      <c r="H16" s="75">
        <v>1</v>
      </c>
      <c r="I16" s="75">
        <v>1</v>
      </c>
      <c r="J16" s="77">
        <v>1</v>
      </c>
      <c r="K16" s="75">
        <v>0</v>
      </c>
      <c r="L16" s="75">
        <v>0</v>
      </c>
      <c r="M16" s="77">
        <v>0</v>
      </c>
      <c r="N16" s="75">
        <v>0</v>
      </c>
      <c r="O16" s="75">
        <v>0</v>
      </c>
      <c r="P16" s="77">
        <v>0</v>
      </c>
      <c r="Q16" s="75">
        <v>0</v>
      </c>
      <c r="R16" s="75">
        <v>0</v>
      </c>
      <c r="S16" s="77">
        <v>0</v>
      </c>
      <c r="T16" s="75">
        <v>0</v>
      </c>
      <c r="U16" s="75">
        <v>0</v>
      </c>
      <c r="V16" s="77">
        <v>0</v>
      </c>
      <c r="W16" s="75">
        <v>0</v>
      </c>
      <c r="X16" s="75">
        <v>0</v>
      </c>
      <c r="Y16" s="77">
        <v>0</v>
      </c>
      <c r="Z16" s="75">
        <v>0</v>
      </c>
      <c r="AA16" s="75">
        <v>0</v>
      </c>
      <c r="AB16" s="77">
        <v>0</v>
      </c>
      <c r="AC16" s="75">
        <v>0</v>
      </c>
      <c r="AD16" s="75">
        <v>0</v>
      </c>
      <c r="AE16" s="77">
        <v>0</v>
      </c>
      <c r="AF16" s="75">
        <v>0</v>
      </c>
      <c r="AG16" s="75">
        <v>0</v>
      </c>
      <c r="AH16" s="77">
        <v>0</v>
      </c>
      <c r="AI16" s="75">
        <v>0</v>
      </c>
      <c r="AJ16" s="75">
        <v>0</v>
      </c>
      <c r="AK16" s="77">
        <v>0</v>
      </c>
      <c r="AM16" s="35">
        <f t="shared" si="0"/>
        <v>0</v>
      </c>
      <c r="AN16" s="36">
        <f t="shared" si="1"/>
        <v>952138</v>
      </c>
      <c r="AO16" s="36">
        <f t="shared" si="2"/>
        <v>936362</v>
      </c>
      <c r="AP16" s="35">
        <f t="shared" si="3"/>
        <v>0</v>
      </c>
      <c r="AQ16" s="36">
        <f t="shared" si="4"/>
        <v>0</v>
      </c>
      <c r="AR16" s="36">
        <f t="shared" si="5"/>
        <v>0</v>
      </c>
      <c r="AS16" s="35">
        <f t="shared" si="6"/>
        <v>0</v>
      </c>
      <c r="AT16" s="36">
        <f t="shared" si="7"/>
        <v>0</v>
      </c>
      <c r="AU16" s="36">
        <f t="shared" si="8"/>
        <v>0</v>
      </c>
      <c r="AV16" s="35">
        <f t="shared" si="9"/>
        <v>0</v>
      </c>
      <c r="AW16" s="36">
        <f t="shared" si="10"/>
        <v>0</v>
      </c>
      <c r="AX16" s="36">
        <f t="shared" si="11"/>
        <v>0</v>
      </c>
      <c r="AY16" s="35">
        <f t="shared" si="12"/>
        <v>0</v>
      </c>
      <c r="AZ16" s="36">
        <f t="shared" si="13"/>
        <v>0</v>
      </c>
      <c r="BA16" s="36">
        <f t="shared" si="14"/>
        <v>0</v>
      </c>
      <c r="BB16" s="35">
        <f t="shared" si="15"/>
        <v>0</v>
      </c>
      <c r="BC16" s="36">
        <f t="shared" si="16"/>
        <v>0</v>
      </c>
      <c r="BD16" s="36">
        <f t="shared" si="17"/>
        <v>0</v>
      </c>
      <c r="BE16" s="35">
        <f t="shared" si="18"/>
        <v>0</v>
      </c>
      <c r="BF16" s="36">
        <f t="shared" si="19"/>
        <v>0</v>
      </c>
      <c r="BG16" s="36">
        <f t="shared" si="20"/>
        <v>0</v>
      </c>
      <c r="BH16" s="35">
        <f t="shared" si="21"/>
        <v>0</v>
      </c>
      <c r="BI16" s="36">
        <f t="shared" si="22"/>
        <v>0</v>
      </c>
      <c r="BJ16" s="36">
        <f t="shared" si="23"/>
        <v>0</v>
      </c>
      <c r="BK16" s="35">
        <f t="shared" si="24"/>
        <v>0</v>
      </c>
      <c r="BL16" s="36">
        <f t="shared" si="25"/>
        <v>0</v>
      </c>
      <c r="BM16" s="36">
        <f t="shared" si="26"/>
        <v>0</v>
      </c>
      <c r="BN16" s="11">
        <f t="shared" si="27"/>
        <v>0</v>
      </c>
      <c r="BO16" s="4">
        <f t="shared" si="28"/>
        <v>0</v>
      </c>
      <c r="BP16" s="4">
        <f t="shared" si="29"/>
        <v>0</v>
      </c>
    </row>
    <row r="17" spans="1:68" s="26" customFormat="1" hidden="1" x14ac:dyDescent="0.3">
      <c r="A17" s="64" t="s">
        <v>21</v>
      </c>
      <c r="B17" s="64" t="s">
        <v>2</v>
      </c>
      <c r="C17" s="64" t="s">
        <v>13</v>
      </c>
      <c r="D17" s="65">
        <v>0</v>
      </c>
      <c r="E17" s="75">
        <v>995909</v>
      </c>
      <c r="F17" s="75">
        <f t="shared" si="30"/>
        <v>979407</v>
      </c>
      <c r="G17" s="76">
        <v>-1.6570000000000001E-2</v>
      </c>
      <c r="H17" s="75">
        <v>1</v>
      </c>
      <c r="I17" s="75">
        <v>1</v>
      </c>
      <c r="J17" s="77">
        <v>1</v>
      </c>
      <c r="K17" s="75">
        <v>0</v>
      </c>
      <c r="L17" s="75">
        <v>0</v>
      </c>
      <c r="M17" s="77">
        <v>0</v>
      </c>
      <c r="N17" s="75">
        <v>0</v>
      </c>
      <c r="O17" s="75">
        <v>0</v>
      </c>
      <c r="P17" s="77">
        <v>0</v>
      </c>
      <c r="Q17" s="75">
        <v>0</v>
      </c>
      <c r="R17" s="75">
        <v>0</v>
      </c>
      <c r="S17" s="77">
        <v>0</v>
      </c>
      <c r="T17" s="75">
        <v>0</v>
      </c>
      <c r="U17" s="75">
        <v>0</v>
      </c>
      <c r="V17" s="77">
        <v>0</v>
      </c>
      <c r="W17" s="75">
        <v>0</v>
      </c>
      <c r="X17" s="75">
        <v>0</v>
      </c>
      <c r="Y17" s="77">
        <v>0</v>
      </c>
      <c r="Z17" s="75">
        <v>0</v>
      </c>
      <c r="AA17" s="75">
        <v>0</v>
      </c>
      <c r="AB17" s="77">
        <v>0</v>
      </c>
      <c r="AC17" s="75">
        <v>0</v>
      </c>
      <c r="AD17" s="75">
        <v>0</v>
      </c>
      <c r="AE17" s="77">
        <v>0</v>
      </c>
      <c r="AF17" s="75">
        <v>0</v>
      </c>
      <c r="AG17" s="75">
        <v>0</v>
      </c>
      <c r="AH17" s="77">
        <v>0</v>
      </c>
      <c r="AI17" s="75">
        <v>0</v>
      </c>
      <c r="AJ17" s="75">
        <v>0</v>
      </c>
      <c r="AK17" s="77">
        <v>0</v>
      </c>
      <c r="AM17" s="35">
        <f t="shared" si="0"/>
        <v>0</v>
      </c>
      <c r="AN17" s="36">
        <f t="shared" si="1"/>
        <v>995909</v>
      </c>
      <c r="AO17" s="36">
        <f t="shared" si="2"/>
        <v>979407</v>
      </c>
      <c r="AP17" s="35">
        <f t="shared" si="3"/>
        <v>0</v>
      </c>
      <c r="AQ17" s="36">
        <f t="shared" si="4"/>
        <v>0</v>
      </c>
      <c r="AR17" s="36">
        <f t="shared" si="5"/>
        <v>0</v>
      </c>
      <c r="AS17" s="35">
        <f t="shared" si="6"/>
        <v>0</v>
      </c>
      <c r="AT17" s="36">
        <f t="shared" si="7"/>
        <v>0</v>
      </c>
      <c r="AU17" s="36">
        <f t="shared" si="8"/>
        <v>0</v>
      </c>
      <c r="AV17" s="35">
        <f t="shared" si="9"/>
        <v>0</v>
      </c>
      <c r="AW17" s="36">
        <f t="shared" si="10"/>
        <v>0</v>
      </c>
      <c r="AX17" s="36">
        <f t="shared" si="11"/>
        <v>0</v>
      </c>
      <c r="AY17" s="35">
        <f t="shared" si="12"/>
        <v>0</v>
      </c>
      <c r="AZ17" s="36">
        <f t="shared" si="13"/>
        <v>0</v>
      </c>
      <c r="BA17" s="36">
        <f t="shared" si="14"/>
        <v>0</v>
      </c>
      <c r="BB17" s="35">
        <f t="shared" si="15"/>
        <v>0</v>
      </c>
      <c r="BC17" s="36">
        <f t="shared" si="16"/>
        <v>0</v>
      </c>
      <c r="BD17" s="36">
        <f t="shared" si="17"/>
        <v>0</v>
      </c>
      <c r="BE17" s="35">
        <f t="shared" si="18"/>
        <v>0</v>
      </c>
      <c r="BF17" s="36">
        <f t="shared" si="19"/>
        <v>0</v>
      </c>
      <c r="BG17" s="36">
        <f t="shared" si="20"/>
        <v>0</v>
      </c>
      <c r="BH17" s="35">
        <f t="shared" si="21"/>
        <v>0</v>
      </c>
      <c r="BI17" s="36">
        <f t="shared" si="22"/>
        <v>0</v>
      </c>
      <c r="BJ17" s="36">
        <f t="shared" si="23"/>
        <v>0</v>
      </c>
      <c r="BK17" s="35">
        <f t="shared" si="24"/>
        <v>0</v>
      </c>
      <c r="BL17" s="36">
        <f t="shared" si="25"/>
        <v>0</v>
      </c>
      <c r="BM17" s="36">
        <f t="shared" si="26"/>
        <v>0</v>
      </c>
      <c r="BN17" s="11">
        <f t="shared" si="27"/>
        <v>0</v>
      </c>
      <c r="BO17" s="4">
        <f t="shared" si="28"/>
        <v>0</v>
      </c>
      <c r="BP17" s="4">
        <f t="shared" si="29"/>
        <v>0</v>
      </c>
    </row>
    <row r="18" spans="1:68" s="26" customFormat="1" hidden="1" x14ac:dyDescent="0.3">
      <c r="A18" s="64" t="s">
        <v>21</v>
      </c>
      <c r="B18" s="64" t="s">
        <v>8</v>
      </c>
      <c r="C18" s="64" t="s">
        <v>5</v>
      </c>
      <c r="D18" s="65">
        <v>0</v>
      </c>
      <c r="E18" s="75">
        <v>1040663</v>
      </c>
      <c r="F18" s="75">
        <f t="shared" si="30"/>
        <v>1023420</v>
      </c>
      <c r="G18" s="76">
        <v>-1.6570000000000001E-2</v>
      </c>
      <c r="H18" s="75">
        <v>1</v>
      </c>
      <c r="I18" s="75">
        <v>1</v>
      </c>
      <c r="J18" s="77">
        <v>1</v>
      </c>
      <c r="K18" s="75">
        <v>0</v>
      </c>
      <c r="L18" s="75">
        <v>0</v>
      </c>
      <c r="M18" s="77">
        <v>0</v>
      </c>
      <c r="N18" s="75">
        <v>0</v>
      </c>
      <c r="O18" s="75">
        <v>0</v>
      </c>
      <c r="P18" s="77">
        <v>0</v>
      </c>
      <c r="Q18" s="75">
        <v>0</v>
      </c>
      <c r="R18" s="75">
        <v>0</v>
      </c>
      <c r="S18" s="77">
        <v>0</v>
      </c>
      <c r="T18" s="75">
        <v>0</v>
      </c>
      <c r="U18" s="75">
        <v>0</v>
      </c>
      <c r="V18" s="77">
        <v>0</v>
      </c>
      <c r="W18" s="75">
        <v>0</v>
      </c>
      <c r="X18" s="75">
        <v>0</v>
      </c>
      <c r="Y18" s="77">
        <v>0</v>
      </c>
      <c r="Z18" s="75">
        <v>0</v>
      </c>
      <c r="AA18" s="75">
        <v>0</v>
      </c>
      <c r="AB18" s="77">
        <v>0</v>
      </c>
      <c r="AC18" s="75">
        <v>0</v>
      </c>
      <c r="AD18" s="75">
        <v>0</v>
      </c>
      <c r="AE18" s="77">
        <v>0</v>
      </c>
      <c r="AF18" s="75">
        <v>0</v>
      </c>
      <c r="AG18" s="75">
        <v>0</v>
      </c>
      <c r="AH18" s="77">
        <v>0</v>
      </c>
      <c r="AI18" s="75">
        <v>0</v>
      </c>
      <c r="AJ18" s="75">
        <v>0</v>
      </c>
      <c r="AK18" s="77">
        <v>0</v>
      </c>
      <c r="AM18" s="35">
        <f t="shared" si="0"/>
        <v>0</v>
      </c>
      <c r="AN18" s="36">
        <f t="shared" si="1"/>
        <v>1040663</v>
      </c>
      <c r="AO18" s="36">
        <f t="shared" si="2"/>
        <v>1023420</v>
      </c>
      <c r="AP18" s="35">
        <f t="shared" si="3"/>
        <v>0</v>
      </c>
      <c r="AQ18" s="36">
        <f t="shared" si="4"/>
        <v>0</v>
      </c>
      <c r="AR18" s="36">
        <f t="shared" si="5"/>
        <v>0</v>
      </c>
      <c r="AS18" s="35">
        <f t="shared" si="6"/>
        <v>0</v>
      </c>
      <c r="AT18" s="36">
        <f t="shared" si="7"/>
        <v>0</v>
      </c>
      <c r="AU18" s="36">
        <f t="shared" si="8"/>
        <v>0</v>
      </c>
      <c r="AV18" s="35">
        <f t="shared" si="9"/>
        <v>0</v>
      </c>
      <c r="AW18" s="36">
        <f t="shared" si="10"/>
        <v>0</v>
      </c>
      <c r="AX18" s="36">
        <f t="shared" si="11"/>
        <v>0</v>
      </c>
      <c r="AY18" s="35">
        <f t="shared" si="12"/>
        <v>0</v>
      </c>
      <c r="AZ18" s="36">
        <f t="shared" si="13"/>
        <v>0</v>
      </c>
      <c r="BA18" s="36">
        <f t="shared" si="14"/>
        <v>0</v>
      </c>
      <c r="BB18" s="35">
        <f t="shared" si="15"/>
        <v>0</v>
      </c>
      <c r="BC18" s="36">
        <f t="shared" si="16"/>
        <v>0</v>
      </c>
      <c r="BD18" s="36">
        <f t="shared" si="17"/>
        <v>0</v>
      </c>
      <c r="BE18" s="35">
        <f t="shared" si="18"/>
        <v>0</v>
      </c>
      <c r="BF18" s="36">
        <f t="shared" si="19"/>
        <v>0</v>
      </c>
      <c r="BG18" s="36">
        <f t="shared" si="20"/>
        <v>0</v>
      </c>
      <c r="BH18" s="35">
        <f t="shared" si="21"/>
        <v>0</v>
      </c>
      <c r="BI18" s="36">
        <f t="shared" si="22"/>
        <v>0</v>
      </c>
      <c r="BJ18" s="36">
        <f t="shared" si="23"/>
        <v>0</v>
      </c>
      <c r="BK18" s="35">
        <f t="shared" si="24"/>
        <v>0</v>
      </c>
      <c r="BL18" s="36">
        <f t="shared" si="25"/>
        <v>0</v>
      </c>
      <c r="BM18" s="36">
        <f t="shared" si="26"/>
        <v>0</v>
      </c>
      <c r="BN18" s="11">
        <f t="shared" si="27"/>
        <v>0</v>
      </c>
      <c r="BO18" s="4">
        <f t="shared" si="28"/>
        <v>0</v>
      </c>
      <c r="BP18" s="4">
        <f t="shared" si="29"/>
        <v>0</v>
      </c>
    </row>
    <row r="19" spans="1:68" s="26" customFormat="1" hidden="1" x14ac:dyDescent="0.3">
      <c r="A19" s="64" t="s">
        <v>21</v>
      </c>
      <c r="B19" s="64" t="s">
        <v>8</v>
      </c>
      <c r="C19" s="64" t="s">
        <v>16</v>
      </c>
      <c r="D19" s="65">
        <v>0</v>
      </c>
      <c r="E19" s="75">
        <v>1133123</v>
      </c>
      <c r="F19" s="75">
        <f t="shared" si="30"/>
        <v>1114348</v>
      </c>
      <c r="G19" s="79">
        <v>-1.6570000000000001E-2</v>
      </c>
      <c r="H19" s="80">
        <v>1</v>
      </c>
      <c r="I19" s="75">
        <v>1</v>
      </c>
      <c r="J19" s="77">
        <v>1</v>
      </c>
      <c r="K19" s="75">
        <v>0</v>
      </c>
      <c r="L19" s="75">
        <v>0</v>
      </c>
      <c r="M19" s="77">
        <v>0</v>
      </c>
      <c r="N19" s="75">
        <v>0</v>
      </c>
      <c r="O19" s="75">
        <v>0</v>
      </c>
      <c r="P19" s="77">
        <v>0</v>
      </c>
      <c r="Q19" s="75">
        <v>0</v>
      </c>
      <c r="R19" s="75">
        <v>0</v>
      </c>
      <c r="S19" s="77">
        <v>0</v>
      </c>
      <c r="T19" s="75">
        <v>0</v>
      </c>
      <c r="U19" s="75">
        <v>0</v>
      </c>
      <c r="V19" s="77">
        <v>0</v>
      </c>
      <c r="W19" s="75">
        <v>0</v>
      </c>
      <c r="X19" s="75">
        <v>0</v>
      </c>
      <c r="Y19" s="77">
        <v>0</v>
      </c>
      <c r="Z19" s="75">
        <v>0</v>
      </c>
      <c r="AA19" s="75">
        <v>0</v>
      </c>
      <c r="AB19" s="77">
        <v>0</v>
      </c>
      <c r="AC19" s="75">
        <v>0</v>
      </c>
      <c r="AD19" s="75">
        <v>0</v>
      </c>
      <c r="AE19" s="77">
        <v>0</v>
      </c>
      <c r="AF19" s="75">
        <v>0</v>
      </c>
      <c r="AG19" s="75">
        <v>0</v>
      </c>
      <c r="AH19" s="77">
        <v>0</v>
      </c>
      <c r="AI19" s="75">
        <v>0</v>
      </c>
      <c r="AJ19" s="75">
        <v>0</v>
      </c>
      <c r="AK19" s="77">
        <v>0</v>
      </c>
      <c r="AM19" s="35">
        <f t="shared" si="0"/>
        <v>0</v>
      </c>
      <c r="AN19" s="36">
        <f t="shared" si="1"/>
        <v>1133123</v>
      </c>
      <c r="AO19" s="36">
        <f t="shared" si="2"/>
        <v>1114348</v>
      </c>
      <c r="AP19" s="35">
        <f t="shared" si="3"/>
        <v>0</v>
      </c>
      <c r="AQ19" s="36">
        <f t="shared" si="4"/>
        <v>0</v>
      </c>
      <c r="AR19" s="36">
        <f t="shared" si="5"/>
        <v>0</v>
      </c>
      <c r="AS19" s="35">
        <f t="shared" si="6"/>
        <v>0</v>
      </c>
      <c r="AT19" s="36">
        <f t="shared" si="7"/>
        <v>0</v>
      </c>
      <c r="AU19" s="36">
        <f t="shared" si="8"/>
        <v>0</v>
      </c>
      <c r="AV19" s="35">
        <f t="shared" si="9"/>
        <v>0</v>
      </c>
      <c r="AW19" s="36">
        <f t="shared" si="10"/>
        <v>0</v>
      </c>
      <c r="AX19" s="36">
        <f t="shared" si="11"/>
        <v>0</v>
      </c>
      <c r="AY19" s="35">
        <f t="shared" si="12"/>
        <v>0</v>
      </c>
      <c r="AZ19" s="36">
        <f t="shared" si="13"/>
        <v>0</v>
      </c>
      <c r="BA19" s="36">
        <f t="shared" si="14"/>
        <v>0</v>
      </c>
      <c r="BB19" s="35">
        <f t="shared" si="15"/>
        <v>0</v>
      </c>
      <c r="BC19" s="36">
        <f t="shared" si="16"/>
        <v>0</v>
      </c>
      <c r="BD19" s="36">
        <f t="shared" si="17"/>
        <v>0</v>
      </c>
      <c r="BE19" s="35">
        <f t="shared" si="18"/>
        <v>0</v>
      </c>
      <c r="BF19" s="36">
        <f t="shared" si="19"/>
        <v>0</v>
      </c>
      <c r="BG19" s="36">
        <f t="shared" si="20"/>
        <v>0</v>
      </c>
      <c r="BH19" s="35">
        <f t="shared" si="21"/>
        <v>0</v>
      </c>
      <c r="BI19" s="36">
        <f t="shared" si="22"/>
        <v>0</v>
      </c>
      <c r="BJ19" s="36">
        <f t="shared" si="23"/>
        <v>0</v>
      </c>
      <c r="BK19" s="35">
        <f t="shared" si="24"/>
        <v>0</v>
      </c>
      <c r="BL19" s="36">
        <f t="shared" si="25"/>
        <v>0</v>
      </c>
      <c r="BM19" s="36">
        <f t="shared" si="26"/>
        <v>0</v>
      </c>
      <c r="BN19" s="11">
        <f t="shared" si="27"/>
        <v>0</v>
      </c>
      <c r="BO19" s="4">
        <f t="shared" si="28"/>
        <v>0</v>
      </c>
      <c r="BP19" s="4">
        <f t="shared" si="29"/>
        <v>0</v>
      </c>
    </row>
    <row r="20" spans="1:68" s="26" customFormat="1" hidden="1" x14ac:dyDescent="0.3">
      <c r="A20" s="64" t="s">
        <v>21</v>
      </c>
      <c r="B20" s="64"/>
      <c r="C20" s="64" t="s">
        <v>3</v>
      </c>
      <c r="D20" s="65">
        <v>0</v>
      </c>
      <c r="E20" s="75">
        <v>1229517</v>
      </c>
      <c r="F20" s="75">
        <f t="shared" si="30"/>
        <v>1209144</v>
      </c>
      <c r="G20" s="79">
        <v>-1.6570000000000001E-2</v>
      </c>
      <c r="H20" s="80">
        <v>1</v>
      </c>
      <c r="I20" s="75">
        <v>1</v>
      </c>
      <c r="J20" s="77">
        <v>1</v>
      </c>
      <c r="K20" s="75">
        <v>0</v>
      </c>
      <c r="L20" s="75">
        <v>0</v>
      </c>
      <c r="M20" s="77">
        <v>0</v>
      </c>
      <c r="N20" s="75">
        <v>0</v>
      </c>
      <c r="O20" s="75">
        <v>0</v>
      </c>
      <c r="P20" s="77">
        <v>0</v>
      </c>
      <c r="Q20" s="75">
        <v>0</v>
      </c>
      <c r="R20" s="75">
        <v>0</v>
      </c>
      <c r="S20" s="77">
        <v>0</v>
      </c>
      <c r="T20" s="75">
        <v>0</v>
      </c>
      <c r="U20" s="75">
        <v>0</v>
      </c>
      <c r="V20" s="77">
        <v>0</v>
      </c>
      <c r="W20" s="75">
        <v>0</v>
      </c>
      <c r="X20" s="75">
        <v>0</v>
      </c>
      <c r="Y20" s="77">
        <v>0</v>
      </c>
      <c r="Z20" s="75">
        <v>0</v>
      </c>
      <c r="AA20" s="75">
        <v>0</v>
      </c>
      <c r="AB20" s="77">
        <v>0</v>
      </c>
      <c r="AC20" s="75">
        <v>0</v>
      </c>
      <c r="AD20" s="75">
        <v>0</v>
      </c>
      <c r="AE20" s="77">
        <v>0</v>
      </c>
      <c r="AF20" s="75">
        <v>0</v>
      </c>
      <c r="AG20" s="75">
        <v>0</v>
      </c>
      <c r="AH20" s="77">
        <v>0</v>
      </c>
      <c r="AI20" s="75">
        <v>0</v>
      </c>
      <c r="AJ20" s="75">
        <v>0</v>
      </c>
      <c r="AK20" s="77">
        <v>0</v>
      </c>
      <c r="AM20" s="35">
        <f t="shared" si="0"/>
        <v>0</v>
      </c>
      <c r="AN20" s="36">
        <f t="shared" si="1"/>
        <v>1229517</v>
      </c>
      <c r="AO20" s="36">
        <f t="shared" si="2"/>
        <v>1209144</v>
      </c>
      <c r="AP20" s="35">
        <f t="shared" si="3"/>
        <v>0</v>
      </c>
      <c r="AQ20" s="36">
        <f t="shared" si="4"/>
        <v>0</v>
      </c>
      <c r="AR20" s="36">
        <f t="shared" si="5"/>
        <v>0</v>
      </c>
      <c r="AS20" s="35">
        <f t="shared" si="6"/>
        <v>0</v>
      </c>
      <c r="AT20" s="36">
        <f t="shared" si="7"/>
        <v>0</v>
      </c>
      <c r="AU20" s="36">
        <f t="shared" si="8"/>
        <v>0</v>
      </c>
      <c r="AV20" s="35">
        <f t="shared" si="9"/>
        <v>0</v>
      </c>
      <c r="AW20" s="36">
        <f t="shared" si="10"/>
        <v>0</v>
      </c>
      <c r="AX20" s="36">
        <f t="shared" si="11"/>
        <v>0</v>
      </c>
      <c r="AY20" s="35">
        <f t="shared" si="12"/>
        <v>0</v>
      </c>
      <c r="AZ20" s="36">
        <f t="shared" si="13"/>
        <v>0</v>
      </c>
      <c r="BA20" s="36">
        <f t="shared" si="14"/>
        <v>0</v>
      </c>
      <c r="BB20" s="35">
        <f t="shared" si="15"/>
        <v>0</v>
      </c>
      <c r="BC20" s="36">
        <f t="shared" si="16"/>
        <v>0</v>
      </c>
      <c r="BD20" s="36">
        <f t="shared" si="17"/>
        <v>0</v>
      </c>
      <c r="BE20" s="35">
        <f t="shared" si="18"/>
        <v>0</v>
      </c>
      <c r="BF20" s="36">
        <f t="shared" si="19"/>
        <v>0</v>
      </c>
      <c r="BG20" s="36">
        <f t="shared" si="20"/>
        <v>0</v>
      </c>
      <c r="BH20" s="35">
        <f t="shared" si="21"/>
        <v>0</v>
      </c>
      <c r="BI20" s="36">
        <f t="shared" si="22"/>
        <v>0</v>
      </c>
      <c r="BJ20" s="36">
        <f t="shared" si="23"/>
        <v>0</v>
      </c>
      <c r="BK20" s="35">
        <f t="shared" si="24"/>
        <v>0</v>
      </c>
      <c r="BL20" s="36">
        <f t="shared" si="25"/>
        <v>0</v>
      </c>
      <c r="BM20" s="36">
        <f t="shared" si="26"/>
        <v>0</v>
      </c>
      <c r="BN20" s="11">
        <f t="shared" si="27"/>
        <v>0</v>
      </c>
      <c r="BO20" s="4">
        <f t="shared" si="28"/>
        <v>0</v>
      </c>
      <c r="BP20" s="4">
        <f t="shared" si="29"/>
        <v>0</v>
      </c>
    </row>
    <row r="21" spans="1:68" s="26" customFormat="1" hidden="1" x14ac:dyDescent="0.3">
      <c r="A21" s="64" t="s">
        <v>21</v>
      </c>
      <c r="B21" s="64" t="s">
        <v>4</v>
      </c>
      <c r="C21" s="64" t="s">
        <v>13</v>
      </c>
      <c r="D21" s="65">
        <v>0</v>
      </c>
      <c r="E21" s="75">
        <v>1329845</v>
      </c>
      <c r="F21" s="75">
        <f t="shared" si="30"/>
        <v>1307810</v>
      </c>
      <c r="G21" s="79">
        <v>-1.6570000000000001E-2</v>
      </c>
      <c r="H21" s="80">
        <v>1</v>
      </c>
      <c r="I21" s="75">
        <v>1</v>
      </c>
      <c r="J21" s="77">
        <v>1</v>
      </c>
      <c r="K21" s="75">
        <v>0</v>
      </c>
      <c r="L21" s="75">
        <v>0</v>
      </c>
      <c r="M21" s="77">
        <v>0</v>
      </c>
      <c r="N21" s="75">
        <v>0</v>
      </c>
      <c r="O21" s="75">
        <v>0</v>
      </c>
      <c r="P21" s="77">
        <v>0</v>
      </c>
      <c r="Q21" s="75">
        <v>0</v>
      </c>
      <c r="R21" s="75">
        <v>0</v>
      </c>
      <c r="S21" s="77">
        <v>0</v>
      </c>
      <c r="T21" s="75">
        <v>0</v>
      </c>
      <c r="U21" s="75">
        <v>0</v>
      </c>
      <c r="V21" s="77">
        <v>0</v>
      </c>
      <c r="W21" s="75">
        <v>0</v>
      </c>
      <c r="X21" s="75">
        <v>0</v>
      </c>
      <c r="Y21" s="77">
        <v>0</v>
      </c>
      <c r="Z21" s="75">
        <v>0</v>
      </c>
      <c r="AA21" s="75">
        <v>0</v>
      </c>
      <c r="AB21" s="77">
        <v>0</v>
      </c>
      <c r="AC21" s="75">
        <v>0</v>
      </c>
      <c r="AD21" s="75">
        <v>0</v>
      </c>
      <c r="AE21" s="77">
        <v>0</v>
      </c>
      <c r="AF21" s="75">
        <v>0</v>
      </c>
      <c r="AG21" s="75">
        <v>0</v>
      </c>
      <c r="AH21" s="77">
        <v>0</v>
      </c>
      <c r="AI21" s="75">
        <v>0</v>
      </c>
      <c r="AJ21" s="75">
        <v>0</v>
      </c>
      <c r="AK21" s="77">
        <v>0</v>
      </c>
      <c r="AM21" s="35">
        <f t="shared" si="0"/>
        <v>0</v>
      </c>
      <c r="AN21" s="36">
        <f t="shared" si="1"/>
        <v>1329845</v>
      </c>
      <c r="AO21" s="36">
        <f t="shared" si="2"/>
        <v>1307810</v>
      </c>
      <c r="AP21" s="35">
        <f t="shared" si="3"/>
        <v>0</v>
      </c>
      <c r="AQ21" s="36">
        <f t="shared" si="4"/>
        <v>0</v>
      </c>
      <c r="AR21" s="36">
        <f t="shared" si="5"/>
        <v>0</v>
      </c>
      <c r="AS21" s="35">
        <f t="shared" si="6"/>
        <v>0</v>
      </c>
      <c r="AT21" s="36">
        <f t="shared" si="7"/>
        <v>0</v>
      </c>
      <c r="AU21" s="36">
        <f t="shared" si="8"/>
        <v>0</v>
      </c>
      <c r="AV21" s="35">
        <f t="shared" si="9"/>
        <v>0</v>
      </c>
      <c r="AW21" s="36">
        <f t="shared" si="10"/>
        <v>0</v>
      </c>
      <c r="AX21" s="36">
        <f t="shared" si="11"/>
        <v>0</v>
      </c>
      <c r="AY21" s="35">
        <f t="shared" si="12"/>
        <v>0</v>
      </c>
      <c r="AZ21" s="36">
        <f t="shared" si="13"/>
        <v>0</v>
      </c>
      <c r="BA21" s="36">
        <f t="shared" si="14"/>
        <v>0</v>
      </c>
      <c r="BB21" s="35">
        <f t="shared" si="15"/>
        <v>0</v>
      </c>
      <c r="BC21" s="36">
        <f t="shared" si="16"/>
        <v>0</v>
      </c>
      <c r="BD21" s="36">
        <f t="shared" si="17"/>
        <v>0</v>
      </c>
      <c r="BE21" s="35">
        <f t="shared" si="18"/>
        <v>0</v>
      </c>
      <c r="BF21" s="36">
        <f t="shared" si="19"/>
        <v>0</v>
      </c>
      <c r="BG21" s="36">
        <f t="shared" si="20"/>
        <v>0</v>
      </c>
      <c r="BH21" s="35">
        <f t="shared" si="21"/>
        <v>0</v>
      </c>
      <c r="BI21" s="36">
        <f t="shared" si="22"/>
        <v>0</v>
      </c>
      <c r="BJ21" s="36">
        <f t="shared" si="23"/>
        <v>0</v>
      </c>
      <c r="BK21" s="35">
        <f t="shared" si="24"/>
        <v>0</v>
      </c>
      <c r="BL21" s="36">
        <f t="shared" si="25"/>
        <v>0</v>
      </c>
      <c r="BM21" s="36">
        <f t="shared" si="26"/>
        <v>0</v>
      </c>
      <c r="BN21" s="11">
        <f t="shared" si="27"/>
        <v>0</v>
      </c>
      <c r="BO21" s="4">
        <f t="shared" si="28"/>
        <v>0</v>
      </c>
      <c r="BP21" s="4">
        <f t="shared" si="29"/>
        <v>0</v>
      </c>
    </row>
    <row r="22" spans="1:68" s="26" customFormat="1" hidden="1" x14ac:dyDescent="0.3">
      <c r="A22" s="64" t="s">
        <v>21</v>
      </c>
      <c r="B22" s="64" t="s">
        <v>2</v>
      </c>
      <c r="C22" s="64" t="s">
        <v>17</v>
      </c>
      <c r="D22" s="65">
        <v>0</v>
      </c>
      <c r="E22" s="75">
        <v>1381485</v>
      </c>
      <c r="F22" s="75">
        <f t="shared" si="30"/>
        <v>1358594</v>
      </c>
      <c r="G22" s="79">
        <v>-1.6570000000000001E-2</v>
      </c>
      <c r="H22" s="80">
        <v>1</v>
      </c>
      <c r="I22" s="75">
        <v>1</v>
      </c>
      <c r="J22" s="77">
        <v>1</v>
      </c>
      <c r="K22" s="75">
        <v>0</v>
      </c>
      <c r="L22" s="75">
        <v>0</v>
      </c>
      <c r="M22" s="77">
        <v>0</v>
      </c>
      <c r="N22" s="75">
        <v>0</v>
      </c>
      <c r="O22" s="75">
        <v>0</v>
      </c>
      <c r="P22" s="77">
        <v>0</v>
      </c>
      <c r="Q22" s="75">
        <v>0</v>
      </c>
      <c r="R22" s="75">
        <v>0</v>
      </c>
      <c r="S22" s="77">
        <v>0</v>
      </c>
      <c r="T22" s="75">
        <v>0</v>
      </c>
      <c r="U22" s="75">
        <v>0</v>
      </c>
      <c r="V22" s="77">
        <v>0</v>
      </c>
      <c r="W22" s="75">
        <v>0</v>
      </c>
      <c r="X22" s="75">
        <v>0</v>
      </c>
      <c r="Y22" s="77">
        <v>0</v>
      </c>
      <c r="Z22" s="75">
        <v>0</v>
      </c>
      <c r="AA22" s="75">
        <v>0</v>
      </c>
      <c r="AB22" s="77">
        <v>0</v>
      </c>
      <c r="AC22" s="75">
        <v>0</v>
      </c>
      <c r="AD22" s="75">
        <v>0</v>
      </c>
      <c r="AE22" s="77">
        <v>0</v>
      </c>
      <c r="AF22" s="75">
        <v>0</v>
      </c>
      <c r="AG22" s="75">
        <v>0</v>
      </c>
      <c r="AH22" s="77">
        <v>0</v>
      </c>
      <c r="AI22" s="75">
        <v>0</v>
      </c>
      <c r="AJ22" s="75">
        <v>0</v>
      </c>
      <c r="AK22" s="77">
        <v>0</v>
      </c>
      <c r="AM22" s="35">
        <f t="shared" si="0"/>
        <v>0</v>
      </c>
      <c r="AN22" s="36">
        <f t="shared" si="1"/>
        <v>1381485</v>
      </c>
      <c r="AO22" s="36">
        <f t="shared" si="2"/>
        <v>1358594</v>
      </c>
      <c r="AP22" s="35">
        <f t="shared" si="3"/>
        <v>0</v>
      </c>
      <c r="AQ22" s="36">
        <f t="shared" si="4"/>
        <v>0</v>
      </c>
      <c r="AR22" s="36">
        <f t="shared" si="5"/>
        <v>0</v>
      </c>
      <c r="AS22" s="35">
        <f t="shared" si="6"/>
        <v>0</v>
      </c>
      <c r="AT22" s="36">
        <f t="shared" si="7"/>
        <v>0</v>
      </c>
      <c r="AU22" s="36">
        <f t="shared" si="8"/>
        <v>0</v>
      </c>
      <c r="AV22" s="35">
        <f t="shared" si="9"/>
        <v>0</v>
      </c>
      <c r="AW22" s="36">
        <f t="shared" si="10"/>
        <v>0</v>
      </c>
      <c r="AX22" s="36">
        <f t="shared" si="11"/>
        <v>0</v>
      </c>
      <c r="AY22" s="35">
        <f t="shared" si="12"/>
        <v>0</v>
      </c>
      <c r="AZ22" s="36">
        <f t="shared" si="13"/>
        <v>0</v>
      </c>
      <c r="BA22" s="36">
        <f t="shared" si="14"/>
        <v>0</v>
      </c>
      <c r="BB22" s="35">
        <f t="shared" si="15"/>
        <v>0</v>
      </c>
      <c r="BC22" s="36">
        <f t="shared" si="16"/>
        <v>0</v>
      </c>
      <c r="BD22" s="36">
        <f t="shared" si="17"/>
        <v>0</v>
      </c>
      <c r="BE22" s="35">
        <f t="shared" si="18"/>
        <v>0</v>
      </c>
      <c r="BF22" s="36">
        <f t="shared" si="19"/>
        <v>0</v>
      </c>
      <c r="BG22" s="36">
        <f t="shared" si="20"/>
        <v>0</v>
      </c>
      <c r="BH22" s="35">
        <f t="shared" si="21"/>
        <v>0</v>
      </c>
      <c r="BI22" s="36">
        <f t="shared" si="22"/>
        <v>0</v>
      </c>
      <c r="BJ22" s="36">
        <f t="shared" si="23"/>
        <v>0</v>
      </c>
      <c r="BK22" s="35">
        <f t="shared" si="24"/>
        <v>0</v>
      </c>
      <c r="BL22" s="36">
        <f t="shared" si="25"/>
        <v>0</v>
      </c>
      <c r="BM22" s="36">
        <f t="shared" si="26"/>
        <v>0</v>
      </c>
      <c r="BN22" s="11">
        <f t="shared" si="27"/>
        <v>0</v>
      </c>
      <c r="BO22" s="4">
        <f t="shared" si="28"/>
        <v>0</v>
      </c>
      <c r="BP22" s="4">
        <f t="shared" si="29"/>
        <v>0</v>
      </c>
    </row>
    <row r="23" spans="1:68" s="26" customFormat="1" hidden="1" x14ac:dyDescent="0.3">
      <c r="A23" s="64" t="s">
        <v>21</v>
      </c>
      <c r="B23" s="64" t="s">
        <v>2</v>
      </c>
      <c r="C23" s="64" t="s">
        <v>5</v>
      </c>
      <c r="D23" s="65">
        <v>0</v>
      </c>
      <c r="E23" s="75">
        <v>1434108</v>
      </c>
      <c r="F23" s="75">
        <f t="shared" si="30"/>
        <v>1410345</v>
      </c>
      <c r="G23" s="79">
        <v>-1.6570000000000001E-2</v>
      </c>
      <c r="H23" s="80">
        <v>1</v>
      </c>
      <c r="I23" s="75">
        <v>1</v>
      </c>
      <c r="J23" s="77">
        <v>1</v>
      </c>
      <c r="K23" s="75">
        <v>0</v>
      </c>
      <c r="L23" s="75">
        <v>0</v>
      </c>
      <c r="M23" s="77">
        <v>0</v>
      </c>
      <c r="N23" s="75">
        <v>0</v>
      </c>
      <c r="O23" s="75">
        <v>0</v>
      </c>
      <c r="P23" s="77">
        <v>0</v>
      </c>
      <c r="Q23" s="75">
        <v>0</v>
      </c>
      <c r="R23" s="75">
        <v>0</v>
      </c>
      <c r="S23" s="77">
        <v>0</v>
      </c>
      <c r="T23" s="75">
        <v>0</v>
      </c>
      <c r="U23" s="75">
        <v>0</v>
      </c>
      <c r="V23" s="77">
        <v>0</v>
      </c>
      <c r="W23" s="75">
        <v>0</v>
      </c>
      <c r="X23" s="75">
        <v>0</v>
      </c>
      <c r="Y23" s="77">
        <v>0</v>
      </c>
      <c r="Z23" s="75">
        <v>0</v>
      </c>
      <c r="AA23" s="75">
        <v>0</v>
      </c>
      <c r="AB23" s="77">
        <v>0</v>
      </c>
      <c r="AC23" s="75">
        <v>0</v>
      </c>
      <c r="AD23" s="75">
        <v>0</v>
      </c>
      <c r="AE23" s="77">
        <v>0</v>
      </c>
      <c r="AF23" s="75">
        <v>0</v>
      </c>
      <c r="AG23" s="75">
        <v>0</v>
      </c>
      <c r="AH23" s="77">
        <v>0</v>
      </c>
      <c r="AI23" s="75">
        <v>0</v>
      </c>
      <c r="AJ23" s="75">
        <v>0</v>
      </c>
      <c r="AK23" s="77">
        <v>0</v>
      </c>
      <c r="AM23" s="35">
        <f t="shared" si="0"/>
        <v>0</v>
      </c>
      <c r="AN23" s="36">
        <f t="shared" si="1"/>
        <v>1434108</v>
      </c>
      <c r="AO23" s="36">
        <f t="shared" si="2"/>
        <v>1410345</v>
      </c>
      <c r="AP23" s="35">
        <f t="shared" si="3"/>
        <v>0</v>
      </c>
      <c r="AQ23" s="36">
        <f t="shared" si="4"/>
        <v>0</v>
      </c>
      <c r="AR23" s="36">
        <f t="shared" si="5"/>
        <v>0</v>
      </c>
      <c r="AS23" s="35">
        <f t="shared" si="6"/>
        <v>0</v>
      </c>
      <c r="AT23" s="36">
        <f t="shared" si="7"/>
        <v>0</v>
      </c>
      <c r="AU23" s="36">
        <f t="shared" si="8"/>
        <v>0</v>
      </c>
      <c r="AV23" s="35">
        <f t="shared" si="9"/>
        <v>0</v>
      </c>
      <c r="AW23" s="36">
        <f t="shared" si="10"/>
        <v>0</v>
      </c>
      <c r="AX23" s="36">
        <f t="shared" si="11"/>
        <v>0</v>
      </c>
      <c r="AY23" s="35">
        <f t="shared" si="12"/>
        <v>0</v>
      </c>
      <c r="AZ23" s="36">
        <f t="shared" si="13"/>
        <v>0</v>
      </c>
      <c r="BA23" s="36">
        <f t="shared" si="14"/>
        <v>0</v>
      </c>
      <c r="BB23" s="35">
        <f t="shared" si="15"/>
        <v>0</v>
      </c>
      <c r="BC23" s="36">
        <f t="shared" si="16"/>
        <v>0</v>
      </c>
      <c r="BD23" s="36">
        <f t="shared" si="17"/>
        <v>0</v>
      </c>
      <c r="BE23" s="35">
        <f t="shared" si="18"/>
        <v>0</v>
      </c>
      <c r="BF23" s="36">
        <f t="shared" si="19"/>
        <v>0</v>
      </c>
      <c r="BG23" s="36">
        <f t="shared" si="20"/>
        <v>0</v>
      </c>
      <c r="BH23" s="35">
        <f t="shared" si="21"/>
        <v>0</v>
      </c>
      <c r="BI23" s="36">
        <f t="shared" si="22"/>
        <v>0</v>
      </c>
      <c r="BJ23" s="36">
        <f t="shared" si="23"/>
        <v>0</v>
      </c>
      <c r="BK23" s="35">
        <f t="shared" si="24"/>
        <v>0</v>
      </c>
      <c r="BL23" s="36">
        <f t="shared" si="25"/>
        <v>0</v>
      </c>
      <c r="BM23" s="36">
        <f t="shared" si="26"/>
        <v>0</v>
      </c>
      <c r="BN23" s="11">
        <f t="shared" si="27"/>
        <v>0</v>
      </c>
      <c r="BO23" s="4">
        <f t="shared" si="28"/>
        <v>0</v>
      </c>
      <c r="BP23" s="4">
        <f t="shared" si="29"/>
        <v>0</v>
      </c>
    </row>
    <row r="24" spans="1:68" s="26" customFormat="1" hidden="1" x14ac:dyDescent="0.3">
      <c r="A24" s="64" t="s">
        <v>21</v>
      </c>
      <c r="B24" s="64" t="s">
        <v>11</v>
      </c>
      <c r="C24" s="64" t="s">
        <v>5</v>
      </c>
      <c r="D24" s="65">
        <v>0</v>
      </c>
      <c r="E24" s="75">
        <v>2409853</v>
      </c>
      <c r="F24" s="75">
        <f t="shared" si="30"/>
        <v>2369922</v>
      </c>
      <c r="G24" s="79">
        <v>-1.6570000000000001E-2</v>
      </c>
      <c r="H24" s="80">
        <v>1</v>
      </c>
      <c r="I24" s="75">
        <v>1</v>
      </c>
      <c r="J24" s="77">
        <v>1</v>
      </c>
      <c r="K24" s="75">
        <v>0</v>
      </c>
      <c r="L24" s="75">
        <v>0</v>
      </c>
      <c r="M24" s="77">
        <v>0</v>
      </c>
      <c r="N24" s="75">
        <v>0</v>
      </c>
      <c r="O24" s="75">
        <v>0</v>
      </c>
      <c r="P24" s="77">
        <v>0</v>
      </c>
      <c r="Q24" s="75">
        <v>0</v>
      </c>
      <c r="R24" s="75">
        <v>0</v>
      </c>
      <c r="S24" s="77">
        <v>0</v>
      </c>
      <c r="T24" s="75">
        <v>0</v>
      </c>
      <c r="U24" s="75">
        <v>0</v>
      </c>
      <c r="V24" s="77">
        <v>0</v>
      </c>
      <c r="W24" s="75">
        <v>0</v>
      </c>
      <c r="X24" s="75">
        <v>0</v>
      </c>
      <c r="Y24" s="77">
        <v>0</v>
      </c>
      <c r="Z24" s="75">
        <v>0</v>
      </c>
      <c r="AA24" s="75">
        <v>0</v>
      </c>
      <c r="AB24" s="77">
        <v>0</v>
      </c>
      <c r="AC24" s="75">
        <v>0</v>
      </c>
      <c r="AD24" s="75">
        <v>0</v>
      </c>
      <c r="AE24" s="77">
        <v>0</v>
      </c>
      <c r="AF24" s="75">
        <v>0</v>
      </c>
      <c r="AG24" s="75">
        <v>0</v>
      </c>
      <c r="AH24" s="77">
        <v>0</v>
      </c>
      <c r="AI24" s="75">
        <v>0</v>
      </c>
      <c r="AJ24" s="75">
        <v>0</v>
      </c>
      <c r="AK24" s="77">
        <v>0</v>
      </c>
      <c r="AM24" s="35">
        <f t="shared" si="0"/>
        <v>0</v>
      </c>
      <c r="AN24" s="36">
        <f t="shared" si="1"/>
        <v>2409853</v>
      </c>
      <c r="AO24" s="36">
        <f t="shared" si="2"/>
        <v>2369922</v>
      </c>
      <c r="AP24" s="35">
        <f t="shared" si="3"/>
        <v>0</v>
      </c>
      <c r="AQ24" s="36">
        <f t="shared" si="4"/>
        <v>0</v>
      </c>
      <c r="AR24" s="36">
        <f t="shared" si="5"/>
        <v>0</v>
      </c>
      <c r="AS24" s="35">
        <f t="shared" si="6"/>
        <v>0</v>
      </c>
      <c r="AT24" s="36">
        <f t="shared" si="7"/>
        <v>0</v>
      </c>
      <c r="AU24" s="36">
        <f t="shared" si="8"/>
        <v>0</v>
      </c>
      <c r="AV24" s="35">
        <f t="shared" si="9"/>
        <v>0</v>
      </c>
      <c r="AW24" s="36">
        <f t="shared" si="10"/>
        <v>0</v>
      </c>
      <c r="AX24" s="36">
        <f t="shared" si="11"/>
        <v>0</v>
      </c>
      <c r="AY24" s="35">
        <f t="shared" si="12"/>
        <v>0</v>
      </c>
      <c r="AZ24" s="36">
        <f t="shared" si="13"/>
        <v>0</v>
      </c>
      <c r="BA24" s="36">
        <f t="shared" si="14"/>
        <v>0</v>
      </c>
      <c r="BB24" s="35">
        <f t="shared" si="15"/>
        <v>0</v>
      </c>
      <c r="BC24" s="36">
        <f t="shared" si="16"/>
        <v>0</v>
      </c>
      <c r="BD24" s="36">
        <f t="shared" si="17"/>
        <v>0</v>
      </c>
      <c r="BE24" s="35">
        <f t="shared" si="18"/>
        <v>0</v>
      </c>
      <c r="BF24" s="36">
        <f t="shared" si="19"/>
        <v>0</v>
      </c>
      <c r="BG24" s="36">
        <f t="shared" si="20"/>
        <v>0</v>
      </c>
      <c r="BH24" s="35">
        <f t="shared" si="21"/>
        <v>0</v>
      </c>
      <c r="BI24" s="36">
        <f t="shared" si="22"/>
        <v>0</v>
      </c>
      <c r="BJ24" s="36">
        <f t="shared" si="23"/>
        <v>0</v>
      </c>
      <c r="BK24" s="35">
        <f t="shared" si="24"/>
        <v>0</v>
      </c>
      <c r="BL24" s="36">
        <f t="shared" si="25"/>
        <v>0</v>
      </c>
      <c r="BM24" s="36">
        <f t="shared" si="26"/>
        <v>0</v>
      </c>
      <c r="BN24" s="11">
        <f t="shared" si="27"/>
        <v>0</v>
      </c>
      <c r="BO24" s="4">
        <f t="shared" si="28"/>
        <v>0</v>
      </c>
      <c r="BP24" s="4">
        <f t="shared" si="29"/>
        <v>0</v>
      </c>
    </row>
    <row r="25" spans="1:68" s="26" customFormat="1" hidden="1" x14ac:dyDescent="0.3">
      <c r="A25" s="64" t="s">
        <v>21</v>
      </c>
      <c r="B25" s="64" t="s">
        <v>2</v>
      </c>
      <c r="C25" s="64" t="s">
        <v>6</v>
      </c>
      <c r="D25" s="65">
        <v>0</v>
      </c>
      <c r="E25" s="75">
        <v>2479198</v>
      </c>
      <c r="F25" s="75">
        <f t="shared" si="30"/>
        <v>2438118</v>
      </c>
      <c r="G25" s="79">
        <v>-1.6570000000000001E-2</v>
      </c>
      <c r="H25" s="80">
        <v>1</v>
      </c>
      <c r="I25" s="75">
        <v>1</v>
      </c>
      <c r="J25" s="77">
        <v>1</v>
      </c>
      <c r="K25" s="75">
        <v>0</v>
      </c>
      <c r="L25" s="75">
        <v>0</v>
      </c>
      <c r="M25" s="77">
        <v>0</v>
      </c>
      <c r="N25" s="75">
        <v>0</v>
      </c>
      <c r="O25" s="75">
        <v>0</v>
      </c>
      <c r="P25" s="77">
        <v>0</v>
      </c>
      <c r="Q25" s="75">
        <v>0</v>
      </c>
      <c r="R25" s="75">
        <v>0</v>
      </c>
      <c r="S25" s="77">
        <v>0</v>
      </c>
      <c r="T25" s="75">
        <v>0</v>
      </c>
      <c r="U25" s="75">
        <v>0</v>
      </c>
      <c r="V25" s="77">
        <v>0</v>
      </c>
      <c r="W25" s="75">
        <v>0</v>
      </c>
      <c r="X25" s="75">
        <v>0</v>
      </c>
      <c r="Y25" s="77">
        <v>0</v>
      </c>
      <c r="Z25" s="75">
        <v>0</v>
      </c>
      <c r="AA25" s="75">
        <v>0</v>
      </c>
      <c r="AB25" s="77">
        <v>0</v>
      </c>
      <c r="AC25" s="75">
        <v>0</v>
      </c>
      <c r="AD25" s="75">
        <v>0</v>
      </c>
      <c r="AE25" s="77">
        <v>0</v>
      </c>
      <c r="AF25" s="75">
        <v>0</v>
      </c>
      <c r="AG25" s="75">
        <v>0</v>
      </c>
      <c r="AH25" s="77">
        <v>0</v>
      </c>
      <c r="AI25" s="75">
        <v>0</v>
      </c>
      <c r="AJ25" s="75">
        <v>0</v>
      </c>
      <c r="AK25" s="77">
        <v>0</v>
      </c>
      <c r="AM25" s="35">
        <f t="shared" si="0"/>
        <v>0</v>
      </c>
      <c r="AN25" s="36">
        <f t="shared" si="1"/>
        <v>2479198</v>
      </c>
      <c r="AO25" s="36">
        <f t="shared" si="2"/>
        <v>2438118</v>
      </c>
      <c r="AP25" s="35">
        <f t="shared" si="3"/>
        <v>0</v>
      </c>
      <c r="AQ25" s="36">
        <f t="shared" si="4"/>
        <v>0</v>
      </c>
      <c r="AR25" s="36">
        <f t="shared" si="5"/>
        <v>0</v>
      </c>
      <c r="AS25" s="35">
        <f t="shared" si="6"/>
        <v>0</v>
      </c>
      <c r="AT25" s="36">
        <f t="shared" si="7"/>
        <v>0</v>
      </c>
      <c r="AU25" s="36">
        <f t="shared" si="8"/>
        <v>0</v>
      </c>
      <c r="AV25" s="35">
        <f t="shared" si="9"/>
        <v>0</v>
      </c>
      <c r="AW25" s="36">
        <f t="shared" si="10"/>
        <v>0</v>
      </c>
      <c r="AX25" s="36">
        <f t="shared" si="11"/>
        <v>0</v>
      </c>
      <c r="AY25" s="35">
        <f t="shared" si="12"/>
        <v>0</v>
      </c>
      <c r="AZ25" s="36">
        <f t="shared" si="13"/>
        <v>0</v>
      </c>
      <c r="BA25" s="36">
        <f t="shared" si="14"/>
        <v>0</v>
      </c>
      <c r="BB25" s="35">
        <f t="shared" si="15"/>
        <v>0</v>
      </c>
      <c r="BC25" s="36">
        <f t="shared" si="16"/>
        <v>0</v>
      </c>
      <c r="BD25" s="36">
        <f t="shared" si="17"/>
        <v>0</v>
      </c>
      <c r="BE25" s="35">
        <f t="shared" si="18"/>
        <v>0</v>
      </c>
      <c r="BF25" s="36">
        <f t="shared" si="19"/>
        <v>0</v>
      </c>
      <c r="BG25" s="36">
        <f t="shared" si="20"/>
        <v>0</v>
      </c>
      <c r="BH25" s="35">
        <f t="shared" si="21"/>
        <v>0</v>
      </c>
      <c r="BI25" s="36">
        <f t="shared" si="22"/>
        <v>0</v>
      </c>
      <c r="BJ25" s="36">
        <f t="shared" si="23"/>
        <v>0</v>
      </c>
      <c r="BK25" s="35">
        <f t="shared" si="24"/>
        <v>0</v>
      </c>
      <c r="BL25" s="36">
        <f t="shared" si="25"/>
        <v>0</v>
      </c>
      <c r="BM25" s="36">
        <f t="shared" si="26"/>
        <v>0</v>
      </c>
      <c r="BN25" s="11">
        <f t="shared" si="27"/>
        <v>0</v>
      </c>
      <c r="BO25" s="4">
        <f t="shared" si="28"/>
        <v>0</v>
      </c>
      <c r="BP25" s="4">
        <f t="shared" si="29"/>
        <v>0</v>
      </c>
    </row>
    <row r="26" spans="1:68" s="26" customFormat="1" hidden="1" x14ac:dyDescent="0.3">
      <c r="A26" s="64" t="s">
        <v>21</v>
      </c>
      <c r="B26" s="64" t="s">
        <v>2</v>
      </c>
      <c r="C26" s="64" t="s">
        <v>7</v>
      </c>
      <c r="D26" s="65">
        <v>0</v>
      </c>
      <c r="E26" s="75">
        <v>2549526</v>
      </c>
      <c r="F26" s="75">
        <f t="shared" si="30"/>
        <v>2507281</v>
      </c>
      <c r="G26" s="79">
        <v>-1.6570000000000001E-2</v>
      </c>
      <c r="H26" s="80">
        <v>1</v>
      </c>
      <c r="I26" s="75">
        <v>1</v>
      </c>
      <c r="J26" s="77">
        <v>1</v>
      </c>
      <c r="K26" s="75">
        <v>0</v>
      </c>
      <c r="L26" s="75">
        <v>0</v>
      </c>
      <c r="M26" s="77">
        <v>0</v>
      </c>
      <c r="N26" s="75">
        <v>0</v>
      </c>
      <c r="O26" s="75">
        <v>0</v>
      </c>
      <c r="P26" s="77">
        <v>0</v>
      </c>
      <c r="Q26" s="75">
        <v>0</v>
      </c>
      <c r="R26" s="75">
        <v>0</v>
      </c>
      <c r="S26" s="77">
        <v>0</v>
      </c>
      <c r="T26" s="75">
        <v>0</v>
      </c>
      <c r="U26" s="75">
        <v>0</v>
      </c>
      <c r="V26" s="77">
        <v>0</v>
      </c>
      <c r="W26" s="75">
        <v>0</v>
      </c>
      <c r="X26" s="75">
        <v>0</v>
      </c>
      <c r="Y26" s="77">
        <v>0</v>
      </c>
      <c r="Z26" s="75">
        <v>0</v>
      </c>
      <c r="AA26" s="75">
        <v>0</v>
      </c>
      <c r="AB26" s="77">
        <v>0</v>
      </c>
      <c r="AC26" s="75">
        <v>0</v>
      </c>
      <c r="AD26" s="75">
        <v>0</v>
      </c>
      <c r="AE26" s="77">
        <v>0</v>
      </c>
      <c r="AF26" s="75">
        <v>0</v>
      </c>
      <c r="AG26" s="75">
        <v>0</v>
      </c>
      <c r="AH26" s="77">
        <v>0</v>
      </c>
      <c r="AI26" s="75">
        <v>0</v>
      </c>
      <c r="AJ26" s="75">
        <v>0</v>
      </c>
      <c r="AK26" s="77">
        <v>0</v>
      </c>
      <c r="AM26" s="35">
        <f t="shared" si="0"/>
        <v>0</v>
      </c>
      <c r="AN26" s="36">
        <f t="shared" si="1"/>
        <v>2549526</v>
      </c>
      <c r="AO26" s="36">
        <f t="shared" si="2"/>
        <v>2507281</v>
      </c>
      <c r="AP26" s="35">
        <f t="shared" si="3"/>
        <v>0</v>
      </c>
      <c r="AQ26" s="36">
        <f t="shared" si="4"/>
        <v>0</v>
      </c>
      <c r="AR26" s="36">
        <f t="shared" si="5"/>
        <v>0</v>
      </c>
      <c r="AS26" s="35">
        <f t="shared" si="6"/>
        <v>0</v>
      </c>
      <c r="AT26" s="36">
        <f t="shared" si="7"/>
        <v>0</v>
      </c>
      <c r="AU26" s="36">
        <f t="shared" si="8"/>
        <v>0</v>
      </c>
      <c r="AV26" s="35">
        <f t="shared" si="9"/>
        <v>0</v>
      </c>
      <c r="AW26" s="36">
        <f t="shared" si="10"/>
        <v>0</v>
      </c>
      <c r="AX26" s="36">
        <f t="shared" si="11"/>
        <v>0</v>
      </c>
      <c r="AY26" s="35">
        <f t="shared" si="12"/>
        <v>0</v>
      </c>
      <c r="AZ26" s="36">
        <f t="shared" si="13"/>
        <v>0</v>
      </c>
      <c r="BA26" s="36">
        <f t="shared" si="14"/>
        <v>0</v>
      </c>
      <c r="BB26" s="35">
        <f t="shared" si="15"/>
        <v>0</v>
      </c>
      <c r="BC26" s="36">
        <f t="shared" si="16"/>
        <v>0</v>
      </c>
      <c r="BD26" s="36">
        <f t="shared" si="17"/>
        <v>0</v>
      </c>
      <c r="BE26" s="35">
        <f t="shared" si="18"/>
        <v>0</v>
      </c>
      <c r="BF26" s="36">
        <f t="shared" si="19"/>
        <v>0</v>
      </c>
      <c r="BG26" s="36">
        <f t="shared" si="20"/>
        <v>0</v>
      </c>
      <c r="BH26" s="35">
        <f t="shared" si="21"/>
        <v>0</v>
      </c>
      <c r="BI26" s="36">
        <f t="shared" si="22"/>
        <v>0</v>
      </c>
      <c r="BJ26" s="36">
        <f t="shared" si="23"/>
        <v>0</v>
      </c>
      <c r="BK26" s="35">
        <f t="shared" si="24"/>
        <v>0</v>
      </c>
      <c r="BL26" s="36">
        <f t="shared" si="25"/>
        <v>0</v>
      </c>
      <c r="BM26" s="36">
        <f t="shared" si="26"/>
        <v>0</v>
      </c>
      <c r="BN26" s="11">
        <f t="shared" si="27"/>
        <v>0</v>
      </c>
      <c r="BO26" s="4">
        <f t="shared" si="28"/>
        <v>0</v>
      </c>
      <c r="BP26" s="4">
        <f t="shared" si="29"/>
        <v>0</v>
      </c>
    </row>
    <row r="27" spans="1:68" s="26" customFormat="1" ht="17.25" hidden="1" thickBot="1" x14ac:dyDescent="0.35">
      <c r="A27" s="66" t="s">
        <v>21</v>
      </c>
      <c r="B27" s="66" t="s">
        <v>2</v>
      </c>
      <c r="C27" s="66" t="s">
        <v>19</v>
      </c>
      <c r="D27" s="67">
        <v>0</v>
      </c>
      <c r="E27" s="81">
        <v>2620838</v>
      </c>
      <c r="F27" s="81">
        <f t="shared" si="30"/>
        <v>2577411</v>
      </c>
      <c r="G27" s="82">
        <v>-1.6570000000000001E-2</v>
      </c>
      <c r="H27" s="83">
        <v>1</v>
      </c>
      <c r="I27" s="81">
        <v>1</v>
      </c>
      <c r="J27" s="84">
        <v>1</v>
      </c>
      <c r="K27" s="81">
        <v>0</v>
      </c>
      <c r="L27" s="81">
        <v>0</v>
      </c>
      <c r="M27" s="84">
        <v>0</v>
      </c>
      <c r="N27" s="81">
        <v>0</v>
      </c>
      <c r="O27" s="81">
        <v>0</v>
      </c>
      <c r="P27" s="84">
        <v>0</v>
      </c>
      <c r="Q27" s="81">
        <v>0</v>
      </c>
      <c r="R27" s="81">
        <v>0</v>
      </c>
      <c r="S27" s="84">
        <v>0</v>
      </c>
      <c r="T27" s="81">
        <v>0</v>
      </c>
      <c r="U27" s="81">
        <v>0</v>
      </c>
      <c r="V27" s="84">
        <v>0</v>
      </c>
      <c r="W27" s="81">
        <v>0</v>
      </c>
      <c r="X27" s="81">
        <v>0</v>
      </c>
      <c r="Y27" s="84">
        <v>0</v>
      </c>
      <c r="Z27" s="81">
        <v>0</v>
      </c>
      <c r="AA27" s="81">
        <v>0</v>
      </c>
      <c r="AB27" s="84">
        <v>0</v>
      </c>
      <c r="AC27" s="81">
        <v>0</v>
      </c>
      <c r="AD27" s="81">
        <v>0</v>
      </c>
      <c r="AE27" s="84">
        <v>0</v>
      </c>
      <c r="AF27" s="81">
        <v>0</v>
      </c>
      <c r="AG27" s="81">
        <v>0</v>
      </c>
      <c r="AH27" s="84">
        <v>0</v>
      </c>
      <c r="AI27" s="81">
        <v>0</v>
      </c>
      <c r="AJ27" s="81">
        <v>0</v>
      </c>
      <c r="AK27" s="84">
        <v>0</v>
      </c>
      <c r="AM27" s="43">
        <f t="shared" si="0"/>
        <v>0</v>
      </c>
      <c r="AN27" s="44">
        <f t="shared" si="1"/>
        <v>2620838</v>
      </c>
      <c r="AO27" s="44">
        <f t="shared" si="2"/>
        <v>2577411</v>
      </c>
      <c r="AP27" s="43">
        <f t="shared" si="3"/>
        <v>0</v>
      </c>
      <c r="AQ27" s="44">
        <f t="shared" si="4"/>
        <v>0</v>
      </c>
      <c r="AR27" s="44">
        <f t="shared" si="5"/>
        <v>0</v>
      </c>
      <c r="AS27" s="43">
        <f t="shared" si="6"/>
        <v>0</v>
      </c>
      <c r="AT27" s="44">
        <f t="shared" si="7"/>
        <v>0</v>
      </c>
      <c r="AU27" s="44">
        <f t="shared" si="8"/>
        <v>0</v>
      </c>
      <c r="AV27" s="43">
        <f t="shared" si="9"/>
        <v>0</v>
      </c>
      <c r="AW27" s="44">
        <f t="shared" si="10"/>
        <v>0</v>
      </c>
      <c r="AX27" s="44">
        <f t="shared" si="11"/>
        <v>0</v>
      </c>
      <c r="AY27" s="43">
        <f t="shared" si="12"/>
        <v>0</v>
      </c>
      <c r="AZ27" s="44">
        <f t="shared" si="13"/>
        <v>0</v>
      </c>
      <c r="BA27" s="44">
        <f t="shared" si="14"/>
        <v>0</v>
      </c>
      <c r="BB27" s="43">
        <f t="shared" si="15"/>
        <v>0</v>
      </c>
      <c r="BC27" s="44">
        <f t="shared" si="16"/>
        <v>0</v>
      </c>
      <c r="BD27" s="44">
        <f t="shared" si="17"/>
        <v>0</v>
      </c>
      <c r="BE27" s="43">
        <f t="shared" si="18"/>
        <v>0</v>
      </c>
      <c r="BF27" s="44">
        <f t="shared" si="19"/>
        <v>0</v>
      </c>
      <c r="BG27" s="44">
        <f t="shared" si="20"/>
        <v>0</v>
      </c>
      <c r="BH27" s="43">
        <f t="shared" si="21"/>
        <v>0</v>
      </c>
      <c r="BI27" s="44">
        <f t="shared" si="22"/>
        <v>0</v>
      </c>
      <c r="BJ27" s="44">
        <f t="shared" si="23"/>
        <v>0</v>
      </c>
      <c r="BK27" s="43">
        <f t="shared" si="24"/>
        <v>0</v>
      </c>
      <c r="BL27" s="44">
        <f t="shared" si="25"/>
        <v>0</v>
      </c>
      <c r="BM27" s="44">
        <f t="shared" si="26"/>
        <v>0</v>
      </c>
      <c r="BN27" s="16">
        <f t="shared" si="27"/>
        <v>0</v>
      </c>
      <c r="BO27" s="17">
        <f t="shared" si="28"/>
        <v>0</v>
      </c>
      <c r="BP27" s="17">
        <f t="shared" si="29"/>
        <v>0</v>
      </c>
    </row>
    <row r="28" spans="1:68" s="26" customFormat="1" hidden="1" x14ac:dyDescent="0.3">
      <c r="A28" s="62" t="s">
        <v>27</v>
      </c>
      <c r="B28" s="62" t="s">
        <v>8</v>
      </c>
      <c r="C28" s="62" t="s">
        <v>25</v>
      </c>
      <c r="D28" s="63">
        <v>0</v>
      </c>
      <c r="E28" s="71">
        <v>8964976</v>
      </c>
      <c r="F28" s="71">
        <f t="shared" si="30"/>
        <v>8818130</v>
      </c>
      <c r="G28" s="85">
        <v>-1.6379999999999999E-2</v>
      </c>
      <c r="H28" s="86">
        <v>1</v>
      </c>
      <c r="I28" s="71">
        <v>1</v>
      </c>
      <c r="J28" s="73">
        <v>1</v>
      </c>
      <c r="K28" s="71">
        <v>0</v>
      </c>
      <c r="L28" s="71">
        <v>0</v>
      </c>
      <c r="M28" s="73">
        <v>0</v>
      </c>
      <c r="N28" s="71">
        <v>0</v>
      </c>
      <c r="O28" s="71">
        <v>0</v>
      </c>
      <c r="P28" s="73">
        <v>0</v>
      </c>
      <c r="Q28" s="71">
        <v>0</v>
      </c>
      <c r="R28" s="71">
        <v>0</v>
      </c>
      <c r="S28" s="73">
        <v>0</v>
      </c>
      <c r="T28" s="71">
        <v>0</v>
      </c>
      <c r="U28" s="71">
        <v>0</v>
      </c>
      <c r="V28" s="73">
        <v>0</v>
      </c>
      <c r="W28" s="71">
        <v>0</v>
      </c>
      <c r="X28" s="71">
        <v>0</v>
      </c>
      <c r="Y28" s="73">
        <v>0</v>
      </c>
      <c r="Z28" s="71">
        <v>0</v>
      </c>
      <c r="AA28" s="71">
        <v>0</v>
      </c>
      <c r="AB28" s="73">
        <v>0</v>
      </c>
      <c r="AC28" s="71">
        <v>0</v>
      </c>
      <c r="AD28" s="71">
        <v>0</v>
      </c>
      <c r="AE28" s="73">
        <v>0</v>
      </c>
      <c r="AF28" s="71">
        <v>0</v>
      </c>
      <c r="AG28" s="71">
        <v>0</v>
      </c>
      <c r="AH28" s="73">
        <v>0</v>
      </c>
      <c r="AI28" s="71">
        <v>0</v>
      </c>
      <c r="AJ28" s="71">
        <v>0</v>
      </c>
      <c r="AK28" s="73">
        <v>0</v>
      </c>
      <c r="AM28" s="29">
        <f t="shared" si="0"/>
        <v>0</v>
      </c>
      <c r="AN28" s="30">
        <f t="shared" si="1"/>
        <v>8964976</v>
      </c>
      <c r="AO28" s="30">
        <f t="shared" si="2"/>
        <v>8818130</v>
      </c>
      <c r="AP28" s="29">
        <f t="shared" si="3"/>
        <v>0</v>
      </c>
      <c r="AQ28" s="30">
        <f t="shared" si="4"/>
        <v>0</v>
      </c>
      <c r="AR28" s="30">
        <f t="shared" si="5"/>
        <v>0</v>
      </c>
      <c r="AS28" s="29">
        <f t="shared" si="6"/>
        <v>0</v>
      </c>
      <c r="AT28" s="30">
        <f t="shared" si="7"/>
        <v>0</v>
      </c>
      <c r="AU28" s="30">
        <f t="shared" si="8"/>
        <v>0</v>
      </c>
      <c r="AV28" s="29">
        <f t="shared" si="9"/>
        <v>0</v>
      </c>
      <c r="AW28" s="30">
        <f t="shared" si="10"/>
        <v>0</v>
      </c>
      <c r="AX28" s="30">
        <f t="shared" si="11"/>
        <v>0</v>
      </c>
      <c r="AY28" s="29">
        <f t="shared" si="12"/>
        <v>0</v>
      </c>
      <c r="AZ28" s="30">
        <f t="shared" si="13"/>
        <v>0</v>
      </c>
      <c r="BA28" s="30">
        <f t="shared" si="14"/>
        <v>0</v>
      </c>
      <c r="BB28" s="29">
        <f t="shared" si="15"/>
        <v>0</v>
      </c>
      <c r="BC28" s="30">
        <f t="shared" si="16"/>
        <v>0</v>
      </c>
      <c r="BD28" s="30">
        <f t="shared" si="17"/>
        <v>0</v>
      </c>
      <c r="BE28" s="29">
        <f t="shared" si="18"/>
        <v>0</v>
      </c>
      <c r="BF28" s="30">
        <f t="shared" si="19"/>
        <v>0</v>
      </c>
      <c r="BG28" s="30">
        <f t="shared" si="20"/>
        <v>0</v>
      </c>
      <c r="BH28" s="29">
        <f t="shared" si="21"/>
        <v>0</v>
      </c>
      <c r="BI28" s="30">
        <f t="shared" si="22"/>
        <v>0</v>
      </c>
      <c r="BJ28" s="30">
        <f t="shared" si="23"/>
        <v>0</v>
      </c>
      <c r="BK28" s="29">
        <f t="shared" si="24"/>
        <v>0</v>
      </c>
      <c r="BL28" s="30">
        <f t="shared" si="25"/>
        <v>0</v>
      </c>
      <c r="BM28" s="30">
        <f t="shared" si="26"/>
        <v>0</v>
      </c>
      <c r="BN28" s="12">
        <f t="shared" si="27"/>
        <v>0</v>
      </c>
      <c r="BO28" s="13">
        <f t="shared" si="28"/>
        <v>0</v>
      </c>
      <c r="BP28" s="13">
        <f t="shared" si="29"/>
        <v>0</v>
      </c>
    </row>
    <row r="29" spans="1:68" s="26" customFormat="1" hidden="1" x14ac:dyDescent="0.3">
      <c r="A29" s="64" t="s">
        <v>27</v>
      </c>
      <c r="B29" s="64" t="s">
        <v>11</v>
      </c>
      <c r="C29" s="64" t="s">
        <v>12</v>
      </c>
      <c r="D29" s="65">
        <v>0</v>
      </c>
      <c r="E29" s="75">
        <v>11075901</v>
      </c>
      <c r="F29" s="75">
        <f t="shared" si="30"/>
        <v>10902453</v>
      </c>
      <c r="G29" s="79">
        <v>-1.566E-2</v>
      </c>
      <c r="H29" s="80">
        <v>1</v>
      </c>
      <c r="I29" s="75">
        <v>1</v>
      </c>
      <c r="J29" s="77">
        <v>1</v>
      </c>
      <c r="K29" s="75">
        <v>0</v>
      </c>
      <c r="L29" s="75">
        <v>0</v>
      </c>
      <c r="M29" s="77">
        <v>0</v>
      </c>
      <c r="N29" s="75">
        <v>0</v>
      </c>
      <c r="O29" s="75">
        <v>0</v>
      </c>
      <c r="P29" s="77">
        <v>0</v>
      </c>
      <c r="Q29" s="75">
        <v>0</v>
      </c>
      <c r="R29" s="75">
        <v>0</v>
      </c>
      <c r="S29" s="77">
        <v>0</v>
      </c>
      <c r="T29" s="75">
        <v>0</v>
      </c>
      <c r="U29" s="75">
        <v>0</v>
      </c>
      <c r="V29" s="77">
        <v>0</v>
      </c>
      <c r="W29" s="75">
        <v>0</v>
      </c>
      <c r="X29" s="75">
        <v>0</v>
      </c>
      <c r="Y29" s="77">
        <v>0</v>
      </c>
      <c r="Z29" s="75">
        <v>0</v>
      </c>
      <c r="AA29" s="75">
        <v>0</v>
      </c>
      <c r="AB29" s="77">
        <v>0</v>
      </c>
      <c r="AC29" s="75">
        <v>0</v>
      </c>
      <c r="AD29" s="75">
        <v>0</v>
      </c>
      <c r="AE29" s="77">
        <v>0</v>
      </c>
      <c r="AF29" s="75">
        <v>0</v>
      </c>
      <c r="AG29" s="75">
        <v>0</v>
      </c>
      <c r="AH29" s="77">
        <v>0</v>
      </c>
      <c r="AI29" s="75">
        <v>0</v>
      </c>
      <c r="AJ29" s="75">
        <v>0</v>
      </c>
      <c r="AK29" s="77">
        <v>0</v>
      </c>
      <c r="AM29" s="35">
        <f t="shared" si="0"/>
        <v>0</v>
      </c>
      <c r="AN29" s="36">
        <f t="shared" si="1"/>
        <v>11075901</v>
      </c>
      <c r="AO29" s="36">
        <f t="shared" si="2"/>
        <v>10902453</v>
      </c>
      <c r="AP29" s="35">
        <f t="shared" si="3"/>
        <v>0</v>
      </c>
      <c r="AQ29" s="36">
        <f t="shared" si="4"/>
        <v>0</v>
      </c>
      <c r="AR29" s="36">
        <f t="shared" si="5"/>
        <v>0</v>
      </c>
      <c r="AS29" s="35">
        <f t="shared" si="6"/>
        <v>0</v>
      </c>
      <c r="AT29" s="36">
        <f t="shared" si="7"/>
        <v>0</v>
      </c>
      <c r="AU29" s="36">
        <f t="shared" si="8"/>
        <v>0</v>
      </c>
      <c r="AV29" s="35">
        <f t="shared" si="9"/>
        <v>0</v>
      </c>
      <c r="AW29" s="36">
        <f t="shared" si="10"/>
        <v>0</v>
      </c>
      <c r="AX29" s="36">
        <f t="shared" si="11"/>
        <v>0</v>
      </c>
      <c r="AY29" s="35">
        <f t="shared" si="12"/>
        <v>0</v>
      </c>
      <c r="AZ29" s="36">
        <f t="shared" si="13"/>
        <v>0</v>
      </c>
      <c r="BA29" s="36">
        <f t="shared" si="14"/>
        <v>0</v>
      </c>
      <c r="BB29" s="35">
        <f t="shared" si="15"/>
        <v>0</v>
      </c>
      <c r="BC29" s="36">
        <f t="shared" si="16"/>
        <v>0</v>
      </c>
      <c r="BD29" s="36">
        <f t="shared" si="17"/>
        <v>0</v>
      </c>
      <c r="BE29" s="35">
        <f t="shared" si="18"/>
        <v>0</v>
      </c>
      <c r="BF29" s="36">
        <f t="shared" si="19"/>
        <v>0</v>
      </c>
      <c r="BG29" s="36">
        <f t="shared" si="20"/>
        <v>0</v>
      </c>
      <c r="BH29" s="35">
        <f t="shared" si="21"/>
        <v>0</v>
      </c>
      <c r="BI29" s="36">
        <f t="shared" si="22"/>
        <v>0</v>
      </c>
      <c r="BJ29" s="36">
        <f t="shared" si="23"/>
        <v>0</v>
      </c>
      <c r="BK29" s="35">
        <f t="shared" si="24"/>
        <v>0</v>
      </c>
      <c r="BL29" s="36">
        <f t="shared" si="25"/>
        <v>0</v>
      </c>
      <c r="BM29" s="36">
        <f t="shared" si="26"/>
        <v>0</v>
      </c>
      <c r="BN29" s="11">
        <f t="shared" si="27"/>
        <v>0</v>
      </c>
      <c r="BO29" s="4">
        <f t="shared" si="28"/>
        <v>0</v>
      </c>
      <c r="BP29" s="4">
        <f t="shared" si="29"/>
        <v>0</v>
      </c>
    </row>
    <row r="30" spans="1:68" s="26" customFormat="1" hidden="1" x14ac:dyDescent="0.3">
      <c r="A30" s="64" t="s">
        <v>27</v>
      </c>
      <c r="B30" s="64" t="s">
        <v>4</v>
      </c>
      <c r="C30" s="64" t="s">
        <v>17</v>
      </c>
      <c r="D30" s="65">
        <v>0</v>
      </c>
      <c r="E30" s="75">
        <v>12604007</v>
      </c>
      <c r="F30" s="75">
        <f t="shared" si="30"/>
        <v>12408645</v>
      </c>
      <c r="G30" s="79">
        <v>-1.55E-2</v>
      </c>
      <c r="H30" s="80">
        <v>1</v>
      </c>
      <c r="I30" s="75">
        <v>1</v>
      </c>
      <c r="J30" s="77">
        <v>1</v>
      </c>
      <c r="K30" s="75">
        <v>0</v>
      </c>
      <c r="L30" s="75">
        <v>0</v>
      </c>
      <c r="M30" s="77">
        <v>0</v>
      </c>
      <c r="N30" s="75">
        <v>0</v>
      </c>
      <c r="O30" s="75">
        <v>0</v>
      </c>
      <c r="P30" s="77">
        <v>0</v>
      </c>
      <c r="Q30" s="75">
        <v>0</v>
      </c>
      <c r="R30" s="75">
        <v>0</v>
      </c>
      <c r="S30" s="77">
        <v>0</v>
      </c>
      <c r="T30" s="75">
        <v>0</v>
      </c>
      <c r="U30" s="75">
        <v>0</v>
      </c>
      <c r="V30" s="77">
        <v>0</v>
      </c>
      <c r="W30" s="75">
        <v>0</v>
      </c>
      <c r="X30" s="75">
        <v>0</v>
      </c>
      <c r="Y30" s="77">
        <v>0</v>
      </c>
      <c r="Z30" s="75">
        <v>0</v>
      </c>
      <c r="AA30" s="75">
        <v>0</v>
      </c>
      <c r="AB30" s="77">
        <v>0</v>
      </c>
      <c r="AC30" s="75">
        <v>0</v>
      </c>
      <c r="AD30" s="75">
        <v>0</v>
      </c>
      <c r="AE30" s="77">
        <v>0</v>
      </c>
      <c r="AF30" s="75">
        <v>0</v>
      </c>
      <c r="AG30" s="75">
        <v>0</v>
      </c>
      <c r="AH30" s="77">
        <v>0</v>
      </c>
      <c r="AI30" s="75">
        <v>0</v>
      </c>
      <c r="AJ30" s="75">
        <v>0</v>
      </c>
      <c r="AK30" s="77">
        <v>0</v>
      </c>
      <c r="AM30" s="35">
        <f t="shared" si="0"/>
        <v>0</v>
      </c>
      <c r="AN30" s="36">
        <f t="shared" si="1"/>
        <v>12604007</v>
      </c>
      <c r="AO30" s="36">
        <f t="shared" si="2"/>
        <v>12408645</v>
      </c>
      <c r="AP30" s="35">
        <f t="shared" si="3"/>
        <v>0</v>
      </c>
      <c r="AQ30" s="36">
        <f t="shared" si="4"/>
        <v>0</v>
      </c>
      <c r="AR30" s="36">
        <f t="shared" si="5"/>
        <v>0</v>
      </c>
      <c r="AS30" s="35">
        <f t="shared" si="6"/>
        <v>0</v>
      </c>
      <c r="AT30" s="36">
        <f t="shared" si="7"/>
        <v>0</v>
      </c>
      <c r="AU30" s="36">
        <f t="shared" si="8"/>
        <v>0</v>
      </c>
      <c r="AV30" s="35">
        <f t="shared" si="9"/>
        <v>0</v>
      </c>
      <c r="AW30" s="36">
        <f t="shared" si="10"/>
        <v>0</v>
      </c>
      <c r="AX30" s="36">
        <f t="shared" si="11"/>
        <v>0</v>
      </c>
      <c r="AY30" s="35">
        <f t="shared" si="12"/>
        <v>0</v>
      </c>
      <c r="AZ30" s="36">
        <f t="shared" si="13"/>
        <v>0</v>
      </c>
      <c r="BA30" s="36">
        <f t="shared" si="14"/>
        <v>0</v>
      </c>
      <c r="BB30" s="35">
        <f t="shared" si="15"/>
        <v>0</v>
      </c>
      <c r="BC30" s="36">
        <f t="shared" si="16"/>
        <v>0</v>
      </c>
      <c r="BD30" s="36">
        <f t="shared" si="17"/>
        <v>0</v>
      </c>
      <c r="BE30" s="35">
        <f t="shared" si="18"/>
        <v>0</v>
      </c>
      <c r="BF30" s="36">
        <f t="shared" si="19"/>
        <v>0</v>
      </c>
      <c r="BG30" s="36">
        <f t="shared" si="20"/>
        <v>0</v>
      </c>
      <c r="BH30" s="35">
        <f t="shared" si="21"/>
        <v>0</v>
      </c>
      <c r="BI30" s="36">
        <f t="shared" si="22"/>
        <v>0</v>
      </c>
      <c r="BJ30" s="36">
        <f t="shared" si="23"/>
        <v>0</v>
      </c>
      <c r="BK30" s="35">
        <f t="shared" si="24"/>
        <v>0</v>
      </c>
      <c r="BL30" s="36">
        <f t="shared" si="25"/>
        <v>0</v>
      </c>
      <c r="BM30" s="36">
        <f t="shared" si="26"/>
        <v>0</v>
      </c>
      <c r="BN30" s="11">
        <f t="shared" si="27"/>
        <v>0</v>
      </c>
      <c r="BO30" s="4">
        <f t="shared" si="28"/>
        <v>0</v>
      </c>
      <c r="BP30" s="4">
        <f t="shared" si="29"/>
        <v>0</v>
      </c>
    </row>
    <row r="31" spans="1:68" s="26" customFormat="1" hidden="1" x14ac:dyDescent="0.3">
      <c r="A31" s="64" t="s">
        <v>27</v>
      </c>
      <c r="B31" s="64" t="s">
        <v>2</v>
      </c>
      <c r="C31" s="64" t="s">
        <v>25</v>
      </c>
      <c r="D31" s="65">
        <v>0</v>
      </c>
      <c r="E31" s="75">
        <v>14234723</v>
      </c>
      <c r="F31" s="75">
        <f t="shared" si="30"/>
        <v>14019922</v>
      </c>
      <c r="G31" s="79">
        <v>-1.5089999999999999E-2</v>
      </c>
      <c r="H31" s="80">
        <v>1</v>
      </c>
      <c r="I31" s="75">
        <v>1</v>
      </c>
      <c r="J31" s="77">
        <v>1</v>
      </c>
      <c r="K31" s="75">
        <v>0</v>
      </c>
      <c r="L31" s="75">
        <v>0</v>
      </c>
      <c r="M31" s="77">
        <v>0</v>
      </c>
      <c r="N31" s="75">
        <v>0</v>
      </c>
      <c r="O31" s="75">
        <v>0</v>
      </c>
      <c r="P31" s="77">
        <v>0</v>
      </c>
      <c r="Q31" s="75">
        <v>0</v>
      </c>
      <c r="R31" s="75">
        <v>0</v>
      </c>
      <c r="S31" s="77">
        <v>0</v>
      </c>
      <c r="T31" s="75">
        <v>0</v>
      </c>
      <c r="U31" s="75">
        <v>0</v>
      </c>
      <c r="V31" s="77">
        <v>0</v>
      </c>
      <c r="W31" s="75">
        <v>0</v>
      </c>
      <c r="X31" s="75">
        <v>0</v>
      </c>
      <c r="Y31" s="77">
        <v>0</v>
      </c>
      <c r="Z31" s="75">
        <v>0</v>
      </c>
      <c r="AA31" s="75">
        <v>0</v>
      </c>
      <c r="AB31" s="77">
        <v>0</v>
      </c>
      <c r="AC31" s="75">
        <v>0</v>
      </c>
      <c r="AD31" s="75">
        <v>0</v>
      </c>
      <c r="AE31" s="77">
        <v>0</v>
      </c>
      <c r="AF31" s="75">
        <v>0</v>
      </c>
      <c r="AG31" s="75">
        <v>0</v>
      </c>
      <c r="AH31" s="77">
        <v>0</v>
      </c>
      <c r="AI31" s="75">
        <v>0</v>
      </c>
      <c r="AJ31" s="75">
        <v>0</v>
      </c>
      <c r="AK31" s="77">
        <v>0</v>
      </c>
      <c r="AM31" s="35">
        <f t="shared" si="0"/>
        <v>0</v>
      </c>
      <c r="AN31" s="36">
        <f t="shared" si="1"/>
        <v>14234723</v>
      </c>
      <c r="AO31" s="36">
        <f t="shared" si="2"/>
        <v>14019922</v>
      </c>
      <c r="AP31" s="35">
        <f t="shared" si="3"/>
        <v>0</v>
      </c>
      <c r="AQ31" s="36">
        <f t="shared" si="4"/>
        <v>0</v>
      </c>
      <c r="AR31" s="36">
        <f t="shared" si="5"/>
        <v>0</v>
      </c>
      <c r="AS31" s="35">
        <f t="shared" si="6"/>
        <v>0</v>
      </c>
      <c r="AT31" s="36">
        <f t="shared" si="7"/>
        <v>0</v>
      </c>
      <c r="AU31" s="36">
        <f t="shared" si="8"/>
        <v>0</v>
      </c>
      <c r="AV31" s="35">
        <f t="shared" si="9"/>
        <v>0</v>
      </c>
      <c r="AW31" s="36">
        <f t="shared" si="10"/>
        <v>0</v>
      </c>
      <c r="AX31" s="36">
        <f t="shared" si="11"/>
        <v>0</v>
      </c>
      <c r="AY31" s="35">
        <f t="shared" si="12"/>
        <v>0</v>
      </c>
      <c r="AZ31" s="36">
        <f t="shared" si="13"/>
        <v>0</v>
      </c>
      <c r="BA31" s="36">
        <f t="shared" si="14"/>
        <v>0</v>
      </c>
      <c r="BB31" s="35">
        <f t="shared" si="15"/>
        <v>0</v>
      </c>
      <c r="BC31" s="36">
        <f t="shared" si="16"/>
        <v>0</v>
      </c>
      <c r="BD31" s="36">
        <f t="shared" si="17"/>
        <v>0</v>
      </c>
      <c r="BE31" s="35">
        <f t="shared" si="18"/>
        <v>0</v>
      </c>
      <c r="BF31" s="36">
        <f t="shared" si="19"/>
        <v>0</v>
      </c>
      <c r="BG31" s="36">
        <f t="shared" si="20"/>
        <v>0</v>
      </c>
      <c r="BH31" s="35">
        <f t="shared" si="21"/>
        <v>0</v>
      </c>
      <c r="BI31" s="36">
        <f t="shared" si="22"/>
        <v>0</v>
      </c>
      <c r="BJ31" s="36">
        <f t="shared" si="23"/>
        <v>0</v>
      </c>
      <c r="BK31" s="35">
        <f t="shared" si="24"/>
        <v>0</v>
      </c>
      <c r="BL31" s="36">
        <f t="shared" si="25"/>
        <v>0</v>
      </c>
      <c r="BM31" s="36">
        <f t="shared" si="26"/>
        <v>0</v>
      </c>
      <c r="BN31" s="11">
        <f t="shared" si="27"/>
        <v>0</v>
      </c>
      <c r="BO31" s="4">
        <f t="shared" si="28"/>
        <v>0</v>
      </c>
      <c r="BP31" s="4">
        <f t="shared" si="29"/>
        <v>0</v>
      </c>
    </row>
    <row r="32" spans="1:68" s="26" customFormat="1" hidden="1" x14ac:dyDescent="0.3">
      <c r="A32" s="64" t="s">
        <v>27</v>
      </c>
      <c r="B32" s="64" t="s">
        <v>4</v>
      </c>
      <c r="C32" s="64" t="s">
        <v>0</v>
      </c>
      <c r="D32" s="65">
        <v>0</v>
      </c>
      <c r="E32" s="75">
        <v>15936283</v>
      </c>
      <c r="F32" s="75">
        <f t="shared" si="30"/>
        <v>15673813</v>
      </c>
      <c r="G32" s="79">
        <v>-1.6469999999999999E-2</v>
      </c>
      <c r="H32" s="80">
        <v>1</v>
      </c>
      <c r="I32" s="75">
        <v>1</v>
      </c>
      <c r="J32" s="77">
        <v>1</v>
      </c>
      <c r="K32" s="75">
        <v>0</v>
      </c>
      <c r="L32" s="75">
        <v>0</v>
      </c>
      <c r="M32" s="77">
        <v>0</v>
      </c>
      <c r="N32" s="75">
        <v>0</v>
      </c>
      <c r="O32" s="75">
        <v>0</v>
      </c>
      <c r="P32" s="77">
        <v>0</v>
      </c>
      <c r="Q32" s="75">
        <v>0</v>
      </c>
      <c r="R32" s="75">
        <v>0</v>
      </c>
      <c r="S32" s="77">
        <v>0</v>
      </c>
      <c r="T32" s="75">
        <v>0</v>
      </c>
      <c r="U32" s="75">
        <v>0</v>
      </c>
      <c r="V32" s="77">
        <v>0</v>
      </c>
      <c r="W32" s="75">
        <v>0</v>
      </c>
      <c r="X32" s="75">
        <v>0</v>
      </c>
      <c r="Y32" s="77">
        <v>0</v>
      </c>
      <c r="Z32" s="75">
        <v>0</v>
      </c>
      <c r="AA32" s="75">
        <v>0</v>
      </c>
      <c r="AB32" s="77">
        <v>0</v>
      </c>
      <c r="AC32" s="75">
        <v>0</v>
      </c>
      <c r="AD32" s="75">
        <v>0</v>
      </c>
      <c r="AE32" s="77">
        <v>0</v>
      </c>
      <c r="AF32" s="75">
        <v>0</v>
      </c>
      <c r="AG32" s="75">
        <v>0</v>
      </c>
      <c r="AH32" s="77">
        <v>0</v>
      </c>
      <c r="AI32" s="75">
        <v>0</v>
      </c>
      <c r="AJ32" s="75">
        <v>0</v>
      </c>
      <c r="AK32" s="77">
        <v>0</v>
      </c>
      <c r="AM32" s="35">
        <f t="shared" si="0"/>
        <v>0</v>
      </c>
      <c r="AN32" s="36">
        <f t="shared" si="1"/>
        <v>15936283</v>
      </c>
      <c r="AO32" s="36">
        <f t="shared" si="2"/>
        <v>15673813</v>
      </c>
      <c r="AP32" s="35">
        <f t="shared" si="3"/>
        <v>0</v>
      </c>
      <c r="AQ32" s="36">
        <f t="shared" si="4"/>
        <v>0</v>
      </c>
      <c r="AR32" s="36">
        <f t="shared" si="5"/>
        <v>0</v>
      </c>
      <c r="AS32" s="35">
        <f t="shared" si="6"/>
        <v>0</v>
      </c>
      <c r="AT32" s="36">
        <f t="shared" si="7"/>
        <v>0</v>
      </c>
      <c r="AU32" s="36">
        <f t="shared" si="8"/>
        <v>0</v>
      </c>
      <c r="AV32" s="35">
        <f t="shared" si="9"/>
        <v>0</v>
      </c>
      <c r="AW32" s="36">
        <f t="shared" si="10"/>
        <v>0</v>
      </c>
      <c r="AX32" s="36">
        <f t="shared" si="11"/>
        <v>0</v>
      </c>
      <c r="AY32" s="35">
        <f t="shared" si="12"/>
        <v>0</v>
      </c>
      <c r="AZ32" s="36">
        <f t="shared" si="13"/>
        <v>0</v>
      </c>
      <c r="BA32" s="36">
        <f t="shared" si="14"/>
        <v>0</v>
      </c>
      <c r="BB32" s="35">
        <f t="shared" si="15"/>
        <v>0</v>
      </c>
      <c r="BC32" s="36">
        <f t="shared" si="16"/>
        <v>0</v>
      </c>
      <c r="BD32" s="36">
        <f t="shared" si="17"/>
        <v>0</v>
      </c>
      <c r="BE32" s="35">
        <f t="shared" si="18"/>
        <v>0</v>
      </c>
      <c r="BF32" s="36">
        <f t="shared" si="19"/>
        <v>0</v>
      </c>
      <c r="BG32" s="36">
        <f t="shared" si="20"/>
        <v>0</v>
      </c>
      <c r="BH32" s="35">
        <f t="shared" si="21"/>
        <v>0</v>
      </c>
      <c r="BI32" s="36">
        <f t="shared" si="22"/>
        <v>0</v>
      </c>
      <c r="BJ32" s="36">
        <f t="shared" si="23"/>
        <v>0</v>
      </c>
      <c r="BK32" s="35">
        <f t="shared" si="24"/>
        <v>0</v>
      </c>
      <c r="BL32" s="36">
        <f t="shared" si="25"/>
        <v>0</v>
      </c>
      <c r="BM32" s="36">
        <f t="shared" si="26"/>
        <v>0</v>
      </c>
      <c r="BN32" s="11">
        <f t="shared" si="27"/>
        <v>0</v>
      </c>
      <c r="BO32" s="4">
        <f t="shared" si="28"/>
        <v>0</v>
      </c>
      <c r="BP32" s="4">
        <f t="shared" si="29"/>
        <v>0</v>
      </c>
    </row>
    <row r="33" spans="1:68" s="26" customFormat="1" hidden="1" x14ac:dyDescent="0.3">
      <c r="A33" s="64" t="s">
        <v>27</v>
      </c>
      <c r="B33" s="64" t="s">
        <v>4</v>
      </c>
      <c r="C33" s="64" t="s">
        <v>14</v>
      </c>
      <c r="D33" s="65">
        <v>0</v>
      </c>
      <c r="E33" s="75">
        <v>15940112</v>
      </c>
      <c r="F33" s="75">
        <f t="shared" si="30"/>
        <v>15681723</v>
      </c>
      <c r="G33" s="79">
        <v>-1.6209999999999999E-2</v>
      </c>
      <c r="H33" s="80">
        <v>1</v>
      </c>
      <c r="I33" s="75">
        <v>1</v>
      </c>
      <c r="J33" s="77">
        <v>1</v>
      </c>
      <c r="K33" s="75">
        <v>0</v>
      </c>
      <c r="L33" s="75">
        <v>0</v>
      </c>
      <c r="M33" s="77">
        <v>0</v>
      </c>
      <c r="N33" s="75">
        <v>0</v>
      </c>
      <c r="O33" s="75">
        <v>0</v>
      </c>
      <c r="P33" s="77">
        <v>0</v>
      </c>
      <c r="Q33" s="75">
        <v>0</v>
      </c>
      <c r="R33" s="75">
        <v>0</v>
      </c>
      <c r="S33" s="77">
        <v>0</v>
      </c>
      <c r="T33" s="75">
        <v>0</v>
      </c>
      <c r="U33" s="75">
        <v>0</v>
      </c>
      <c r="V33" s="77">
        <v>0</v>
      </c>
      <c r="W33" s="75">
        <v>0</v>
      </c>
      <c r="X33" s="75">
        <v>0</v>
      </c>
      <c r="Y33" s="77">
        <v>0</v>
      </c>
      <c r="Z33" s="75">
        <v>0</v>
      </c>
      <c r="AA33" s="75">
        <v>0</v>
      </c>
      <c r="AB33" s="77">
        <v>0</v>
      </c>
      <c r="AC33" s="75">
        <v>0</v>
      </c>
      <c r="AD33" s="75">
        <v>0</v>
      </c>
      <c r="AE33" s="77">
        <v>0</v>
      </c>
      <c r="AF33" s="75">
        <v>0</v>
      </c>
      <c r="AG33" s="75">
        <v>0</v>
      </c>
      <c r="AH33" s="77">
        <v>0</v>
      </c>
      <c r="AI33" s="75">
        <v>0</v>
      </c>
      <c r="AJ33" s="75">
        <v>0</v>
      </c>
      <c r="AK33" s="77">
        <v>0</v>
      </c>
      <c r="AM33" s="35">
        <f t="shared" si="0"/>
        <v>0</v>
      </c>
      <c r="AN33" s="36">
        <f t="shared" si="1"/>
        <v>15940112</v>
      </c>
      <c r="AO33" s="36">
        <f t="shared" si="2"/>
        <v>15681723</v>
      </c>
      <c r="AP33" s="35">
        <f t="shared" si="3"/>
        <v>0</v>
      </c>
      <c r="AQ33" s="36">
        <f t="shared" si="4"/>
        <v>0</v>
      </c>
      <c r="AR33" s="36">
        <f t="shared" si="5"/>
        <v>0</v>
      </c>
      <c r="AS33" s="35">
        <f t="shared" si="6"/>
        <v>0</v>
      </c>
      <c r="AT33" s="36">
        <f t="shared" si="7"/>
        <v>0</v>
      </c>
      <c r="AU33" s="36">
        <f t="shared" si="8"/>
        <v>0</v>
      </c>
      <c r="AV33" s="35">
        <f t="shared" si="9"/>
        <v>0</v>
      </c>
      <c r="AW33" s="36">
        <f t="shared" si="10"/>
        <v>0</v>
      </c>
      <c r="AX33" s="36">
        <f t="shared" si="11"/>
        <v>0</v>
      </c>
      <c r="AY33" s="35">
        <f t="shared" si="12"/>
        <v>0</v>
      </c>
      <c r="AZ33" s="36">
        <f t="shared" si="13"/>
        <v>0</v>
      </c>
      <c r="BA33" s="36">
        <f t="shared" si="14"/>
        <v>0</v>
      </c>
      <c r="BB33" s="35">
        <f t="shared" si="15"/>
        <v>0</v>
      </c>
      <c r="BC33" s="36">
        <f t="shared" si="16"/>
        <v>0</v>
      </c>
      <c r="BD33" s="36">
        <f t="shared" si="17"/>
        <v>0</v>
      </c>
      <c r="BE33" s="35">
        <f t="shared" si="18"/>
        <v>0</v>
      </c>
      <c r="BF33" s="36">
        <f t="shared" si="19"/>
        <v>0</v>
      </c>
      <c r="BG33" s="36">
        <f t="shared" si="20"/>
        <v>0</v>
      </c>
      <c r="BH33" s="35">
        <f t="shared" si="21"/>
        <v>0</v>
      </c>
      <c r="BI33" s="36">
        <f t="shared" si="22"/>
        <v>0</v>
      </c>
      <c r="BJ33" s="36">
        <f t="shared" si="23"/>
        <v>0</v>
      </c>
      <c r="BK33" s="35">
        <f t="shared" si="24"/>
        <v>0</v>
      </c>
      <c r="BL33" s="36">
        <f t="shared" si="25"/>
        <v>0</v>
      </c>
      <c r="BM33" s="36">
        <f t="shared" si="26"/>
        <v>0</v>
      </c>
      <c r="BN33" s="11">
        <f t="shared" si="27"/>
        <v>0</v>
      </c>
      <c r="BO33" s="4">
        <f t="shared" si="28"/>
        <v>0</v>
      </c>
      <c r="BP33" s="4">
        <f t="shared" si="29"/>
        <v>0</v>
      </c>
    </row>
    <row r="34" spans="1:68" s="26" customFormat="1" hidden="1" x14ac:dyDescent="0.3">
      <c r="A34" s="64" t="s">
        <v>27</v>
      </c>
      <c r="B34" s="64" t="s">
        <v>4</v>
      </c>
      <c r="C34" s="64" t="s">
        <v>15</v>
      </c>
      <c r="D34" s="65">
        <v>0</v>
      </c>
      <c r="E34" s="75">
        <v>15940294</v>
      </c>
      <c r="F34" s="75">
        <f t="shared" si="30"/>
        <v>15684612</v>
      </c>
      <c r="G34" s="79">
        <v>-1.6039999999999999E-2</v>
      </c>
      <c r="H34" s="80">
        <v>1</v>
      </c>
      <c r="I34" s="75">
        <v>1</v>
      </c>
      <c r="J34" s="77">
        <v>1</v>
      </c>
      <c r="K34" s="75">
        <v>0</v>
      </c>
      <c r="L34" s="75">
        <v>0</v>
      </c>
      <c r="M34" s="77">
        <v>0</v>
      </c>
      <c r="N34" s="75">
        <v>0</v>
      </c>
      <c r="O34" s="75">
        <v>0</v>
      </c>
      <c r="P34" s="77">
        <v>0</v>
      </c>
      <c r="Q34" s="75">
        <v>0</v>
      </c>
      <c r="R34" s="75">
        <v>0</v>
      </c>
      <c r="S34" s="77">
        <v>0</v>
      </c>
      <c r="T34" s="75">
        <v>0</v>
      </c>
      <c r="U34" s="75">
        <v>0</v>
      </c>
      <c r="V34" s="77">
        <v>0</v>
      </c>
      <c r="W34" s="75">
        <v>0</v>
      </c>
      <c r="X34" s="75">
        <v>0</v>
      </c>
      <c r="Y34" s="77">
        <v>0</v>
      </c>
      <c r="Z34" s="75">
        <v>0</v>
      </c>
      <c r="AA34" s="75">
        <v>0</v>
      </c>
      <c r="AB34" s="77">
        <v>0</v>
      </c>
      <c r="AC34" s="75">
        <v>0</v>
      </c>
      <c r="AD34" s="75">
        <v>0</v>
      </c>
      <c r="AE34" s="77">
        <v>0</v>
      </c>
      <c r="AF34" s="75">
        <v>0</v>
      </c>
      <c r="AG34" s="75">
        <v>0</v>
      </c>
      <c r="AH34" s="77">
        <v>0</v>
      </c>
      <c r="AI34" s="75">
        <v>0</v>
      </c>
      <c r="AJ34" s="75">
        <v>0</v>
      </c>
      <c r="AK34" s="77">
        <v>0</v>
      </c>
      <c r="AM34" s="35">
        <f t="shared" si="0"/>
        <v>0</v>
      </c>
      <c r="AN34" s="36">
        <f t="shared" si="1"/>
        <v>15940294</v>
      </c>
      <c r="AO34" s="36">
        <f t="shared" si="2"/>
        <v>15684612</v>
      </c>
      <c r="AP34" s="35">
        <f t="shared" si="3"/>
        <v>0</v>
      </c>
      <c r="AQ34" s="36">
        <f t="shared" si="4"/>
        <v>0</v>
      </c>
      <c r="AR34" s="36">
        <f t="shared" si="5"/>
        <v>0</v>
      </c>
      <c r="AS34" s="35">
        <f t="shared" si="6"/>
        <v>0</v>
      </c>
      <c r="AT34" s="36">
        <f t="shared" si="7"/>
        <v>0</v>
      </c>
      <c r="AU34" s="36">
        <f t="shared" si="8"/>
        <v>0</v>
      </c>
      <c r="AV34" s="35">
        <f t="shared" si="9"/>
        <v>0</v>
      </c>
      <c r="AW34" s="36">
        <f t="shared" si="10"/>
        <v>0</v>
      </c>
      <c r="AX34" s="36">
        <f t="shared" si="11"/>
        <v>0</v>
      </c>
      <c r="AY34" s="35">
        <f t="shared" si="12"/>
        <v>0</v>
      </c>
      <c r="AZ34" s="36">
        <f t="shared" si="13"/>
        <v>0</v>
      </c>
      <c r="BA34" s="36">
        <f t="shared" si="14"/>
        <v>0</v>
      </c>
      <c r="BB34" s="35">
        <f t="shared" si="15"/>
        <v>0</v>
      </c>
      <c r="BC34" s="36">
        <f t="shared" si="16"/>
        <v>0</v>
      </c>
      <c r="BD34" s="36">
        <f t="shared" si="17"/>
        <v>0</v>
      </c>
      <c r="BE34" s="35">
        <f t="shared" si="18"/>
        <v>0</v>
      </c>
      <c r="BF34" s="36">
        <f t="shared" si="19"/>
        <v>0</v>
      </c>
      <c r="BG34" s="36">
        <f t="shared" si="20"/>
        <v>0</v>
      </c>
      <c r="BH34" s="35">
        <f t="shared" si="21"/>
        <v>0</v>
      </c>
      <c r="BI34" s="36">
        <f t="shared" si="22"/>
        <v>0</v>
      </c>
      <c r="BJ34" s="36">
        <f t="shared" si="23"/>
        <v>0</v>
      </c>
      <c r="BK34" s="35">
        <f t="shared" si="24"/>
        <v>0</v>
      </c>
      <c r="BL34" s="36">
        <f t="shared" si="25"/>
        <v>0</v>
      </c>
      <c r="BM34" s="36">
        <f t="shared" si="26"/>
        <v>0</v>
      </c>
      <c r="BN34" s="11">
        <f t="shared" si="27"/>
        <v>0</v>
      </c>
      <c r="BO34" s="4">
        <f t="shared" si="28"/>
        <v>0</v>
      </c>
      <c r="BP34" s="4">
        <f t="shared" si="29"/>
        <v>0</v>
      </c>
    </row>
    <row r="35" spans="1:68" s="26" customFormat="1" hidden="1" x14ac:dyDescent="0.3">
      <c r="A35" s="64" t="s">
        <v>27</v>
      </c>
      <c r="B35" s="64" t="s">
        <v>4</v>
      </c>
      <c r="C35" s="64" t="s">
        <v>20</v>
      </c>
      <c r="D35" s="65">
        <v>0</v>
      </c>
      <c r="E35" s="75">
        <v>15941754</v>
      </c>
      <c r="F35" s="75">
        <f t="shared" si="30"/>
        <v>15681426</v>
      </c>
      <c r="G35" s="79">
        <v>-1.6330000000000001E-2</v>
      </c>
      <c r="H35" s="80">
        <v>1</v>
      </c>
      <c r="I35" s="75">
        <v>1</v>
      </c>
      <c r="J35" s="77">
        <v>1</v>
      </c>
      <c r="K35" s="75">
        <v>0</v>
      </c>
      <c r="L35" s="75">
        <v>0</v>
      </c>
      <c r="M35" s="77">
        <v>0</v>
      </c>
      <c r="N35" s="75">
        <v>0</v>
      </c>
      <c r="O35" s="75">
        <v>0</v>
      </c>
      <c r="P35" s="77">
        <v>0</v>
      </c>
      <c r="Q35" s="75">
        <v>0</v>
      </c>
      <c r="R35" s="75">
        <v>0</v>
      </c>
      <c r="S35" s="77">
        <v>0</v>
      </c>
      <c r="T35" s="75">
        <v>0</v>
      </c>
      <c r="U35" s="75">
        <v>0</v>
      </c>
      <c r="V35" s="77">
        <v>0</v>
      </c>
      <c r="W35" s="75">
        <v>0</v>
      </c>
      <c r="X35" s="75">
        <v>0</v>
      </c>
      <c r="Y35" s="77">
        <v>0</v>
      </c>
      <c r="Z35" s="75">
        <v>0</v>
      </c>
      <c r="AA35" s="75">
        <v>0</v>
      </c>
      <c r="AB35" s="77">
        <v>0</v>
      </c>
      <c r="AC35" s="75">
        <v>0</v>
      </c>
      <c r="AD35" s="75">
        <v>0</v>
      </c>
      <c r="AE35" s="77">
        <v>0</v>
      </c>
      <c r="AF35" s="75">
        <v>0</v>
      </c>
      <c r="AG35" s="75">
        <v>0</v>
      </c>
      <c r="AH35" s="77">
        <v>0</v>
      </c>
      <c r="AI35" s="75">
        <v>0</v>
      </c>
      <c r="AJ35" s="75">
        <v>0</v>
      </c>
      <c r="AK35" s="77">
        <v>0</v>
      </c>
      <c r="AM35" s="35">
        <f t="shared" si="0"/>
        <v>0</v>
      </c>
      <c r="AN35" s="36">
        <f t="shared" si="1"/>
        <v>15941754</v>
      </c>
      <c r="AO35" s="36">
        <f t="shared" si="2"/>
        <v>15681426</v>
      </c>
      <c r="AP35" s="35">
        <f t="shared" si="3"/>
        <v>0</v>
      </c>
      <c r="AQ35" s="36">
        <f t="shared" si="4"/>
        <v>0</v>
      </c>
      <c r="AR35" s="36">
        <f t="shared" si="5"/>
        <v>0</v>
      </c>
      <c r="AS35" s="35">
        <f t="shared" si="6"/>
        <v>0</v>
      </c>
      <c r="AT35" s="36">
        <f t="shared" si="7"/>
        <v>0</v>
      </c>
      <c r="AU35" s="36">
        <f t="shared" si="8"/>
        <v>0</v>
      </c>
      <c r="AV35" s="35">
        <f t="shared" si="9"/>
        <v>0</v>
      </c>
      <c r="AW35" s="36">
        <f t="shared" si="10"/>
        <v>0</v>
      </c>
      <c r="AX35" s="36">
        <f t="shared" si="11"/>
        <v>0</v>
      </c>
      <c r="AY35" s="35">
        <f t="shared" si="12"/>
        <v>0</v>
      </c>
      <c r="AZ35" s="36">
        <f t="shared" si="13"/>
        <v>0</v>
      </c>
      <c r="BA35" s="36">
        <f t="shared" si="14"/>
        <v>0</v>
      </c>
      <c r="BB35" s="35">
        <f t="shared" si="15"/>
        <v>0</v>
      </c>
      <c r="BC35" s="36">
        <f t="shared" si="16"/>
        <v>0</v>
      </c>
      <c r="BD35" s="36">
        <f t="shared" si="17"/>
        <v>0</v>
      </c>
      <c r="BE35" s="35">
        <f t="shared" si="18"/>
        <v>0</v>
      </c>
      <c r="BF35" s="36">
        <f t="shared" si="19"/>
        <v>0</v>
      </c>
      <c r="BG35" s="36">
        <f t="shared" si="20"/>
        <v>0</v>
      </c>
      <c r="BH35" s="35">
        <f t="shared" si="21"/>
        <v>0</v>
      </c>
      <c r="BI35" s="36">
        <f t="shared" si="22"/>
        <v>0</v>
      </c>
      <c r="BJ35" s="36">
        <f t="shared" si="23"/>
        <v>0</v>
      </c>
      <c r="BK35" s="35">
        <f t="shared" si="24"/>
        <v>0</v>
      </c>
      <c r="BL35" s="36">
        <f t="shared" si="25"/>
        <v>0</v>
      </c>
      <c r="BM35" s="36">
        <f t="shared" si="26"/>
        <v>0</v>
      </c>
      <c r="BN35" s="11">
        <f t="shared" si="27"/>
        <v>0</v>
      </c>
      <c r="BO35" s="4">
        <f t="shared" si="28"/>
        <v>0</v>
      </c>
      <c r="BP35" s="4">
        <f t="shared" si="29"/>
        <v>0</v>
      </c>
    </row>
    <row r="36" spans="1:68" s="26" customFormat="1" hidden="1" x14ac:dyDescent="0.3">
      <c r="A36" s="64" t="s">
        <v>27</v>
      </c>
      <c r="B36" s="64" t="s">
        <v>11</v>
      </c>
      <c r="C36" s="64" t="s">
        <v>7</v>
      </c>
      <c r="D36" s="65">
        <v>0</v>
      </c>
      <c r="E36" s="75">
        <v>18710487</v>
      </c>
      <c r="F36" s="75">
        <f t="shared" si="30"/>
        <v>18409810</v>
      </c>
      <c r="G36" s="79">
        <v>-1.6070000000000001E-2</v>
      </c>
      <c r="H36" s="80">
        <v>1</v>
      </c>
      <c r="I36" s="75">
        <v>1</v>
      </c>
      <c r="J36" s="77">
        <v>1</v>
      </c>
      <c r="K36" s="75">
        <v>0</v>
      </c>
      <c r="L36" s="75">
        <v>0</v>
      </c>
      <c r="M36" s="77">
        <v>0</v>
      </c>
      <c r="N36" s="75">
        <v>0</v>
      </c>
      <c r="O36" s="75">
        <v>0</v>
      </c>
      <c r="P36" s="77">
        <v>0</v>
      </c>
      <c r="Q36" s="75">
        <v>0</v>
      </c>
      <c r="R36" s="75">
        <v>0</v>
      </c>
      <c r="S36" s="77">
        <v>0</v>
      </c>
      <c r="T36" s="75">
        <v>0</v>
      </c>
      <c r="U36" s="75">
        <v>0</v>
      </c>
      <c r="V36" s="77">
        <v>0</v>
      </c>
      <c r="W36" s="75">
        <v>0</v>
      </c>
      <c r="X36" s="75">
        <v>0</v>
      </c>
      <c r="Y36" s="77">
        <v>0</v>
      </c>
      <c r="Z36" s="75">
        <v>0</v>
      </c>
      <c r="AA36" s="75">
        <v>0</v>
      </c>
      <c r="AB36" s="77">
        <v>0</v>
      </c>
      <c r="AC36" s="75">
        <v>0</v>
      </c>
      <c r="AD36" s="75">
        <v>0</v>
      </c>
      <c r="AE36" s="77">
        <v>0</v>
      </c>
      <c r="AF36" s="75">
        <v>0</v>
      </c>
      <c r="AG36" s="75">
        <v>0</v>
      </c>
      <c r="AH36" s="77">
        <v>0</v>
      </c>
      <c r="AI36" s="75">
        <v>0</v>
      </c>
      <c r="AJ36" s="75">
        <v>0</v>
      </c>
      <c r="AK36" s="77">
        <v>0</v>
      </c>
      <c r="AM36" s="35">
        <f t="shared" si="0"/>
        <v>0</v>
      </c>
      <c r="AN36" s="36">
        <f t="shared" si="1"/>
        <v>18710487</v>
      </c>
      <c r="AO36" s="36">
        <f t="shared" si="2"/>
        <v>18409810</v>
      </c>
      <c r="AP36" s="35">
        <f t="shared" si="3"/>
        <v>0</v>
      </c>
      <c r="AQ36" s="36">
        <f t="shared" si="4"/>
        <v>0</v>
      </c>
      <c r="AR36" s="36">
        <f t="shared" si="5"/>
        <v>0</v>
      </c>
      <c r="AS36" s="35">
        <f t="shared" si="6"/>
        <v>0</v>
      </c>
      <c r="AT36" s="36">
        <f t="shared" si="7"/>
        <v>0</v>
      </c>
      <c r="AU36" s="36">
        <f t="shared" si="8"/>
        <v>0</v>
      </c>
      <c r="AV36" s="35">
        <f t="shared" si="9"/>
        <v>0</v>
      </c>
      <c r="AW36" s="36">
        <f t="shared" si="10"/>
        <v>0</v>
      </c>
      <c r="AX36" s="36">
        <f t="shared" si="11"/>
        <v>0</v>
      </c>
      <c r="AY36" s="35">
        <f t="shared" si="12"/>
        <v>0</v>
      </c>
      <c r="AZ36" s="36">
        <f t="shared" si="13"/>
        <v>0</v>
      </c>
      <c r="BA36" s="36">
        <f t="shared" si="14"/>
        <v>0</v>
      </c>
      <c r="BB36" s="35">
        <f t="shared" si="15"/>
        <v>0</v>
      </c>
      <c r="BC36" s="36">
        <f t="shared" si="16"/>
        <v>0</v>
      </c>
      <c r="BD36" s="36">
        <f t="shared" si="17"/>
        <v>0</v>
      </c>
      <c r="BE36" s="35">
        <f t="shared" si="18"/>
        <v>0</v>
      </c>
      <c r="BF36" s="36">
        <f t="shared" si="19"/>
        <v>0</v>
      </c>
      <c r="BG36" s="36">
        <f t="shared" si="20"/>
        <v>0</v>
      </c>
      <c r="BH36" s="35">
        <f t="shared" si="21"/>
        <v>0</v>
      </c>
      <c r="BI36" s="36">
        <f t="shared" si="22"/>
        <v>0</v>
      </c>
      <c r="BJ36" s="36">
        <f t="shared" si="23"/>
        <v>0</v>
      </c>
      <c r="BK36" s="35">
        <f t="shared" si="24"/>
        <v>0</v>
      </c>
      <c r="BL36" s="36">
        <f t="shared" si="25"/>
        <v>0</v>
      </c>
      <c r="BM36" s="36">
        <f t="shared" si="26"/>
        <v>0</v>
      </c>
      <c r="BN36" s="11">
        <f t="shared" si="27"/>
        <v>0</v>
      </c>
      <c r="BO36" s="4">
        <f t="shared" si="28"/>
        <v>0</v>
      </c>
      <c r="BP36" s="4">
        <f t="shared" si="29"/>
        <v>0</v>
      </c>
    </row>
    <row r="37" spans="1:68" s="26" customFormat="1" hidden="1" x14ac:dyDescent="0.3">
      <c r="A37" s="64" t="s">
        <v>27</v>
      </c>
      <c r="B37" s="64" t="s">
        <v>4</v>
      </c>
      <c r="C37" s="64" t="s">
        <v>1</v>
      </c>
      <c r="D37" s="65">
        <v>0</v>
      </c>
      <c r="E37" s="75">
        <v>20668179</v>
      </c>
      <c r="F37" s="75">
        <f t="shared" si="30"/>
        <v>20325708</v>
      </c>
      <c r="G37" s="79">
        <v>-1.6570000000000001E-2</v>
      </c>
      <c r="H37" s="80">
        <v>1</v>
      </c>
      <c r="I37" s="75">
        <v>1</v>
      </c>
      <c r="J37" s="77">
        <v>1</v>
      </c>
      <c r="K37" s="75">
        <v>0</v>
      </c>
      <c r="L37" s="75">
        <v>0</v>
      </c>
      <c r="M37" s="77">
        <v>0</v>
      </c>
      <c r="N37" s="75">
        <v>0</v>
      </c>
      <c r="O37" s="75">
        <v>0</v>
      </c>
      <c r="P37" s="77">
        <v>0</v>
      </c>
      <c r="Q37" s="75">
        <v>0</v>
      </c>
      <c r="R37" s="75">
        <v>0</v>
      </c>
      <c r="S37" s="77">
        <v>0</v>
      </c>
      <c r="T37" s="75">
        <v>0</v>
      </c>
      <c r="U37" s="75">
        <v>0</v>
      </c>
      <c r="V37" s="77">
        <v>0</v>
      </c>
      <c r="W37" s="75">
        <v>0</v>
      </c>
      <c r="X37" s="75">
        <v>0</v>
      </c>
      <c r="Y37" s="77">
        <v>0</v>
      </c>
      <c r="Z37" s="75">
        <v>0</v>
      </c>
      <c r="AA37" s="75">
        <v>0</v>
      </c>
      <c r="AB37" s="77">
        <v>0</v>
      </c>
      <c r="AC37" s="75">
        <v>0</v>
      </c>
      <c r="AD37" s="75">
        <v>0</v>
      </c>
      <c r="AE37" s="77">
        <v>0</v>
      </c>
      <c r="AF37" s="75">
        <v>0</v>
      </c>
      <c r="AG37" s="75">
        <v>0</v>
      </c>
      <c r="AH37" s="77">
        <v>0</v>
      </c>
      <c r="AI37" s="75">
        <v>0</v>
      </c>
      <c r="AJ37" s="75">
        <v>0</v>
      </c>
      <c r="AK37" s="77">
        <v>0</v>
      </c>
      <c r="AM37" s="35">
        <f t="shared" si="0"/>
        <v>0</v>
      </c>
      <c r="AN37" s="36">
        <f t="shared" si="1"/>
        <v>20668179</v>
      </c>
      <c r="AO37" s="36">
        <f t="shared" si="2"/>
        <v>20325708</v>
      </c>
      <c r="AP37" s="35">
        <f t="shared" si="3"/>
        <v>0</v>
      </c>
      <c r="AQ37" s="36">
        <f t="shared" si="4"/>
        <v>0</v>
      </c>
      <c r="AR37" s="36">
        <f t="shared" si="5"/>
        <v>0</v>
      </c>
      <c r="AS37" s="35">
        <f t="shared" si="6"/>
        <v>0</v>
      </c>
      <c r="AT37" s="36">
        <f t="shared" si="7"/>
        <v>0</v>
      </c>
      <c r="AU37" s="36">
        <f t="shared" si="8"/>
        <v>0</v>
      </c>
      <c r="AV37" s="35">
        <f t="shared" si="9"/>
        <v>0</v>
      </c>
      <c r="AW37" s="36">
        <f t="shared" si="10"/>
        <v>0</v>
      </c>
      <c r="AX37" s="36">
        <f t="shared" si="11"/>
        <v>0</v>
      </c>
      <c r="AY37" s="35">
        <f t="shared" si="12"/>
        <v>0</v>
      </c>
      <c r="AZ37" s="36">
        <f t="shared" si="13"/>
        <v>0</v>
      </c>
      <c r="BA37" s="36">
        <f t="shared" si="14"/>
        <v>0</v>
      </c>
      <c r="BB37" s="35">
        <f t="shared" si="15"/>
        <v>0</v>
      </c>
      <c r="BC37" s="36">
        <f t="shared" si="16"/>
        <v>0</v>
      </c>
      <c r="BD37" s="36">
        <f t="shared" si="17"/>
        <v>0</v>
      </c>
      <c r="BE37" s="35">
        <f t="shared" si="18"/>
        <v>0</v>
      </c>
      <c r="BF37" s="36">
        <f t="shared" si="19"/>
        <v>0</v>
      </c>
      <c r="BG37" s="36">
        <f t="shared" si="20"/>
        <v>0</v>
      </c>
      <c r="BH37" s="35">
        <f t="shared" si="21"/>
        <v>0</v>
      </c>
      <c r="BI37" s="36">
        <f t="shared" si="22"/>
        <v>0</v>
      </c>
      <c r="BJ37" s="36">
        <f t="shared" si="23"/>
        <v>0</v>
      </c>
      <c r="BK37" s="35">
        <f t="shared" si="24"/>
        <v>0</v>
      </c>
      <c r="BL37" s="36">
        <f t="shared" si="25"/>
        <v>0</v>
      </c>
      <c r="BM37" s="36">
        <f t="shared" si="26"/>
        <v>0</v>
      </c>
      <c r="BN37" s="11">
        <f t="shared" si="27"/>
        <v>0</v>
      </c>
      <c r="BO37" s="4">
        <f t="shared" si="28"/>
        <v>0</v>
      </c>
      <c r="BP37" s="4">
        <f t="shared" si="29"/>
        <v>0</v>
      </c>
    </row>
    <row r="38" spans="1:68" s="26" customFormat="1" ht="17.25" hidden="1" thickBot="1" x14ac:dyDescent="0.35">
      <c r="A38" s="66" t="s">
        <v>27</v>
      </c>
      <c r="B38" s="66" t="s">
        <v>4</v>
      </c>
      <c r="C38" s="66" t="s">
        <v>19</v>
      </c>
      <c r="D38" s="67">
        <v>0</v>
      </c>
      <c r="E38" s="81">
        <v>26474370</v>
      </c>
      <c r="F38" s="81">
        <f t="shared" si="30"/>
        <v>26498197</v>
      </c>
      <c r="G38" s="82">
        <v>8.9999999999999998E-4</v>
      </c>
      <c r="H38" s="83">
        <v>1</v>
      </c>
      <c r="I38" s="81">
        <v>1</v>
      </c>
      <c r="J38" s="84">
        <v>1</v>
      </c>
      <c r="K38" s="81">
        <v>0</v>
      </c>
      <c r="L38" s="81">
        <v>0</v>
      </c>
      <c r="M38" s="84">
        <v>0</v>
      </c>
      <c r="N38" s="81">
        <v>0</v>
      </c>
      <c r="O38" s="81">
        <v>0</v>
      </c>
      <c r="P38" s="84">
        <v>0</v>
      </c>
      <c r="Q38" s="81">
        <v>0</v>
      </c>
      <c r="R38" s="81">
        <v>0</v>
      </c>
      <c r="S38" s="84">
        <v>0</v>
      </c>
      <c r="T38" s="81">
        <v>0</v>
      </c>
      <c r="U38" s="81">
        <v>0</v>
      </c>
      <c r="V38" s="84">
        <v>0</v>
      </c>
      <c r="W38" s="81">
        <v>0</v>
      </c>
      <c r="X38" s="81">
        <v>0</v>
      </c>
      <c r="Y38" s="84">
        <v>0</v>
      </c>
      <c r="Z38" s="81">
        <v>0</v>
      </c>
      <c r="AA38" s="81">
        <v>0</v>
      </c>
      <c r="AB38" s="84">
        <v>0</v>
      </c>
      <c r="AC38" s="81">
        <v>0</v>
      </c>
      <c r="AD38" s="81">
        <v>0</v>
      </c>
      <c r="AE38" s="84">
        <v>0</v>
      </c>
      <c r="AF38" s="81">
        <v>0</v>
      </c>
      <c r="AG38" s="81">
        <v>0</v>
      </c>
      <c r="AH38" s="84">
        <v>0</v>
      </c>
      <c r="AI38" s="81">
        <v>0</v>
      </c>
      <c r="AJ38" s="81">
        <v>0</v>
      </c>
      <c r="AK38" s="84">
        <v>0</v>
      </c>
      <c r="AM38" s="43">
        <f t="shared" si="0"/>
        <v>0</v>
      </c>
      <c r="AN38" s="44">
        <f t="shared" si="1"/>
        <v>26474370</v>
      </c>
      <c r="AO38" s="44">
        <f t="shared" si="2"/>
        <v>26498197</v>
      </c>
      <c r="AP38" s="43">
        <f t="shared" si="3"/>
        <v>0</v>
      </c>
      <c r="AQ38" s="44">
        <f t="shared" si="4"/>
        <v>0</v>
      </c>
      <c r="AR38" s="44">
        <f t="shared" si="5"/>
        <v>0</v>
      </c>
      <c r="AS38" s="43">
        <f t="shared" si="6"/>
        <v>0</v>
      </c>
      <c r="AT38" s="44">
        <f t="shared" si="7"/>
        <v>0</v>
      </c>
      <c r="AU38" s="44">
        <f t="shared" si="8"/>
        <v>0</v>
      </c>
      <c r="AV38" s="43">
        <f t="shared" si="9"/>
        <v>0</v>
      </c>
      <c r="AW38" s="44">
        <f t="shared" si="10"/>
        <v>0</v>
      </c>
      <c r="AX38" s="44">
        <f t="shared" si="11"/>
        <v>0</v>
      </c>
      <c r="AY38" s="43">
        <f t="shared" si="12"/>
        <v>0</v>
      </c>
      <c r="AZ38" s="44">
        <f t="shared" si="13"/>
        <v>0</v>
      </c>
      <c r="BA38" s="44">
        <f t="shared" si="14"/>
        <v>0</v>
      </c>
      <c r="BB38" s="43">
        <f t="shared" si="15"/>
        <v>0</v>
      </c>
      <c r="BC38" s="44">
        <f t="shared" si="16"/>
        <v>0</v>
      </c>
      <c r="BD38" s="44">
        <f t="shared" si="17"/>
        <v>0</v>
      </c>
      <c r="BE38" s="43">
        <f t="shared" si="18"/>
        <v>0</v>
      </c>
      <c r="BF38" s="44">
        <f t="shared" si="19"/>
        <v>0</v>
      </c>
      <c r="BG38" s="44">
        <f t="shared" si="20"/>
        <v>0</v>
      </c>
      <c r="BH38" s="43">
        <f t="shared" si="21"/>
        <v>0</v>
      </c>
      <c r="BI38" s="44">
        <f t="shared" si="22"/>
        <v>0</v>
      </c>
      <c r="BJ38" s="44">
        <f t="shared" si="23"/>
        <v>0</v>
      </c>
      <c r="BK38" s="43">
        <f t="shared" si="24"/>
        <v>0</v>
      </c>
      <c r="BL38" s="44">
        <f t="shared" si="25"/>
        <v>0</v>
      </c>
      <c r="BM38" s="44">
        <f t="shared" si="26"/>
        <v>0</v>
      </c>
      <c r="BN38" s="16">
        <f t="shared" si="27"/>
        <v>0</v>
      </c>
      <c r="BO38" s="17">
        <f t="shared" si="28"/>
        <v>0</v>
      </c>
      <c r="BP38" s="17">
        <f t="shared" si="29"/>
        <v>0</v>
      </c>
    </row>
    <row r="39" spans="1:68" s="26" customFormat="1" hidden="1" x14ac:dyDescent="0.3">
      <c r="A39" s="62" t="s">
        <v>27</v>
      </c>
      <c r="B39" s="62" t="s">
        <v>2</v>
      </c>
      <c r="C39" s="62" t="s">
        <v>28</v>
      </c>
      <c r="D39" s="63">
        <v>3</v>
      </c>
      <c r="E39" s="71">
        <v>32625819</v>
      </c>
      <c r="F39" s="71">
        <f t="shared" si="30"/>
        <v>32737074</v>
      </c>
      <c r="G39" s="85">
        <v>3.4099999999999998E-3</v>
      </c>
      <c r="H39" s="86">
        <v>1</v>
      </c>
      <c r="I39" s="71">
        <v>1</v>
      </c>
      <c r="J39" s="73">
        <v>1</v>
      </c>
      <c r="K39" s="71">
        <v>0</v>
      </c>
      <c r="L39" s="71">
        <v>0</v>
      </c>
      <c r="M39" s="73">
        <v>0</v>
      </c>
      <c r="N39" s="71">
        <v>0</v>
      </c>
      <c r="O39" s="71">
        <v>0</v>
      </c>
      <c r="P39" s="73">
        <v>0</v>
      </c>
      <c r="Q39" s="71">
        <v>0</v>
      </c>
      <c r="R39" s="71">
        <v>0</v>
      </c>
      <c r="S39" s="73">
        <v>0</v>
      </c>
      <c r="T39" s="71">
        <v>0</v>
      </c>
      <c r="U39" s="71">
        <v>0</v>
      </c>
      <c r="V39" s="73">
        <v>0</v>
      </c>
      <c r="W39" s="71">
        <v>0</v>
      </c>
      <c r="X39" s="71">
        <v>0</v>
      </c>
      <c r="Y39" s="73">
        <v>0</v>
      </c>
      <c r="Z39" s="71">
        <v>0</v>
      </c>
      <c r="AA39" s="71">
        <v>0</v>
      </c>
      <c r="AB39" s="73">
        <v>0</v>
      </c>
      <c r="AC39" s="71">
        <v>0</v>
      </c>
      <c r="AD39" s="71">
        <v>0</v>
      </c>
      <c r="AE39" s="73">
        <v>0</v>
      </c>
      <c r="AF39" s="71">
        <v>0</v>
      </c>
      <c r="AG39" s="71">
        <v>0</v>
      </c>
      <c r="AH39" s="73">
        <v>0</v>
      </c>
      <c r="AI39" s="71">
        <v>0</v>
      </c>
      <c r="AJ39" s="71">
        <v>0</v>
      </c>
      <c r="AK39" s="73">
        <v>0</v>
      </c>
      <c r="AM39" s="29">
        <f t="shared" si="0"/>
        <v>3</v>
      </c>
      <c r="AN39" s="30">
        <f t="shared" si="1"/>
        <v>32625819</v>
      </c>
      <c r="AO39" s="30">
        <f t="shared" si="2"/>
        <v>32737074</v>
      </c>
      <c r="AP39" s="29">
        <f t="shared" si="3"/>
        <v>0</v>
      </c>
      <c r="AQ39" s="30">
        <f t="shared" si="4"/>
        <v>0</v>
      </c>
      <c r="AR39" s="30">
        <f t="shared" si="5"/>
        <v>0</v>
      </c>
      <c r="AS39" s="29">
        <f t="shared" si="6"/>
        <v>0</v>
      </c>
      <c r="AT39" s="30">
        <f t="shared" si="7"/>
        <v>0</v>
      </c>
      <c r="AU39" s="30">
        <f t="shared" si="8"/>
        <v>0</v>
      </c>
      <c r="AV39" s="29">
        <f t="shared" si="9"/>
        <v>0</v>
      </c>
      <c r="AW39" s="30">
        <f t="shared" si="10"/>
        <v>0</v>
      </c>
      <c r="AX39" s="30">
        <f t="shared" si="11"/>
        <v>0</v>
      </c>
      <c r="AY39" s="29">
        <f t="shared" si="12"/>
        <v>0</v>
      </c>
      <c r="AZ39" s="30">
        <f t="shared" si="13"/>
        <v>0</v>
      </c>
      <c r="BA39" s="30">
        <f t="shared" si="14"/>
        <v>0</v>
      </c>
      <c r="BB39" s="29">
        <f t="shared" si="15"/>
        <v>0</v>
      </c>
      <c r="BC39" s="30">
        <f t="shared" si="16"/>
        <v>0</v>
      </c>
      <c r="BD39" s="30">
        <f t="shared" si="17"/>
        <v>0</v>
      </c>
      <c r="BE39" s="29">
        <f t="shared" si="18"/>
        <v>0</v>
      </c>
      <c r="BF39" s="30">
        <f t="shared" si="19"/>
        <v>0</v>
      </c>
      <c r="BG39" s="30">
        <f t="shared" si="20"/>
        <v>0</v>
      </c>
      <c r="BH39" s="29">
        <f t="shared" si="21"/>
        <v>0</v>
      </c>
      <c r="BI39" s="30">
        <f t="shared" si="22"/>
        <v>0</v>
      </c>
      <c r="BJ39" s="30">
        <f t="shared" si="23"/>
        <v>0</v>
      </c>
      <c r="BK39" s="29">
        <f t="shared" si="24"/>
        <v>0</v>
      </c>
      <c r="BL39" s="30">
        <f t="shared" si="25"/>
        <v>0</v>
      </c>
      <c r="BM39" s="30">
        <f t="shared" si="26"/>
        <v>0</v>
      </c>
      <c r="BN39" s="12">
        <f t="shared" si="27"/>
        <v>0</v>
      </c>
      <c r="BO39" s="13">
        <f t="shared" si="28"/>
        <v>0</v>
      </c>
      <c r="BP39" s="13">
        <f t="shared" si="29"/>
        <v>0</v>
      </c>
    </row>
    <row r="40" spans="1:68" s="26" customFormat="1" hidden="1" x14ac:dyDescent="0.3">
      <c r="A40" s="64" t="s">
        <v>27</v>
      </c>
      <c r="B40" s="64" t="s">
        <v>2</v>
      </c>
      <c r="C40" s="64" t="s">
        <v>29</v>
      </c>
      <c r="D40" s="65">
        <v>3</v>
      </c>
      <c r="E40" s="75">
        <v>33927119</v>
      </c>
      <c r="F40" s="75">
        <f t="shared" si="30"/>
        <v>34052311</v>
      </c>
      <c r="G40" s="79">
        <v>3.6900000000000001E-3</v>
      </c>
      <c r="H40" s="80">
        <v>1</v>
      </c>
      <c r="I40" s="75">
        <v>1</v>
      </c>
      <c r="J40" s="77">
        <v>1</v>
      </c>
      <c r="K40" s="75">
        <v>0</v>
      </c>
      <c r="L40" s="75">
        <v>0</v>
      </c>
      <c r="M40" s="77">
        <v>0</v>
      </c>
      <c r="N40" s="75">
        <v>0</v>
      </c>
      <c r="O40" s="75">
        <v>0</v>
      </c>
      <c r="P40" s="77">
        <v>0</v>
      </c>
      <c r="Q40" s="75">
        <v>0</v>
      </c>
      <c r="R40" s="75">
        <v>0</v>
      </c>
      <c r="S40" s="77">
        <v>0</v>
      </c>
      <c r="T40" s="75">
        <v>0</v>
      </c>
      <c r="U40" s="75">
        <v>0</v>
      </c>
      <c r="V40" s="77">
        <v>0</v>
      </c>
      <c r="W40" s="75">
        <v>0</v>
      </c>
      <c r="X40" s="75">
        <v>0</v>
      </c>
      <c r="Y40" s="77">
        <v>0</v>
      </c>
      <c r="Z40" s="75">
        <v>0</v>
      </c>
      <c r="AA40" s="75">
        <v>0</v>
      </c>
      <c r="AB40" s="77">
        <v>0</v>
      </c>
      <c r="AC40" s="75">
        <v>0</v>
      </c>
      <c r="AD40" s="75">
        <v>0</v>
      </c>
      <c r="AE40" s="77">
        <v>0</v>
      </c>
      <c r="AF40" s="75">
        <v>0</v>
      </c>
      <c r="AG40" s="75">
        <v>0</v>
      </c>
      <c r="AH40" s="77">
        <v>0</v>
      </c>
      <c r="AI40" s="75">
        <v>0</v>
      </c>
      <c r="AJ40" s="75">
        <v>0</v>
      </c>
      <c r="AK40" s="77">
        <v>0</v>
      </c>
      <c r="AM40" s="35">
        <f t="shared" si="0"/>
        <v>3</v>
      </c>
      <c r="AN40" s="36">
        <f t="shared" si="1"/>
        <v>33927119</v>
      </c>
      <c r="AO40" s="36">
        <f t="shared" si="2"/>
        <v>34052311</v>
      </c>
      <c r="AP40" s="35">
        <f t="shared" si="3"/>
        <v>0</v>
      </c>
      <c r="AQ40" s="36">
        <f t="shared" si="4"/>
        <v>0</v>
      </c>
      <c r="AR40" s="36">
        <f t="shared" si="5"/>
        <v>0</v>
      </c>
      <c r="AS40" s="35">
        <f t="shared" si="6"/>
        <v>0</v>
      </c>
      <c r="AT40" s="36">
        <f t="shared" si="7"/>
        <v>0</v>
      </c>
      <c r="AU40" s="36">
        <f t="shared" si="8"/>
        <v>0</v>
      </c>
      <c r="AV40" s="35">
        <f t="shared" si="9"/>
        <v>0</v>
      </c>
      <c r="AW40" s="36">
        <f t="shared" si="10"/>
        <v>0</v>
      </c>
      <c r="AX40" s="36">
        <f t="shared" si="11"/>
        <v>0</v>
      </c>
      <c r="AY40" s="35">
        <f t="shared" si="12"/>
        <v>0</v>
      </c>
      <c r="AZ40" s="36">
        <f t="shared" si="13"/>
        <v>0</v>
      </c>
      <c r="BA40" s="36">
        <f t="shared" si="14"/>
        <v>0</v>
      </c>
      <c r="BB40" s="35">
        <f t="shared" si="15"/>
        <v>0</v>
      </c>
      <c r="BC40" s="36">
        <f t="shared" si="16"/>
        <v>0</v>
      </c>
      <c r="BD40" s="36">
        <f t="shared" si="17"/>
        <v>0</v>
      </c>
      <c r="BE40" s="35">
        <f t="shared" si="18"/>
        <v>0</v>
      </c>
      <c r="BF40" s="36">
        <f t="shared" si="19"/>
        <v>0</v>
      </c>
      <c r="BG40" s="36">
        <f t="shared" si="20"/>
        <v>0</v>
      </c>
      <c r="BH40" s="35">
        <f t="shared" si="21"/>
        <v>0</v>
      </c>
      <c r="BI40" s="36">
        <f t="shared" si="22"/>
        <v>0</v>
      </c>
      <c r="BJ40" s="36">
        <f t="shared" si="23"/>
        <v>0</v>
      </c>
      <c r="BK40" s="35">
        <f t="shared" si="24"/>
        <v>0</v>
      </c>
      <c r="BL40" s="36">
        <f t="shared" si="25"/>
        <v>0</v>
      </c>
      <c r="BM40" s="36">
        <f t="shared" si="26"/>
        <v>0</v>
      </c>
      <c r="BN40" s="11">
        <f t="shared" si="27"/>
        <v>0</v>
      </c>
      <c r="BO40" s="4">
        <f t="shared" si="28"/>
        <v>0</v>
      </c>
      <c r="BP40" s="4">
        <f t="shared" si="29"/>
        <v>0</v>
      </c>
    </row>
    <row r="41" spans="1:68" s="26" customFormat="1" hidden="1" x14ac:dyDescent="0.3">
      <c r="A41" s="64" t="s">
        <v>27</v>
      </c>
      <c r="B41" s="64" t="s">
        <v>2</v>
      </c>
      <c r="C41" s="64" t="s">
        <v>30</v>
      </c>
      <c r="D41" s="65">
        <v>3</v>
      </c>
      <c r="E41" s="75">
        <v>34952523</v>
      </c>
      <c r="F41" s="75">
        <f t="shared" si="30"/>
        <v>35589358</v>
      </c>
      <c r="G41" s="79">
        <v>1.822E-2</v>
      </c>
      <c r="H41" s="80">
        <v>1</v>
      </c>
      <c r="I41" s="75">
        <v>1</v>
      </c>
      <c r="J41" s="77">
        <v>1</v>
      </c>
      <c r="K41" s="75">
        <v>0</v>
      </c>
      <c r="L41" s="75">
        <v>0</v>
      </c>
      <c r="M41" s="77">
        <v>0</v>
      </c>
      <c r="N41" s="75">
        <v>0</v>
      </c>
      <c r="O41" s="75">
        <v>0</v>
      </c>
      <c r="P41" s="77">
        <v>0</v>
      </c>
      <c r="Q41" s="75">
        <v>0</v>
      </c>
      <c r="R41" s="75">
        <v>0</v>
      </c>
      <c r="S41" s="77">
        <v>0</v>
      </c>
      <c r="T41" s="75">
        <v>0</v>
      </c>
      <c r="U41" s="75">
        <v>0</v>
      </c>
      <c r="V41" s="77">
        <v>0</v>
      </c>
      <c r="W41" s="75">
        <v>0</v>
      </c>
      <c r="X41" s="75">
        <v>0</v>
      </c>
      <c r="Y41" s="77">
        <v>0</v>
      </c>
      <c r="Z41" s="75">
        <v>0</v>
      </c>
      <c r="AA41" s="75">
        <v>0</v>
      </c>
      <c r="AB41" s="77">
        <v>0</v>
      </c>
      <c r="AC41" s="75">
        <v>0</v>
      </c>
      <c r="AD41" s="75">
        <v>0</v>
      </c>
      <c r="AE41" s="77">
        <v>0</v>
      </c>
      <c r="AF41" s="75">
        <v>0</v>
      </c>
      <c r="AG41" s="75">
        <v>0</v>
      </c>
      <c r="AH41" s="77">
        <v>0</v>
      </c>
      <c r="AI41" s="75">
        <v>0</v>
      </c>
      <c r="AJ41" s="75">
        <v>0</v>
      </c>
      <c r="AK41" s="77">
        <v>0</v>
      </c>
      <c r="AM41" s="35">
        <f t="shared" si="0"/>
        <v>3</v>
      </c>
      <c r="AN41" s="36">
        <f t="shared" si="1"/>
        <v>34952523</v>
      </c>
      <c r="AO41" s="36">
        <f t="shared" si="2"/>
        <v>35589358</v>
      </c>
      <c r="AP41" s="35">
        <f t="shared" si="3"/>
        <v>0</v>
      </c>
      <c r="AQ41" s="36">
        <f t="shared" si="4"/>
        <v>0</v>
      </c>
      <c r="AR41" s="36">
        <f t="shared" si="5"/>
        <v>0</v>
      </c>
      <c r="AS41" s="35">
        <f t="shared" si="6"/>
        <v>0</v>
      </c>
      <c r="AT41" s="36">
        <f t="shared" si="7"/>
        <v>0</v>
      </c>
      <c r="AU41" s="36">
        <f t="shared" si="8"/>
        <v>0</v>
      </c>
      <c r="AV41" s="35">
        <f t="shared" si="9"/>
        <v>0</v>
      </c>
      <c r="AW41" s="36">
        <f t="shared" si="10"/>
        <v>0</v>
      </c>
      <c r="AX41" s="36">
        <f t="shared" si="11"/>
        <v>0</v>
      </c>
      <c r="AY41" s="35">
        <f t="shared" si="12"/>
        <v>0</v>
      </c>
      <c r="AZ41" s="36">
        <f t="shared" si="13"/>
        <v>0</v>
      </c>
      <c r="BA41" s="36">
        <f t="shared" si="14"/>
        <v>0</v>
      </c>
      <c r="BB41" s="35">
        <f t="shared" si="15"/>
        <v>0</v>
      </c>
      <c r="BC41" s="36">
        <f t="shared" si="16"/>
        <v>0</v>
      </c>
      <c r="BD41" s="36">
        <f t="shared" si="17"/>
        <v>0</v>
      </c>
      <c r="BE41" s="35">
        <f t="shared" si="18"/>
        <v>0</v>
      </c>
      <c r="BF41" s="36">
        <f t="shared" si="19"/>
        <v>0</v>
      </c>
      <c r="BG41" s="36">
        <f t="shared" si="20"/>
        <v>0</v>
      </c>
      <c r="BH41" s="35">
        <f t="shared" si="21"/>
        <v>0</v>
      </c>
      <c r="BI41" s="36">
        <f t="shared" si="22"/>
        <v>0</v>
      </c>
      <c r="BJ41" s="36">
        <f t="shared" si="23"/>
        <v>0</v>
      </c>
      <c r="BK41" s="35">
        <f t="shared" si="24"/>
        <v>0</v>
      </c>
      <c r="BL41" s="36">
        <f t="shared" si="25"/>
        <v>0</v>
      </c>
      <c r="BM41" s="36">
        <f t="shared" si="26"/>
        <v>0</v>
      </c>
      <c r="BN41" s="11">
        <f t="shared" si="27"/>
        <v>0</v>
      </c>
      <c r="BO41" s="4">
        <f t="shared" si="28"/>
        <v>0</v>
      </c>
      <c r="BP41" s="4">
        <f t="shared" si="29"/>
        <v>0</v>
      </c>
    </row>
    <row r="42" spans="1:68" s="26" customFormat="1" hidden="1" x14ac:dyDescent="0.3">
      <c r="A42" s="64" t="s">
        <v>27</v>
      </c>
      <c r="B42" s="64" t="s">
        <v>8</v>
      </c>
      <c r="C42" s="64" t="s">
        <v>31</v>
      </c>
      <c r="D42" s="65">
        <v>3</v>
      </c>
      <c r="E42" s="75">
        <v>35757545</v>
      </c>
      <c r="F42" s="75">
        <f t="shared" si="30"/>
        <v>36409048</v>
      </c>
      <c r="G42" s="79">
        <v>1.822E-2</v>
      </c>
      <c r="H42" s="80">
        <v>1</v>
      </c>
      <c r="I42" s="75">
        <v>1</v>
      </c>
      <c r="J42" s="77">
        <v>1</v>
      </c>
      <c r="K42" s="75">
        <v>0</v>
      </c>
      <c r="L42" s="75">
        <v>0</v>
      </c>
      <c r="M42" s="77">
        <v>0</v>
      </c>
      <c r="N42" s="75">
        <v>0</v>
      </c>
      <c r="O42" s="75">
        <v>0</v>
      </c>
      <c r="P42" s="77">
        <v>0</v>
      </c>
      <c r="Q42" s="75">
        <v>0</v>
      </c>
      <c r="R42" s="75">
        <v>0</v>
      </c>
      <c r="S42" s="77">
        <v>0</v>
      </c>
      <c r="T42" s="75">
        <v>0</v>
      </c>
      <c r="U42" s="75">
        <v>0</v>
      </c>
      <c r="V42" s="77">
        <v>0</v>
      </c>
      <c r="W42" s="75">
        <v>0</v>
      </c>
      <c r="X42" s="75">
        <v>0</v>
      </c>
      <c r="Y42" s="77">
        <v>0</v>
      </c>
      <c r="Z42" s="75">
        <v>0</v>
      </c>
      <c r="AA42" s="75">
        <v>0</v>
      </c>
      <c r="AB42" s="77">
        <v>0</v>
      </c>
      <c r="AC42" s="75">
        <v>0</v>
      </c>
      <c r="AD42" s="75">
        <v>0</v>
      </c>
      <c r="AE42" s="77">
        <v>0</v>
      </c>
      <c r="AF42" s="75">
        <v>0</v>
      </c>
      <c r="AG42" s="75">
        <v>0</v>
      </c>
      <c r="AH42" s="77">
        <v>0</v>
      </c>
      <c r="AI42" s="75">
        <v>0</v>
      </c>
      <c r="AJ42" s="75">
        <v>0</v>
      </c>
      <c r="AK42" s="77">
        <v>0</v>
      </c>
      <c r="AM42" s="35">
        <f t="shared" si="0"/>
        <v>3</v>
      </c>
      <c r="AN42" s="36">
        <f t="shared" si="1"/>
        <v>35757545</v>
      </c>
      <c r="AO42" s="36">
        <f t="shared" si="2"/>
        <v>36409048</v>
      </c>
      <c r="AP42" s="35">
        <f t="shared" si="3"/>
        <v>0</v>
      </c>
      <c r="AQ42" s="36">
        <f t="shared" si="4"/>
        <v>0</v>
      </c>
      <c r="AR42" s="36">
        <f t="shared" si="5"/>
        <v>0</v>
      </c>
      <c r="AS42" s="35">
        <f t="shared" si="6"/>
        <v>0</v>
      </c>
      <c r="AT42" s="36">
        <f t="shared" si="7"/>
        <v>0</v>
      </c>
      <c r="AU42" s="36">
        <f t="shared" si="8"/>
        <v>0</v>
      </c>
      <c r="AV42" s="35">
        <f t="shared" si="9"/>
        <v>0</v>
      </c>
      <c r="AW42" s="36">
        <f t="shared" si="10"/>
        <v>0</v>
      </c>
      <c r="AX42" s="36">
        <f t="shared" si="11"/>
        <v>0</v>
      </c>
      <c r="AY42" s="35">
        <f t="shared" si="12"/>
        <v>0</v>
      </c>
      <c r="AZ42" s="36">
        <f t="shared" si="13"/>
        <v>0</v>
      </c>
      <c r="BA42" s="36">
        <f t="shared" si="14"/>
        <v>0</v>
      </c>
      <c r="BB42" s="35">
        <f t="shared" si="15"/>
        <v>0</v>
      </c>
      <c r="BC42" s="36">
        <f t="shared" si="16"/>
        <v>0</v>
      </c>
      <c r="BD42" s="36">
        <f t="shared" si="17"/>
        <v>0</v>
      </c>
      <c r="BE42" s="35">
        <f t="shared" si="18"/>
        <v>0</v>
      </c>
      <c r="BF42" s="36">
        <f t="shared" si="19"/>
        <v>0</v>
      </c>
      <c r="BG42" s="36">
        <f t="shared" si="20"/>
        <v>0</v>
      </c>
      <c r="BH42" s="35">
        <f t="shared" si="21"/>
        <v>0</v>
      </c>
      <c r="BI42" s="36">
        <f t="shared" si="22"/>
        <v>0</v>
      </c>
      <c r="BJ42" s="36">
        <f t="shared" si="23"/>
        <v>0</v>
      </c>
      <c r="BK42" s="35">
        <f t="shared" si="24"/>
        <v>0</v>
      </c>
      <c r="BL42" s="36">
        <f t="shared" si="25"/>
        <v>0</v>
      </c>
      <c r="BM42" s="36">
        <f t="shared" si="26"/>
        <v>0</v>
      </c>
      <c r="BN42" s="11">
        <f t="shared" si="27"/>
        <v>0</v>
      </c>
      <c r="BO42" s="4">
        <f t="shared" si="28"/>
        <v>0</v>
      </c>
      <c r="BP42" s="4">
        <f t="shared" si="29"/>
        <v>0</v>
      </c>
    </row>
    <row r="43" spans="1:68" s="26" customFormat="1" hidden="1" x14ac:dyDescent="0.3">
      <c r="A43" s="64" t="s">
        <v>27</v>
      </c>
      <c r="B43" s="64" t="s">
        <v>2</v>
      </c>
      <c r="C43" s="64" t="s">
        <v>31</v>
      </c>
      <c r="D43" s="65">
        <v>4</v>
      </c>
      <c r="E43" s="75">
        <v>41414096</v>
      </c>
      <c r="F43" s="75">
        <f t="shared" si="30"/>
        <v>42225399</v>
      </c>
      <c r="G43" s="79">
        <v>1.959E-2</v>
      </c>
      <c r="H43" s="80">
        <v>1</v>
      </c>
      <c r="I43" s="75">
        <v>1</v>
      </c>
      <c r="J43" s="77">
        <v>1</v>
      </c>
      <c r="K43" s="75">
        <v>0</v>
      </c>
      <c r="L43" s="75">
        <v>0</v>
      </c>
      <c r="M43" s="77">
        <v>0</v>
      </c>
      <c r="N43" s="75">
        <v>0</v>
      </c>
      <c r="O43" s="75">
        <v>0</v>
      </c>
      <c r="P43" s="77">
        <v>0</v>
      </c>
      <c r="Q43" s="75">
        <v>0</v>
      </c>
      <c r="R43" s="75">
        <v>0</v>
      </c>
      <c r="S43" s="77">
        <v>0</v>
      </c>
      <c r="T43" s="75">
        <v>0</v>
      </c>
      <c r="U43" s="75">
        <v>0</v>
      </c>
      <c r="V43" s="77">
        <v>0</v>
      </c>
      <c r="W43" s="75">
        <v>0</v>
      </c>
      <c r="X43" s="75">
        <v>0</v>
      </c>
      <c r="Y43" s="77">
        <v>0</v>
      </c>
      <c r="Z43" s="75">
        <v>0</v>
      </c>
      <c r="AA43" s="75">
        <v>0</v>
      </c>
      <c r="AB43" s="77">
        <v>0</v>
      </c>
      <c r="AC43" s="75">
        <v>0</v>
      </c>
      <c r="AD43" s="75">
        <v>0</v>
      </c>
      <c r="AE43" s="77">
        <v>0</v>
      </c>
      <c r="AF43" s="75">
        <v>0</v>
      </c>
      <c r="AG43" s="75">
        <v>0</v>
      </c>
      <c r="AH43" s="77">
        <v>0</v>
      </c>
      <c r="AI43" s="75">
        <v>0</v>
      </c>
      <c r="AJ43" s="75">
        <v>0</v>
      </c>
      <c r="AK43" s="77">
        <v>0</v>
      </c>
      <c r="AM43" s="35">
        <f t="shared" si="0"/>
        <v>4</v>
      </c>
      <c r="AN43" s="36">
        <f t="shared" si="1"/>
        <v>41414096</v>
      </c>
      <c r="AO43" s="36">
        <f t="shared" si="2"/>
        <v>42225399</v>
      </c>
      <c r="AP43" s="35">
        <f t="shared" si="3"/>
        <v>0</v>
      </c>
      <c r="AQ43" s="36">
        <f t="shared" si="4"/>
        <v>0</v>
      </c>
      <c r="AR43" s="36">
        <f t="shared" si="5"/>
        <v>0</v>
      </c>
      <c r="AS43" s="35">
        <f t="shared" si="6"/>
        <v>0</v>
      </c>
      <c r="AT43" s="36">
        <f t="shared" si="7"/>
        <v>0</v>
      </c>
      <c r="AU43" s="36">
        <f t="shared" si="8"/>
        <v>0</v>
      </c>
      <c r="AV43" s="35">
        <f t="shared" si="9"/>
        <v>0</v>
      </c>
      <c r="AW43" s="36">
        <f t="shared" si="10"/>
        <v>0</v>
      </c>
      <c r="AX43" s="36">
        <f t="shared" si="11"/>
        <v>0</v>
      </c>
      <c r="AY43" s="35">
        <f t="shared" si="12"/>
        <v>0</v>
      </c>
      <c r="AZ43" s="36">
        <f t="shared" si="13"/>
        <v>0</v>
      </c>
      <c r="BA43" s="36">
        <f t="shared" si="14"/>
        <v>0</v>
      </c>
      <c r="BB43" s="35">
        <f t="shared" si="15"/>
        <v>0</v>
      </c>
      <c r="BC43" s="36">
        <f t="shared" si="16"/>
        <v>0</v>
      </c>
      <c r="BD43" s="36">
        <f t="shared" si="17"/>
        <v>0</v>
      </c>
      <c r="BE43" s="35">
        <f t="shared" si="18"/>
        <v>0</v>
      </c>
      <c r="BF43" s="36">
        <f t="shared" si="19"/>
        <v>0</v>
      </c>
      <c r="BG43" s="36">
        <f t="shared" si="20"/>
        <v>0</v>
      </c>
      <c r="BH43" s="35">
        <f t="shared" si="21"/>
        <v>0</v>
      </c>
      <c r="BI43" s="36">
        <f t="shared" si="22"/>
        <v>0</v>
      </c>
      <c r="BJ43" s="36">
        <f t="shared" si="23"/>
        <v>0</v>
      </c>
      <c r="BK43" s="35">
        <f t="shared" si="24"/>
        <v>0</v>
      </c>
      <c r="BL43" s="36">
        <f t="shared" si="25"/>
        <v>0</v>
      </c>
      <c r="BM43" s="36">
        <f t="shared" si="26"/>
        <v>0</v>
      </c>
      <c r="BN43" s="11">
        <f t="shared" si="27"/>
        <v>0</v>
      </c>
      <c r="BO43" s="4">
        <f t="shared" si="28"/>
        <v>0</v>
      </c>
      <c r="BP43" s="4">
        <f t="shared" si="29"/>
        <v>0</v>
      </c>
    </row>
    <row r="44" spans="1:68" s="26" customFormat="1" hidden="1" x14ac:dyDescent="0.3">
      <c r="A44" s="64" t="s">
        <v>27</v>
      </c>
      <c r="B44" s="64" t="s">
        <v>2</v>
      </c>
      <c r="C44" s="64" t="s">
        <v>32</v>
      </c>
      <c r="D44" s="65">
        <v>5</v>
      </c>
      <c r="E44" s="75">
        <v>47443274</v>
      </c>
      <c r="F44" s="75">
        <f t="shared" si="30"/>
        <v>48385498</v>
      </c>
      <c r="G44" s="79">
        <v>1.9859999999999999E-2</v>
      </c>
      <c r="H44" s="80">
        <v>1</v>
      </c>
      <c r="I44" s="75">
        <v>1</v>
      </c>
      <c r="J44" s="77">
        <v>1</v>
      </c>
      <c r="K44" s="75">
        <v>0</v>
      </c>
      <c r="L44" s="75">
        <v>0</v>
      </c>
      <c r="M44" s="77">
        <v>0</v>
      </c>
      <c r="N44" s="75">
        <v>0</v>
      </c>
      <c r="O44" s="75">
        <v>0</v>
      </c>
      <c r="P44" s="77">
        <v>0</v>
      </c>
      <c r="Q44" s="75">
        <v>0</v>
      </c>
      <c r="R44" s="75">
        <v>0</v>
      </c>
      <c r="S44" s="77">
        <v>0</v>
      </c>
      <c r="T44" s="75">
        <v>0</v>
      </c>
      <c r="U44" s="75">
        <v>0</v>
      </c>
      <c r="V44" s="77">
        <v>0</v>
      </c>
      <c r="W44" s="75">
        <v>0</v>
      </c>
      <c r="X44" s="75">
        <v>0</v>
      </c>
      <c r="Y44" s="77">
        <v>0</v>
      </c>
      <c r="Z44" s="75">
        <v>0</v>
      </c>
      <c r="AA44" s="75">
        <v>0</v>
      </c>
      <c r="AB44" s="77">
        <v>0</v>
      </c>
      <c r="AC44" s="75">
        <v>0</v>
      </c>
      <c r="AD44" s="75">
        <v>0</v>
      </c>
      <c r="AE44" s="77">
        <v>0</v>
      </c>
      <c r="AF44" s="75">
        <v>0</v>
      </c>
      <c r="AG44" s="75">
        <v>0</v>
      </c>
      <c r="AH44" s="77">
        <v>0</v>
      </c>
      <c r="AI44" s="75">
        <v>0</v>
      </c>
      <c r="AJ44" s="75">
        <v>0</v>
      </c>
      <c r="AK44" s="77">
        <v>0</v>
      </c>
      <c r="AM44" s="35">
        <f t="shared" si="0"/>
        <v>5</v>
      </c>
      <c r="AN44" s="36">
        <f t="shared" si="1"/>
        <v>47443274</v>
      </c>
      <c r="AO44" s="36">
        <f t="shared" si="2"/>
        <v>48385498</v>
      </c>
      <c r="AP44" s="35">
        <f t="shared" si="3"/>
        <v>0</v>
      </c>
      <c r="AQ44" s="36">
        <f t="shared" si="4"/>
        <v>0</v>
      </c>
      <c r="AR44" s="36">
        <f t="shared" si="5"/>
        <v>0</v>
      </c>
      <c r="AS44" s="35">
        <f t="shared" si="6"/>
        <v>0</v>
      </c>
      <c r="AT44" s="36">
        <f t="shared" si="7"/>
        <v>0</v>
      </c>
      <c r="AU44" s="36">
        <f t="shared" si="8"/>
        <v>0</v>
      </c>
      <c r="AV44" s="35">
        <f t="shared" si="9"/>
        <v>0</v>
      </c>
      <c r="AW44" s="36">
        <f t="shared" si="10"/>
        <v>0</v>
      </c>
      <c r="AX44" s="36">
        <f t="shared" si="11"/>
        <v>0</v>
      </c>
      <c r="AY44" s="35">
        <f t="shared" si="12"/>
        <v>0</v>
      </c>
      <c r="AZ44" s="36">
        <f t="shared" si="13"/>
        <v>0</v>
      </c>
      <c r="BA44" s="36">
        <f t="shared" si="14"/>
        <v>0</v>
      </c>
      <c r="BB44" s="35">
        <f t="shared" si="15"/>
        <v>0</v>
      </c>
      <c r="BC44" s="36">
        <f t="shared" si="16"/>
        <v>0</v>
      </c>
      <c r="BD44" s="36">
        <f t="shared" si="17"/>
        <v>0</v>
      </c>
      <c r="BE44" s="35">
        <f t="shared" si="18"/>
        <v>0</v>
      </c>
      <c r="BF44" s="36">
        <f t="shared" si="19"/>
        <v>0</v>
      </c>
      <c r="BG44" s="36">
        <f t="shared" si="20"/>
        <v>0</v>
      </c>
      <c r="BH44" s="35">
        <f t="shared" si="21"/>
        <v>0</v>
      </c>
      <c r="BI44" s="36">
        <f t="shared" si="22"/>
        <v>0</v>
      </c>
      <c r="BJ44" s="36">
        <f t="shared" si="23"/>
        <v>0</v>
      </c>
      <c r="BK44" s="35">
        <f t="shared" si="24"/>
        <v>0</v>
      </c>
      <c r="BL44" s="36">
        <f t="shared" si="25"/>
        <v>0</v>
      </c>
      <c r="BM44" s="36">
        <f t="shared" si="26"/>
        <v>0</v>
      </c>
      <c r="BN44" s="11">
        <f t="shared" si="27"/>
        <v>0</v>
      </c>
      <c r="BO44" s="4">
        <f t="shared" si="28"/>
        <v>0</v>
      </c>
      <c r="BP44" s="4">
        <f t="shared" si="29"/>
        <v>0</v>
      </c>
    </row>
    <row r="45" spans="1:68" s="26" customFormat="1" hidden="1" x14ac:dyDescent="0.3">
      <c r="A45" s="64" t="s">
        <v>27</v>
      </c>
      <c r="B45" s="64" t="s">
        <v>2</v>
      </c>
      <c r="C45" s="64" t="s">
        <v>33</v>
      </c>
      <c r="D45" s="65">
        <v>6</v>
      </c>
      <c r="E45" s="75">
        <v>50615480</v>
      </c>
      <c r="F45" s="75">
        <f t="shared" si="30"/>
        <v>51631333</v>
      </c>
      <c r="G45" s="79">
        <v>2.0070000000000001E-2</v>
      </c>
      <c r="H45" s="80">
        <v>1</v>
      </c>
      <c r="I45" s="75">
        <v>1</v>
      </c>
      <c r="J45" s="77">
        <v>1</v>
      </c>
      <c r="K45" s="75">
        <v>0</v>
      </c>
      <c r="L45" s="75">
        <v>0</v>
      </c>
      <c r="M45" s="77">
        <v>0</v>
      </c>
      <c r="N45" s="75">
        <v>0</v>
      </c>
      <c r="O45" s="75">
        <v>0</v>
      </c>
      <c r="P45" s="77">
        <v>0</v>
      </c>
      <c r="Q45" s="75">
        <v>0</v>
      </c>
      <c r="R45" s="75">
        <v>0</v>
      </c>
      <c r="S45" s="77">
        <v>0</v>
      </c>
      <c r="T45" s="75">
        <v>0</v>
      </c>
      <c r="U45" s="75">
        <v>0</v>
      </c>
      <c r="V45" s="77">
        <v>0</v>
      </c>
      <c r="W45" s="75">
        <v>0</v>
      </c>
      <c r="X45" s="75">
        <v>0</v>
      </c>
      <c r="Y45" s="77">
        <v>0</v>
      </c>
      <c r="Z45" s="75">
        <v>0</v>
      </c>
      <c r="AA45" s="75">
        <v>0</v>
      </c>
      <c r="AB45" s="77">
        <v>0</v>
      </c>
      <c r="AC45" s="75">
        <v>0</v>
      </c>
      <c r="AD45" s="75">
        <v>0</v>
      </c>
      <c r="AE45" s="77">
        <v>0</v>
      </c>
      <c r="AF45" s="75">
        <v>0</v>
      </c>
      <c r="AG45" s="75">
        <v>0</v>
      </c>
      <c r="AH45" s="77">
        <v>0</v>
      </c>
      <c r="AI45" s="75">
        <v>0</v>
      </c>
      <c r="AJ45" s="75">
        <v>0</v>
      </c>
      <c r="AK45" s="77">
        <v>0</v>
      </c>
      <c r="AM45" s="35">
        <f t="shared" si="0"/>
        <v>6</v>
      </c>
      <c r="AN45" s="36">
        <f t="shared" si="1"/>
        <v>50615480</v>
      </c>
      <c r="AO45" s="36">
        <f t="shared" si="2"/>
        <v>51631333</v>
      </c>
      <c r="AP45" s="35">
        <f t="shared" si="3"/>
        <v>0</v>
      </c>
      <c r="AQ45" s="36">
        <f t="shared" si="4"/>
        <v>0</v>
      </c>
      <c r="AR45" s="36">
        <f t="shared" si="5"/>
        <v>0</v>
      </c>
      <c r="AS45" s="35">
        <f t="shared" si="6"/>
        <v>0</v>
      </c>
      <c r="AT45" s="36">
        <f t="shared" si="7"/>
        <v>0</v>
      </c>
      <c r="AU45" s="36">
        <f t="shared" si="8"/>
        <v>0</v>
      </c>
      <c r="AV45" s="35">
        <f t="shared" si="9"/>
        <v>0</v>
      </c>
      <c r="AW45" s="36">
        <f t="shared" si="10"/>
        <v>0</v>
      </c>
      <c r="AX45" s="36">
        <f t="shared" si="11"/>
        <v>0</v>
      </c>
      <c r="AY45" s="35">
        <f t="shared" si="12"/>
        <v>0</v>
      </c>
      <c r="AZ45" s="36">
        <f t="shared" si="13"/>
        <v>0</v>
      </c>
      <c r="BA45" s="36">
        <f t="shared" si="14"/>
        <v>0</v>
      </c>
      <c r="BB45" s="35">
        <f t="shared" si="15"/>
        <v>0</v>
      </c>
      <c r="BC45" s="36">
        <f t="shared" si="16"/>
        <v>0</v>
      </c>
      <c r="BD45" s="36">
        <f t="shared" si="17"/>
        <v>0</v>
      </c>
      <c r="BE45" s="35">
        <f t="shared" si="18"/>
        <v>0</v>
      </c>
      <c r="BF45" s="36">
        <f t="shared" si="19"/>
        <v>0</v>
      </c>
      <c r="BG45" s="36">
        <f t="shared" si="20"/>
        <v>0</v>
      </c>
      <c r="BH45" s="35">
        <f t="shared" si="21"/>
        <v>0</v>
      </c>
      <c r="BI45" s="36">
        <f t="shared" si="22"/>
        <v>0</v>
      </c>
      <c r="BJ45" s="36">
        <f t="shared" si="23"/>
        <v>0</v>
      </c>
      <c r="BK45" s="35">
        <f t="shared" si="24"/>
        <v>0</v>
      </c>
      <c r="BL45" s="36">
        <f t="shared" si="25"/>
        <v>0</v>
      </c>
      <c r="BM45" s="36">
        <f t="shared" si="26"/>
        <v>0</v>
      </c>
      <c r="BN45" s="11">
        <f t="shared" si="27"/>
        <v>0</v>
      </c>
      <c r="BO45" s="4">
        <f t="shared" si="28"/>
        <v>0</v>
      </c>
      <c r="BP45" s="4">
        <f t="shared" si="29"/>
        <v>0</v>
      </c>
    </row>
    <row r="46" spans="1:68" s="26" customFormat="1" hidden="1" x14ac:dyDescent="0.3">
      <c r="A46" s="64" t="s">
        <v>27</v>
      </c>
      <c r="B46" s="64" t="s">
        <v>9</v>
      </c>
      <c r="C46" s="64" t="s">
        <v>35</v>
      </c>
      <c r="D46" s="65">
        <v>6</v>
      </c>
      <c r="E46" s="75">
        <v>53905509</v>
      </c>
      <c r="F46" s="75">
        <f t="shared" si="30"/>
        <v>55013268</v>
      </c>
      <c r="G46" s="79">
        <v>2.0549999999999999E-2</v>
      </c>
      <c r="H46" s="80">
        <v>1</v>
      </c>
      <c r="I46" s="75">
        <v>1</v>
      </c>
      <c r="J46" s="77">
        <v>1</v>
      </c>
      <c r="K46" s="75">
        <v>0</v>
      </c>
      <c r="L46" s="75">
        <v>0</v>
      </c>
      <c r="M46" s="77">
        <v>0</v>
      </c>
      <c r="N46" s="75">
        <v>0</v>
      </c>
      <c r="O46" s="75">
        <v>0</v>
      </c>
      <c r="P46" s="77">
        <v>0</v>
      </c>
      <c r="Q46" s="75">
        <v>0</v>
      </c>
      <c r="R46" s="75">
        <v>0</v>
      </c>
      <c r="S46" s="77">
        <v>0</v>
      </c>
      <c r="T46" s="75">
        <v>0</v>
      </c>
      <c r="U46" s="75">
        <v>0</v>
      </c>
      <c r="V46" s="77">
        <v>0</v>
      </c>
      <c r="W46" s="75">
        <v>0</v>
      </c>
      <c r="X46" s="75">
        <v>0</v>
      </c>
      <c r="Y46" s="77">
        <v>0</v>
      </c>
      <c r="Z46" s="75">
        <v>0</v>
      </c>
      <c r="AA46" s="75">
        <v>0</v>
      </c>
      <c r="AB46" s="77">
        <v>0</v>
      </c>
      <c r="AC46" s="75">
        <v>0</v>
      </c>
      <c r="AD46" s="75">
        <v>0</v>
      </c>
      <c r="AE46" s="77">
        <v>0</v>
      </c>
      <c r="AF46" s="75">
        <v>0</v>
      </c>
      <c r="AG46" s="75">
        <v>0</v>
      </c>
      <c r="AH46" s="77">
        <v>0</v>
      </c>
      <c r="AI46" s="75">
        <v>0</v>
      </c>
      <c r="AJ46" s="75">
        <v>0</v>
      </c>
      <c r="AK46" s="77">
        <v>0</v>
      </c>
      <c r="AM46" s="35">
        <f t="shared" si="0"/>
        <v>6</v>
      </c>
      <c r="AN46" s="36">
        <f t="shared" si="1"/>
        <v>53905509</v>
      </c>
      <c r="AO46" s="36">
        <f t="shared" si="2"/>
        <v>55013268</v>
      </c>
      <c r="AP46" s="35">
        <f t="shared" si="3"/>
        <v>0</v>
      </c>
      <c r="AQ46" s="36">
        <f t="shared" si="4"/>
        <v>0</v>
      </c>
      <c r="AR46" s="36">
        <f t="shared" si="5"/>
        <v>0</v>
      </c>
      <c r="AS46" s="35">
        <f t="shared" si="6"/>
        <v>0</v>
      </c>
      <c r="AT46" s="36">
        <f t="shared" si="7"/>
        <v>0</v>
      </c>
      <c r="AU46" s="36">
        <f t="shared" si="8"/>
        <v>0</v>
      </c>
      <c r="AV46" s="35">
        <f t="shared" si="9"/>
        <v>0</v>
      </c>
      <c r="AW46" s="36">
        <f t="shared" si="10"/>
        <v>0</v>
      </c>
      <c r="AX46" s="36">
        <f t="shared" si="11"/>
        <v>0</v>
      </c>
      <c r="AY46" s="35">
        <f t="shared" si="12"/>
        <v>0</v>
      </c>
      <c r="AZ46" s="36">
        <f t="shared" si="13"/>
        <v>0</v>
      </c>
      <c r="BA46" s="36">
        <f t="shared" si="14"/>
        <v>0</v>
      </c>
      <c r="BB46" s="35">
        <f t="shared" si="15"/>
        <v>0</v>
      </c>
      <c r="BC46" s="36">
        <f t="shared" si="16"/>
        <v>0</v>
      </c>
      <c r="BD46" s="36">
        <f t="shared" si="17"/>
        <v>0</v>
      </c>
      <c r="BE46" s="35">
        <f t="shared" si="18"/>
        <v>0</v>
      </c>
      <c r="BF46" s="36">
        <f t="shared" si="19"/>
        <v>0</v>
      </c>
      <c r="BG46" s="36">
        <f t="shared" si="20"/>
        <v>0</v>
      </c>
      <c r="BH46" s="35">
        <f t="shared" si="21"/>
        <v>0</v>
      </c>
      <c r="BI46" s="36">
        <f t="shared" si="22"/>
        <v>0</v>
      </c>
      <c r="BJ46" s="36">
        <f t="shared" si="23"/>
        <v>0</v>
      </c>
      <c r="BK46" s="35">
        <f t="shared" si="24"/>
        <v>0</v>
      </c>
      <c r="BL46" s="36">
        <f t="shared" si="25"/>
        <v>0</v>
      </c>
      <c r="BM46" s="36">
        <f t="shared" si="26"/>
        <v>0</v>
      </c>
      <c r="BN46" s="11">
        <f t="shared" si="27"/>
        <v>0</v>
      </c>
      <c r="BO46" s="4">
        <f t="shared" si="28"/>
        <v>0</v>
      </c>
      <c r="BP46" s="4">
        <f t="shared" si="29"/>
        <v>0</v>
      </c>
    </row>
    <row r="47" spans="1:68" s="26" customFormat="1" x14ac:dyDescent="0.3">
      <c r="A47" s="64" t="s">
        <v>27</v>
      </c>
      <c r="B47" s="64" t="s">
        <v>11</v>
      </c>
      <c r="C47" s="64" t="s">
        <v>29</v>
      </c>
      <c r="D47" s="65">
        <v>7</v>
      </c>
      <c r="E47" s="75">
        <v>72220716</v>
      </c>
      <c r="F47" s="75">
        <f t="shared" si="30"/>
        <v>74159121</v>
      </c>
      <c r="G47" s="79">
        <v>2.6839999999999999E-2</v>
      </c>
      <c r="H47" s="80">
        <v>1</v>
      </c>
      <c r="I47" s="75">
        <v>1</v>
      </c>
      <c r="J47" s="77">
        <v>1</v>
      </c>
      <c r="K47" s="75">
        <v>0</v>
      </c>
      <c r="L47" s="75">
        <v>0</v>
      </c>
      <c r="M47" s="77">
        <v>0</v>
      </c>
      <c r="N47" s="75">
        <v>0</v>
      </c>
      <c r="O47" s="75">
        <v>0</v>
      </c>
      <c r="P47" s="77">
        <v>0</v>
      </c>
      <c r="Q47" s="75">
        <v>0</v>
      </c>
      <c r="R47" s="75">
        <v>0</v>
      </c>
      <c r="S47" s="77">
        <v>0</v>
      </c>
      <c r="T47" s="75">
        <v>0</v>
      </c>
      <c r="U47" s="75">
        <v>0</v>
      </c>
      <c r="V47" s="77">
        <v>0</v>
      </c>
      <c r="W47" s="75">
        <v>0</v>
      </c>
      <c r="X47" s="75">
        <v>0</v>
      </c>
      <c r="Y47" s="77">
        <v>0</v>
      </c>
      <c r="Z47" s="75">
        <v>0</v>
      </c>
      <c r="AA47" s="75">
        <v>0</v>
      </c>
      <c r="AB47" s="77">
        <v>0</v>
      </c>
      <c r="AC47" s="75">
        <v>0</v>
      </c>
      <c r="AD47" s="75">
        <v>0</v>
      </c>
      <c r="AE47" s="77">
        <v>0</v>
      </c>
      <c r="AF47" s="75">
        <v>0</v>
      </c>
      <c r="AG47" s="75">
        <v>0</v>
      </c>
      <c r="AH47" s="77">
        <v>0</v>
      </c>
      <c r="AI47" s="75">
        <v>0</v>
      </c>
      <c r="AJ47" s="75">
        <v>0</v>
      </c>
      <c r="AK47" s="77">
        <v>0</v>
      </c>
      <c r="AM47" s="35">
        <f t="shared" si="0"/>
        <v>7</v>
      </c>
      <c r="AN47" s="36">
        <f t="shared" si="1"/>
        <v>72220716</v>
      </c>
      <c r="AO47" s="36">
        <f t="shared" si="2"/>
        <v>74159121</v>
      </c>
      <c r="AP47" s="35">
        <f t="shared" si="3"/>
        <v>0</v>
      </c>
      <c r="AQ47" s="36">
        <f t="shared" si="4"/>
        <v>0</v>
      </c>
      <c r="AR47" s="36">
        <f t="shared" si="5"/>
        <v>0</v>
      </c>
      <c r="AS47" s="35">
        <f t="shared" si="6"/>
        <v>0</v>
      </c>
      <c r="AT47" s="36">
        <f t="shared" si="7"/>
        <v>0</v>
      </c>
      <c r="AU47" s="36">
        <f t="shared" si="8"/>
        <v>0</v>
      </c>
      <c r="AV47" s="35">
        <f t="shared" si="9"/>
        <v>0</v>
      </c>
      <c r="AW47" s="36">
        <f t="shared" si="10"/>
        <v>0</v>
      </c>
      <c r="AX47" s="36">
        <f t="shared" si="11"/>
        <v>0</v>
      </c>
      <c r="AY47" s="35">
        <f t="shared" si="12"/>
        <v>0</v>
      </c>
      <c r="AZ47" s="36">
        <f t="shared" si="13"/>
        <v>0</v>
      </c>
      <c r="BA47" s="36">
        <f t="shared" si="14"/>
        <v>0</v>
      </c>
      <c r="BB47" s="35">
        <f t="shared" si="15"/>
        <v>0</v>
      </c>
      <c r="BC47" s="36">
        <f t="shared" si="16"/>
        <v>0</v>
      </c>
      <c r="BD47" s="36">
        <f t="shared" si="17"/>
        <v>0</v>
      </c>
      <c r="BE47" s="35">
        <f t="shared" si="18"/>
        <v>0</v>
      </c>
      <c r="BF47" s="36">
        <f t="shared" si="19"/>
        <v>0</v>
      </c>
      <c r="BG47" s="36">
        <f t="shared" si="20"/>
        <v>0</v>
      </c>
      <c r="BH47" s="35">
        <f t="shared" si="21"/>
        <v>0</v>
      </c>
      <c r="BI47" s="36">
        <f t="shared" si="22"/>
        <v>0</v>
      </c>
      <c r="BJ47" s="36">
        <f t="shared" si="23"/>
        <v>0</v>
      </c>
      <c r="BK47" s="35">
        <f t="shared" si="24"/>
        <v>0</v>
      </c>
      <c r="BL47" s="36">
        <f t="shared" si="25"/>
        <v>0</v>
      </c>
      <c r="BM47" s="36">
        <f t="shared" si="26"/>
        <v>0</v>
      </c>
      <c r="BN47" s="11">
        <f t="shared" si="27"/>
        <v>0</v>
      </c>
      <c r="BO47" s="4">
        <f t="shared" si="28"/>
        <v>0</v>
      </c>
      <c r="BP47" s="4">
        <f t="shared" si="29"/>
        <v>0</v>
      </c>
    </row>
    <row r="48" spans="1:68" s="26" customFormat="1" x14ac:dyDescent="0.3">
      <c r="A48" s="64" t="s">
        <v>27</v>
      </c>
      <c r="B48" s="64" t="s">
        <v>11</v>
      </c>
      <c r="C48" s="64" t="s">
        <v>28</v>
      </c>
      <c r="D48" s="65">
        <v>8</v>
      </c>
      <c r="E48" s="75">
        <v>76116621</v>
      </c>
      <c r="F48" s="75">
        <f t="shared" si="30"/>
        <v>78151980</v>
      </c>
      <c r="G48" s="79">
        <v>2.674E-2</v>
      </c>
      <c r="H48" s="80">
        <v>1</v>
      </c>
      <c r="I48" s="75">
        <v>1</v>
      </c>
      <c r="J48" s="77">
        <v>1</v>
      </c>
      <c r="K48" s="75">
        <v>0</v>
      </c>
      <c r="L48" s="75">
        <v>0</v>
      </c>
      <c r="M48" s="77">
        <v>0</v>
      </c>
      <c r="N48" s="75">
        <v>0</v>
      </c>
      <c r="O48" s="75">
        <v>0</v>
      </c>
      <c r="P48" s="77">
        <v>0</v>
      </c>
      <c r="Q48" s="75">
        <v>0</v>
      </c>
      <c r="R48" s="75">
        <v>0</v>
      </c>
      <c r="S48" s="77">
        <v>0</v>
      </c>
      <c r="T48" s="75">
        <v>0</v>
      </c>
      <c r="U48" s="75">
        <v>0</v>
      </c>
      <c r="V48" s="77">
        <v>0</v>
      </c>
      <c r="W48" s="75">
        <v>0</v>
      </c>
      <c r="X48" s="75">
        <v>0</v>
      </c>
      <c r="Y48" s="77">
        <v>0</v>
      </c>
      <c r="Z48" s="75">
        <v>0</v>
      </c>
      <c r="AA48" s="75">
        <v>0</v>
      </c>
      <c r="AB48" s="77">
        <v>0</v>
      </c>
      <c r="AC48" s="75">
        <v>0</v>
      </c>
      <c r="AD48" s="75">
        <v>0</v>
      </c>
      <c r="AE48" s="77">
        <v>0</v>
      </c>
      <c r="AF48" s="75">
        <v>0</v>
      </c>
      <c r="AG48" s="75">
        <v>0</v>
      </c>
      <c r="AH48" s="77">
        <v>0</v>
      </c>
      <c r="AI48" s="75">
        <v>0</v>
      </c>
      <c r="AJ48" s="75">
        <v>0</v>
      </c>
      <c r="AK48" s="77">
        <v>0</v>
      </c>
      <c r="AM48" s="35">
        <f t="shared" si="0"/>
        <v>8</v>
      </c>
      <c r="AN48" s="36">
        <f t="shared" si="1"/>
        <v>76116621</v>
      </c>
      <c r="AO48" s="36">
        <f t="shared" si="2"/>
        <v>78151980</v>
      </c>
      <c r="AP48" s="35">
        <f t="shared" si="3"/>
        <v>0</v>
      </c>
      <c r="AQ48" s="36">
        <f t="shared" si="4"/>
        <v>0</v>
      </c>
      <c r="AR48" s="36">
        <f t="shared" si="5"/>
        <v>0</v>
      </c>
      <c r="AS48" s="35">
        <f t="shared" si="6"/>
        <v>0</v>
      </c>
      <c r="AT48" s="36">
        <f t="shared" si="7"/>
        <v>0</v>
      </c>
      <c r="AU48" s="36">
        <f t="shared" si="8"/>
        <v>0</v>
      </c>
      <c r="AV48" s="35">
        <f t="shared" si="9"/>
        <v>0</v>
      </c>
      <c r="AW48" s="36">
        <f t="shared" si="10"/>
        <v>0</v>
      </c>
      <c r="AX48" s="36">
        <f t="shared" si="11"/>
        <v>0</v>
      </c>
      <c r="AY48" s="35">
        <f t="shared" si="12"/>
        <v>0</v>
      </c>
      <c r="AZ48" s="36">
        <f t="shared" si="13"/>
        <v>0</v>
      </c>
      <c r="BA48" s="36">
        <f t="shared" si="14"/>
        <v>0</v>
      </c>
      <c r="BB48" s="35">
        <f t="shared" si="15"/>
        <v>0</v>
      </c>
      <c r="BC48" s="36">
        <f t="shared" si="16"/>
        <v>0</v>
      </c>
      <c r="BD48" s="36">
        <f t="shared" si="17"/>
        <v>0</v>
      </c>
      <c r="BE48" s="35">
        <f t="shared" si="18"/>
        <v>0</v>
      </c>
      <c r="BF48" s="36">
        <f t="shared" si="19"/>
        <v>0</v>
      </c>
      <c r="BG48" s="36">
        <f t="shared" si="20"/>
        <v>0</v>
      </c>
      <c r="BH48" s="35">
        <f t="shared" si="21"/>
        <v>0</v>
      </c>
      <c r="BI48" s="36">
        <f t="shared" si="22"/>
        <v>0</v>
      </c>
      <c r="BJ48" s="36">
        <f t="shared" si="23"/>
        <v>0</v>
      </c>
      <c r="BK48" s="35">
        <f t="shared" si="24"/>
        <v>0</v>
      </c>
      <c r="BL48" s="36">
        <f t="shared" si="25"/>
        <v>0</v>
      </c>
      <c r="BM48" s="36">
        <f t="shared" si="26"/>
        <v>0</v>
      </c>
      <c r="BN48" s="11">
        <f t="shared" si="27"/>
        <v>0</v>
      </c>
      <c r="BO48" s="4">
        <f t="shared" si="28"/>
        <v>0</v>
      </c>
      <c r="BP48" s="4">
        <f t="shared" si="29"/>
        <v>0</v>
      </c>
    </row>
    <row r="49" spans="1:68" s="26" customFormat="1" x14ac:dyDescent="0.3">
      <c r="A49" s="64" t="s">
        <v>27</v>
      </c>
      <c r="B49" s="64" t="s">
        <v>11</v>
      </c>
      <c r="C49" s="64" t="s">
        <v>31</v>
      </c>
      <c r="D49" s="65">
        <v>9</v>
      </c>
      <c r="E49" s="75">
        <v>82231015</v>
      </c>
      <c r="F49" s="75">
        <f t="shared" si="30"/>
        <v>84499769</v>
      </c>
      <c r="G49" s="79">
        <v>2.759E-2</v>
      </c>
      <c r="H49" s="80">
        <v>1</v>
      </c>
      <c r="I49" s="75">
        <v>1</v>
      </c>
      <c r="J49" s="77">
        <v>1</v>
      </c>
      <c r="K49" s="75">
        <v>0</v>
      </c>
      <c r="L49" s="75">
        <v>0</v>
      </c>
      <c r="M49" s="77">
        <v>0</v>
      </c>
      <c r="N49" s="75">
        <v>0</v>
      </c>
      <c r="O49" s="75">
        <v>0</v>
      </c>
      <c r="P49" s="77">
        <v>0</v>
      </c>
      <c r="Q49" s="75">
        <v>0</v>
      </c>
      <c r="R49" s="75">
        <v>0</v>
      </c>
      <c r="S49" s="77">
        <v>0</v>
      </c>
      <c r="T49" s="75">
        <v>0</v>
      </c>
      <c r="U49" s="75">
        <v>0</v>
      </c>
      <c r="V49" s="77">
        <v>0</v>
      </c>
      <c r="W49" s="75">
        <v>0</v>
      </c>
      <c r="X49" s="75">
        <v>0</v>
      </c>
      <c r="Y49" s="77">
        <v>0</v>
      </c>
      <c r="Z49" s="75">
        <v>0</v>
      </c>
      <c r="AA49" s="75">
        <v>0</v>
      </c>
      <c r="AB49" s="77">
        <v>0</v>
      </c>
      <c r="AC49" s="75">
        <v>0</v>
      </c>
      <c r="AD49" s="75">
        <v>0</v>
      </c>
      <c r="AE49" s="77">
        <v>0</v>
      </c>
      <c r="AF49" s="75">
        <v>0</v>
      </c>
      <c r="AG49" s="75">
        <v>0</v>
      </c>
      <c r="AH49" s="77">
        <v>0</v>
      </c>
      <c r="AI49" s="75">
        <v>0</v>
      </c>
      <c r="AJ49" s="75">
        <v>0</v>
      </c>
      <c r="AK49" s="77">
        <v>0</v>
      </c>
      <c r="AM49" s="35">
        <f t="shared" si="0"/>
        <v>9</v>
      </c>
      <c r="AN49" s="36">
        <f t="shared" si="1"/>
        <v>82231015</v>
      </c>
      <c r="AO49" s="36">
        <f t="shared" si="2"/>
        <v>84499769</v>
      </c>
      <c r="AP49" s="35">
        <f t="shared" si="3"/>
        <v>0</v>
      </c>
      <c r="AQ49" s="36">
        <f t="shared" si="4"/>
        <v>0</v>
      </c>
      <c r="AR49" s="36">
        <f t="shared" si="5"/>
        <v>0</v>
      </c>
      <c r="AS49" s="35">
        <f t="shared" si="6"/>
        <v>0</v>
      </c>
      <c r="AT49" s="36">
        <f t="shared" si="7"/>
        <v>0</v>
      </c>
      <c r="AU49" s="36">
        <f t="shared" si="8"/>
        <v>0</v>
      </c>
      <c r="AV49" s="35">
        <f t="shared" si="9"/>
        <v>0</v>
      </c>
      <c r="AW49" s="36">
        <f t="shared" si="10"/>
        <v>0</v>
      </c>
      <c r="AX49" s="36">
        <f t="shared" si="11"/>
        <v>0</v>
      </c>
      <c r="AY49" s="35">
        <f t="shared" si="12"/>
        <v>0</v>
      </c>
      <c r="AZ49" s="36">
        <f t="shared" si="13"/>
        <v>0</v>
      </c>
      <c r="BA49" s="36">
        <f t="shared" si="14"/>
        <v>0</v>
      </c>
      <c r="BB49" s="35">
        <f t="shared" si="15"/>
        <v>0</v>
      </c>
      <c r="BC49" s="36">
        <f t="shared" si="16"/>
        <v>0</v>
      </c>
      <c r="BD49" s="36">
        <f t="shared" si="17"/>
        <v>0</v>
      </c>
      <c r="BE49" s="35">
        <f t="shared" si="18"/>
        <v>0</v>
      </c>
      <c r="BF49" s="36">
        <f t="shared" si="19"/>
        <v>0</v>
      </c>
      <c r="BG49" s="36">
        <f t="shared" si="20"/>
        <v>0</v>
      </c>
      <c r="BH49" s="35">
        <f t="shared" si="21"/>
        <v>0</v>
      </c>
      <c r="BI49" s="36">
        <f t="shared" si="22"/>
        <v>0</v>
      </c>
      <c r="BJ49" s="36">
        <f t="shared" si="23"/>
        <v>0</v>
      </c>
      <c r="BK49" s="35">
        <f t="shared" si="24"/>
        <v>0</v>
      </c>
      <c r="BL49" s="36">
        <f t="shared" si="25"/>
        <v>0</v>
      </c>
      <c r="BM49" s="36">
        <f t="shared" si="26"/>
        <v>0</v>
      </c>
      <c r="BN49" s="11">
        <f t="shared" si="27"/>
        <v>0</v>
      </c>
      <c r="BO49" s="4">
        <f t="shared" si="28"/>
        <v>0</v>
      </c>
      <c r="BP49" s="4">
        <f t="shared" si="29"/>
        <v>0</v>
      </c>
    </row>
    <row r="50" spans="1:68" s="26" customFormat="1" x14ac:dyDescent="0.3">
      <c r="A50" s="64" t="s">
        <v>27</v>
      </c>
      <c r="B50" s="64" t="s">
        <v>11</v>
      </c>
      <c r="C50" s="64" t="s">
        <v>32</v>
      </c>
      <c r="D50" s="65">
        <v>9</v>
      </c>
      <c r="E50" s="75">
        <v>90670661</v>
      </c>
      <c r="F50" s="75">
        <f t="shared" si="30"/>
        <v>93183146</v>
      </c>
      <c r="G50" s="79">
        <v>2.7709999999999999E-2</v>
      </c>
      <c r="H50" s="80">
        <v>1</v>
      </c>
      <c r="I50" s="75">
        <v>1</v>
      </c>
      <c r="J50" s="77">
        <v>1</v>
      </c>
      <c r="K50" s="75">
        <v>0</v>
      </c>
      <c r="L50" s="75">
        <v>0</v>
      </c>
      <c r="M50" s="77">
        <v>0</v>
      </c>
      <c r="N50" s="75">
        <v>0</v>
      </c>
      <c r="O50" s="75">
        <v>0</v>
      </c>
      <c r="P50" s="77">
        <v>0</v>
      </c>
      <c r="Q50" s="75">
        <v>0</v>
      </c>
      <c r="R50" s="75">
        <v>0</v>
      </c>
      <c r="S50" s="77">
        <v>0</v>
      </c>
      <c r="T50" s="75">
        <v>0</v>
      </c>
      <c r="U50" s="75">
        <v>0</v>
      </c>
      <c r="V50" s="77">
        <v>0</v>
      </c>
      <c r="W50" s="75">
        <v>0</v>
      </c>
      <c r="X50" s="75">
        <v>0</v>
      </c>
      <c r="Y50" s="77">
        <v>0</v>
      </c>
      <c r="Z50" s="75">
        <v>0</v>
      </c>
      <c r="AA50" s="75">
        <v>0</v>
      </c>
      <c r="AB50" s="77">
        <v>0</v>
      </c>
      <c r="AC50" s="75">
        <v>0</v>
      </c>
      <c r="AD50" s="75">
        <v>0</v>
      </c>
      <c r="AE50" s="77">
        <v>0</v>
      </c>
      <c r="AF50" s="75">
        <v>0</v>
      </c>
      <c r="AG50" s="75">
        <v>0</v>
      </c>
      <c r="AH50" s="77">
        <v>0</v>
      </c>
      <c r="AI50" s="75">
        <v>0</v>
      </c>
      <c r="AJ50" s="75">
        <v>0</v>
      </c>
      <c r="AK50" s="77">
        <v>0</v>
      </c>
      <c r="AM50" s="35">
        <f t="shared" si="0"/>
        <v>9</v>
      </c>
      <c r="AN50" s="36">
        <f t="shared" si="1"/>
        <v>90670661</v>
      </c>
      <c r="AO50" s="36">
        <f t="shared" si="2"/>
        <v>93183146</v>
      </c>
      <c r="AP50" s="35">
        <f t="shared" si="3"/>
        <v>0</v>
      </c>
      <c r="AQ50" s="36">
        <f t="shared" si="4"/>
        <v>0</v>
      </c>
      <c r="AR50" s="36">
        <f t="shared" si="5"/>
        <v>0</v>
      </c>
      <c r="AS50" s="35">
        <f t="shared" si="6"/>
        <v>0</v>
      </c>
      <c r="AT50" s="36">
        <f t="shared" si="7"/>
        <v>0</v>
      </c>
      <c r="AU50" s="36">
        <f t="shared" si="8"/>
        <v>0</v>
      </c>
      <c r="AV50" s="35">
        <f t="shared" si="9"/>
        <v>0</v>
      </c>
      <c r="AW50" s="36">
        <f t="shared" si="10"/>
        <v>0</v>
      </c>
      <c r="AX50" s="36">
        <f t="shared" si="11"/>
        <v>0</v>
      </c>
      <c r="AY50" s="35">
        <f t="shared" si="12"/>
        <v>0</v>
      </c>
      <c r="AZ50" s="36">
        <f t="shared" si="13"/>
        <v>0</v>
      </c>
      <c r="BA50" s="36">
        <f t="shared" si="14"/>
        <v>0</v>
      </c>
      <c r="BB50" s="35">
        <f t="shared" si="15"/>
        <v>0</v>
      </c>
      <c r="BC50" s="36">
        <f t="shared" si="16"/>
        <v>0</v>
      </c>
      <c r="BD50" s="36">
        <f t="shared" si="17"/>
        <v>0</v>
      </c>
      <c r="BE50" s="35">
        <f t="shared" si="18"/>
        <v>0</v>
      </c>
      <c r="BF50" s="36">
        <f t="shared" si="19"/>
        <v>0</v>
      </c>
      <c r="BG50" s="36">
        <f t="shared" si="20"/>
        <v>0</v>
      </c>
      <c r="BH50" s="35">
        <f t="shared" si="21"/>
        <v>0</v>
      </c>
      <c r="BI50" s="36">
        <f t="shared" si="22"/>
        <v>0</v>
      </c>
      <c r="BJ50" s="36">
        <f t="shared" si="23"/>
        <v>0</v>
      </c>
      <c r="BK50" s="35">
        <f t="shared" si="24"/>
        <v>0</v>
      </c>
      <c r="BL50" s="36">
        <f t="shared" si="25"/>
        <v>0</v>
      </c>
      <c r="BM50" s="36">
        <f t="shared" si="26"/>
        <v>0</v>
      </c>
      <c r="BN50" s="11">
        <f t="shared" si="27"/>
        <v>0</v>
      </c>
      <c r="BO50" s="4">
        <f t="shared" si="28"/>
        <v>0</v>
      </c>
      <c r="BP50" s="4">
        <f t="shared" si="29"/>
        <v>0</v>
      </c>
    </row>
    <row r="51" spans="1:68" s="26" customFormat="1" x14ac:dyDescent="0.3">
      <c r="A51" s="64" t="s">
        <v>27</v>
      </c>
      <c r="B51" s="64" t="s">
        <v>4</v>
      </c>
      <c r="C51" s="64" t="s">
        <v>30</v>
      </c>
      <c r="D51" s="65">
        <v>9</v>
      </c>
      <c r="E51" s="75">
        <v>92966195</v>
      </c>
      <c r="F51" s="75">
        <f t="shared" si="30"/>
        <v>95669652</v>
      </c>
      <c r="G51" s="79">
        <v>2.9080000000000002E-2</v>
      </c>
      <c r="H51" s="80">
        <v>1</v>
      </c>
      <c r="I51" s="75">
        <v>1</v>
      </c>
      <c r="J51" s="77">
        <v>1</v>
      </c>
      <c r="K51" s="75">
        <v>0</v>
      </c>
      <c r="L51" s="75">
        <v>0</v>
      </c>
      <c r="M51" s="77">
        <v>0</v>
      </c>
      <c r="N51" s="75">
        <v>0</v>
      </c>
      <c r="O51" s="75">
        <v>0</v>
      </c>
      <c r="P51" s="77">
        <v>0</v>
      </c>
      <c r="Q51" s="75">
        <v>0</v>
      </c>
      <c r="R51" s="75">
        <v>0</v>
      </c>
      <c r="S51" s="77">
        <v>0</v>
      </c>
      <c r="T51" s="75">
        <v>0</v>
      </c>
      <c r="U51" s="75">
        <v>0</v>
      </c>
      <c r="V51" s="77">
        <v>0</v>
      </c>
      <c r="W51" s="75">
        <v>0</v>
      </c>
      <c r="X51" s="75">
        <v>0</v>
      </c>
      <c r="Y51" s="77">
        <v>0</v>
      </c>
      <c r="Z51" s="75">
        <v>0</v>
      </c>
      <c r="AA51" s="75">
        <v>0</v>
      </c>
      <c r="AB51" s="77">
        <v>0</v>
      </c>
      <c r="AC51" s="75">
        <v>0</v>
      </c>
      <c r="AD51" s="75">
        <v>0</v>
      </c>
      <c r="AE51" s="77">
        <v>0</v>
      </c>
      <c r="AF51" s="75">
        <v>0</v>
      </c>
      <c r="AG51" s="75">
        <v>0</v>
      </c>
      <c r="AH51" s="77">
        <v>0</v>
      </c>
      <c r="AI51" s="75">
        <v>0</v>
      </c>
      <c r="AJ51" s="75">
        <v>0</v>
      </c>
      <c r="AK51" s="77">
        <v>0</v>
      </c>
      <c r="AM51" s="35">
        <f t="shared" si="0"/>
        <v>9</v>
      </c>
      <c r="AN51" s="36">
        <f t="shared" si="1"/>
        <v>92966195</v>
      </c>
      <c r="AO51" s="36">
        <f t="shared" si="2"/>
        <v>95669652</v>
      </c>
      <c r="AP51" s="35">
        <f t="shared" si="3"/>
        <v>0</v>
      </c>
      <c r="AQ51" s="36">
        <f t="shared" si="4"/>
        <v>0</v>
      </c>
      <c r="AR51" s="36">
        <f t="shared" si="5"/>
        <v>0</v>
      </c>
      <c r="AS51" s="35">
        <f t="shared" si="6"/>
        <v>0</v>
      </c>
      <c r="AT51" s="36">
        <f t="shared" si="7"/>
        <v>0</v>
      </c>
      <c r="AU51" s="36">
        <f t="shared" si="8"/>
        <v>0</v>
      </c>
      <c r="AV51" s="35">
        <f t="shared" si="9"/>
        <v>0</v>
      </c>
      <c r="AW51" s="36">
        <f t="shared" si="10"/>
        <v>0</v>
      </c>
      <c r="AX51" s="36">
        <f t="shared" si="11"/>
        <v>0</v>
      </c>
      <c r="AY51" s="35">
        <f t="shared" si="12"/>
        <v>0</v>
      </c>
      <c r="AZ51" s="36">
        <f t="shared" si="13"/>
        <v>0</v>
      </c>
      <c r="BA51" s="36">
        <f t="shared" si="14"/>
        <v>0</v>
      </c>
      <c r="BB51" s="35">
        <f t="shared" si="15"/>
        <v>0</v>
      </c>
      <c r="BC51" s="36">
        <f t="shared" si="16"/>
        <v>0</v>
      </c>
      <c r="BD51" s="36">
        <f t="shared" si="17"/>
        <v>0</v>
      </c>
      <c r="BE51" s="35">
        <f t="shared" si="18"/>
        <v>0</v>
      </c>
      <c r="BF51" s="36">
        <f t="shared" si="19"/>
        <v>0</v>
      </c>
      <c r="BG51" s="36">
        <f t="shared" si="20"/>
        <v>0</v>
      </c>
      <c r="BH51" s="35">
        <f t="shared" si="21"/>
        <v>0</v>
      </c>
      <c r="BI51" s="36">
        <f t="shared" si="22"/>
        <v>0</v>
      </c>
      <c r="BJ51" s="36">
        <f t="shared" si="23"/>
        <v>0</v>
      </c>
      <c r="BK51" s="35">
        <f t="shared" si="24"/>
        <v>0</v>
      </c>
      <c r="BL51" s="36">
        <f t="shared" si="25"/>
        <v>0</v>
      </c>
      <c r="BM51" s="36">
        <f t="shared" si="26"/>
        <v>0</v>
      </c>
      <c r="BN51" s="11">
        <f t="shared" si="27"/>
        <v>0</v>
      </c>
      <c r="BO51" s="4">
        <f t="shared" si="28"/>
        <v>0</v>
      </c>
      <c r="BP51" s="4">
        <f t="shared" si="29"/>
        <v>0</v>
      </c>
    </row>
    <row r="52" spans="1:68" s="26" customFormat="1" x14ac:dyDescent="0.3">
      <c r="A52" s="64" t="s">
        <v>27</v>
      </c>
      <c r="B52" s="64" t="s">
        <v>4</v>
      </c>
      <c r="C52" s="64" t="s">
        <v>33</v>
      </c>
      <c r="D52" s="65">
        <v>10</v>
      </c>
      <c r="E52" s="75">
        <v>95166502</v>
      </c>
      <c r="F52" s="75">
        <f t="shared" si="30"/>
        <v>97933944</v>
      </c>
      <c r="G52" s="79">
        <v>2.9080000000000002E-2</v>
      </c>
      <c r="H52" s="80">
        <v>1</v>
      </c>
      <c r="I52" s="75">
        <v>1</v>
      </c>
      <c r="J52" s="77">
        <v>1</v>
      </c>
      <c r="K52" s="75">
        <v>0</v>
      </c>
      <c r="L52" s="75">
        <v>0</v>
      </c>
      <c r="M52" s="77">
        <v>0</v>
      </c>
      <c r="N52" s="75">
        <v>0</v>
      </c>
      <c r="O52" s="75">
        <v>0</v>
      </c>
      <c r="P52" s="77">
        <v>0</v>
      </c>
      <c r="Q52" s="75">
        <v>0</v>
      </c>
      <c r="R52" s="75">
        <v>0</v>
      </c>
      <c r="S52" s="77">
        <v>0</v>
      </c>
      <c r="T52" s="75">
        <v>0</v>
      </c>
      <c r="U52" s="75">
        <v>0</v>
      </c>
      <c r="V52" s="77">
        <v>0</v>
      </c>
      <c r="W52" s="75">
        <v>0</v>
      </c>
      <c r="X52" s="75">
        <v>0</v>
      </c>
      <c r="Y52" s="77">
        <v>0</v>
      </c>
      <c r="Z52" s="75">
        <v>0</v>
      </c>
      <c r="AA52" s="75">
        <v>0</v>
      </c>
      <c r="AB52" s="77">
        <v>0</v>
      </c>
      <c r="AC52" s="75">
        <v>0</v>
      </c>
      <c r="AD52" s="75">
        <v>0</v>
      </c>
      <c r="AE52" s="77">
        <v>0</v>
      </c>
      <c r="AF52" s="75">
        <v>0</v>
      </c>
      <c r="AG52" s="75">
        <v>0</v>
      </c>
      <c r="AH52" s="77">
        <v>0</v>
      </c>
      <c r="AI52" s="75">
        <v>0</v>
      </c>
      <c r="AJ52" s="75">
        <v>0</v>
      </c>
      <c r="AK52" s="77">
        <v>0</v>
      </c>
      <c r="AM52" s="35">
        <f t="shared" si="0"/>
        <v>10</v>
      </c>
      <c r="AN52" s="36">
        <f t="shared" si="1"/>
        <v>95166502</v>
      </c>
      <c r="AO52" s="36">
        <f t="shared" si="2"/>
        <v>97933944</v>
      </c>
      <c r="AP52" s="35">
        <f t="shared" si="3"/>
        <v>0</v>
      </c>
      <c r="AQ52" s="36">
        <f t="shared" si="4"/>
        <v>0</v>
      </c>
      <c r="AR52" s="36">
        <f t="shared" si="5"/>
        <v>0</v>
      </c>
      <c r="AS52" s="35">
        <f t="shared" si="6"/>
        <v>0</v>
      </c>
      <c r="AT52" s="36">
        <f t="shared" si="7"/>
        <v>0</v>
      </c>
      <c r="AU52" s="36">
        <f t="shared" si="8"/>
        <v>0</v>
      </c>
      <c r="AV52" s="35">
        <f t="shared" si="9"/>
        <v>0</v>
      </c>
      <c r="AW52" s="36">
        <f t="shared" si="10"/>
        <v>0</v>
      </c>
      <c r="AX52" s="36">
        <f t="shared" si="11"/>
        <v>0</v>
      </c>
      <c r="AY52" s="35">
        <f t="shared" si="12"/>
        <v>0</v>
      </c>
      <c r="AZ52" s="36">
        <f t="shared" si="13"/>
        <v>0</v>
      </c>
      <c r="BA52" s="36">
        <f t="shared" si="14"/>
        <v>0</v>
      </c>
      <c r="BB52" s="35">
        <f t="shared" si="15"/>
        <v>0</v>
      </c>
      <c r="BC52" s="36">
        <f t="shared" si="16"/>
        <v>0</v>
      </c>
      <c r="BD52" s="36">
        <f t="shared" si="17"/>
        <v>0</v>
      </c>
      <c r="BE52" s="35">
        <f t="shared" si="18"/>
        <v>0</v>
      </c>
      <c r="BF52" s="36">
        <f t="shared" si="19"/>
        <v>0</v>
      </c>
      <c r="BG52" s="36">
        <f t="shared" si="20"/>
        <v>0</v>
      </c>
      <c r="BH52" s="35">
        <f t="shared" si="21"/>
        <v>0</v>
      </c>
      <c r="BI52" s="36">
        <f t="shared" si="22"/>
        <v>0</v>
      </c>
      <c r="BJ52" s="36">
        <f t="shared" si="23"/>
        <v>0</v>
      </c>
      <c r="BK52" s="35">
        <f t="shared" si="24"/>
        <v>0</v>
      </c>
      <c r="BL52" s="36">
        <f t="shared" si="25"/>
        <v>0</v>
      </c>
      <c r="BM52" s="36">
        <f t="shared" si="26"/>
        <v>0</v>
      </c>
      <c r="BN52" s="11">
        <f t="shared" si="27"/>
        <v>0</v>
      </c>
      <c r="BO52" s="4">
        <f t="shared" si="28"/>
        <v>0</v>
      </c>
      <c r="BP52" s="4">
        <f t="shared" si="29"/>
        <v>0</v>
      </c>
    </row>
    <row r="53" spans="1:68" s="26" customFormat="1" x14ac:dyDescent="0.3">
      <c r="A53" s="64" t="s">
        <v>27</v>
      </c>
      <c r="B53" s="64" t="s">
        <v>11</v>
      </c>
      <c r="C53" s="64" t="s">
        <v>35</v>
      </c>
      <c r="D53" s="65">
        <v>10</v>
      </c>
      <c r="E53" s="75">
        <v>99659627</v>
      </c>
      <c r="F53" s="75">
        <f t="shared" si="30"/>
        <v>102573675</v>
      </c>
      <c r="G53" s="79">
        <v>2.9239999999999999E-2</v>
      </c>
      <c r="H53" s="80">
        <v>1</v>
      </c>
      <c r="I53" s="75">
        <v>1</v>
      </c>
      <c r="J53" s="77">
        <v>1</v>
      </c>
      <c r="K53" s="75">
        <v>0</v>
      </c>
      <c r="L53" s="75">
        <v>0</v>
      </c>
      <c r="M53" s="77">
        <v>0</v>
      </c>
      <c r="N53" s="75">
        <v>0</v>
      </c>
      <c r="O53" s="75">
        <v>0</v>
      </c>
      <c r="P53" s="77">
        <v>0</v>
      </c>
      <c r="Q53" s="75">
        <v>0</v>
      </c>
      <c r="R53" s="75">
        <v>0</v>
      </c>
      <c r="S53" s="77">
        <v>0</v>
      </c>
      <c r="T53" s="75">
        <v>0</v>
      </c>
      <c r="U53" s="75">
        <v>0</v>
      </c>
      <c r="V53" s="77">
        <v>0</v>
      </c>
      <c r="W53" s="75">
        <v>0</v>
      </c>
      <c r="X53" s="75">
        <v>0</v>
      </c>
      <c r="Y53" s="77">
        <v>0</v>
      </c>
      <c r="Z53" s="75">
        <v>0</v>
      </c>
      <c r="AA53" s="75">
        <v>0</v>
      </c>
      <c r="AB53" s="77">
        <v>0</v>
      </c>
      <c r="AC53" s="75">
        <v>0</v>
      </c>
      <c r="AD53" s="75">
        <v>0</v>
      </c>
      <c r="AE53" s="77">
        <v>0</v>
      </c>
      <c r="AF53" s="75">
        <v>0</v>
      </c>
      <c r="AG53" s="75">
        <v>0</v>
      </c>
      <c r="AH53" s="77">
        <v>0</v>
      </c>
      <c r="AI53" s="75">
        <v>0</v>
      </c>
      <c r="AJ53" s="75">
        <v>0</v>
      </c>
      <c r="AK53" s="77">
        <v>0</v>
      </c>
      <c r="AM53" s="35">
        <f t="shared" si="0"/>
        <v>10</v>
      </c>
      <c r="AN53" s="36">
        <f t="shared" si="1"/>
        <v>99659627</v>
      </c>
      <c r="AO53" s="36">
        <f t="shared" si="2"/>
        <v>102573675</v>
      </c>
      <c r="AP53" s="35">
        <f t="shared" si="3"/>
        <v>0</v>
      </c>
      <c r="AQ53" s="36">
        <f t="shared" si="4"/>
        <v>0</v>
      </c>
      <c r="AR53" s="36">
        <f t="shared" si="5"/>
        <v>0</v>
      </c>
      <c r="AS53" s="35">
        <f t="shared" si="6"/>
        <v>0</v>
      </c>
      <c r="AT53" s="36">
        <f t="shared" si="7"/>
        <v>0</v>
      </c>
      <c r="AU53" s="36">
        <f t="shared" si="8"/>
        <v>0</v>
      </c>
      <c r="AV53" s="35">
        <f t="shared" si="9"/>
        <v>0</v>
      </c>
      <c r="AW53" s="36">
        <f t="shared" si="10"/>
        <v>0</v>
      </c>
      <c r="AX53" s="36">
        <f t="shared" si="11"/>
        <v>0</v>
      </c>
      <c r="AY53" s="35">
        <f t="shared" si="12"/>
        <v>0</v>
      </c>
      <c r="AZ53" s="36">
        <f t="shared" si="13"/>
        <v>0</v>
      </c>
      <c r="BA53" s="36">
        <f t="shared" si="14"/>
        <v>0</v>
      </c>
      <c r="BB53" s="35">
        <f t="shared" si="15"/>
        <v>0</v>
      </c>
      <c r="BC53" s="36">
        <f t="shared" si="16"/>
        <v>0</v>
      </c>
      <c r="BD53" s="36">
        <f t="shared" si="17"/>
        <v>0</v>
      </c>
      <c r="BE53" s="35">
        <f t="shared" si="18"/>
        <v>0</v>
      </c>
      <c r="BF53" s="36">
        <f t="shared" si="19"/>
        <v>0</v>
      </c>
      <c r="BG53" s="36">
        <f t="shared" si="20"/>
        <v>0</v>
      </c>
      <c r="BH53" s="35">
        <f t="shared" si="21"/>
        <v>0</v>
      </c>
      <c r="BI53" s="36">
        <f t="shared" si="22"/>
        <v>0</v>
      </c>
      <c r="BJ53" s="36">
        <f t="shared" si="23"/>
        <v>0</v>
      </c>
      <c r="BK53" s="35">
        <f t="shared" si="24"/>
        <v>0</v>
      </c>
      <c r="BL53" s="36">
        <f t="shared" si="25"/>
        <v>0</v>
      </c>
      <c r="BM53" s="36">
        <f t="shared" si="26"/>
        <v>0</v>
      </c>
      <c r="BN53" s="11">
        <f t="shared" si="27"/>
        <v>0</v>
      </c>
      <c r="BO53" s="4">
        <f t="shared" si="28"/>
        <v>0</v>
      </c>
      <c r="BP53" s="4">
        <f t="shared" si="29"/>
        <v>0</v>
      </c>
    </row>
    <row r="54" spans="1:68" s="26" customFormat="1" x14ac:dyDescent="0.3">
      <c r="A54" s="64" t="s">
        <v>27</v>
      </c>
      <c r="B54" s="64" t="s">
        <v>11</v>
      </c>
      <c r="C54" s="64" t="s">
        <v>37</v>
      </c>
      <c r="D54" s="65">
        <v>10</v>
      </c>
      <c r="E54" s="75">
        <v>113670173</v>
      </c>
      <c r="F54" s="75">
        <f t="shared" si="30"/>
        <v>116949558</v>
      </c>
      <c r="G54" s="79">
        <v>2.8850000000000001E-2</v>
      </c>
      <c r="H54" s="80">
        <v>1</v>
      </c>
      <c r="I54" s="75">
        <v>1</v>
      </c>
      <c r="J54" s="77">
        <v>1</v>
      </c>
      <c r="K54" s="75">
        <v>0</v>
      </c>
      <c r="L54" s="75">
        <v>0</v>
      </c>
      <c r="M54" s="77">
        <v>0</v>
      </c>
      <c r="N54" s="75">
        <v>0</v>
      </c>
      <c r="O54" s="75">
        <v>0</v>
      </c>
      <c r="P54" s="77">
        <v>0</v>
      </c>
      <c r="Q54" s="75">
        <v>0</v>
      </c>
      <c r="R54" s="75">
        <v>0</v>
      </c>
      <c r="S54" s="77">
        <v>0</v>
      </c>
      <c r="T54" s="75">
        <v>0</v>
      </c>
      <c r="U54" s="75">
        <v>0</v>
      </c>
      <c r="V54" s="77">
        <v>0</v>
      </c>
      <c r="W54" s="75">
        <v>0</v>
      </c>
      <c r="X54" s="75">
        <v>0</v>
      </c>
      <c r="Y54" s="77">
        <v>0</v>
      </c>
      <c r="Z54" s="75">
        <v>0</v>
      </c>
      <c r="AA54" s="75">
        <v>0</v>
      </c>
      <c r="AB54" s="77">
        <v>0</v>
      </c>
      <c r="AC54" s="75">
        <v>0</v>
      </c>
      <c r="AD54" s="75">
        <v>0</v>
      </c>
      <c r="AE54" s="77">
        <v>0</v>
      </c>
      <c r="AF54" s="75">
        <v>0</v>
      </c>
      <c r="AG54" s="75">
        <v>0</v>
      </c>
      <c r="AH54" s="77">
        <v>0</v>
      </c>
      <c r="AI54" s="75">
        <v>0</v>
      </c>
      <c r="AJ54" s="75">
        <v>0</v>
      </c>
      <c r="AK54" s="77">
        <v>0</v>
      </c>
      <c r="AM54" s="35">
        <f t="shared" si="0"/>
        <v>10</v>
      </c>
      <c r="AN54" s="36">
        <f t="shared" si="1"/>
        <v>113670173</v>
      </c>
      <c r="AO54" s="36">
        <f t="shared" si="2"/>
        <v>116949558</v>
      </c>
      <c r="AP54" s="35">
        <f t="shared" si="3"/>
        <v>0</v>
      </c>
      <c r="AQ54" s="36">
        <f t="shared" si="4"/>
        <v>0</v>
      </c>
      <c r="AR54" s="36">
        <f t="shared" si="5"/>
        <v>0</v>
      </c>
      <c r="AS54" s="35">
        <f t="shared" si="6"/>
        <v>0</v>
      </c>
      <c r="AT54" s="36">
        <f t="shared" si="7"/>
        <v>0</v>
      </c>
      <c r="AU54" s="36">
        <f t="shared" si="8"/>
        <v>0</v>
      </c>
      <c r="AV54" s="35">
        <f t="shared" si="9"/>
        <v>0</v>
      </c>
      <c r="AW54" s="36">
        <f t="shared" si="10"/>
        <v>0</v>
      </c>
      <c r="AX54" s="36">
        <f t="shared" si="11"/>
        <v>0</v>
      </c>
      <c r="AY54" s="35">
        <f t="shared" si="12"/>
        <v>0</v>
      </c>
      <c r="AZ54" s="36">
        <f t="shared" si="13"/>
        <v>0</v>
      </c>
      <c r="BA54" s="36">
        <f t="shared" si="14"/>
        <v>0</v>
      </c>
      <c r="BB54" s="35">
        <f t="shared" si="15"/>
        <v>0</v>
      </c>
      <c r="BC54" s="36">
        <f t="shared" si="16"/>
        <v>0</v>
      </c>
      <c r="BD54" s="36">
        <f t="shared" si="17"/>
        <v>0</v>
      </c>
      <c r="BE54" s="35">
        <f t="shared" si="18"/>
        <v>0</v>
      </c>
      <c r="BF54" s="36">
        <f t="shared" si="19"/>
        <v>0</v>
      </c>
      <c r="BG54" s="36">
        <f t="shared" si="20"/>
        <v>0</v>
      </c>
      <c r="BH54" s="35">
        <f t="shared" si="21"/>
        <v>0</v>
      </c>
      <c r="BI54" s="36">
        <f t="shared" si="22"/>
        <v>0</v>
      </c>
      <c r="BJ54" s="36">
        <f t="shared" si="23"/>
        <v>0</v>
      </c>
      <c r="BK54" s="35">
        <f t="shared" si="24"/>
        <v>0</v>
      </c>
      <c r="BL54" s="36">
        <f t="shared" si="25"/>
        <v>0</v>
      </c>
      <c r="BM54" s="36">
        <f t="shared" si="26"/>
        <v>0</v>
      </c>
      <c r="BN54" s="11">
        <f t="shared" si="27"/>
        <v>0</v>
      </c>
      <c r="BO54" s="4">
        <f t="shared" si="28"/>
        <v>0</v>
      </c>
      <c r="BP54" s="4">
        <f t="shared" si="29"/>
        <v>0</v>
      </c>
    </row>
    <row r="55" spans="1:68" s="26" customFormat="1" ht="17.25" thickBot="1" x14ac:dyDescent="0.35">
      <c r="A55" s="66" t="s">
        <v>27</v>
      </c>
      <c r="B55" s="66" t="s">
        <v>11</v>
      </c>
      <c r="C55" s="66" t="s">
        <v>38</v>
      </c>
      <c r="D55" s="67"/>
      <c r="E55" s="81">
        <v>155793793</v>
      </c>
      <c r="F55" s="81">
        <f t="shared" si="30"/>
        <v>160427101</v>
      </c>
      <c r="G55" s="82">
        <v>2.9739999999999999E-2</v>
      </c>
      <c r="H55" s="83">
        <v>1</v>
      </c>
      <c r="I55" s="81">
        <v>1</v>
      </c>
      <c r="J55" s="84">
        <v>1</v>
      </c>
      <c r="K55" s="81">
        <v>0</v>
      </c>
      <c r="L55" s="81">
        <v>0</v>
      </c>
      <c r="M55" s="84">
        <v>0</v>
      </c>
      <c r="N55" s="81">
        <v>0</v>
      </c>
      <c r="O55" s="81">
        <v>0</v>
      </c>
      <c r="P55" s="84">
        <v>0</v>
      </c>
      <c r="Q55" s="81">
        <v>0</v>
      </c>
      <c r="R55" s="81">
        <v>0</v>
      </c>
      <c r="S55" s="84">
        <v>0</v>
      </c>
      <c r="T55" s="81">
        <v>0</v>
      </c>
      <c r="U55" s="81">
        <v>0</v>
      </c>
      <c r="V55" s="84">
        <v>0</v>
      </c>
      <c r="W55" s="81">
        <v>0</v>
      </c>
      <c r="X55" s="81">
        <v>0</v>
      </c>
      <c r="Y55" s="84">
        <v>0</v>
      </c>
      <c r="Z55" s="81">
        <v>0</v>
      </c>
      <c r="AA55" s="81">
        <v>0</v>
      </c>
      <c r="AB55" s="84">
        <v>0</v>
      </c>
      <c r="AC55" s="81">
        <v>0</v>
      </c>
      <c r="AD55" s="81">
        <v>0</v>
      </c>
      <c r="AE55" s="84">
        <v>0</v>
      </c>
      <c r="AF55" s="81">
        <v>0</v>
      </c>
      <c r="AG55" s="81">
        <v>0</v>
      </c>
      <c r="AH55" s="84">
        <v>0</v>
      </c>
      <c r="AI55" s="81">
        <v>0</v>
      </c>
      <c r="AJ55" s="81">
        <v>0</v>
      </c>
      <c r="AK55" s="84">
        <v>0</v>
      </c>
      <c r="AM55" s="43">
        <f t="shared" si="0"/>
        <v>0</v>
      </c>
      <c r="AN55" s="44">
        <f t="shared" si="1"/>
        <v>155793793</v>
      </c>
      <c r="AO55" s="44">
        <f t="shared" si="2"/>
        <v>160427101</v>
      </c>
      <c r="AP55" s="43">
        <f t="shared" si="3"/>
        <v>0</v>
      </c>
      <c r="AQ55" s="44">
        <f t="shared" si="4"/>
        <v>0</v>
      </c>
      <c r="AR55" s="44">
        <f t="shared" si="5"/>
        <v>0</v>
      </c>
      <c r="AS55" s="43">
        <f t="shared" si="6"/>
        <v>0</v>
      </c>
      <c r="AT55" s="44">
        <f t="shared" si="7"/>
        <v>0</v>
      </c>
      <c r="AU55" s="44">
        <f t="shared" si="8"/>
        <v>0</v>
      </c>
      <c r="AV55" s="43">
        <f t="shared" si="9"/>
        <v>0</v>
      </c>
      <c r="AW55" s="44">
        <f t="shared" si="10"/>
        <v>0</v>
      </c>
      <c r="AX55" s="44">
        <f t="shared" si="11"/>
        <v>0</v>
      </c>
      <c r="AY55" s="43">
        <f t="shared" si="12"/>
        <v>0</v>
      </c>
      <c r="AZ55" s="44">
        <f t="shared" si="13"/>
        <v>0</v>
      </c>
      <c r="BA55" s="44">
        <f t="shared" si="14"/>
        <v>0</v>
      </c>
      <c r="BB55" s="43">
        <f t="shared" si="15"/>
        <v>0</v>
      </c>
      <c r="BC55" s="44">
        <f t="shared" si="16"/>
        <v>0</v>
      </c>
      <c r="BD55" s="44">
        <f t="shared" si="17"/>
        <v>0</v>
      </c>
      <c r="BE55" s="43">
        <f t="shared" si="18"/>
        <v>0</v>
      </c>
      <c r="BF55" s="44">
        <f t="shared" si="19"/>
        <v>0</v>
      </c>
      <c r="BG55" s="44">
        <f t="shared" si="20"/>
        <v>0</v>
      </c>
      <c r="BH55" s="43">
        <f t="shared" si="21"/>
        <v>0</v>
      </c>
      <c r="BI55" s="44">
        <f t="shared" si="22"/>
        <v>0</v>
      </c>
      <c r="BJ55" s="44">
        <f t="shared" si="23"/>
        <v>0</v>
      </c>
      <c r="BK55" s="43">
        <f t="shared" si="24"/>
        <v>0</v>
      </c>
      <c r="BL55" s="44">
        <f t="shared" si="25"/>
        <v>0</v>
      </c>
      <c r="BM55" s="44">
        <f t="shared" si="26"/>
        <v>0</v>
      </c>
      <c r="BN55" s="16">
        <f t="shared" si="27"/>
        <v>0</v>
      </c>
      <c r="BO55" s="17">
        <f t="shared" si="28"/>
        <v>0</v>
      </c>
      <c r="BP55" s="17">
        <f t="shared" si="29"/>
        <v>0</v>
      </c>
    </row>
    <row r="56" spans="1:68" s="26" customFormat="1" x14ac:dyDescent="0.3">
      <c r="A56" s="56"/>
      <c r="B56" s="56"/>
      <c r="C56" s="56"/>
      <c r="D56" s="56"/>
      <c r="E56" s="68"/>
      <c r="F56" s="106" t="s">
        <v>49</v>
      </c>
      <c r="G56" s="107"/>
      <c r="H56" s="103">
        <f>IF(SUM(AM7:AM55)=0,"",SUM(AM7:AM55))</f>
        <v>105</v>
      </c>
      <c r="I56" s="104"/>
      <c r="J56" s="105"/>
      <c r="K56" s="103" t="str">
        <f>IF(SUM(AP7:AP55)=0,"",SUM(AP7:AP55))</f>
        <v/>
      </c>
      <c r="L56" s="104"/>
      <c r="M56" s="105"/>
      <c r="N56" s="103" t="str">
        <f t="shared" ref="N56" si="31">IF(SUM(AS7:AS55)=0,"",SUM(AS7:AS55))</f>
        <v/>
      </c>
      <c r="O56" s="104"/>
      <c r="P56" s="105"/>
      <c r="Q56" s="103" t="str">
        <f t="shared" ref="Q56" si="32">IF(SUM(AV7:AV55)=0,"",SUM(AV7:AV55))</f>
        <v/>
      </c>
      <c r="R56" s="104"/>
      <c r="S56" s="105"/>
      <c r="T56" s="103" t="str">
        <f t="shared" ref="T56" si="33">IF(SUM(AY7:AY55)=0,"",SUM(AY7:AY55))</f>
        <v/>
      </c>
      <c r="U56" s="104"/>
      <c r="V56" s="105"/>
      <c r="W56" s="103" t="str">
        <f t="shared" ref="W56" si="34">IF(SUM(BB7:BB55)=0,"",SUM(BB7:BB55))</f>
        <v/>
      </c>
      <c r="X56" s="104"/>
      <c r="Y56" s="105"/>
      <c r="Z56" s="103" t="str">
        <f t="shared" ref="Z56" si="35">IF(SUM(BE7:BE55)=0,"",SUM(BE7:BE55))</f>
        <v/>
      </c>
      <c r="AA56" s="104"/>
      <c r="AB56" s="105"/>
      <c r="AC56" s="103" t="str">
        <f t="shared" ref="AC56" si="36">IF(SUM(BH7:BH55)=0,"",SUM(BH7:BH55))</f>
        <v/>
      </c>
      <c r="AD56" s="104"/>
      <c r="AE56" s="105"/>
      <c r="AF56" s="103" t="str">
        <f t="shared" ref="AF56" si="37">IF(SUM(BK7:BK55)=0,"",SUM(BK7:BK55))</f>
        <v/>
      </c>
      <c r="AG56" s="104"/>
      <c r="AH56" s="105"/>
      <c r="AI56" s="103" t="str">
        <f t="shared" ref="AI56" si="38">IF(SUM(BN7:BN55)=0,"",SUM(BN7:BN55))</f>
        <v/>
      </c>
      <c r="AJ56" s="104"/>
      <c r="AK56" s="105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</row>
    <row r="57" spans="1:68" s="26" customFormat="1" x14ac:dyDescent="0.3">
      <c r="A57" s="56"/>
      <c r="B57" s="56"/>
      <c r="C57" s="56"/>
      <c r="D57" s="56"/>
      <c r="E57" s="68"/>
      <c r="F57" s="108" t="s">
        <v>50</v>
      </c>
      <c r="G57" s="109"/>
      <c r="H57" s="110">
        <f>SUM(AN7:AN55)</f>
        <v>1411877447</v>
      </c>
      <c r="I57" s="111"/>
      <c r="J57" s="112"/>
      <c r="K57" s="110">
        <f>SUM(AQ7:AQ55)</f>
        <v>0</v>
      </c>
      <c r="L57" s="111"/>
      <c r="M57" s="112"/>
      <c r="N57" s="110">
        <f>SUM(AT7:AT55)</f>
        <v>0</v>
      </c>
      <c r="O57" s="111"/>
      <c r="P57" s="112"/>
      <c r="Q57" s="110">
        <f>SUM(AW7:AW55)</f>
        <v>0</v>
      </c>
      <c r="R57" s="111"/>
      <c r="S57" s="112"/>
      <c r="T57" s="110">
        <f>SUM(AZ7:AZ55)</f>
        <v>0</v>
      </c>
      <c r="U57" s="111"/>
      <c r="V57" s="112"/>
      <c r="W57" s="110">
        <f>SUM(BC7:BC55)</f>
        <v>0</v>
      </c>
      <c r="X57" s="111"/>
      <c r="Y57" s="112"/>
      <c r="Z57" s="110">
        <f>SUM(BF7:BF55)</f>
        <v>0</v>
      </c>
      <c r="AA57" s="111"/>
      <c r="AB57" s="112"/>
      <c r="AC57" s="110">
        <f>SUM(BI7:BI55)</f>
        <v>0</v>
      </c>
      <c r="AD57" s="111"/>
      <c r="AE57" s="112"/>
      <c r="AF57" s="110">
        <f>SUM(BL7:BL55)</f>
        <v>0</v>
      </c>
      <c r="AG57" s="111"/>
      <c r="AH57" s="112"/>
      <c r="AI57" s="110">
        <f>SUM(BO7:BO55)</f>
        <v>0</v>
      </c>
      <c r="AJ57" s="111"/>
      <c r="AK57" s="112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</row>
    <row r="58" spans="1:68" s="26" customFormat="1" x14ac:dyDescent="0.3">
      <c r="A58" s="56"/>
      <c r="B58" s="56"/>
      <c r="C58" s="56"/>
      <c r="D58" s="56"/>
      <c r="E58" s="68"/>
      <c r="F58" s="108" t="s">
        <v>51</v>
      </c>
      <c r="G58" s="109"/>
      <c r="H58" s="110">
        <f>SUM(AO7:AO55)</f>
        <v>1439510419</v>
      </c>
      <c r="I58" s="111"/>
      <c r="J58" s="112"/>
      <c r="K58" s="110">
        <f>SUM(AR7:AR55)</f>
        <v>0</v>
      </c>
      <c r="L58" s="111"/>
      <c r="M58" s="112"/>
      <c r="N58" s="110">
        <f>SUM(AU7:AU55)</f>
        <v>0</v>
      </c>
      <c r="O58" s="111"/>
      <c r="P58" s="112"/>
      <c r="Q58" s="110">
        <f>SUM(AX7:AX55)</f>
        <v>0</v>
      </c>
      <c r="R58" s="111"/>
      <c r="S58" s="112"/>
      <c r="T58" s="110">
        <f>SUM(BA7:BA55)</f>
        <v>0</v>
      </c>
      <c r="U58" s="111"/>
      <c r="V58" s="112"/>
      <c r="W58" s="110">
        <f>SUM(BD7:BD55)</f>
        <v>0</v>
      </c>
      <c r="X58" s="111"/>
      <c r="Y58" s="112"/>
      <c r="Z58" s="110">
        <f>SUM(BG7:BG55)</f>
        <v>0</v>
      </c>
      <c r="AA58" s="111"/>
      <c r="AB58" s="112"/>
      <c r="AC58" s="110">
        <f>SUM(BJ7:BJ55)</f>
        <v>0</v>
      </c>
      <c r="AD58" s="111"/>
      <c r="AE58" s="112"/>
      <c r="AF58" s="110">
        <f>SUM(BM7:BM55)</f>
        <v>0</v>
      </c>
      <c r="AG58" s="111"/>
      <c r="AH58" s="112"/>
      <c r="AI58" s="110">
        <f>SUM(BP7:BP55)</f>
        <v>0</v>
      </c>
      <c r="AJ58" s="111"/>
      <c r="AK58" s="112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</row>
    <row r="59" spans="1:68" s="26" customFormat="1" ht="17.25" thickBot="1" x14ac:dyDescent="0.35">
      <c r="A59" s="56"/>
      <c r="B59" s="56"/>
      <c r="C59" s="56"/>
      <c r="D59" s="56"/>
      <c r="E59" s="56"/>
      <c r="F59" s="113" t="s">
        <v>69</v>
      </c>
      <c r="G59" s="114"/>
      <c r="H59" s="115">
        <f>+IFERROR((H58-H57)/H57,"")</f>
        <v>1.9571792196776978E-2</v>
      </c>
      <c r="I59" s="116"/>
      <c r="J59" s="117"/>
      <c r="K59" s="115" t="str">
        <f>+IFERROR((K58-K57)/K57,"")</f>
        <v/>
      </c>
      <c r="L59" s="116"/>
      <c r="M59" s="117"/>
      <c r="N59" s="115" t="str">
        <f t="shared" ref="N59" si="39">+IFERROR((N58-N57)/N57,"")</f>
        <v/>
      </c>
      <c r="O59" s="116"/>
      <c r="P59" s="117"/>
      <c r="Q59" s="115" t="str">
        <f t="shared" ref="Q59" si="40">+IFERROR((Q58-Q57)/Q57,"")</f>
        <v/>
      </c>
      <c r="R59" s="116"/>
      <c r="S59" s="117"/>
      <c r="T59" s="115" t="str">
        <f t="shared" ref="T59" si="41">+IFERROR((T58-T57)/T57,"")</f>
        <v/>
      </c>
      <c r="U59" s="116"/>
      <c r="V59" s="117"/>
      <c r="W59" s="115" t="str">
        <f t="shared" ref="W59" si="42">+IFERROR((W58-W57)/W57,"")</f>
        <v/>
      </c>
      <c r="X59" s="116"/>
      <c r="Y59" s="117"/>
      <c r="Z59" s="115" t="str">
        <f t="shared" ref="Z59" si="43">+IFERROR((Z58-Z57)/Z57,"")</f>
        <v/>
      </c>
      <c r="AA59" s="116"/>
      <c r="AB59" s="117"/>
      <c r="AC59" s="115" t="str">
        <f t="shared" ref="AC59" si="44">+IFERROR((AC58-AC57)/AC57,"")</f>
        <v/>
      </c>
      <c r="AD59" s="116"/>
      <c r="AE59" s="117"/>
      <c r="AF59" s="115" t="str">
        <f t="shared" ref="AF59" si="45">+IFERROR((AF58-AF57)/AF57,"")</f>
        <v/>
      </c>
      <c r="AG59" s="116"/>
      <c r="AH59" s="117"/>
      <c r="AI59" s="115" t="str">
        <f t="shared" ref="AI59" si="46">+IFERROR((AI58-AI57)/AI57,"")</f>
        <v/>
      </c>
      <c r="AJ59" s="116"/>
      <c r="AK59" s="117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</row>
    <row r="60" spans="1:68" s="26" customFormat="1" x14ac:dyDescent="0.3">
      <c r="A60" s="56"/>
      <c r="B60" s="56"/>
      <c r="C60" s="56"/>
      <c r="D60" s="56"/>
      <c r="E60" s="56"/>
      <c r="F60" s="128" t="s">
        <v>52</v>
      </c>
      <c r="G60" s="128"/>
      <c r="H60" s="129">
        <f>IF(SUM(H56:AK56)=0,"",SUM(H56:AK56))</f>
        <v>105</v>
      </c>
      <c r="I60" s="129"/>
      <c r="J60" s="130"/>
      <c r="K60" s="131" t="s">
        <v>56</v>
      </c>
      <c r="L60" s="132"/>
      <c r="M60" s="133"/>
      <c r="N60" s="137" t="str">
        <f>IF(K62="","",IF(K62&gt;180,"←180개 초과! 결정석조정하세요",""))</f>
        <v/>
      </c>
      <c r="O60" s="137"/>
      <c r="P60" s="138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</row>
    <row r="61" spans="1:68" s="26" customFormat="1" ht="17.25" thickBot="1" x14ac:dyDescent="0.35">
      <c r="A61" s="56"/>
      <c r="B61" s="56"/>
      <c r="C61" s="56"/>
      <c r="D61" s="56"/>
      <c r="E61" s="56"/>
      <c r="F61" s="108" t="s">
        <v>53</v>
      </c>
      <c r="G61" s="108"/>
      <c r="H61" s="143">
        <f>SUM(H57:AK57)</f>
        <v>1411877447</v>
      </c>
      <c r="I61" s="144"/>
      <c r="J61" s="145"/>
      <c r="K61" s="134"/>
      <c r="L61" s="135"/>
      <c r="M61" s="136"/>
      <c r="N61" s="139"/>
      <c r="O61" s="139"/>
      <c r="P61" s="140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</row>
    <row r="62" spans="1:68" s="26" customFormat="1" x14ac:dyDescent="0.3">
      <c r="A62" s="55"/>
      <c r="B62" s="55"/>
      <c r="C62" s="55"/>
      <c r="D62" s="70"/>
      <c r="E62" s="55"/>
      <c r="F62" s="108" t="s">
        <v>54</v>
      </c>
      <c r="G62" s="108"/>
      <c r="H62" s="143">
        <f>SUM(H58:AK58)</f>
        <v>1439510419</v>
      </c>
      <c r="I62" s="144"/>
      <c r="J62" s="145"/>
      <c r="K62" s="146">
        <f>IF(SUM(I7:I55,L7:L55,O7:O55,R7:R55,U7:U55,X7:X55,AA7:AA55,AD7:AD55,AG7:AG55,AJ7:AJ55)=0,"",SUM(I7:I55,L7:L55,O7:O55,R7:R55,U7:U55,X7:X55,AA7:AA55,AD7:AD55,AG7:AG55,AJ7:AJ55))</f>
        <v>49</v>
      </c>
      <c r="L62" s="147"/>
      <c r="M62" s="148"/>
      <c r="N62" s="139"/>
      <c r="O62" s="139"/>
      <c r="P62" s="140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</row>
    <row r="63" spans="1:68" ht="17.25" thickBot="1" x14ac:dyDescent="0.35">
      <c r="A63" s="55"/>
      <c r="B63" s="55"/>
      <c r="C63" s="55"/>
      <c r="D63" s="70"/>
      <c r="E63" s="55"/>
      <c r="F63" s="118" t="s">
        <v>70</v>
      </c>
      <c r="G63" s="118"/>
      <c r="H63" s="119">
        <f>+IFERROR((H62-H61)/H61,"")</f>
        <v>1.9571792196776978E-2</v>
      </c>
      <c r="I63" s="120"/>
      <c r="J63" s="121"/>
      <c r="K63" s="149"/>
      <c r="L63" s="150"/>
      <c r="M63" s="151"/>
      <c r="N63" s="141"/>
      <c r="O63" s="141"/>
      <c r="P63" s="142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</row>
    <row r="64" spans="1:68" ht="17.25" thickTop="1" x14ac:dyDescent="0.3">
      <c r="A64" s="55"/>
      <c r="B64" s="55"/>
      <c r="C64" s="55"/>
      <c r="D64" s="70"/>
      <c r="E64" s="55"/>
      <c r="F64" s="122" t="s">
        <v>55</v>
      </c>
      <c r="G64" s="122"/>
      <c r="H64" s="124" t="str">
        <f>IF(H63="","",IF(H63&gt;0,"이득",IF(H63=0,"본전","손해")))</f>
        <v>이득</v>
      </c>
      <c r="I64" s="125"/>
      <c r="J64" s="125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</row>
    <row r="65" spans="1:55" x14ac:dyDescent="0.3">
      <c r="A65" s="55"/>
      <c r="B65" s="55"/>
      <c r="C65" s="55"/>
      <c r="D65" s="70"/>
      <c r="E65" s="55"/>
      <c r="F65" s="123"/>
      <c r="G65" s="123"/>
      <c r="H65" s="126"/>
      <c r="I65" s="127"/>
      <c r="J65" s="127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</row>
    <row r="66" spans="1:55" x14ac:dyDescent="0.3"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</row>
    <row r="67" spans="1:55" x14ac:dyDescent="0.3"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</row>
    <row r="68" spans="1:55" x14ac:dyDescent="0.3"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</row>
    <row r="69" spans="1:55" x14ac:dyDescent="0.3"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</row>
  </sheetData>
  <sheetProtection algorithmName="SHA-512" hashValue="beqjxcrvPYNevq89os+9piyMvMc+N05XS4gCSEkuQjYVb2YrdENo7O7vIlj183V4MkSqKQnbZN28POv5/Wgvkg==" saltValue="weUtzLHqYzKGdyThDeIWlQ==" spinCount="100000" sheet="1" objects="1" scenarios="1" selectLockedCells="1"/>
  <mergeCells count="99">
    <mergeCell ref="F64:G65"/>
    <mergeCell ref="H64:J65"/>
    <mergeCell ref="AI59:AK59"/>
    <mergeCell ref="F60:G60"/>
    <mergeCell ref="H60:J60"/>
    <mergeCell ref="K60:M61"/>
    <mergeCell ref="N60:P63"/>
    <mergeCell ref="F61:G61"/>
    <mergeCell ref="H61:J61"/>
    <mergeCell ref="F62:G62"/>
    <mergeCell ref="H62:J62"/>
    <mergeCell ref="K62:M63"/>
    <mergeCell ref="Q59:S59"/>
    <mergeCell ref="T59:V59"/>
    <mergeCell ref="Z58:AB58"/>
    <mergeCell ref="AC58:AE58"/>
    <mergeCell ref="AF58:AH58"/>
    <mergeCell ref="F63:G63"/>
    <mergeCell ref="H63:J63"/>
    <mergeCell ref="AI58:AK58"/>
    <mergeCell ref="F59:G59"/>
    <mergeCell ref="H59:J59"/>
    <mergeCell ref="K59:M59"/>
    <mergeCell ref="N59:P59"/>
    <mergeCell ref="F58:G58"/>
    <mergeCell ref="H58:J58"/>
    <mergeCell ref="K58:M58"/>
    <mergeCell ref="N58:P58"/>
    <mergeCell ref="Q58:S58"/>
    <mergeCell ref="T58:V58"/>
    <mergeCell ref="W59:Y59"/>
    <mergeCell ref="Z59:AB59"/>
    <mergeCell ref="AC59:AE59"/>
    <mergeCell ref="AF59:AH59"/>
    <mergeCell ref="W58:Y58"/>
    <mergeCell ref="T57:V57"/>
    <mergeCell ref="W57:Y57"/>
    <mergeCell ref="Z57:AB57"/>
    <mergeCell ref="AC57:AE57"/>
    <mergeCell ref="AF57:AH57"/>
    <mergeCell ref="AI57:AK57"/>
    <mergeCell ref="W56:Y56"/>
    <mergeCell ref="Z56:AB56"/>
    <mergeCell ref="AC56:AE56"/>
    <mergeCell ref="AF56:AH56"/>
    <mergeCell ref="AI56:AK56"/>
    <mergeCell ref="F57:G57"/>
    <mergeCell ref="H57:J57"/>
    <mergeCell ref="K57:M57"/>
    <mergeCell ref="N57:P57"/>
    <mergeCell ref="Q57:S57"/>
    <mergeCell ref="F56:G56"/>
    <mergeCell ref="H56:J56"/>
    <mergeCell ref="K56:M56"/>
    <mergeCell ref="N56:P56"/>
    <mergeCell ref="Q56:S56"/>
    <mergeCell ref="T56:V56"/>
    <mergeCell ref="AY5:BA5"/>
    <mergeCell ref="BB5:BD5"/>
    <mergeCell ref="BE5:BG5"/>
    <mergeCell ref="BH5:BJ5"/>
    <mergeCell ref="AC5:AE5"/>
    <mergeCell ref="BK5:BM5"/>
    <mergeCell ref="BN5:BP5"/>
    <mergeCell ref="AF5:AH5"/>
    <mergeCell ref="AI5:AK5"/>
    <mergeCell ref="AM5:AO5"/>
    <mergeCell ref="AP5:AR5"/>
    <mergeCell ref="AS5:AU5"/>
    <mergeCell ref="AV5:AX5"/>
    <mergeCell ref="N5:P5"/>
    <mergeCell ref="Q5:S5"/>
    <mergeCell ref="T5:V5"/>
    <mergeCell ref="W5:Y5"/>
    <mergeCell ref="Z5:AB5"/>
    <mergeCell ref="AI3:AK4"/>
    <mergeCell ref="A5:A6"/>
    <mergeCell ref="B5:B6"/>
    <mergeCell ref="C5:C6"/>
    <mergeCell ref="D5:D6"/>
    <mergeCell ref="E5:E6"/>
    <mergeCell ref="F5:F6"/>
    <mergeCell ref="G5:G6"/>
    <mergeCell ref="H5:J5"/>
    <mergeCell ref="K5:M5"/>
    <mergeCell ref="Q3:S4"/>
    <mergeCell ref="T3:V4"/>
    <mergeCell ref="W3:Y4"/>
    <mergeCell ref="Z3:AB4"/>
    <mergeCell ref="AC3:AE4"/>
    <mergeCell ref="AF3:AH4"/>
    <mergeCell ref="A1:G2"/>
    <mergeCell ref="H1:J1"/>
    <mergeCell ref="K1:O2"/>
    <mergeCell ref="H2:J2"/>
    <mergeCell ref="A3:G4"/>
    <mergeCell ref="H3:J4"/>
    <mergeCell ref="K3:M4"/>
    <mergeCell ref="N3:P4"/>
  </mergeCells>
  <phoneticPr fontId="2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9"/>
  <sheetViews>
    <sheetView tabSelected="1" zoomScale="85" zoomScaleNormal="85" workbookViewId="0">
      <pane xSplit="7" ySplit="6" topLeftCell="H7" activePane="bottomRight" state="frozen"/>
      <selection pane="topRight" activeCell="H1" sqref="H1"/>
      <selection pane="bottomLeft" activeCell="A6" sqref="A6"/>
      <selection pane="bottomRight" activeCell="U14" sqref="E14:U14"/>
    </sheetView>
  </sheetViews>
  <sheetFormatPr defaultRowHeight="16.5" x14ac:dyDescent="0.3"/>
  <cols>
    <col min="1" max="1" width="5.25" bestFit="1" customWidth="1"/>
    <col min="2" max="2" width="7.125" bestFit="1" customWidth="1"/>
    <col min="3" max="3" width="11" bestFit="1" customWidth="1"/>
    <col min="4" max="4" width="10.875" style="1" bestFit="1" customWidth="1"/>
    <col min="5" max="6" width="13" bestFit="1" customWidth="1"/>
    <col min="7" max="7" width="9" style="2"/>
    <col min="8" max="10" width="5.625" customWidth="1"/>
    <col min="11" max="38" width="5.625" style="26" customWidth="1"/>
    <col min="39" max="69" width="5.625" hidden="1" customWidth="1"/>
    <col min="70" max="132" width="5.625" customWidth="1"/>
  </cols>
  <sheetData>
    <row r="1" spans="1:68" ht="26.25" x14ac:dyDescent="0.3">
      <c r="A1" s="192" t="s">
        <v>68</v>
      </c>
      <c r="B1" s="192"/>
      <c r="C1" s="192"/>
      <c r="D1" s="192"/>
      <c r="E1" s="192"/>
      <c r="F1" s="192"/>
      <c r="G1" s="192"/>
      <c r="H1" s="202"/>
      <c r="I1" s="202"/>
      <c r="J1" s="202"/>
      <c r="K1" s="152"/>
      <c r="L1" s="152"/>
      <c r="M1" s="152"/>
      <c r="N1" s="152"/>
      <c r="O1" s="152"/>
      <c r="Q1"/>
      <c r="R1"/>
      <c r="T1"/>
      <c r="U1"/>
      <c r="W1"/>
      <c r="X1"/>
      <c r="Z1"/>
      <c r="AA1"/>
      <c r="AC1"/>
      <c r="AD1"/>
      <c r="AF1"/>
      <c r="AG1"/>
      <c r="AI1"/>
      <c r="AJ1"/>
      <c r="AK1" s="5"/>
      <c r="AL1" s="5"/>
      <c r="AM1" s="26"/>
      <c r="AN1" s="26"/>
    </row>
    <row r="2" spans="1:68" ht="33" customHeight="1" x14ac:dyDescent="0.3">
      <c r="A2" s="192"/>
      <c r="B2" s="192"/>
      <c r="C2" s="192"/>
      <c r="D2" s="192"/>
      <c r="E2" s="192"/>
      <c r="F2" s="192"/>
      <c r="G2" s="192"/>
      <c r="H2" s="201"/>
      <c r="I2" s="152"/>
      <c r="J2" s="152"/>
      <c r="K2" s="152"/>
      <c r="L2" s="152"/>
      <c r="M2" s="152"/>
      <c r="N2" s="152"/>
      <c r="O2" s="15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5"/>
      <c r="AL2" s="5"/>
      <c r="AM2" s="5"/>
      <c r="AN2" s="5"/>
      <c r="AO2" s="3"/>
    </row>
    <row r="3" spans="1:68" x14ac:dyDescent="0.3">
      <c r="A3" s="199" t="s">
        <v>67</v>
      </c>
      <c r="B3" s="199"/>
      <c r="C3" s="199"/>
      <c r="D3" s="199"/>
      <c r="E3" s="199"/>
      <c r="F3" s="199"/>
      <c r="G3" s="199"/>
      <c r="H3" s="152">
        <v>1</v>
      </c>
      <c r="I3" s="152"/>
      <c r="J3" s="152"/>
      <c r="K3" s="152">
        <v>2</v>
      </c>
      <c r="L3" s="152"/>
      <c r="M3" s="152"/>
      <c r="N3" s="152">
        <v>3</v>
      </c>
      <c r="O3" s="152"/>
      <c r="P3" s="152"/>
      <c r="Q3" s="152">
        <v>4</v>
      </c>
      <c r="R3" s="152"/>
      <c r="S3" s="152"/>
      <c r="T3" s="152">
        <v>5</v>
      </c>
      <c r="U3" s="152"/>
      <c r="V3" s="152"/>
      <c r="W3" s="152">
        <v>6</v>
      </c>
      <c r="X3" s="152"/>
      <c r="Y3" s="152"/>
      <c r="Z3" s="152">
        <v>7</v>
      </c>
      <c r="AA3" s="152"/>
      <c r="AB3" s="152"/>
      <c r="AC3" s="152">
        <v>8</v>
      </c>
      <c r="AD3" s="152"/>
      <c r="AE3" s="152"/>
      <c r="AF3" s="152">
        <v>9</v>
      </c>
      <c r="AG3" s="152"/>
      <c r="AH3" s="152"/>
      <c r="AI3" s="152">
        <v>10</v>
      </c>
      <c r="AJ3" s="152"/>
      <c r="AK3" s="152"/>
      <c r="AL3"/>
      <c r="AM3" s="3"/>
      <c r="AN3" s="3"/>
      <c r="AO3" s="3"/>
    </row>
    <row r="4" spans="1:68" x14ac:dyDescent="0.3">
      <c r="A4" s="200"/>
      <c r="B4" s="200"/>
      <c r="C4" s="200"/>
      <c r="D4" s="200"/>
      <c r="E4" s="200"/>
      <c r="F4" s="200"/>
      <c r="G4" s="200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/>
      <c r="AM4" s="52"/>
      <c r="AN4" s="52"/>
      <c r="AO4" s="52"/>
    </row>
    <row r="5" spans="1:68" s="26" customFormat="1" x14ac:dyDescent="0.3">
      <c r="A5" s="173" t="s">
        <v>22</v>
      </c>
      <c r="B5" s="173" t="s">
        <v>23</v>
      </c>
      <c r="C5" s="173" t="s">
        <v>24</v>
      </c>
      <c r="D5" s="173" t="s">
        <v>39</v>
      </c>
      <c r="E5" s="175" t="s">
        <v>44</v>
      </c>
      <c r="F5" s="175" t="s">
        <v>45</v>
      </c>
      <c r="G5" s="173" t="s">
        <v>40</v>
      </c>
      <c r="H5" s="99" t="s">
        <v>57</v>
      </c>
      <c r="I5" s="100"/>
      <c r="J5" s="100"/>
      <c r="K5" s="99" t="s">
        <v>58</v>
      </c>
      <c r="L5" s="100"/>
      <c r="M5" s="100"/>
      <c r="N5" s="99" t="s">
        <v>59</v>
      </c>
      <c r="O5" s="100"/>
      <c r="P5" s="100"/>
      <c r="Q5" s="99" t="s">
        <v>60</v>
      </c>
      <c r="R5" s="100"/>
      <c r="S5" s="100"/>
      <c r="T5" s="99" t="s">
        <v>61</v>
      </c>
      <c r="U5" s="100"/>
      <c r="V5" s="100"/>
      <c r="W5" s="99" t="s">
        <v>62</v>
      </c>
      <c r="X5" s="100"/>
      <c r="Y5" s="100"/>
      <c r="Z5" s="99" t="s">
        <v>63</v>
      </c>
      <c r="AA5" s="100"/>
      <c r="AB5" s="100"/>
      <c r="AC5" s="99" t="s">
        <v>64</v>
      </c>
      <c r="AD5" s="100"/>
      <c r="AE5" s="100"/>
      <c r="AF5" s="99" t="s">
        <v>65</v>
      </c>
      <c r="AG5" s="100"/>
      <c r="AH5" s="100"/>
      <c r="AI5" s="99" t="s">
        <v>66</v>
      </c>
      <c r="AJ5" s="100"/>
      <c r="AK5" s="100"/>
      <c r="AM5" s="99" t="str">
        <f>H5</f>
        <v>캐릭명1</v>
      </c>
      <c r="AN5" s="100"/>
      <c r="AO5" s="100"/>
      <c r="AP5" s="102" t="str">
        <f>K5</f>
        <v>캐릭명2</v>
      </c>
      <c r="AQ5" s="100"/>
      <c r="AR5" s="101"/>
      <c r="AS5" s="99" t="str">
        <f>N5</f>
        <v>캐릭명3</v>
      </c>
      <c r="AT5" s="100"/>
      <c r="AU5" s="101"/>
      <c r="AV5" s="99" t="str">
        <f>Q5</f>
        <v>캐릭명4</v>
      </c>
      <c r="AW5" s="100"/>
      <c r="AX5" s="101"/>
      <c r="AY5" s="99" t="str">
        <f>T5</f>
        <v>캐릭명5</v>
      </c>
      <c r="AZ5" s="100"/>
      <c r="BA5" s="101"/>
      <c r="BB5" s="99" t="str">
        <f>W5</f>
        <v>캐릭명6</v>
      </c>
      <c r="BC5" s="100"/>
      <c r="BD5" s="101"/>
      <c r="BE5" s="99" t="str">
        <f>Z5</f>
        <v>캐릭명7</v>
      </c>
      <c r="BF5" s="100"/>
      <c r="BG5" s="101"/>
      <c r="BH5" s="99" t="str">
        <f>AC5</f>
        <v>캐릭명8</v>
      </c>
      <c r="BI5" s="100"/>
      <c r="BJ5" s="101"/>
      <c r="BK5" s="99" t="str">
        <f>AF5</f>
        <v>캐릭명9</v>
      </c>
      <c r="BL5" s="100"/>
      <c r="BM5" s="101"/>
      <c r="BN5" s="99" t="str">
        <f>AI5</f>
        <v>캐릭명10</v>
      </c>
      <c r="BO5" s="100"/>
      <c r="BP5" s="101"/>
    </row>
    <row r="6" spans="1:68" s="26" customFormat="1" ht="17.25" thickBot="1" x14ac:dyDescent="0.35">
      <c r="A6" s="174"/>
      <c r="B6" s="174"/>
      <c r="C6" s="174"/>
      <c r="D6" s="174"/>
      <c r="E6" s="174"/>
      <c r="F6" s="174"/>
      <c r="G6" s="174"/>
      <c r="H6" s="18" t="s">
        <v>41</v>
      </c>
      <c r="I6" s="19" t="s">
        <v>43</v>
      </c>
      <c r="J6" s="20" t="s">
        <v>42</v>
      </c>
      <c r="K6" s="24" t="s">
        <v>41</v>
      </c>
      <c r="L6" s="19" t="s">
        <v>43</v>
      </c>
      <c r="M6" s="20" t="s">
        <v>42</v>
      </c>
      <c r="N6" s="18" t="s">
        <v>41</v>
      </c>
      <c r="O6" s="19" t="s">
        <v>43</v>
      </c>
      <c r="P6" s="20" t="s">
        <v>42</v>
      </c>
      <c r="Q6" s="18" t="s">
        <v>41</v>
      </c>
      <c r="R6" s="19" t="s">
        <v>43</v>
      </c>
      <c r="S6" s="20" t="s">
        <v>42</v>
      </c>
      <c r="T6" s="18" t="s">
        <v>41</v>
      </c>
      <c r="U6" s="19" t="s">
        <v>43</v>
      </c>
      <c r="V6" s="20" t="s">
        <v>42</v>
      </c>
      <c r="W6" s="18" t="s">
        <v>41</v>
      </c>
      <c r="X6" s="19" t="s">
        <v>43</v>
      </c>
      <c r="Y6" s="20" t="s">
        <v>42</v>
      </c>
      <c r="Z6" s="18" t="s">
        <v>41</v>
      </c>
      <c r="AA6" s="19" t="s">
        <v>43</v>
      </c>
      <c r="AB6" s="20" t="s">
        <v>42</v>
      </c>
      <c r="AC6" s="18" t="s">
        <v>41</v>
      </c>
      <c r="AD6" s="19" t="s">
        <v>43</v>
      </c>
      <c r="AE6" s="20" t="s">
        <v>42</v>
      </c>
      <c r="AF6" s="18" t="s">
        <v>41</v>
      </c>
      <c r="AG6" s="19" t="s">
        <v>43</v>
      </c>
      <c r="AH6" s="20" t="s">
        <v>42</v>
      </c>
      <c r="AI6" s="18" t="s">
        <v>41</v>
      </c>
      <c r="AJ6" s="19" t="s">
        <v>43</v>
      </c>
      <c r="AK6" s="20" t="s">
        <v>42</v>
      </c>
      <c r="AM6" s="21" t="s">
        <v>46</v>
      </c>
      <c r="AN6" s="22" t="s">
        <v>47</v>
      </c>
      <c r="AO6" s="23" t="s">
        <v>48</v>
      </c>
      <c r="AP6" s="21" t="s">
        <v>46</v>
      </c>
      <c r="AQ6" s="22" t="s">
        <v>47</v>
      </c>
      <c r="AR6" s="22" t="s">
        <v>48</v>
      </c>
      <c r="AS6" s="21" t="s">
        <v>46</v>
      </c>
      <c r="AT6" s="22" t="s">
        <v>47</v>
      </c>
      <c r="AU6" s="22" t="s">
        <v>48</v>
      </c>
      <c r="AV6" s="21" t="s">
        <v>46</v>
      </c>
      <c r="AW6" s="22" t="s">
        <v>47</v>
      </c>
      <c r="AX6" s="22" t="s">
        <v>48</v>
      </c>
      <c r="AY6" s="21" t="s">
        <v>46</v>
      </c>
      <c r="AZ6" s="22" t="s">
        <v>47</v>
      </c>
      <c r="BA6" s="22" t="s">
        <v>48</v>
      </c>
      <c r="BB6" s="21" t="s">
        <v>46</v>
      </c>
      <c r="BC6" s="22" t="s">
        <v>47</v>
      </c>
      <c r="BD6" s="22" t="s">
        <v>48</v>
      </c>
      <c r="BE6" s="21" t="s">
        <v>46</v>
      </c>
      <c r="BF6" s="22" t="s">
        <v>47</v>
      </c>
      <c r="BG6" s="22" t="s">
        <v>48</v>
      </c>
      <c r="BH6" s="21" t="s">
        <v>46</v>
      </c>
      <c r="BI6" s="22" t="s">
        <v>47</v>
      </c>
      <c r="BJ6" s="22" t="s">
        <v>48</v>
      </c>
      <c r="BK6" s="21" t="s">
        <v>46</v>
      </c>
      <c r="BL6" s="22" t="s">
        <v>47</v>
      </c>
      <c r="BM6" s="22" t="s">
        <v>48</v>
      </c>
      <c r="BN6" s="21" t="s">
        <v>46</v>
      </c>
      <c r="BO6" s="22" t="s">
        <v>47</v>
      </c>
      <c r="BP6" s="22" t="s">
        <v>48</v>
      </c>
    </row>
    <row r="7" spans="1:68" s="26" customFormat="1" ht="17.25" thickTop="1" x14ac:dyDescent="0.3">
      <c r="A7" s="9" t="s">
        <v>21</v>
      </c>
      <c r="B7" s="9" t="s">
        <v>8</v>
      </c>
      <c r="C7" s="9" t="s">
        <v>0</v>
      </c>
      <c r="D7" s="10">
        <v>0</v>
      </c>
      <c r="E7" s="27">
        <v>196723</v>
      </c>
      <c r="F7" s="27">
        <f>+ROUNDUP(E7*(1+G7),0)</f>
        <v>193462</v>
      </c>
      <c r="G7" s="50">
        <v>-1.6580000000000001E-2</v>
      </c>
      <c r="H7" s="27">
        <v>0</v>
      </c>
      <c r="I7" s="27">
        <v>0</v>
      </c>
      <c r="J7" s="28">
        <v>0</v>
      </c>
      <c r="K7" s="32">
        <v>0</v>
      </c>
      <c r="L7" s="27">
        <v>0</v>
      </c>
      <c r="M7" s="28">
        <v>0</v>
      </c>
      <c r="N7" s="27">
        <v>0</v>
      </c>
      <c r="O7" s="27">
        <v>0</v>
      </c>
      <c r="P7" s="28">
        <v>0</v>
      </c>
      <c r="Q7" s="27">
        <v>0</v>
      </c>
      <c r="R7" s="27">
        <v>0</v>
      </c>
      <c r="S7" s="28">
        <v>0</v>
      </c>
      <c r="T7" s="27">
        <v>0</v>
      </c>
      <c r="U7" s="27">
        <v>0</v>
      </c>
      <c r="V7" s="28">
        <v>0</v>
      </c>
      <c r="W7" s="27">
        <v>0</v>
      </c>
      <c r="X7" s="27">
        <v>0</v>
      </c>
      <c r="Y7" s="28">
        <v>0</v>
      </c>
      <c r="Z7" s="27">
        <v>0</v>
      </c>
      <c r="AA7" s="27">
        <v>0</v>
      </c>
      <c r="AB7" s="28">
        <v>0</v>
      </c>
      <c r="AC7" s="27">
        <v>0</v>
      </c>
      <c r="AD7" s="27">
        <v>0</v>
      </c>
      <c r="AE7" s="28">
        <v>0</v>
      </c>
      <c r="AF7" s="27">
        <v>0</v>
      </c>
      <c r="AG7" s="27">
        <v>0</v>
      </c>
      <c r="AH7" s="28">
        <v>0</v>
      </c>
      <c r="AI7" s="27">
        <v>0</v>
      </c>
      <c r="AJ7" s="27">
        <v>0</v>
      </c>
      <c r="AK7" s="28">
        <v>0</v>
      </c>
      <c r="AM7" s="29">
        <f t="shared" ref="AM7:AM38" si="0">IFERROR($D7*H7*I7/J7,0)</f>
        <v>0</v>
      </c>
      <c r="AN7" s="30">
        <f t="shared" ref="AN7:AN38" si="1">IFERROR($E7*H7*I7/J7,0)</f>
        <v>0</v>
      </c>
      <c r="AO7" s="31">
        <f t="shared" ref="AO7:AO38" si="2">IFERROR($F7*H7*I7/J7,0)</f>
        <v>0</v>
      </c>
      <c r="AP7" s="29">
        <f t="shared" ref="AP7:AP38" si="3">IFERROR($D7*K7*L7/M7,0)</f>
        <v>0</v>
      </c>
      <c r="AQ7" s="30">
        <f t="shared" ref="AQ7:AQ38" si="4">IFERROR($E7*K7*L7/M7,0)</f>
        <v>0</v>
      </c>
      <c r="AR7" s="30">
        <f t="shared" ref="AR7:AR38" si="5">IFERROR($F7*K7*L7/M7,0)</f>
        <v>0</v>
      </c>
      <c r="AS7" s="29">
        <f t="shared" ref="AS7:AS38" si="6">IFERROR($D7*N7*O7/P7,0)</f>
        <v>0</v>
      </c>
      <c r="AT7" s="30">
        <f t="shared" ref="AT7:AT38" si="7">IFERROR($E7*N7*O7/P7,0)</f>
        <v>0</v>
      </c>
      <c r="AU7" s="30">
        <f t="shared" ref="AU7:AU38" si="8">IFERROR($F7*N7*O7/P7,0)</f>
        <v>0</v>
      </c>
      <c r="AV7" s="29">
        <f t="shared" ref="AV7:AV38" si="9">IFERROR($D7*Q7*R7/S7,0)</f>
        <v>0</v>
      </c>
      <c r="AW7" s="30">
        <f t="shared" ref="AW7:AW38" si="10">IFERROR($E7*Q7*R7/S7,0)</f>
        <v>0</v>
      </c>
      <c r="AX7" s="30">
        <f t="shared" ref="AX7:AX38" si="11">IFERROR($F7*Q7*R7/S7,0)</f>
        <v>0</v>
      </c>
      <c r="AY7" s="29">
        <f t="shared" ref="AY7:AY38" si="12">IFERROR($D7*T7*U7/V7,0)</f>
        <v>0</v>
      </c>
      <c r="AZ7" s="30">
        <f t="shared" ref="AZ7:AZ38" si="13">IFERROR($E7*T7*U7/V7,0)</f>
        <v>0</v>
      </c>
      <c r="BA7" s="30">
        <f t="shared" ref="BA7:BA38" si="14">IFERROR($F7*T7*U7/V7,0)</f>
        <v>0</v>
      </c>
      <c r="BB7" s="29">
        <f t="shared" ref="BB7:BB38" si="15">IFERROR($D7*W7*X7/Y7,0)</f>
        <v>0</v>
      </c>
      <c r="BC7" s="30">
        <f t="shared" ref="BC7:BC38" si="16">IFERROR($E7*W7*X7/Y7,0)</f>
        <v>0</v>
      </c>
      <c r="BD7" s="30">
        <f t="shared" ref="BD7:BD38" si="17">IFERROR($F7*W7*X7/Y7,0)</f>
        <v>0</v>
      </c>
      <c r="BE7" s="29">
        <f t="shared" ref="BE7:BE38" si="18">IFERROR($D7*Z7*AA7/AB7,0)</f>
        <v>0</v>
      </c>
      <c r="BF7" s="30">
        <f t="shared" ref="BF7:BF38" si="19">IFERROR($E7*Z7*AA7/AB7,0)</f>
        <v>0</v>
      </c>
      <c r="BG7" s="30">
        <f t="shared" ref="BG7:BG38" si="20">IFERROR($F7*Z7*AA7/AB7,0)</f>
        <v>0</v>
      </c>
      <c r="BH7" s="29">
        <f t="shared" ref="BH7:BH38" si="21">IFERROR($D7*AC7*AD7/AE7,0)</f>
        <v>0</v>
      </c>
      <c r="BI7" s="30">
        <f t="shared" ref="BI7:BI38" si="22">IFERROR($E7*AC7*AD7/AE7,0)</f>
        <v>0</v>
      </c>
      <c r="BJ7" s="30">
        <f t="shared" ref="BJ7:BJ38" si="23">IFERROR($F7*AC7*AD7/AE7,0)</f>
        <v>0</v>
      </c>
      <c r="BK7" s="29">
        <f t="shared" ref="BK7:BK38" si="24">IFERROR($D7*AF7*AG7/AH7,0)</f>
        <v>0</v>
      </c>
      <c r="BL7" s="30">
        <f t="shared" ref="BL7:BL38" si="25">IFERROR($E7*AF7*AG7/AH7,0)</f>
        <v>0</v>
      </c>
      <c r="BM7" s="30">
        <f t="shared" ref="BM7:BM38" si="26">IFERROR($F7*AF7*AG7/AH7,0)</f>
        <v>0</v>
      </c>
      <c r="BN7" s="12">
        <f t="shared" ref="BN7:BN38" si="27">IFERROR($D7*AI7*AJ7/AK7,0)</f>
        <v>0</v>
      </c>
      <c r="BO7" s="13">
        <f t="shared" ref="BO7:BO38" si="28">IFERROR($E7*AI7*AJ7/AK7,0)</f>
        <v>0</v>
      </c>
      <c r="BP7" s="13">
        <f t="shared" ref="BP7:BP38" si="29">IFERROR($F7*AI7*AJ7/AK7,0)</f>
        <v>0</v>
      </c>
    </row>
    <row r="8" spans="1:68" s="26" customFormat="1" x14ac:dyDescent="0.3">
      <c r="A8" s="7" t="s">
        <v>21</v>
      </c>
      <c r="B8" s="7" t="s">
        <v>9</v>
      </c>
      <c r="C8" s="7" t="s">
        <v>0</v>
      </c>
      <c r="D8" s="8">
        <v>0</v>
      </c>
      <c r="E8" s="33">
        <v>602463</v>
      </c>
      <c r="F8" s="33">
        <f t="shared" ref="F8:F55" si="30">+ROUNDUP(E8*(1+G8),0)</f>
        <v>592481</v>
      </c>
      <c r="G8" s="46">
        <v>-1.6570000000000001E-2</v>
      </c>
      <c r="H8" s="33">
        <v>0</v>
      </c>
      <c r="I8" s="33">
        <v>0</v>
      </c>
      <c r="J8" s="34">
        <v>0</v>
      </c>
      <c r="K8" s="38">
        <v>0</v>
      </c>
      <c r="L8" s="33">
        <v>0</v>
      </c>
      <c r="M8" s="34">
        <v>0</v>
      </c>
      <c r="N8" s="33">
        <v>0</v>
      </c>
      <c r="O8" s="33">
        <v>0</v>
      </c>
      <c r="P8" s="34">
        <v>0</v>
      </c>
      <c r="Q8" s="33">
        <v>0</v>
      </c>
      <c r="R8" s="33">
        <v>0</v>
      </c>
      <c r="S8" s="34">
        <v>0</v>
      </c>
      <c r="T8" s="33">
        <v>0</v>
      </c>
      <c r="U8" s="33">
        <v>0</v>
      </c>
      <c r="V8" s="34">
        <v>0</v>
      </c>
      <c r="W8" s="33">
        <v>0</v>
      </c>
      <c r="X8" s="33">
        <v>0</v>
      </c>
      <c r="Y8" s="34">
        <v>0</v>
      </c>
      <c r="Z8" s="33">
        <v>0</v>
      </c>
      <c r="AA8" s="33">
        <v>0</v>
      </c>
      <c r="AB8" s="34">
        <v>0</v>
      </c>
      <c r="AC8" s="33">
        <v>0</v>
      </c>
      <c r="AD8" s="33">
        <v>0</v>
      </c>
      <c r="AE8" s="34">
        <v>0</v>
      </c>
      <c r="AF8" s="33">
        <v>0</v>
      </c>
      <c r="AG8" s="33">
        <v>0</v>
      </c>
      <c r="AH8" s="34">
        <v>0</v>
      </c>
      <c r="AI8" s="33">
        <v>0</v>
      </c>
      <c r="AJ8" s="33">
        <v>0</v>
      </c>
      <c r="AK8" s="34">
        <v>0</v>
      </c>
      <c r="AM8" s="35">
        <f t="shared" si="0"/>
        <v>0</v>
      </c>
      <c r="AN8" s="36">
        <f t="shared" si="1"/>
        <v>0</v>
      </c>
      <c r="AO8" s="37">
        <f t="shared" si="2"/>
        <v>0</v>
      </c>
      <c r="AP8" s="35">
        <f t="shared" si="3"/>
        <v>0</v>
      </c>
      <c r="AQ8" s="36">
        <f t="shared" si="4"/>
        <v>0</v>
      </c>
      <c r="AR8" s="36">
        <f t="shared" si="5"/>
        <v>0</v>
      </c>
      <c r="AS8" s="35">
        <f t="shared" si="6"/>
        <v>0</v>
      </c>
      <c r="AT8" s="36">
        <f t="shared" si="7"/>
        <v>0</v>
      </c>
      <c r="AU8" s="36">
        <f t="shared" si="8"/>
        <v>0</v>
      </c>
      <c r="AV8" s="35">
        <f t="shared" si="9"/>
        <v>0</v>
      </c>
      <c r="AW8" s="36">
        <f t="shared" si="10"/>
        <v>0</v>
      </c>
      <c r="AX8" s="36">
        <f t="shared" si="11"/>
        <v>0</v>
      </c>
      <c r="AY8" s="35">
        <f t="shared" si="12"/>
        <v>0</v>
      </c>
      <c r="AZ8" s="36">
        <f t="shared" si="13"/>
        <v>0</v>
      </c>
      <c r="BA8" s="36">
        <f t="shared" si="14"/>
        <v>0</v>
      </c>
      <c r="BB8" s="35">
        <f t="shared" si="15"/>
        <v>0</v>
      </c>
      <c r="BC8" s="36">
        <f t="shared" si="16"/>
        <v>0</v>
      </c>
      <c r="BD8" s="36">
        <f t="shared" si="17"/>
        <v>0</v>
      </c>
      <c r="BE8" s="35">
        <f t="shared" si="18"/>
        <v>0</v>
      </c>
      <c r="BF8" s="36">
        <f t="shared" si="19"/>
        <v>0</v>
      </c>
      <c r="BG8" s="36">
        <f t="shared" si="20"/>
        <v>0</v>
      </c>
      <c r="BH8" s="35">
        <f t="shared" si="21"/>
        <v>0</v>
      </c>
      <c r="BI8" s="36">
        <f t="shared" si="22"/>
        <v>0</v>
      </c>
      <c r="BJ8" s="36">
        <f t="shared" si="23"/>
        <v>0</v>
      </c>
      <c r="BK8" s="35">
        <f t="shared" si="24"/>
        <v>0</v>
      </c>
      <c r="BL8" s="36">
        <f t="shared" si="25"/>
        <v>0</v>
      </c>
      <c r="BM8" s="36">
        <f t="shared" si="26"/>
        <v>0</v>
      </c>
      <c r="BN8" s="11">
        <f t="shared" si="27"/>
        <v>0</v>
      </c>
      <c r="BO8" s="4">
        <f t="shared" si="28"/>
        <v>0</v>
      </c>
      <c r="BP8" s="4">
        <f t="shared" si="29"/>
        <v>0</v>
      </c>
    </row>
    <row r="9" spans="1:68" s="26" customFormat="1" x14ac:dyDescent="0.3">
      <c r="A9" s="7" t="s">
        <v>21</v>
      </c>
      <c r="B9" s="7" t="s">
        <v>10</v>
      </c>
      <c r="C9" s="7" t="s">
        <v>19</v>
      </c>
      <c r="D9" s="8">
        <v>0</v>
      </c>
      <c r="E9" s="33">
        <v>673283</v>
      </c>
      <c r="F9" s="33">
        <f t="shared" si="30"/>
        <v>662127</v>
      </c>
      <c r="G9" s="46">
        <v>-1.6570000000000001E-2</v>
      </c>
      <c r="H9" s="33">
        <v>0</v>
      </c>
      <c r="I9" s="33">
        <v>0</v>
      </c>
      <c r="J9" s="34">
        <v>0</v>
      </c>
      <c r="K9" s="38">
        <v>0</v>
      </c>
      <c r="L9" s="33">
        <v>0</v>
      </c>
      <c r="M9" s="34">
        <v>0</v>
      </c>
      <c r="N9" s="33">
        <v>0</v>
      </c>
      <c r="O9" s="33">
        <v>0</v>
      </c>
      <c r="P9" s="34">
        <v>0</v>
      </c>
      <c r="Q9" s="33">
        <v>0</v>
      </c>
      <c r="R9" s="33">
        <v>0</v>
      </c>
      <c r="S9" s="34">
        <v>0</v>
      </c>
      <c r="T9" s="33">
        <v>0</v>
      </c>
      <c r="U9" s="33">
        <v>0</v>
      </c>
      <c r="V9" s="34">
        <v>0</v>
      </c>
      <c r="W9" s="33">
        <v>0</v>
      </c>
      <c r="X9" s="33">
        <v>0</v>
      </c>
      <c r="Y9" s="34">
        <v>0</v>
      </c>
      <c r="Z9" s="33">
        <v>0</v>
      </c>
      <c r="AA9" s="33">
        <v>0</v>
      </c>
      <c r="AB9" s="34">
        <v>0</v>
      </c>
      <c r="AC9" s="33">
        <v>0</v>
      </c>
      <c r="AD9" s="33">
        <v>0</v>
      </c>
      <c r="AE9" s="34">
        <v>0</v>
      </c>
      <c r="AF9" s="33">
        <v>0</v>
      </c>
      <c r="AG9" s="33">
        <v>0</v>
      </c>
      <c r="AH9" s="34">
        <v>0</v>
      </c>
      <c r="AI9" s="33">
        <v>0</v>
      </c>
      <c r="AJ9" s="33">
        <v>0</v>
      </c>
      <c r="AK9" s="34">
        <v>0</v>
      </c>
      <c r="AM9" s="35">
        <f t="shared" si="0"/>
        <v>0</v>
      </c>
      <c r="AN9" s="36">
        <f t="shared" si="1"/>
        <v>0</v>
      </c>
      <c r="AO9" s="37">
        <f t="shared" si="2"/>
        <v>0</v>
      </c>
      <c r="AP9" s="35">
        <f t="shared" si="3"/>
        <v>0</v>
      </c>
      <c r="AQ9" s="36">
        <f t="shared" si="4"/>
        <v>0</v>
      </c>
      <c r="AR9" s="36">
        <f t="shared" si="5"/>
        <v>0</v>
      </c>
      <c r="AS9" s="35">
        <f t="shared" si="6"/>
        <v>0</v>
      </c>
      <c r="AT9" s="36">
        <f t="shared" si="7"/>
        <v>0</v>
      </c>
      <c r="AU9" s="36">
        <f t="shared" si="8"/>
        <v>0</v>
      </c>
      <c r="AV9" s="35">
        <f t="shared" si="9"/>
        <v>0</v>
      </c>
      <c r="AW9" s="36">
        <f t="shared" si="10"/>
        <v>0</v>
      </c>
      <c r="AX9" s="36">
        <f t="shared" si="11"/>
        <v>0</v>
      </c>
      <c r="AY9" s="35">
        <f t="shared" si="12"/>
        <v>0</v>
      </c>
      <c r="AZ9" s="36">
        <f t="shared" si="13"/>
        <v>0</v>
      </c>
      <c r="BA9" s="36">
        <f t="shared" si="14"/>
        <v>0</v>
      </c>
      <c r="BB9" s="35">
        <f t="shared" si="15"/>
        <v>0</v>
      </c>
      <c r="BC9" s="36">
        <f t="shared" si="16"/>
        <v>0</v>
      </c>
      <c r="BD9" s="36">
        <f t="shared" si="17"/>
        <v>0</v>
      </c>
      <c r="BE9" s="35">
        <f t="shared" si="18"/>
        <v>0</v>
      </c>
      <c r="BF9" s="36">
        <f t="shared" si="19"/>
        <v>0</v>
      </c>
      <c r="BG9" s="36">
        <f t="shared" si="20"/>
        <v>0</v>
      </c>
      <c r="BH9" s="35">
        <f t="shared" si="21"/>
        <v>0</v>
      </c>
      <c r="BI9" s="36">
        <f t="shared" si="22"/>
        <v>0</v>
      </c>
      <c r="BJ9" s="36">
        <f t="shared" si="23"/>
        <v>0</v>
      </c>
      <c r="BK9" s="35">
        <f t="shared" si="24"/>
        <v>0</v>
      </c>
      <c r="BL9" s="36">
        <f t="shared" si="25"/>
        <v>0</v>
      </c>
      <c r="BM9" s="36">
        <f t="shared" si="26"/>
        <v>0</v>
      </c>
      <c r="BN9" s="11">
        <f t="shared" si="27"/>
        <v>0</v>
      </c>
      <c r="BO9" s="4">
        <f t="shared" si="28"/>
        <v>0</v>
      </c>
      <c r="BP9" s="4">
        <f t="shared" si="29"/>
        <v>0</v>
      </c>
    </row>
    <row r="10" spans="1:68" s="26" customFormat="1" x14ac:dyDescent="0.3">
      <c r="A10" s="7" t="s">
        <v>21</v>
      </c>
      <c r="B10" s="7" t="s">
        <v>8</v>
      </c>
      <c r="C10" s="7" t="s">
        <v>7</v>
      </c>
      <c r="D10" s="8">
        <v>0</v>
      </c>
      <c r="E10" s="33">
        <v>710169</v>
      </c>
      <c r="F10" s="33">
        <f t="shared" si="30"/>
        <v>698402</v>
      </c>
      <c r="G10" s="46">
        <v>-1.6570000000000001E-2</v>
      </c>
      <c r="H10" s="33">
        <v>0</v>
      </c>
      <c r="I10" s="33">
        <v>0</v>
      </c>
      <c r="J10" s="34">
        <v>0</v>
      </c>
      <c r="K10" s="33">
        <v>0</v>
      </c>
      <c r="L10" s="33">
        <v>0</v>
      </c>
      <c r="M10" s="34">
        <v>0</v>
      </c>
      <c r="N10" s="33">
        <v>0</v>
      </c>
      <c r="O10" s="33">
        <v>0</v>
      </c>
      <c r="P10" s="34">
        <v>0</v>
      </c>
      <c r="Q10" s="33">
        <v>0</v>
      </c>
      <c r="R10" s="33">
        <v>0</v>
      </c>
      <c r="S10" s="34">
        <v>0</v>
      </c>
      <c r="T10" s="33">
        <v>0</v>
      </c>
      <c r="U10" s="33">
        <v>0</v>
      </c>
      <c r="V10" s="34">
        <v>0</v>
      </c>
      <c r="W10" s="33">
        <v>0</v>
      </c>
      <c r="X10" s="33">
        <v>0</v>
      </c>
      <c r="Y10" s="34">
        <v>0</v>
      </c>
      <c r="Z10" s="33">
        <v>0</v>
      </c>
      <c r="AA10" s="33">
        <v>0</v>
      </c>
      <c r="AB10" s="34">
        <v>0</v>
      </c>
      <c r="AC10" s="33">
        <v>0</v>
      </c>
      <c r="AD10" s="33">
        <v>0</v>
      </c>
      <c r="AE10" s="34">
        <v>0</v>
      </c>
      <c r="AF10" s="33">
        <v>0</v>
      </c>
      <c r="AG10" s="33">
        <v>0</v>
      </c>
      <c r="AH10" s="34">
        <v>0</v>
      </c>
      <c r="AI10" s="33">
        <v>0</v>
      </c>
      <c r="AJ10" s="33">
        <v>0</v>
      </c>
      <c r="AK10" s="34">
        <v>0</v>
      </c>
      <c r="AM10" s="35">
        <f t="shared" si="0"/>
        <v>0</v>
      </c>
      <c r="AN10" s="36">
        <f t="shared" si="1"/>
        <v>0</v>
      </c>
      <c r="AO10" s="36">
        <f t="shared" si="2"/>
        <v>0</v>
      </c>
      <c r="AP10" s="35">
        <f t="shared" si="3"/>
        <v>0</v>
      </c>
      <c r="AQ10" s="36">
        <f t="shared" si="4"/>
        <v>0</v>
      </c>
      <c r="AR10" s="36">
        <f t="shared" si="5"/>
        <v>0</v>
      </c>
      <c r="AS10" s="35">
        <f t="shared" si="6"/>
        <v>0</v>
      </c>
      <c r="AT10" s="36">
        <f t="shared" si="7"/>
        <v>0</v>
      </c>
      <c r="AU10" s="36">
        <f t="shared" si="8"/>
        <v>0</v>
      </c>
      <c r="AV10" s="35">
        <f t="shared" si="9"/>
        <v>0</v>
      </c>
      <c r="AW10" s="36">
        <f t="shared" si="10"/>
        <v>0</v>
      </c>
      <c r="AX10" s="36">
        <f t="shared" si="11"/>
        <v>0</v>
      </c>
      <c r="AY10" s="35">
        <f t="shared" si="12"/>
        <v>0</v>
      </c>
      <c r="AZ10" s="36">
        <f t="shared" si="13"/>
        <v>0</v>
      </c>
      <c r="BA10" s="36">
        <f t="shared" si="14"/>
        <v>0</v>
      </c>
      <c r="BB10" s="35">
        <f t="shared" si="15"/>
        <v>0</v>
      </c>
      <c r="BC10" s="36">
        <f t="shared" si="16"/>
        <v>0</v>
      </c>
      <c r="BD10" s="36">
        <f t="shared" si="17"/>
        <v>0</v>
      </c>
      <c r="BE10" s="35">
        <f t="shared" si="18"/>
        <v>0</v>
      </c>
      <c r="BF10" s="36">
        <f t="shared" si="19"/>
        <v>0</v>
      </c>
      <c r="BG10" s="36">
        <f t="shared" si="20"/>
        <v>0</v>
      </c>
      <c r="BH10" s="35">
        <f t="shared" si="21"/>
        <v>0</v>
      </c>
      <c r="BI10" s="36">
        <f t="shared" si="22"/>
        <v>0</v>
      </c>
      <c r="BJ10" s="36">
        <f t="shared" si="23"/>
        <v>0</v>
      </c>
      <c r="BK10" s="35">
        <f t="shared" si="24"/>
        <v>0</v>
      </c>
      <c r="BL10" s="36">
        <f t="shared" si="25"/>
        <v>0</v>
      </c>
      <c r="BM10" s="36">
        <f t="shared" si="26"/>
        <v>0</v>
      </c>
      <c r="BN10" s="11">
        <f t="shared" si="27"/>
        <v>0</v>
      </c>
      <c r="BO10" s="4">
        <f t="shared" si="28"/>
        <v>0</v>
      </c>
      <c r="BP10" s="4">
        <f t="shared" si="29"/>
        <v>0</v>
      </c>
    </row>
    <row r="11" spans="1:68" s="26" customFormat="1" x14ac:dyDescent="0.3">
      <c r="A11" s="7" t="s">
        <v>21</v>
      </c>
      <c r="B11" s="7" t="s">
        <v>2</v>
      </c>
      <c r="C11" s="7" t="s">
        <v>12</v>
      </c>
      <c r="D11" s="8">
        <v>0</v>
      </c>
      <c r="E11" s="33">
        <v>786891</v>
      </c>
      <c r="F11" s="33">
        <f t="shared" si="30"/>
        <v>773853</v>
      </c>
      <c r="G11" s="46">
        <v>-1.6570000000000001E-2</v>
      </c>
      <c r="H11" s="33">
        <v>0</v>
      </c>
      <c r="I11" s="33">
        <v>0</v>
      </c>
      <c r="J11" s="34">
        <v>0</v>
      </c>
      <c r="K11" s="33">
        <v>0</v>
      </c>
      <c r="L11" s="33">
        <v>0</v>
      </c>
      <c r="M11" s="34">
        <v>0</v>
      </c>
      <c r="N11" s="33">
        <v>0</v>
      </c>
      <c r="O11" s="33">
        <v>0</v>
      </c>
      <c r="P11" s="34">
        <v>0</v>
      </c>
      <c r="Q11" s="33">
        <v>0</v>
      </c>
      <c r="R11" s="33">
        <v>0</v>
      </c>
      <c r="S11" s="34">
        <v>0</v>
      </c>
      <c r="T11" s="33">
        <v>0</v>
      </c>
      <c r="U11" s="33">
        <v>0</v>
      </c>
      <c r="V11" s="34">
        <v>0</v>
      </c>
      <c r="W11" s="33">
        <v>0</v>
      </c>
      <c r="X11" s="33">
        <v>0</v>
      </c>
      <c r="Y11" s="34">
        <v>0</v>
      </c>
      <c r="Z11" s="33">
        <v>0</v>
      </c>
      <c r="AA11" s="33">
        <v>0</v>
      </c>
      <c r="AB11" s="34">
        <v>0</v>
      </c>
      <c r="AC11" s="33">
        <v>0</v>
      </c>
      <c r="AD11" s="33">
        <v>0</v>
      </c>
      <c r="AE11" s="34">
        <v>0</v>
      </c>
      <c r="AF11" s="33">
        <v>0</v>
      </c>
      <c r="AG11" s="33">
        <v>0</v>
      </c>
      <c r="AH11" s="34">
        <v>0</v>
      </c>
      <c r="AI11" s="33">
        <v>0</v>
      </c>
      <c r="AJ11" s="33">
        <v>0</v>
      </c>
      <c r="AK11" s="34">
        <v>0</v>
      </c>
      <c r="AM11" s="35">
        <f t="shared" si="0"/>
        <v>0</v>
      </c>
      <c r="AN11" s="36">
        <f t="shared" si="1"/>
        <v>0</v>
      </c>
      <c r="AO11" s="36">
        <f t="shared" si="2"/>
        <v>0</v>
      </c>
      <c r="AP11" s="35">
        <f t="shared" si="3"/>
        <v>0</v>
      </c>
      <c r="AQ11" s="36">
        <f t="shared" si="4"/>
        <v>0</v>
      </c>
      <c r="AR11" s="36">
        <f t="shared" si="5"/>
        <v>0</v>
      </c>
      <c r="AS11" s="35">
        <f t="shared" si="6"/>
        <v>0</v>
      </c>
      <c r="AT11" s="36">
        <f t="shared" si="7"/>
        <v>0</v>
      </c>
      <c r="AU11" s="36">
        <f t="shared" si="8"/>
        <v>0</v>
      </c>
      <c r="AV11" s="35">
        <f t="shared" si="9"/>
        <v>0</v>
      </c>
      <c r="AW11" s="36">
        <f t="shared" si="10"/>
        <v>0</v>
      </c>
      <c r="AX11" s="36">
        <f t="shared" si="11"/>
        <v>0</v>
      </c>
      <c r="AY11" s="35">
        <f t="shared" si="12"/>
        <v>0</v>
      </c>
      <c r="AZ11" s="36">
        <f t="shared" si="13"/>
        <v>0</v>
      </c>
      <c r="BA11" s="36">
        <f t="shared" si="14"/>
        <v>0</v>
      </c>
      <c r="BB11" s="35">
        <f t="shared" si="15"/>
        <v>0</v>
      </c>
      <c r="BC11" s="36">
        <f t="shared" si="16"/>
        <v>0</v>
      </c>
      <c r="BD11" s="36">
        <f t="shared" si="17"/>
        <v>0</v>
      </c>
      <c r="BE11" s="35">
        <f t="shared" si="18"/>
        <v>0</v>
      </c>
      <c r="BF11" s="36">
        <f t="shared" si="19"/>
        <v>0</v>
      </c>
      <c r="BG11" s="36">
        <f t="shared" si="20"/>
        <v>0</v>
      </c>
      <c r="BH11" s="35">
        <f t="shared" si="21"/>
        <v>0</v>
      </c>
      <c r="BI11" s="36">
        <f t="shared" si="22"/>
        <v>0</v>
      </c>
      <c r="BJ11" s="36">
        <f t="shared" si="23"/>
        <v>0</v>
      </c>
      <c r="BK11" s="35">
        <f t="shared" si="24"/>
        <v>0</v>
      </c>
      <c r="BL11" s="36">
        <f t="shared" si="25"/>
        <v>0</v>
      </c>
      <c r="BM11" s="36">
        <f t="shared" si="26"/>
        <v>0</v>
      </c>
      <c r="BN11" s="11">
        <f t="shared" si="27"/>
        <v>0</v>
      </c>
      <c r="BO11" s="4">
        <f t="shared" si="28"/>
        <v>0</v>
      </c>
      <c r="BP11" s="4">
        <f t="shared" si="29"/>
        <v>0</v>
      </c>
    </row>
    <row r="12" spans="1:68" s="26" customFormat="1" x14ac:dyDescent="0.3">
      <c r="A12" s="7" t="s">
        <v>21</v>
      </c>
      <c r="B12" s="7" t="s">
        <v>8</v>
      </c>
      <c r="C12" s="7" t="s">
        <v>13</v>
      </c>
      <c r="D12" s="8">
        <v>0</v>
      </c>
      <c r="E12" s="33">
        <v>867547</v>
      </c>
      <c r="F12" s="33">
        <f t="shared" si="30"/>
        <v>853172</v>
      </c>
      <c r="G12" s="46">
        <v>-1.6570000000000001E-2</v>
      </c>
      <c r="H12" s="33">
        <v>0</v>
      </c>
      <c r="I12" s="33">
        <v>0</v>
      </c>
      <c r="J12" s="34">
        <v>0</v>
      </c>
      <c r="K12" s="33">
        <v>0</v>
      </c>
      <c r="L12" s="33">
        <v>0</v>
      </c>
      <c r="M12" s="34">
        <v>0</v>
      </c>
      <c r="N12" s="33">
        <v>0</v>
      </c>
      <c r="O12" s="33">
        <v>0</v>
      </c>
      <c r="P12" s="34">
        <v>0</v>
      </c>
      <c r="Q12" s="33">
        <v>0</v>
      </c>
      <c r="R12" s="33">
        <v>0</v>
      </c>
      <c r="S12" s="34">
        <v>0</v>
      </c>
      <c r="T12" s="33">
        <v>0</v>
      </c>
      <c r="U12" s="33">
        <v>0</v>
      </c>
      <c r="V12" s="34">
        <v>0</v>
      </c>
      <c r="W12" s="33">
        <v>0</v>
      </c>
      <c r="X12" s="33">
        <v>0</v>
      </c>
      <c r="Y12" s="34">
        <v>0</v>
      </c>
      <c r="Z12" s="33">
        <v>0</v>
      </c>
      <c r="AA12" s="33">
        <v>0</v>
      </c>
      <c r="AB12" s="34">
        <v>0</v>
      </c>
      <c r="AC12" s="33">
        <v>0</v>
      </c>
      <c r="AD12" s="33">
        <v>0</v>
      </c>
      <c r="AE12" s="34">
        <v>0</v>
      </c>
      <c r="AF12" s="33">
        <v>0</v>
      </c>
      <c r="AG12" s="33">
        <v>0</v>
      </c>
      <c r="AH12" s="34">
        <v>0</v>
      </c>
      <c r="AI12" s="33">
        <v>0</v>
      </c>
      <c r="AJ12" s="33">
        <v>0</v>
      </c>
      <c r="AK12" s="34">
        <v>0</v>
      </c>
      <c r="AM12" s="35">
        <f t="shared" si="0"/>
        <v>0</v>
      </c>
      <c r="AN12" s="36">
        <f t="shared" si="1"/>
        <v>0</v>
      </c>
      <c r="AO12" s="36">
        <f t="shared" si="2"/>
        <v>0</v>
      </c>
      <c r="AP12" s="35">
        <f t="shared" si="3"/>
        <v>0</v>
      </c>
      <c r="AQ12" s="36">
        <f t="shared" si="4"/>
        <v>0</v>
      </c>
      <c r="AR12" s="36">
        <f t="shared" si="5"/>
        <v>0</v>
      </c>
      <c r="AS12" s="35">
        <f t="shared" si="6"/>
        <v>0</v>
      </c>
      <c r="AT12" s="36">
        <f t="shared" si="7"/>
        <v>0</v>
      </c>
      <c r="AU12" s="36">
        <f t="shared" si="8"/>
        <v>0</v>
      </c>
      <c r="AV12" s="35">
        <f t="shared" si="9"/>
        <v>0</v>
      </c>
      <c r="AW12" s="36">
        <f t="shared" si="10"/>
        <v>0</v>
      </c>
      <c r="AX12" s="36">
        <f t="shared" si="11"/>
        <v>0</v>
      </c>
      <c r="AY12" s="35">
        <f t="shared" si="12"/>
        <v>0</v>
      </c>
      <c r="AZ12" s="36">
        <f t="shared" si="13"/>
        <v>0</v>
      </c>
      <c r="BA12" s="36">
        <f t="shared" si="14"/>
        <v>0</v>
      </c>
      <c r="BB12" s="35">
        <f t="shared" si="15"/>
        <v>0</v>
      </c>
      <c r="BC12" s="36">
        <f t="shared" si="16"/>
        <v>0</v>
      </c>
      <c r="BD12" s="36">
        <f t="shared" si="17"/>
        <v>0</v>
      </c>
      <c r="BE12" s="35">
        <f t="shared" si="18"/>
        <v>0</v>
      </c>
      <c r="BF12" s="36">
        <f t="shared" si="19"/>
        <v>0</v>
      </c>
      <c r="BG12" s="36">
        <f t="shared" si="20"/>
        <v>0</v>
      </c>
      <c r="BH12" s="35">
        <f t="shared" si="21"/>
        <v>0</v>
      </c>
      <c r="BI12" s="36">
        <f t="shared" si="22"/>
        <v>0</v>
      </c>
      <c r="BJ12" s="36">
        <f t="shared" si="23"/>
        <v>0</v>
      </c>
      <c r="BK12" s="35">
        <f t="shared" si="24"/>
        <v>0</v>
      </c>
      <c r="BL12" s="36">
        <f t="shared" si="25"/>
        <v>0</v>
      </c>
      <c r="BM12" s="36">
        <f t="shared" si="26"/>
        <v>0</v>
      </c>
      <c r="BN12" s="11">
        <f t="shared" si="27"/>
        <v>0</v>
      </c>
      <c r="BO12" s="4">
        <f t="shared" si="28"/>
        <v>0</v>
      </c>
      <c r="BP12" s="4">
        <f t="shared" si="29"/>
        <v>0</v>
      </c>
    </row>
    <row r="13" spans="1:68" s="26" customFormat="1" x14ac:dyDescent="0.3">
      <c r="A13" s="7" t="s">
        <v>21</v>
      </c>
      <c r="B13" s="7" t="s">
        <v>2</v>
      </c>
      <c r="C13" s="7" t="s">
        <v>14</v>
      </c>
      <c r="D13" s="8">
        <v>0</v>
      </c>
      <c r="E13" s="33">
        <v>952138</v>
      </c>
      <c r="F13" s="33">
        <f t="shared" si="30"/>
        <v>936362</v>
      </c>
      <c r="G13" s="46">
        <v>-1.6570000000000001E-2</v>
      </c>
      <c r="H13" s="33">
        <v>0</v>
      </c>
      <c r="I13" s="33">
        <v>0</v>
      </c>
      <c r="J13" s="34">
        <v>0</v>
      </c>
      <c r="K13" s="33">
        <v>0</v>
      </c>
      <c r="L13" s="33">
        <v>0</v>
      </c>
      <c r="M13" s="34">
        <v>0</v>
      </c>
      <c r="N13" s="33">
        <v>0</v>
      </c>
      <c r="O13" s="33">
        <v>0</v>
      </c>
      <c r="P13" s="34">
        <v>0</v>
      </c>
      <c r="Q13" s="33">
        <v>0</v>
      </c>
      <c r="R13" s="33">
        <v>0</v>
      </c>
      <c r="S13" s="34">
        <v>0</v>
      </c>
      <c r="T13" s="33">
        <v>0</v>
      </c>
      <c r="U13" s="33">
        <v>0</v>
      </c>
      <c r="V13" s="34">
        <v>0</v>
      </c>
      <c r="W13" s="33">
        <v>0</v>
      </c>
      <c r="X13" s="33">
        <v>0</v>
      </c>
      <c r="Y13" s="34">
        <v>0</v>
      </c>
      <c r="Z13" s="33">
        <v>0</v>
      </c>
      <c r="AA13" s="33">
        <v>0</v>
      </c>
      <c r="AB13" s="34">
        <v>0</v>
      </c>
      <c r="AC13" s="33">
        <v>0</v>
      </c>
      <c r="AD13" s="33">
        <v>0</v>
      </c>
      <c r="AE13" s="34">
        <v>0</v>
      </c>
      <c r="AF13" s="33">
        <v>0</v>
      </c>
      <c r="AG13" s="33">
        <v>0</v>
      </c>
      <c r="AH13" s="34">
        <v>0</v>
      </c>
      <c r="AI13" s="33">
        <v>0</v>
      </c>
      <c r="AJ13" s="33">
        <v>0</v>
      </c>
      <c r="AK13" s="34">
        <v>0</v>
      </c>
      <c r="AM13" s="35">
        <f t="shared" si="0"/>
        <v>0</v>
      </c>
      <c r="AN13" s="36">
        <f t="shared" si="1"/>
        <v>0</v>
      </c>
      <c r="AO13" s="36">
        <f t="shared" si="2"/>
        <v>0</v>
      </c>
      <c r="AP13" s="35">
        <f t="shared" si="3"/>
        <v>0</v>
      </c>
      <c r="AQ13" s="36">
        <f t="shared" si="4"/>
        <v>0</v>
      </c>
      <c r="AR13" s="36">
        <f t="shared" si="5"/>
        <v>0</v>
      </c>
      <c r="AS13" s="35">
        <f t="shared" si="6"/>
        <v>0</v>
      </c>
      <c r="AT13" s="36">
        <f t="shared" si="7"/>
        <v>0</v>
      </c>
      <c r="AU13" s="36">
        <f t="shared" si="8"/>
        <v>0</v>
      </c>
      <c r="AV13" s="35">
        <f t="shared" si="9"/>
        <v>0</v>
      </c>
      <c r="AW13" s="36">
        <f t="shared" si="10"/>
        <v>0</v>
      </c>
      <c r="AX13" s="36">
        <f t="shared" si="11"/>
        <v>0</v>
      </c>
      <c r="AY13" s="35">
        <f t="shared" si="12"/>
        <v>0</v>
      </c>
      <c r="AZ13" s="36">
        <f t="shared" si="13"/>
        <v>0</v>
      </c>
      <c r="BA13" s="36">
        <f t="shared" si="14"/>
        <v>0</v>
      </c>
      <c r="BB13" s="35">
        <f t="shared" si="15"/>
        <v>0</v>
      </c>
      <c r="BC13" s="36">
        <f t="shared" si="16"/>
        <v>0</v>
      </c>
      <c r="BD13" s="36">
        <f t="shared" si="17"/>
        <v>0</v>
      </c>
      <c r="BE13" s="35">
        <f t="shared" si="18"/>
        <v>0</v>
      </c>
      <c r="BF13" s="36">
        <f t="shared" si="19"/>
        <v>0</v>
      </c>
      <c r="BG13" s="36">
        <f t="shared" si="20"/>
        <v>0</v>
      </c>
      <c r="BH13" s="35">
        <f t="shared" si="21"/>
        <v>0</v>
      </c>
      <c r="BI13" s="36">
        <f t="shared" si="22"/>
        <v>0</v>
      </c>
      <c r="BJ13" s="36">
        <f t="shared" si="23"/>
        <v>0</v>
      </c>
      <c r="BK13" s="35">
        <f t="shared" si="24"/>
        <v>0</v>
      </c>
      <c r="BL13" s="36">
        <f t="shared" si="25"/>
        <v>0</v>
      </c>
      <c r="BM13" s="36">
        <f t="shared" si="26"/>
        <v>0</v>
      </c>
      <c r="BN13" s="11">
        <f t="shared" si="27"/>
        <v>0</v>
      </c>
      <c r="BO13" s="4">
        <f t="shared" si="28"/>
        <v>0</v>
      </c>
      <c r="BP13" s="4">
        <f t="shared" si="29"/>
        <v>0</v>
      </c>
    </row>
    <row r="14" spans="1:68" s="26" customFormat="1" x14ac:dyDescent="0.3">
      <c r="A14" s="7" t="s">
        <v>21</v>
      </c>
      <c r="B14" s="7" t="s">
        <v>2</v>
      </c>
      <c r="C14" s="7" t="s">
        <v>15</v>
      </c>
      <c r="D14" s="8">
        <v>0</v>
      </c>
      <c r="E14" s="33">
        <v>952138</v>
      </c>
      <c r="F14" s="33">
        <f t="shared" si="30"/>
        <v>936362</v>
      </c>
      <c r="G14" s="46">
        <v>-1.6570000000000001E-2</v>
      </c>
      <c r="H14" s="33">
        <v>0</v>
      </c>
      <c r="I14" s="33">
        <v>0</v>
      </c>
      <c r="J14" s="34">
        <v>0</v>
      </c>
      <c r="K14" s="33">
        <v>0</v>
      </c>
      <c r="L14" s="33">
        <v>0</v>
      </c>
      <c r="M14" s="34">
        <v>0</v>
      </c>
      <c r="N14" s="33">
        <v>0</v>
      </c>
      <c r="O14" s="33">
        <v>0</v>
      </c>
      <c r="P14" s="34">
        <v>0</v>
      </c>
      <c r="Q14" s="33">
        <v>0</v>
      </c>
      <c r="R14" s="33">
        <v>0</v>
      </c>
      <c r="S14" s="34">
        <v>0</v>
      </c>
      <c r="T14" s="33">
        <v>0</v>
      </c>
      <c r="U14" s="33">
        <v>0</v>
      </c>
      <c r="V14" s="34">
        <v>0</v>
      </c>
      <c r="W14" s="33">
        <v>0</v>
      </c>
      <c r="X14" s="33">
        <v>0</v>
      </c>
      <c r="Y14" s="34">
        <v>0</v>
      </c>
      <c r="Z14" s="33">
        <v>0</v>
      </c>
      <c r="AA14" s="33">
        <v>0</v>
      </c>
      <c r="AB14" s="34">
        <v>0</v>
      </c>
      <c r="AC14" s="33">
        <v>0</v>
      </c>
      <c r="AD14" s="33">
        <v>0</v>
      </c>
      <c r="AE14" s="34">
        <v>0</v>
      </c>
      <c r="AF14" s="33">
        <v>0</v>
      </c>
      <c r="AG14" s="33">
        <v>0</v>
      </c>
      <c r="AH14" s="34">
        <v>0</v>
      </c>
      <c r="AI14" s="33">
        <v>0</v>
      </c>
      <c r="AJ14" s="33">
        <v>0</v>
      </c>
      <c r="AK14" s="34">
        <v>0</v>
      </c>
      <c r="AM14" s="35">
        <f t="shared" si="0"/>
        <v>0</v>
      </c>
      <c r="AN14" s="36">
        <f t="shared" si="1"/>
        <v>0</v>
      </c>
      <c r="AO14" s="36">
        <f t="shared" si="2"/>
        <v>0</v>
      </c>
      <c r="AP14" s="35">
        <f t="shared" si="3"/>
        <v>0</v>
      </c>
      <c r="AQ14" s="36">
        <f t="shared" si="4"/>
        <v>0</v>
      </c>
      <c r="AR14" s="36">
        <f t="shared" si="5"/>
        <v>0</v>
      </c>
      <c r="AS14" s="35">
        <f t="shared" si="6"/>
        <v>0</v>
      </c>
      <c r="AT14" s="36">
        <f t="shared" si="7"/>
        <v>0</v>
      </c>
      <c r="AU14" s="36">
        <f t="shared" si="8"/>
        <v>0</v>
      </c>
      <c r="AV14" s="35">
        <f t="shared" si="9"/>
        <v>0</v>
      </c>
      <c r="AW14" s="36">
        <f t="shared" si="10"/>
        <v>0</v>
      </c>
      <c r="AX14" s="36">
        <f t="shared" si="11"/>
        <v>0</v>
      </c>
      <c r="AY14" s="35">
        <f t="shared" si="12"/>
        <v>0</v>
      </c>
      <c r="AZ14" s="36">
        <f t="shared" si="13"/>
        <v>0</v>
      </c>
      <c r="BA14" s="36">
        <f t="shared" si="14"/>
        <v>0</v>
      </c>
      <c r="BB14" s="35">
        <f t="shared" si="15"/>
        <v>0</v>
      </c>
      <c r="BC14" s="36">
        <f t="shared" si="16"/>
        <v>0</v>
      </c>
      <c r="BD14" s="36">
        <f t="shared" si="17"/>
        <v>0</v>
      </c>
      <c r="BE14" s="35">
        <f t="shared" si="18"/>
        <v>0</v>
      </c>
      <c r="BF14" s="36">
        <f t="shared" si="19"/>
        <v>0</v>
      </c>
      <c r="BG14" s="36">
        <f t="shared" si="20"/>
        <v>0</v>
      </c>
      <c r="BH14" s="35">
        <f t="shared" si="21"/>
        <v>0</v>
      </c>
      <c r="BI14" s="36">
        <f t="shared" si="22"/>
        <v>0</v>
      </c>
      <c r="BJ14" s="36">
        <f t="shared" si="23"/>
        <v>0</v>
      </c>
      <c r="BK14" s="35">
        <f t="shared" si="24"/>
        <v>0</v>
      </c>
      <c r="BL14" s="36">
        <f t="shared" si="25"/>
        <v>0</v>
      </c>
      <c r="BM14" s="36">
        <f t="shared" si="26"/>
        <v>0</v>
      </c>
      <c r="BN14" s="11">
        <f t="shared" si="27"/>
        <v>0</v>
      </c>
      <c r="BO14" s="4">
        <f t="shared" si="28"/>
        <v>0</v>
      </c>
      <c r="BP14" s="4">
        <f t="shared" si="29"/>
        <v>0</v>
      </c>
    </row>
    <row r="15" spans="1:68" s="26" customFormat="1" x14ac:dyDescent="0.3">
      <c r="A15" s="7" t="s">
        <v>21</v>
      </c>
      <c r="B15" s="7" t="s">
        <v>2</v>
      </c>
      <c r="C15" s="7" t="s">
        <v>20</v>
      </c>
      <c r="D15" s="8">
        <v>0</v>
      </c>
      <c r="E15" s="33">
        <v>952138</v>
      </c>
      <c r="F15" s="33">
        <f t="shared" si="30"/>
        <v>936362</v>
      </c>
      <c r="G15" s="46">
        <v>-1.6570000000000001E-2</v>
      </c>
      <c r="H15" s="33">
        <v>0</v>
      </c>
      <c r="I15" s="33">
        <v>0</v>
      </c>
      <c r="J15" s="34">
        <v>0</v>
      </c>
      <c r="K15" s="33">
        <v>0</v>
      </c>
      <c r="L15" s="33">
        <v>0</v>
      </c>
      <c r="M15" s="34">
        <v>0</v>
      </c>
      <c r="N15" s="33">
        <v>0</v>
      </c>
      <c r="O15" s="33">
        <v>0</v>
      </c>
      <c r="P15" s="34">
        <v>0</v>
      </c>
      <c r="Q15" s="33">
        <v>0</v>
      </c>
      <c r="R15" s="33">
        <v>0</v>
      </c>
      <c r="S15" s="34">
        <v>0</v>
      </c>
      <c r="T15" s="33">
        <v>0</v>
      </c>
      <c r="U15" s="33">
        <v>0</v>
      </c>
      <c r="V15" s="34">
        <v>0</v>
      </c>
      <c r="W15" s="33">
        <v>0</v>
      </c>
      <c r="X15" s="33">
        <v>0</v>
      </c>
      <c r="Y15" s="34">
        <v>0</v>
      </c>
      <c r="Z15" s="33">
        <v>0</v>
      </c>
      <c r="AA15" s="33">
        <v>0</v>
      </c>
      <c r="AB15" s="34">
        <v>0</v>
      </c>
      <c r="AC15" s="33">
        <v>0</v>
      </c>
      <c r="AD15" s="33">
        <v>0</v>
      </c>
      <c r="AE15" s="34">
        <v>0</v>
      </c>
      <c r="AF15" s="33">
        <v>0</v>
      </c>
      <c r="AG15" s="33">
        <v>0</v>
      </c>
      <c r="AH15" s="34">
        <v>0</v>
      </c>
      <c r="AI15" s="33">
        <v>0</v>
      </c>
      <c r="AJ15" s="33">
        <v>0</v>
      </c>
      <c r="AK15" s="34">
        <v>0</v>
      </c>
      <c r="AM15" s="35">
        <f t="shared" si="0"/>
        <v>0</v>
      </c>
      <c r="AN15" s="36">
        <f t="shared" si="1"/>
        <v>0</v>
      </c>
      <c r="AO15" s="36">
        <f t="shared" si="2"/>
        <v>0</v>
      </c>
      <c r="AP15" s="35">
        <f t="shared" si="3"/>
        <v>0</v>
      </c>
      <c r="AQ15" s="36">
        <f t="shared" si="4"/>
        <v>0</v>
      </c>
      <c r="AR15" s="36">
        <f t="shared" si="5"/>
        <v>0</v>
      </c>
      <c r="AS15" s="35">
        <f t="shared" si="6"/>
        <v>0</v>
      </c>
      <c r="AT15" s="36">
        <f t="shared" si="7"/>
        <v>0</v>
      </c>
      <c r="AU15" s="36">
        <f t="shared" si="8"/>
        <v>0</v>
      </c>
      <c r="AV15" s="35">
        <f t="shared" si="9"/>
        <v>0</v>
      </c>
      <c r="AW15" s="36">
        <f t="shared" si="10"/>
        <v>0</v>
      </c>
      <c r="AX15" s="36">
        <f t="shared" si="11"/>
        <v>0</v>
      </c>
      <c r="AY15" s="35">
        <f t="shared" si="12"/>
        <v>0</v>
      </c>
      <c r="AZ15" s="36">
        <f t="shared" si="13"/>
        <v>0</v>
      </c>
      <c r="BA15" s="36">
        <f t="shared" si="14"/>
        <v>0</v>
      </c>
      <c r="BB15" s="35">
        <f t="shared" si="15"/>
        <v>0</v>
      </c>
      <c r="BC15" s="36">
        <f t="shared" si="16"/>
        <v>0</v>
      </c>
      <c r="BD15" s="36">
        <f t="shared" si="17"/>
        <v>0</v>
      </c>
      <c r="BE15" s="35">
        <f t="shared" si="18"/>
        <v>0</v>
      </c>
      <c r="BF15" s="36">
        <f t="shared" si="19"/>
        <v>0</v>
      </c>
      <c r="BG15" s="36">
        <f t="shared" si="20"/>
        <v>0</v>
      </c>
      <c r="BH15" s="35">
        <f t="shared" si="21"/>
        <v>0</v>
      </c>
      <c r="BI15" s="36">
        <f t="shared" si="22"/>
        <v>0</v>
      </c>
      <c r="BJ15" s="36">
        <f t="shared" si="23"/>
        <v>0</v>
      </c>
      <c r="BK15" s="35">
        <f t="shared" si="24"/>
        <v>0</v>
      </c>
      <c r="BL15" s="36">
        <f t="shared" si="25"/>
        <v>0</v>
      </c>
      <c r="BM15" s="36">
        <f t="shared" si="26"/>
        <v>0</v>
      </c>
      <c r="BN15" s="11">
        <f t="shared" si="27"/>
        <v>0</v>
      </c>
      <c r="BO15" s="4">
        <f t="shared" si="28"/>
        <v>0</v>
      </c>
      <c r="BP15" s="4">
        <f t="shared" si="29"/>
        <v>0</v>
      </c>
    </row>
    <row r="16" spans="1:68" s="26" customFormat="1" x14ac:dyDescent="0.3">
      <c r="A16" s="7" t="s">
        <v>21</v>
      </c>
      <c r="B16" s="7" t="s">
        <v>2</v>
      </c>
      <c r="C16" s="7" t="s">
        <v>1</v>
      </c>
      <c r="D16" s="8">
        <v>0</v>
      </c>
      <c r="E16" s="33">
        <v>952138</v>
      </c>
      <c r="F16" s="33">
        <f t="shared" si="30"/>
        <v>936362</v>
      </c>
      <c r="G16" s="46">
        <v>-1.6570000000000001E-2</v>
      </c>
      <c r="H16" s="33">
        <v>0</v>
      </c>
      <c r="I16" s="33">
        <v>0</v>
      </c>
      <c r="J16" s="34">
        <v>0</v>
      </c>
      <c r="K16" s="33">
        <v>0</v>
      </c>
      <c r="L16" s="33">
        <v>0</v>
      </c>
      <c r="M16" s="34">
        <v>0</v>
      </c>
      <c r="N16" s="33">
        <v>0</v>
      </c>
      <c r="O16" s="33">
        <v>0</v>
      </c>
      <c r="P16" s="34">
        <v>0</v>
      </c>
      <c r="Q16" s="33">
        <v>0</v>
      </c>
      <c r="R16" s="33">
        <v>0</v>
      </c>
      <c r="S16" s="34">
        <v>0</v>
      </c>
      <c r="T16" s="33">
        <v>0</v>
      </c>
      <c r="U16" s="33">
        <v>0</v>
      </c>
      <c r="V16" s="34">
        <v>0</v>
      </c>
      <c r="W16" s="33">
        <v>0</v>
      </c>
      <c r="X16" s="33">
        <v>0</v>
      </c>
      <c r="Y16" s="34">
        <v>0</v>
      </c>
      <c r="Z16" s="33">
        <v>0</v>
      </c>
      <c r="AA16" s="33">
        <v>0</v>
      </c>
      <c r="AB16" s="34">
        <v>0</v>
      </c>
      <c r="AC16" s="33">
        <v>0</v>
      </c>
      <c r="AD16" s="33">
        <v>0</v>
      </c>
      <c r="AE16" s="34">
        <v>0</v>
      </c>
      <c r="AF16" s="33">
        <v>0</v>
      </c>
      <c r="AG16" s="33">
        <v>0</v>
      </c>
      <c r="AH16" s="34">
        <v>0</v>
      </c>
      <c r="AI16" s="33">
        <v>0</v>
      </c>
      <c r="AJ16" s="33">
        <v>0</v>
      </c>
      <c r="AK16" s="34">
        <v>0</v>
      </c>
      <c r="AM16" s="35">
        <f t="shared" si="0"/>
        <v>0</v>
      </c>
      <c r="AN16" s="36">
        <f t="shared" si="1"/>
        <v>0</v>
      </c>
      <c r="AO16" s="36">
        <f t="shared" si="2"/>
        <v>0</v>
      </c>
      <c r="AP16" s="35">
        <f t="shared" si="3"/>
        <v>0</v>
      </c>
      <c r="AQ16" s="36">
        <f t="shared" si="4"/>
        <v>0</v>
      </c>
      <c r="AR16" s="36">
        <f t="shared" si="5"/>
        <v>0</v>
      </c>
      <c r="AS16" s="35">
        <f t="shared" si="6"/>
        <v>0</v>
      </c>
      <c r="AT16" s="36">
        <f t="shared" si="7"/>
        <v>0</v>
      </c>
      <c r="AU16" s="36">
        <f t="shared" si="8"/>
        <v>0</v>
      </c>
      <c r="AV16" s="35">
        <f t="shared" si="9"/>
        <v>0</v>
      </c>
      <c r="AW16" s="36">
        <f t="shared" si="10"/>
        <v>0</v>
      </c>
      <c r="AX16" s="36">
        <f t="shared" si="11"/>
        <v>0</v>
      </c>
      <c r="AY16" s="35">
        <f t="shared" si="12"/>
        <v>0</v>
      </c>
      <c r="AZ16" s="36">
        <f t="shared" si="13"/>
        <v>0</v>
      </c>
      <c r="BA16" s="36">
        <f t="shared" si="14"/>
        <v>0</v>
      </c>
      <c r="BB16" s="35">
        <f t="shared" si="15"/>
        <v>0</v>
      </c>
      <c r="BC16" s="36">
        <f t="shared" si="16"/>
        <v>0</v>
      </c>
      <c r="BD16" s="36">
        <f t="shared" si="17"/>
        <v>0</v>
      </c>
      <c r="BE16" s="35">
        <f t="shared" si="18"/>
        <v>0</v>
      </c>
      <c r="BF16" s="36">
        <f t="shared" si="19"/>
        <v>0</v>
      </c>
      <c r="BG16" s="36">
        <f t="shared" si="20"/>
        <v>0</v>
      </c>
      <c r="BH16" s="35">
        <f t="shared" si="21"/>
        <v>0</v>
      </c>
      <c r="BI16" s="36">
        <f t="shared" si="22"/>
        <v>0</v>
      </c>
      <c r="BJ16" s="36">
        <f t="shared" si="23"/>
        <v>0</v>
      </c>
      <c r="BK16" s="35">
        <f t="shared" si="24"/>
        <v>0</v>
      </c>
      <c r="BL16" s="36">
        <f t="shared" si="25"/>
        <v>0</v>
      </c>
      <c r="BM16" s="36">
        <f t="shared" si="26"/>
        <v>0</v>
      </c>
      <c r="BN16" s="11">
        <f t="shared" si="27"/>
        <v>0</v>
      </c>
      <c r="BO16" s="4">
        <f t="shared" si="28"/>
        <v>0</v>
      </c>
      <c r="BP16" s="4">
        <f t="shared" si="29"/>
        <v>0</v>
      </c>
    </row>
    <row r="17" spans="1:68" s="26" customFormat="1" x14ac:dyDescent="0.3">
      <c r="A17" s="7" t="s">
        <v>21</v>
      </c>
      <c r="B17" s="7" t="s">
        <v>2</v>
      </c>
      <c r="C17" s="7" t="s">
        <v>13</v>
      </c>
      <c r="D17" s="8">
        <v>0</v>
      </c>
      <c r="E17" s="33">
        <v>995909</v>
      </c>
      <c r="F17" s="33">
        <f t="shared" si="30"/>
        <v>979407</v>
      </c>
      <c r="G17" s="46">
        <v>-1.6570000000000001E-2</v>
      </c>
      <c r="H17" s="33">
        <v>0</v>
      </c>
      <c r="I17" s="33">
        <v>0</v>
      </c>
      <c r="J17" s="34">
        <v>0</v>
      </c>
      <c r="K17" s="33">
        <v>0</v>
      </c>
      <c r="L17" s="33">
        <v>0</v>
      </c>
      <c r="M17" s="34">
        <v>0</v>
      </c>
      <c r="N17" s="33">
        <v>0</v>
      </c>
      <c r="O17" s="33">
        <v>0</v>
      </c>
      <c r="P17" s="34">
        <v>0</v>
      </c>
      <c r="Q17" s="33">
        <v>0</v>
      </c>
      <c r="R17" s="33">
        <v>0</v>
      </c>
      <c r="S17" s="34">
        <v>0</v>
      </c>
      <c r="T17" s="33">
        <v>0</v>
      </c>
      <c r="U17" s="33">
        <v>0</v>
      </c>
      <c r="V17" s="34">
        <v>0</v>
      </c>
      <c r="W17" s="33">
        <v>0</v>
      </c>
      <c r="X17" s="33">
        <v>0</v>
      </c>
      <c r="Y17" s="34">
        <v>0</v>
      </c>
      <c r="Z17" s="33">
        <v>0</v>
      </c>
      <c r="AA17" s="33">
        <v>0</v>
      </c>
      <c r="AB17" s="34">
        <v>0</v>
      </c>
      <c r="AC17" s="33">
        <v>0</v>
      </c>
      <c r="AD17" s="33">
        <v>0</v>
      </c>
      <c r="AE17" s="34">
        <v>0</v>
      </c>
      <c r="AF17" s="33">
        <v>0</v>
      </c>
      <c r="AG17" s="33">
        <v>0</v>
      </c>
      <c r="AH17" s="34">
        <v>0</v>
      </c>
      <c r="AI17" s="33">
        <v>0</v>
      </c>
      <c r="AJ17" s="33">
        <v>0</v>
      </c>
      <c r="AK17" s="34">
        <v>0</v>
      </c>
      <c r="AM17" s="35">
        <f t="shared" si="0"/>
        <v>0</v>
      </c>
      <c r="AN17" s="36">
        <f t="shared" si="1"/>
        <v>0</v>
      </c>
      <c r="AO17" s="36">
        <f t="shared" si="2"/>
        <v>0</v>
      </c>
      <c r="AP17" s="35">
        <f t="shared" si="3"/>
        <v>0</v>
      </c>
      <c r="AQ17" s="36">
        <f t="shared" si="4"/>
        <v>0</v>
      </c>
      <c r="AR17" s="36">
        <f t="shared" si="5"/>
        <v>0</v>
      </c>
      <c r="AS17" s="35">
        <f t="shared" si="6"/>
        <v>0</v>
      </c>
      <c r="AT17" s="36">
        <f t="shared" si="7"/>
        <v>0</v>
      </c>
      <c r="AU17" s="36">
        <f t="shared" si="8"/>
        <v>0</v>
      </c>
      <c r="AV17" s="35">
        <f t="shared" si="9"/>
        <v>0</v>
      </c>
      <c r="AW17" s="36">
        <f t="shared" si="10"/>
        <v>0</v>
      </c>
      <c r="AX17" s="36">
        <f t="shared" si="11"/>
        <v>0</v>
      </c>
      <c r="AY17" s="35">
        <f t="shared" si="12"/>
        <v>0</v>
      </c>
      <c r="AZ17" s="36">
        <f t="shared" si="13"/>
        <v>0</v>
      </c>
      <c r="BA17" s="36">
        <f t="shared" si="14"/>
        <v>0</v>
      </c>
      <c r="BB17" s="35">
        <f t="shared" si="15"/>
        <v>0</v>
      </c>
      <c r="BC17" s="36">
        <f t="shared" si="16"/>
        <v>0</v>
      </c>
      <c r="BD17" s="36">
        <f t="shared" si="17"/>
        <v>0</v>
      </c>
      <c r="BE17" s="35">
        <f t="shared" si="18"/>
        <v>0</v>
      </c>
      <c r="BF17" s="36">
        <f t="shared" si="19"/>
        <v>0</v>
      </c>
      <c r="BG17" s="36">
        <f t="shared" si="20"/>
        <v>0</v>
      </c>
      <c r="BH17" s="35">
        <f t="shared" si="21"/>
        <v>0</v>
      </c>
      <c r="BI17" s="36">
        <f t="shared" si="22"/>
        <v>0</v>
      </c>
      <c r="BJ17" s="36">
        <f t="shared" si="23"/>
        <v>0</v>
      </c>
      <c r="BK17" s="35">
        <f t="shared" si="24"/>
        <v>0</v>
      </c>
      <c r="BL17" s="36">
        <f t="shared" si="25"/>
        <v>0</v>
      </c>
      <c r="BM17" s="36">
        <f t="shared" si="26"/>
        <v>0</v>
      </c>
      <c r="BN17" s="11">
        <f t="shared" si="27"/>
        <v>0</v>
      </c>
      <c r="BO17" s="4">
        <f t="shared" si="28"/>
        <v>0</v>
      </c>
      <c r="BP17" s="4">
        <f t="shared" si="29"/>
        <v>0</v>
      </c>
    </row>
    <row r="18" spans="1:68" s="26" customFormat="1" x14ac:dyDescent="0.3">
      <c r="A18" s="7" t="s">
        <v>21</v>
      </c>
      <c r="B18" s="7" t="s">
        <v>8</v>
      </c>
      <c r="C18" s="7" t="s">
        <v>5</v>
      </c>
      <c r="D18" s="8">
        <v>0</v>
      </c>
      <c r="E18" s="33">
        <v>1040663</v>
      </c>
      <c r="F18" s="33">
        <f t="shared" si="30"/>
        <v>1023420</v>
      </c>
      <c r="G18" s="46">
        <v>-1.6570000000000001E-2</v>
      </c>
      <c r="H18" s="33">
        <v>0</v>
      </c>
      <c r="I18" s="33">
        <v>0</v>
      </c>
      <c r="J18" s="34">
        <v>0</v>
      </c>
      <c r="K18" s="33">
        <v>0</v>
      </c>
      <c r="L18" s="33">
        <v>0</v>
      </c>
      <c r="M18" s="34">
        <v>0</v>
      </c>
      <c r="N18" s="33">
        <v>0</v>
      </c>
      <c r="O18" s="33">
        <v>0</v>
      </c>
      <c r="P18" s="34">
        <v>0</v>
      </c>
      <c r="Q18" s="33">
        <v>0</v>
      </c>
      <c r="R18" s="33">
        <v>0</v>
      </c>
      <c r="S18" s="34">
        <v>0</v>
      </c>
      <c r="T18" s="33">
        <v>0</v>
      </c>
      <c r="U18" s="33">
        <v>0</v>
      </c>
      <c r="V18" s="34">
        <v>0</v>
      </c>
      <c r="W18" s="33">
        <v>0</v>
      </c>
      <c r="X18" s="33">
        <v>0</v>
      </c>
      <c r="Y18" s="34">
        <v>0</v>
      </c>
      <c r="Z18" s="33">
        <v>0</v>
      </c>
      <c r="AA18" s="33">
        <v>0</v>
      </c>
      <c r="AB18" s="34">
        <v>0</v>
      </c>
      <c r="AC18" s="33">
        <v>0</v>
      </c>
      <c r="AD18" s="33">
        <v>0</v>
      </c>
      <c r="AE18" s="34">
        <v>0</v>
      </c>
      <c r="AF18" s="33">
        <v>0</v>
      </c>
      <c r="AG18" s="33">
        <v>0</v>
      </c>
      <c r="AH18" s="34">
        <v>0</v>
      </c>
      <c r="AI18" s="33">
        <v>0</v>
      </c>
      <c r="AJ18" s="33">
        <v>0</v>
      </c>
      <c r="AK18" s="34">
        <v>0</v>
      </c>
      <c r="AM18" s="35">
        <f t="shared" si="0"/>
        <v>0</v>
      </c>
      <c r="AN18" s="36">
        <f t="shared" si="1"/>
        <v>0</v>
      </c>
      <c r="AO18" s="36">
        <f t="shared" si="2"/>
        <v>0</v>
      </c>
      <c r="AP18" s="35">
        <f t="shared" si="3"/>
        <v>0</v>
      </c>
      <c r="AQ18" s="36">
        <f t="shared" si="4"/>
        <v>0</v>
      </c>
      <c r="AR18" s="36">
        <f t="shared" si="5"/>
        <v>0</v>
      </c>
      <c r="AS18" s="35">
        <f t="shared" si="6"/>
        <v>0</v>
      </c>
      <c r="AT18" s="36">
        <f t="shared" si="7"/>
        <v>0</v>
      </c>
      <c r="AU18" s="36">
        <f t="shared" si="8"/>
        <v>0</v>
      </c>
      <c r="AV18" s="35">
        <f t="shared" si="9"/>
        <v>0</v>
      </c>
      <c r="AW18" s="36">
        <f t="shared" si="10"/>
        <v>0</v>
      </c>
      <c r="AX18" s="36">
        <f t="shared" si="11"/>
        <v>0</v>
      </c>
      <c r="AY18" s="35">
        <f t="shared" si="12"/>
        <v>0</v>
      </c>
      <c r="AZ18" s="36">
        <f t="shared" si="13"/>
        <v>0</v>
      </c>
      <c r="BA18" s="36">
        <f t="shared" si="14"/>
        <v>0</v>
      </c>
      <c r="BB18" s="35">
        <f t="shared" si="15"/>
        <v>0</v>
      </c>
      <c r="BC18" s="36">
        <f t="shared" si="16"/>
        <v>0</v>
      </c>
      <c r="BD18" s="36">
        <f t="shared" si="17"/>
        <v>0</v>
      </c>
      <c r="BE18" s="35">
        <f t="shared" si="18"/>
        <v>0</v>
      </c>
      <c r="BF18" s="36">
        <f t="shared" si="19"/>
        <v>0</v>
      </c>
      <c r="BG18" s="36">
        <f t="shared" si="20"/>
        <v>0</v>
      </c>
      <c r="BH18" s="35">
        <f t="shared" si="21"/>
        <v>0</v>
      </c>
      <c r="BI18" s="36">
        <f t="shared" si="22"/>
        <v>0</v>
      </c>
      <c r="BJ18" s="36">
        <f t="shared" si="23"/>
        <v>0</v>
      </c>
      <c r="BK18" s="35">
        <f t="shared" si="24"/>
        <v>0</v>
      </c>
      <c r="BL18" s="36">
        <f t="shared" si="25"/>
        <v>0</v>
      </c>
      <c r="BM18" s="36">
        <f t="shared" si="26"/>
        <v>0</v>
      </c>
      <c r="BN18" s="11">
        <f t="shared" si="27"/>
        <v>0</v>
      </c>
      <c r="BO18" s="4">
        <f t="shared" si="28"/>
        <v>0</v>
      </c>
      <c r="BP18" s="4">
        <f t="shared" si="29"/>
        <v>0</v>
      </c>
    </row>
    <row r="19" spans="1:68" s="26" customFormat="1" x14ac:dyDescent="0.3">
      <c r="A19" s="7" t="s">
        <v>21</v>
      </c>
      <c r="B19" s="7" t="s">
        <v>8</v>
      </c>
      <c r="C19" s="7" t="s">
        <v>16</v>
      </c>
      <c r="D19" s="8">
        <v>0</v>
      </c>
      <c r="E19" s="33">
        <v>1133123</v>
      </c>
      <c r="F19" s="33">
        <f t="shared" si="30"/>
        <v>1114348</v>
      </c>
      <c r="G19" s="47">
        <v>-1.6570000000000001E-2</v>
      </c>
      <c r="H19" s="39">
        <v>0</v>
      </c>
      <c r="I19" s="33">
        <v>0</v>
      </c>
      <c r="J19" s="34">
        <v>0</v>
      </c>
      <c r="K19" s="33">
        <v>0</v>
      </c>
      <c r="L19" s="33">
        <v>0</v>
      </c>
      <c r="M19" s="34">
        <v>0</v>
      </c>
      <c r="N19" s="33">
        <v>0</v>
      </c>
      <c r="O19" s="33">
        <v>0</v>
      </c>
      <c r="P19" s="34">
        <v>0</v>
      </c>
      <c r="Q19" s="33">
        <v>0</v>
      </c>
      <c r="R19" s="33">
        <v>0</v>
      </c>
      <c r="S19" s="34">
        <v>0</v>
      </c>
      <c r="T19" s="33">
        <v>0</v>
      </c>
      <c r="U19" s="33">
        <v>0</v>
      </c>
      <c r="V19" s="34">
        <v>0</v>
      </c>
      <c r="W19" s="33">
        <v>0</v>
      </c>
      <c r="X19" s="33">
        <v>0</v>
      </c>
      <c r="Y19" s="34">
        <v>0</v>
      </c>
      <c r="Z19" s="33">
        <v>0</v>
      </c>
      <c r="AA19" s="33">
        <v>0</v>
      </c>
      <c r="AB19" s="34">
        <v>0</v>
      </c>
      <c r="AC19" s="33">
        <v>0</v>
      </c>
      <c r="AD19" s="33">
        <v>0</v>
      </c>
      <c r="AE19" s="34">
        <v>0</v>
      </c>
      <c r="AF19" s="33">
        <v>0</v>
      </c>
      <c r="AG19" s="33">
        <v>0</v>
      </c>
      <c r="AH19" s="34">
        <v>0</v>
      </c>
      <c r="AI19" s="33">
        <v>0</v>
      </c>
      <c r="AJ19" s="33">
        <v>0</v>
      </c>
      <c r="AK19" s="34">
        <v>0</v>
      </c>
      <c r="AM19" s="35">
        <f t="shared" si="0"/>
        <v>0</v>
      </c>
      <c r="AN19" s="36">
        <f t="shared" si="1"/>
        <v>0</v>
      </c>
      <c r="AO19" s="36">
        <f t="shared" si="2"/>
        <v>0</v>
      </c>
      <c r="AP19" s="35">
        <f t="shared" si="3"/>
        <v>0</v>
      </c>
      <c r="AQ19" s="36">
        <f t="shared" si="4"/>
        <v>0</v>
      </c>
      <c r="AR19" s="36">
        <f t="shared" si="5"/>
        <v>0</v>
      </c>
      <c r="AS19" s="35">
        <f t="shared" si="6"/>
        <v>0</v>
      </c>
      <c r="AT19" s="36">
        <f t="shared" si="7"/>
        <v>0</v>
      </c>
      <c r="AU19" s="36">
        <f t="shared" si="8"/>
        <v>0</v>
      </c>
      <c r="AV19" s="35">
        <f t="shared" si="9"/>
        <v>0</v>
      </c>
      <c r="AW19" s="36">
        <f t="shared" si="10"/>
        <v>0</v>
      </c>
      <c r="AX19" s="36">
        <f t="shared" si="11"/>
        <v>0</v>
      </c>
      <c r="AY19" s="35">
        <f t="shared" si="12"/>
        <v>0</v>
      </c>
      <c r="AZ19" s="36">
        <f t="shared" si="13"/>
        <v>0</v>
      </c>
      <c r="BA19" s="36">
        <f t="shared" si="14"/>
        <v>0</v>
      </c>
      <c r="BB19" s="35">
        <f t="shared" si="15"/>
        <v>0</v>
      </c>
      <c r="BC19" s="36">
        <f t="shared" si="16"/>
        <v>0</v>
      </c>
      <c r="BD19" s="36">
        <f t="shared" si="17"/>
        <v>0</v>
      </c>
      <c r="BE19" s="35">
        <f t="shared" si="18"/>
        <v>0</v>
      </c>
      <c r="BF19" s="36">
        <f t="shared" si="19"/>
        <v>0</v>
      </c>
      <c r="BG19" s="36">
        <f t="shared" si="20"/>
        <v>0</v>
      </c>
      <c r="BH19" s="35">
        <f t="shared" si="21"/>
        <v>0</v>
      </c>
      <c r="BI19" s="36">
        <f t="shared" si="22"/>
        <v>0</v>
      </c>
      <c r="BJ19" s="36">
        <f t="shared" si="23"/>
        <v>0</v>
      </c>
      <c r="BK19" s="35">
        <f t="shared" si="24"/>
        <v>0</v>
      </c>
      <c r="BL19" s="36">
        <f t="shared" si="25"/>
        <v>0</v>
      </c>
      <c r="BM19" s="36">
        <f t="shared" si="26"/>
        <v>0</v>
      </c>
      <c r="BN19" s="11">
        <f t="shared" si="27"/>
        <v>0</v>
      </c>
      <c r="BO19" s="4">
        <f t="shared" si="28"/>
        <v>0</v>
      </c>
      <c r="BP19" s="4">
        <f t="shared" si="29"/>
        <v>0</v>
      </c>
    </row>
    <row r="20" spans="1:68" s="26" customFormat="1" x14ac:dyDescent="0.3">
      <c r="A20" s="7" t="s">
        <v>21</v>
      </c>
      <c r="B20" s="7"/>
      <c r="C20" s="7" t="s">
        <v>3</v>
      </c>
      <c r="D20" s="8">
        <v>0</v>
      </c>
      <c r="E20" s="33">
        <v>1229517</v>
      </c>
      <c r="F20" s="33">
        <f t="shared" si="30"/>
        <v>1209144</v>
      </c>
      <c r="G20" s="47">
        <v>-1.6570000000000001E-2</v>
      </c>
      <c r="H20" s="39">
        <v>0</v>
      </c>
      <c r="I20" s="33">
        <v>0</v>
      </c>
      <c r="J20" s="34">
        <v>0</v>
      </c>
      <c r="K20" s="33">
        <v>0</v>
      </c>
      <c r="L20" s="33">
        <v>0</v>
      </c>
      <c r="M20" s="34">
        <v>0</v>
      </c>
      <c r="N20" s="33">
        <v>0</v>
      </c>
      <c r="O20" s="33">
        <v>0</v>
      </c>
      <c r="P20" s="34">
        <v>0</v>
      </c>
      <c r="Q20" s="33">
        <v>0</v>
      </c>
      <c r="R20" s="33">
        <v>0</v>
      </c>
      <c r="S20" s="34">
        <v>0</v>
      </c>
      <c r="T20" s="33">
        <v>0</v>
      </c>
      <c r="U20" s="33">
        <v>0</v>
      </c>
      <c r="V20" s="34">
        <v>0</v>
      </c>
      <c r="W20" s="33">
        <v>0</v>
      </c>
      <c r="X20" s="33">
        <v>0</v>
      </c>
      <c r="Y20" s="34">
        <v>0</v>
      </c>
      <c r="Z20" s="33">
        <v>0</v>
      </c>
      <c r="AA20" s="33">
        <v>0</v>
      </c>
      <c r="AB20" s="34">
        <v>0</v>
      </c>
      <c r="AC20" s="33">
        <v>0</v>
      </c>
      <c r="AD20" s="33">
        <v>0</v>
      </c>
      <c r="AE20" s="34">
        <v>0</v>
      </c>
      <c r="AF20" s="33">
        <v>0</v>
      </c>
      <c r="AG20" s="33">
        <v>0</v>
      </c>
      <c r="AH20" s="34">
        <v>0</v>
      </c>
      <c r="AI20" s="33">
        <v>0</v>
      </c>
      <c r="AJ20" s="33">
        <v>0</v>
      </c>
      <c r="AK20" s="34">
        <v>0</v>
      </c>
      <c r="AM20" s="35">
        <f t="shared" si="0"/>
        <v>0</v>
      </c>
      <c r="AN20" s="36">
        <f t="shared" si="1"/>
        <v>0</v>
      </c>
      <c r="AO20" s="36">
        <f t="shared" si="2"/>
        <v>0</v>
      </c>
      <c r="AP20" s="35">
        <f t="shared" si="3"/>
        <v>0</v>
      </c>
      <c r="AQ20" s="36">
        <f t="shared" si="4"/>
        <v>0</v>
      </c>
      <c r="AR20" s="36">
        <f t="shared" si="5"/>
        <v>0</v>
      </c>
      <c r="AS20" s="35">
        <f t="shared" si="6"/>
        <v>0</v>
      </c>
      <c r="AT20" s="36">
        <f t="shared" si="7"/>
        <v>0</v>
      </c>
      <c r="AU20" s="36">
        <f t="shared" si="8"/>
        <v>0</v>
      </c>
      <c r="AV20" s="35">
        <f t="shared" si="9"/>
        <v>0</v>
      </c>
      <c r="AW20" s="36">
        <f t="shared" si="10"/>
        <v>0</v>
      </c>
      <c r="AX20" s="36">
        <f t="shared" si="11"/>
        <v>0</v>
      </c>
      <c r="AY20" s="35">
        <f t="shared" si="12"/>
        <v>0</v>
      </c>
      <c r="AZ20" s="36">
        <f t="shared" si="13"/>
        <v>0</v>
      </c>
      <c r="BA20" s="36">
        <f t="shared" si="14"/>
        <v>0</v>
      </c>
      <c r="BB20" s="35">
        <f t="shared" si="15"/>
        <v>0</v>
      </c>
      <c r="BC20" s="36">
        <f t="shared" si="16"/>
        <v>0</v>
      </c>
      <c r="BD20" s="36">
        <f t="shared" si="17"/>
        <v>0</v>
      </c>
      <c r="BE20" s="35">
        <f t="shared" si="18"/>
        <v>0</v>
      </c>
      <c r="BF20" s="36">
        <f t="shared" si="19"/>
        <v>0</v>
      </c>
      <c r="BG20" s="36">
        <f t="shared" si="20"/>
        <v>0</v>
      </c>
      <c r="BH20" s="35">
        <f t="shared" si="21"/>
        <v>0</v>
      </c>
      <c r="BI20" s="36">
        <f t="shared" si="22"/>
        <v>0</v>
      </c>
      <c r="BJ20" s="36">
        <f t="shared" si="23"/>
        <v>0</v>
      </c>
      <c r="BK20" s="35">
        <f t="shared" si="24"/>
        <v>0</v>
      </c>
      <c r="BL20" s="36">
        <f t="shared" si="25"/>
        <v>0</v>
      </c>
      <c r="BM20" s="36">
        <f t="shared" si="26"/>
        <v>0</v>
      </c>
      <c r="BN20" s="11">
        <f t="shared" si="27"/>
        <v>0</v>
      </c>
      <c r="BO20" s="4">
        <f t="shared" si="28"/>
        <v>0</v>
      </c>
      <c r="BP20" s="4">
        <f t="shared" si="29"/>
        <v>0</v>
      </c>
    </row>
    <row r="21" spans="1:68" s="26" customFormat="1" x14ac:dyDescent="0.3">
      <c r="A21" s="7" t="s">
        <v>21</v>
      </c>
      <c r="B21" s="7" t="s">
        <v>4</v>
      </c>
      <c r="C21" s="7" t="s">
        <v>13</v>
      </c>
      <c r="D21" s="8">
        <v>0</v>
      </c>
      <c r="E21" s="33">
        <v>1329845</v>
      </c>
      <c r="F21" s="33">
        <f t="shared" si="30"/>
        <v>1307810</v>
      </c>
      <c r="G21" s="47">
        <v>-1.6570000000000001E-2</v>
      </c>
      <c r="H21" s="39">
        <v>0</v>
      </c>
      <c r="I21" s="33">
        <v>0</v>
      </c>
      <c r="J21" s="34">
        <v>0</v>
      </c>
      <c r="K21" s="33">
        <v>0</v>
      </c>
      <c r="L21" s="33">
        <v>0</v>
      </c>
      <c r="M21" s="34">
        <v>0</v>
      </c>
      <c r="N21" s="33">
        <v>0</v>
      </c>
      <c r="O21" s="33">
        <v>0</v>
      </c>
      <c r="P21" s="34">
        <v>0</v>
      </c>
      <c r="Q21" s="33">
        <v>0</v>
      </c>
      <c r="R21" s="33">
        <v>0</v>
      </c>
      <c r="S21" s="34">
        <v>0</v>
      </c>
      <c r="T21" s="33">
        <v>0</v>
      </c>
      <c r="U21" s="33">
        <v>0</v>
      </c>
      <c r="V21" s="34">
        <v>0</v>
      </c>
      <c r="W21" s="33">
        <v>0</v>
      </c>
      <c r="X21" s="33">
        <v>0</v>
      </c>
      <c r="Y21" s="34">
        <v>0</v>
      </c>
      <c r="Z21" s="33">
        <v>0</v>
      </c>
      <c r="AA21" s="33">
        <v>0</v>
      </c>
      <c r="AB21" s="34">
        <v>0</v>
      </c>
      <c r="AC21" s="33">
        <v>0</v>
      </c>
      <c r="AD21" s="33">
        <v>0</v>
      </c>
      <c r="AE21" s="34">
        <v>0</v>
      </c>
      <c r="AF21" s="33">
        <v>0</v>
      </c>
      <c r="AG21" s="33">
        <v>0</v>
      </c>
      <c r="AH21" s="34">
        <v>0</v>
      </c>
      <c r="AI21" s="33">
        <v>0</v>
      </c>
      <c r="AJ21" s="33">
        <v>0</v>
      </c>
      <c r="AK21" s="34">
        <v>0</v>
      </c>
      <c r="AM21" s="35">
        <f t="shared" si="0"/>
        <v>0</v>
      </c>
      <c r="AN21" s="36">
        <f t="shared" si="1"/>
        <v>0</v>
      </c>
      <c r="AO21" s="36">
        <f t="shared" si="2"/>
        <v>0</v>
      </c>
      <c r="AP21" s="35">
        <f t="shared" si="3"/>
        <v>0</v>
      </c>
      <c r="AQ21" s="36">
        <f t="shared" si="4"/>
        <v>0</v>
      </c>
      <c r="AR21" s="36">
        <f t="shared" si="5"/>
        <v>0</v>
      </c>
      <c r="AS21" s="35">
        <f t="shared" si="6"/>
        <v>0</v>
      </c>
      <c r="AT21" s="36">
        <f t="shared" si="7"/>
        <v>0</v>
      </c>
      <c r="AU21" s="36">
        <f t="shared" si="8"/>
        <v>0</v>
      </c>
      <c r="AV21" s="35">
        <f t="shared" si="9"/>
        <v>0</v>
      </c>
      <c r="AW21" s="36">
        <f t="shared" si="10"/>
        <v>0</v>
      </c>
      <c r="AX21" s="36">
        <f t="shared" si="11"/>
        <v>0</v>
      </c>
      <c r="AY21" s="35">
        <f t="shared" si="12"/>
        <v>0</v>
      </c>
      <c r="AZ21" s="36">
        <f t="shared" si="13"/>
        <v>0</v>
      </c>
      <c r="BA21" s="36">
        <f t="shared" si="14"/>
        <v>0</v>
      </c>
      <c r="BB21" s="35">
        <f t="shared" si="15"/>
        <v>0</v>
      </c>
      <c r="BC21" s="36">
        <f t="shared" si="16"/>
        <v>0</v>
      </c>
      <c r="BD21" s="36">
        <f t="shared" si="17"/>
        <v>0</v>
      </c>
      <c r="BE21" s="35">
        <f t="shared" si="18"/>
        <v>0</v>
      </c>
      <c r="BF21" s="36">
        <f t="shared" si="19"/>
        <v>0</v>
      </c>
      <c r="BG21" s="36">
        <f t="shared" si="20"/>
        <v>0</v>
      </c>
      <c r="BH21" s="35">
        <f t="shared" si="21"/>
        <v>0</v>
      </c>
      <c r="BI21" s="36">
        <f t="shared" si="22"/>
        <v>0</v>
      </c>
      <c r="BJ21" s="36">
        <f t="shared" si="23"/>
        <v>0</v>
      </c>
      <c r="BK21" s="35">
        <f t="shared" si="24"/>
        <v>0</v>
      </c>
      <c r="BL21" s="36">
        <f t="shared" si="25"/>
        <v>0</v>
      </c>
      <c r="BM21" s="36">
        <f t="shared" si="26"/>
        <v>0</v>
      </c>
      <c r="BN21" s="11">
        <f t="shared" si="27"/>
        <v>0</v>
      </c>
      <c r="BO21" s="4">
        <f t="shared" si="28"/>
        <v>0</v>
      </c>
      <c r="BP21" s="4">
        <f t="shared" si="29"/>
        <v>0</v>
      </c>
    </row>
    <row r="22" spans="1:68" s="26" customFormat="1" x14ac:dyDescent="0.3">
      <c r="A22" s="7" t="s">
        <v>21</v>
      </c>
      <c r="B22" s="7" t="s">
        <v>2</v>
      </c>
      <c r="C22" s="7" t="s">
        <v>17</v>
      </c>
      <c r="D22" s="8">
        <v>0</v>
      </c>
      <c r="E22" s="33">
        <v>1381485</v>
      </c>
      <c r="F22" s="33">
        <f t="shared" si="30"/>
        <v>1358594</v>
      </c>
      <c r="G22" s="47">
        <v>-1.6570000000000001E-2</v>
      </c>
      <c r="H22" s="39">
        <v>0</v>
      </c>
      <c r="I22" s="33">
        <v>0</v>
      </c>
      <c r="J22" s="34">
        <v>0</v>
      </c>
      <c r="K22" s="33">
        <v>0</v>
      </c>
      <c r="L22" s="33">
        <v>0</v>
      </c>
      <c r="M22" s="34">
        <v>0</v>
      </c>
      <c r="N22" s="33">
        <v>0</v>
      </c>
      <c r="O22" s="33">
        <v>0</v>
      </c>
      <c r="P22" s="34">
        <v>0</v>
      </c>
      <c r="Q22" s="33">
        <v>0</v>
      </c>
      <c r="R22" s="33">
        <v>0</v>
      </c>
      <c r="S22" s="34">
        <v>0</v>
      </c>
      <c r="T22" s="33">
        <v>0</v>
      </c>
      <c r="U22" s="33">
        <v>0</v>
      </c>
      <c r="V22" s="34">
        <v>0</v>
      </c>
      <c r="W22" s="33">
        <v>0</v>
      </c>
      <c r="X22" s="33">
        <v>0</v>
      </c>
      <c r="Y22" s="34">
        <v>0</v>
      </c>
      <c r="Z22" s="33">
        <v>0</v>
      </c>
      <c r="AA22" s="33">
        <v>0</v>
      </c>
      <c r="AB22" s="34">
        <v>0</v>
      </c>
      <c r="AC22" s="33">
        <v>0</v>
      </c>
      <c r="AD22" s="33">
        <v>0</v>
      </c>
      <c r="AE22" s="34">
        <v>0</v>
      </c>
      <c r="AF22" s="33">
        <v>0</v>
      </c>
      <c r="AG22" s="33">
        <v>0</v>
      </c>
      <c r="AH22" s="34">
        <v>0</v>
      </c>
      <c r="AI22" s="33">
        <v>0</v>
      </c>
      <c r="AJ22" s="33">
        <v>0</v>
      </c>
      <c r="AK22" s="34">
        <v>0</v>
      </c>
      <c r="AM22" s="35">
        <f t="shared" si="0"/>
        <v>0</v>
      </c>
      <c r="AN22" s="36">
        <f t="shared" si="1"/>
        <v>0</v>
      </c>
      <c r="AO22" s="36">
        <f t="shared" si="2"/>
        <v>0</v>
      </c>
      <c r="AP22" s="35">
        <f t="shared" si="3"/>
        <v>0</v>
      </c>
      <c r="AQ22" s="36">
        <f t="shared" si="4"/>
        <v>0</v>
      </c>
      <c r="AR22" s="36">
        <f t="shared" si="5"/>
        <v>0</v>
      </c>
      <c r="AS22" s="35">
        <f t="shared" si="6"/>
        <v>0</v>
      </c>
      <c r="AT22" s="36">
        <f t="shared" si="7"/>
        <v>0</v>
      </c>
      <c r="AU22" s="36">
        <f t="shared" si="8"/>
        <v>0</v>
      </c>
      <c r="AV22" s="35">
        <f t="shared" si="9"/>
        <v>0</v>
      </c>
      <c r="AW22" s="36">
        <f t="shared" si="10"/>
        <v>0</v>
      </c>
      <c r="AX22" s="36">
        <f t="shared" si="11"/>
        <v>0</v>
      </c>
      <c r="AY22" s="35">
        <f t="shared" si="12"/>
        <v>0</v>
      </c>
      <c r="AZ22" s="36">
        <f t="shared" si="13"/>
        <v>0</v>
      </c>
      <c r="BA22" s="36">
        <f t="shared" si="14"/>
        <v>0</v>
      </c>
      <c r="BB22" s="35">
        <f t="shared" si="15"/>
        <v>0</v>
      </c>
      <c r="BC22" s="36">
        <f t="shared" si="16"/>
        <v>0</v>
      </c>
      <c r="BD22" s="36">
        <f t="shared" si="17"/>
        <v>0</v>
      </c>
      <c r="BE22" s="35">
        <f t="shared" si="18"/>
        <v>0</v>
      </c>
      <c r="BF22" s="36">
        <f t="shared" si="19"/>
        <v>0</v>
      </c>
      <c r="BG22" s="36">
        <f t="shared" si="20"/>
        <v>0</v>
      </c>
      <c r="BH22" s="35">
        <f t="shared" si="21"/>
        <v>0</v>
      </c>
      <c r="BI22" s="36">
        <f t="shared" si="22"/>
        <v>0</v>
      </c>
      <c r="BJ22" s="36">
        <f t="shared" si="23"/>
        <v>0</v>
      </c>
      <c r="BK22" s="35">
        <f t="shared" si="24"/>
        <v>0</v>
      </c>
      <c r="BL22" s="36">
        <f t="shared" si="25"/>
        <v>0</v>
      </c>
      <c r="BM22" s="36">
        <f t="shared" si="26"/>
        <v>0</v>
      </c>
      <c r="BN22" s="11">
        <f t="shared" si="27"/>
        <v>0</v>
      </c>
      <c r="BO22" s="4">
        <f t="shared" si="28"/>
        <v>0</v>
      </c>
      <c r="BP22" s="4">
        <f t="shared" si="29"/>
        <v>0</v>
      </c>
    </row>
    <row r="23" spans="1:68" s="26" customFormat="1" x14ac:dyDescent="0.3">
      <c r="A23" s="7" t="s">
        <v>21</v>
      </c>
      <c r="B23" s="7" t="s">
        <v>2</v>
      </c>
      <c r="C23" s="7" t="s">
        <v>5</v>
      </c>
      <c r="D23" s="8">
        <v>0</v>
      </c>
      <c r="E23" s="33">
        <v>1434108</v>
      </c>
      <c r="F23" s="33">
        <f t="shared" si="30"/>
        <v>1410345</v>
      </c>
      <c r="G23" s="47">
        <v>-1.6570000000000001E-2</v>
      </c>
      <c r="H23" s="39">
        <v>0</v>
      </c>
      <c r="I23" s="33">
        <v>0</v>
      </c>
      <c r="J23" s="34">
        <v>0</v>
      </c>
      <c r="K23" s="33">
        <v>0</v>
      </c>
      <c r="L23" s="33">
        <v>0</v>
      </c>
      <c r="M23" s="34">
        <v>0</v>
      </c>
      <c r="N23" s="33">
        <v>0</v>
      </c>
      <c r="O23" s="33">
        <v>0</v>
      </c>
      <c r="P23" s="34">
        <v>0</v>
      </c>
      <c r="Q23" s="33">
        <v>0</v>
      </c>
      <c r="R23" s="33">
        <v>0</v>
      </c>
      <c r="S23" s="34">
        <v>0</v>
      </c>
      <c r="T23" s="33">
        <v>0</v>
      </c>
      <c r="U23" s="33">
        <v>0</v>
      </c>
      <c r="V23" s="34">
        <v>0</v>
      </c>
      <c r="W23" s="33">
        <v>0</v>
      </c>
      <c r="X23" s="33">
        <v>0</v>
      </c>
      <c r="Y23" s="34">
        <v>0</v>
      </c>
      <c r="Z23" s="33">
        <v>0</v>
      </c>
      <c r="AA23" s="33">
        <v>0</v>
      </c>
      <c r="AB23" s="34">
        <v>0</v>
      </c>
      <c r="AC23" s="33">
        <v>0</v>
      </c>
      <c r="AD23" s="33">
        <v>0</v>
      </c>
      <c r="AE23" s="34">
        <v>0</v>
      </c>
      <c r="AF23" s="33">
        <v>0</v>
      </c>
      <c r="AG23" s="33">
        <v>0</v>
      </c>
      <c r="AH23" s="34">
        <v>0</v>
      </c>
      <c r="AI23" s="33">
        <v>0</v>
      </c>
      <c r="AJ23" s="33">
        <v>0</v>
      </c>
      <c r="AK23" s="34">
        <v>0</v>
      </c>
      <c r="AM23" s="35">
        <f t="shared" si="0"/>
        <v>0</v>
      </c>
      <c r="AN23" s="36">
        <f t="shared" si="1"/>
        <v>0</v>
      </c>
      <c r="AO23" s="36">
        <f t="shared" si="2"/>
        <v>0</v>
      </c>
      <c r="AP23" s="35">
        <f t="shared" si="3"/>
        <v>0</v>
      </c>
      <c r="AQ23" s="36">
        <f t="shared" si="4"/>
        <v>0</v>
      </c>
      <c r="AR23" s="36">
        <f t="shared" si="5"/>
        <v>0</v>
      </c>
      <c r="AS23" s="35">
        <f t="shared" si="6"/>
        <v>0</v>
      </c>
      <c r="AT23" s="36">
        <f t="shared" si="7"/>
        <v>0</v>
      </c>
      <c r="AU23" s="36">
        <f t="shared" si="8"/>
        <v>0</v>
      </c>
      <c r="AV23" s="35">
        <f t="shared" si="9"/>
        <v>0</v>
      </c>
      <c r="AW23" s="36">
        <f t="shared" si="10"/>
        <v>0</v>
      </c>
      <c r="AX23" s="36">
        <f t="shared" si="11"/>
        <v>0</v>
      </c>
      <c r="AY23" s="35">
        <f t="shared" si="12"/>
        <v>0</v>
      </c>
      <c r="AZ23" s="36">
        <f t="shared" si="13"/>
        <v>0</v>
      </c>
      <c r="BA23" s="36">
        <f t="shared" si="14"/>
        <v>0</v>
      </c>
      <c r="BB23" s="35">
        <f t="shared" si="15"/>
        <v>0</v>
      </c>
      <c r="BC23" s="36">
        <f t="shared" si="16"/>
        <v>0</v>
      </c>
      <c r="BD23" s="36">
        <f t="shared" si="17"/>
        <v>0</v>
      </c>
      <c r="BE23" s="35">
        <f t="shared" si="18"/>
        <v>0</v>
      </c>
      <c r="BF23" s="36">
        <f t="shared" si="19"/>
        <v>0</v>
      </c>
      <c r="BG23" s="36">
        <f t="shared" si="20"/>
        <v>0</v>
      </c>
      <c r="BH23" s="35">
        <f t="shared" si="21"/>
        <v>0</v>
      </c>
      <c r="BI23" s="36">
        <f t="shared" si="22"/>
        <v>0</v>
      </c>
      <c r="BJ23" s="36">
        <f t="shared" si="23"/>
        <v>0</v>
      </c>
      <c r="BK23" s="35">
        <f t="shared" si="24"/>
        <v>0</v>
      </c>
      <c r="BL23" s="36">
        <f t="shared" si="25"/>
        <v>0</v>
      </c>
      <c r="BM23" s="36">
        <f t="shared" si="26"/>
        <v>0</v>
      </c>
      <c r="BN23" s="11">
        <f t="shared" si="27"/>
        <v>0</v>
      </c>
      <c r="BO23" s="4">
        <f t="shared" si="28"/>
        <v>0</v>
      </c>
      <c r="BP23" s="4">
        <f t="shared" si="29"/>
        <v>0</v>
      </c>
    </row>
    <row r="24" spans="1:68" s="26" customFormat="1" x14ac:dyDescent="0.3">
      <c r="A24" s="7" t="s">
        <v>21</v>
      </c>
      <c r="B24" s="7" t="s">
        <v>11</v>
      </c>
      <c r="C24" s="7" t="s">
        <v>5</v>
      </c>
      <c r="D24" s="8">
        <v>0</v>
      </c>
      <c r="E24" s="33">
        <v>2409853</v>
      </c>
      <c r="F24" s="33">
        <f t="shared" si="30"/>
        <v>2369922</v>
      </c>
      <c r="G24" s="47">
        <v>-1.6570000000000001E-2</v>
      </c>
      <c r="H24" s="39">
        <v>0</v>
      </c>
      <c r="I24" s="33">
        <v>0</v>
      </c>
      <c r="J24" s="34">
        <v>0</v>
      </c>
      <c r="K24" s="33">
        <v>0</v>
      </c>
      <c r="L24" s="33">
        <v>0</v>
      </c>
      <c r="M24" s="34">
        <v>0</v>
      </c>
      <c r="N24" s="33">
        <v>0</v>
      </c>
      <c r="O24" s="33">
        <v>0</v>
      </c>
      <c r="P24" s="34">
        <v>0</v>
      </c>
      <c r="Q24" s="33">
        <v>0</v>
      </c>
      <c r="R24" s="33">
        <v>0</v>
      </c>
      <c r="S24" s="34">
        <v>0</v>
      </c>
      <c r="T24" s="33">
        <v>0</v>
      </c>
      <c r="U24" s="33">
        <v>0</v>
      </c>
      <c r="V24" s="34">
        <v>0</v>
      </c>
      <c r="W24" s="33">
        <v>0</v>
      </c>
      <c r="X24" s="33">
        <v>0</v>
      </c>
      <c r="Y24" s="34">
        <v>0</v>
      </c>
      <c r="Z24" s="33">
        <v>0</v>
      </c>
      <c r="AA24" s="33">
        <v>0</v>
      </c>
      <c r="AB24" s="34">
        <v>0</v>
      </c>
      <c r="AC24" s="33">
        <v>0</v>
      </c>
      <c r="AD24" s="33">
        <v>0</v>
      </c>
      <c r="AE24" s="34">
        <v>0</v>
      </c>
      <c r="AF24" s="33">
        <v>0</v>
      </c>
      <c r="AG24" s="33">
        <v>0</v>
      </c>
      <c r="AH24" s="34">
        <v>0</v>
      </c>
      <c r="AI24" s="33">
        <v>0</v>
      </c>
      <c r="AJ24" s="33">
        <v>0</v>
      </c>
      <c r="AK24" s="34">
        <v>0</v>
      </c>
      <c r="AM24" s="35">
        <f t="shared" si="0"/>
        <v>0</v>
      </c>
      <c r="AN24" s="36">
        <f t="shared" si="1"/>
        <v>0</v>
      </c>
      <c r="AO24" s="36">
        <f t="shared" si="2"/>
        <v>0</v>
      </c>
      <c r="AP24" s="35">
        <f t="shared" si="3"/>
        <v>0</v>
      </c>
      <c r="AQ24" s="36">
        <f t="shared" si="4"/>
        <v>0</v>
      </c>
      <c r="AR24" s="36">
        <f t="shared" si="5"/>
        <v>0</v>
      </c>
      <c r="AS24" s="35">
        <f t="shared" si="6"/>
        <v>0</v>
      </c>
      <c r="AT24" s="36">
        <f t="shared" si="7"/>
        <v>0</v>
      </c>
      <c r="AU24" s="36">
        <f t="shared" si="8"/>
        <v>0</v>
      </c>
      <c r="AV24" s="35">
        <f t="shared" si="9"/>
        <v>0</v>
      </c>
      <c r="AW24" s="36">
        <f t="shared" si="10"/>
        <v>0</v>
      </c>
      <c r="AX24" s="36">
        <f t="shared" si="11"/>
        <v>0</v>
      </c>
      <c r="AY24" s="35">
        <f t="shared" si="12"/>
        <v>0</v>
      </c>
      <c r="AZ24" s="36">
        <f t="shared" si="13"/>
        <v>0</v>
      </c>
      <c r="BA24" s="36">
        <f t="shared" si="14"/>
        <v>0</v>
      </c>
      <c r="BB24" s="35">
        <f t="shared" si="15"/>
        <v>0</v>
      </c>
      <c r="BC24" s="36">
        <f t="shared" si="16"/>
        <v>0</v>
      </c>
      <c r="BD24" s="36">
        <f t="shared" si="17"/>
        <v>0</v>
      </c>
      <c r="BE24" s="35">
        <f t="shared" si="18"/>
        <v>0</v>
      </c>
      <c r="BF24" s="36">
        <f t="shared" si="19"/>
        <v>0</v>
      </c>
      <c r="BG24" s="36">
        <f t="shared" si="20"/>
        <v>0</v>
      </c>
      <c r="BH24" s="35">
        <f t="shared" si="21"/>
        <v>0</v>
      </c>
      <c r="BI24" s="36">
        <f t="shared" si="22"/>
        <v>0</v>
      </c>
      <c r="BJ24" s="36">
        <f t="shared" si="23"/>
        <v>0</v>
      </c>
      <c r="BK24" s="35">
        <f t="shared" si="24"/>
        <v>0</v>
      </c>
      <c r="BL24" s="36">
        <f t="shared" si="25"/>
        <v>0</v>
      </c>
      <c r="BM24" s="36">
        <f t="shared" si="26"/>
        <v>0</v>
      </c>
      <c r="BN24" s="11">
        <f t="shared" si="27"/>
        <v>0</v>
      </c>
      <c r="BO24" s="4">
        <f t="shared" si="28"/>
        <v>0</v>
      </c>
      <c r="BP24" s="4">
        <f t="shared" si="29"/>
        <v>0</v>
      </c>
    </row>
    <row r="25" spans="1:68" s="26" customFormat="1" x14ac:dyDescent="0.3">
      <c r="A25" s="7" t="s">
        <v>21</v>
      </c>
      <c r="B25" s="7" t="s">
        <v>2</v>
      </c>
      <c r="C25" s="7" t="s">
        <v>6</v>
      </c>
      <c r="D25" s="8">
        <v>0</v>
      </c>
      <c r="E25" s="33">
        <v>2479198</v>
      </c>
      <c r="F25" s="33">
        <f t="shared" si="30"/>
        <v>2438118</v>
      </c>
      <c r="G25" s="47">
        <v>-1.6570000000000001E-2</v>
      </c>
      <c r="H25" s="39">
        <v>0</v>
      </c>
      <c r="I25" s="33">
        <v>0</v>
      </c>
      <c r="J25" s="34">
        <v>0</v>
      </c>
      <c r="K25" s="33">
        <v>0</v>
      </c>
      <c r="L25" s="33">
        <v>0</v>
      </c>
      <c r="M25" s="34">
        <v>0</v>
      </c>
      <c r="N25" s="33">
        <v>0</v>
      </c>
      <c r="O25" s="33">
        <v>0</v>
      </c>
      <c r="P25" s="34">
        <v>0</v>
      </c>
      <c r="Q25" s="33">
        <v>0</v>
      </c>
      <c r="R25" s="33">
        <v>0</v>
      </c>
      <c r="S25" s="34">
        <v>0</v>
      </c>
      <c r="T25" s="33">
        <v>0</v>
      </c>
      <c r="U25" s="33">
        <v>0</v>
      </c>
      <c r="V25" s="34">
        <v>0</v>
      </c>
      <c r="W25" s="33">
        <v>0</v>
      </c>
      <c r="X25" s="33">
        <v>0</v>
      </c>
      <c r="Y25" s="34">
        <v>0</v>
      </c>
      <c r="Z25" s="33">
        <v>0</v>
      </c>
      <c r="AA25" s="33">
        <v>0</v>
      </c>
      <c r="AB25" s="34">
        <v>0</v>
      </c>
      <c r="AC25" s="33">
        <v>0</v>
      </c>
      <c r="AD25" s="33">
        <v>0</v>
      </c>
      <c r="AE25" s="34">
        <v>0</v>
      </c>
      <c r="AF25" s="33">
        <v>0</v>
      </c>
      <c r="AG25" s="33">
        <v>0</v>
      </c>
      <c r="AH25" s="34">
        <v>0</v>
      </c>
      <c r="AI25" s="33">
        <v>0</v>
      </c>
      <c r="AJ25" s="33">
        <v>0</v>
      </c>
      <c r="AK25" s="34">
        <v>0</v>
      </c>
      <c r="AM25" s="35">
        <f t="shared" si="0"/>
        <v>0</v>
      </c>
      <c r="AN25" s="36">
        <f t="shared" si="1"/>
        <v>0</v>
      </c>
      <c r="AO25" s="36">
        <f t="shared" si="2"/>
        <v>0</v>
      </c>
      <c r="AP25" s="35">
        <f t="shared" si="3"/>
        <v>0</v>
      </c>
      <c r="AQ25" s="36">
        <f t="shared" si="4"/>
        <v>0</v>
      </c>
      <c r="AR25" s="36">
        <f t="shared" si="5"/>
        <v>0</v>
      </c>
      <c r="AS25" s="35">
        <f t="shared" si="6"/>
        <v>0</v>
      </c>
      <c r="AT25" s="36">
        <f t="shared" si="7"/>
        <v>0</v>
      </c>
      <c r="AU25" s="36">
        <f t="shared" si="8"/>
        <v>0</v>
      </c>
      <c r="AV25" s="35">
        <f t="shared" si="9"/>
        <v>0</v>
      </c>
      <c r="AW25" s="36">
        <f t="shared" si="10"/>
        <v>0</v>
      </c>
      <c r="AX25" s="36">
        <f t="shared" si="11"/>
        <v>0</v>
      </c>
      <c r="AY25" s="35">
        <f t="shared" si="12"/>
        <v>0</v>
      </c>
      <c r="AZ25" s="36">
        <f t="shared" si="13"/>
        <v>0</v>
      </c>
      <c r="BA25" s="36">
        <f t="shared" si="14"/>
        <v>0</v>
      </c>
      <c r="BB25" s="35">
        <f t="shared" si="15"/>
        <v>0</v>
      </c>
      <c r="BC25" s="36">
        <f t="shared" si="16"/>
        <v>0</v>
      </c>
      <c r="BD25" s="36">
        <f t="shared" si="17"/>
        <v>0</v>
      </c>
      <c r="BE25" s="35">
        <f t="shared" si="18"/>
        <v>0</v>
      </c>
      <c r="BF25" s="36">
        <f t="shared" si="19"/>
        <v>0</v>
      </c>
      <c r="BG25" s="36">
        <f t="shared" si="20"/>
        <v>0</v>
      </c>
      <c r="BH25" s="35">
        <f t="shared" si="21"/>
        <v>0</v>
      </c>
      <c r="BI25" s="36">
        <f t="shared" si="22"/>
        <v>0</v>
      </c>
      <c r="BJ25" s="36">
        <f t="shared" si="23"/>
        <v>0</v>
      </c>
      <c r="BK25" s="35">
        <f t="shared" si="24"/>
        <v>0</v>
      </c>
      <c r="BL25" s="36">
        <f t="shared" si="25"/>
        <v>0</v>
      </c>
      <c r="BM25" s="36">
        <f t="shared" si="26"/>
        <v>0</v>
      </c>
      <c r="BN25" s="11">
        <f t="shared" si="27"/>
        <v>0</v>
      </c>
      <c r="BO25" s="4">
        <f t="shared" si="28"/>
        <v>0</v>
      </c>
      <c r="BP25" s="4">
        <f t="shared" si="29"/>
        <v>0</v>
      </c>
    </row>
    <row r="26" spans="1:68" s="26" customFormat="1" x14ac:dyDescent="0.3">
      <c r="A26" s="7" t="s">
        <v>21</v>
      </c>
      <c r="B26" s="7" t="s">
        <v>2</v>
      </c>
      <c r="C26" s="7" t="s">
        <v>18</v>
      </c>
      <c r="D26" s="8">
        <v>0</v>
      </c>
      <c r="E26" s="33">
        <v>2549526</v>
      </c>
      <c r="F26" s="33">
        <f t="shared" si="30"/>
        <v>2507281</v>
      </c>
      <c r="G26" s="47">
        <v>-1.6570000000000001E-2</v>
      </c>
      <c r="H26" s="39">
        <v>0</v>
      </c>
      <c r="I26" s="33">
        <v>0</v>
      </c>
      <c r="J26" s="34">
        <v>0</v>
      </c>
      <c r="K26" s="33">
        <v>0</v>
      </c>
      <c r="L26" s="33">
        <v>0</v>
      </c>
      <c r="M26" s="34">
        <v>0</v>
      </c>
      <c r="N26" s="33">
        <v>0</v>
      </c>
      <c r="O26" s="33">
        <v>0</v>
      </c>
      <c r="P26" s="34">
        <v>0</v>
      </c>
      <c r="Q26" s="33">
        <v>0</v>
      </c>
      <c r="R26" s="33">
        <v>0</v>
      </c>
      <c r="S26" s="34">
        <v>0</v>
      </c>
      <c r="T26" s="33">
        <v>0</v>
      </c>
      <c r="U26" s="33">
        <v>0</v>
      </c>
      <c r="V26" s="34">
        <v>0</v>
      </c>
      <c r="W26" s="33">
        <v>0</v>
      </c>
      <c r="X26" s="33">
        <v>0</v>
      </c>
      <c r="Y26" s="34">
        <v>0</v>
      </c>
      <c r="Z26" s="33">
        <v>0</v>
      </c>
      <c r="AA26" s="33">
        <v>0</v>
      </c>
      <c r="AB26" s="34">
        <v>0</v>
      </c>
      <c r="AC26" s="33">
        <v>0</v>
      </c>
      <c r="AD26" s="33">
        <v>0</v>
      </c>
      <c r="AE26" s="34">
        <v>0</v>
      </c>
      <c r="AF26" s="33">
        <v>0</v>
      </c>
      <c r="AG26" s="33">
        <v>0</v>
      </c>
      <c r="AH26" s="34">
        <v>0</v>
      </c>
      <c r="AI26" s="33">
        <v>0</v>
      </c>
      <c r="AJ26" s="33">
        <v>0</v>
      </c>
      <c r="AK26" s="34">
        <v>0</v>
      </c>
      <c r="AM26" s="35">
        <f t="shared" si="0"/>
        <v>0</v>
      </c>
      <c r="AN26" s="36">
        <f t="shared" si="1"/>
        <v>0</v>
      </c>
      <c r="AO26" s="36">
        <f t="shared" si="2"/>
        <v>0</v>
      </c>
      <c r="AP26" s="35">
        <f t="shared" si="3"/>
        <v>0</v>
      </c>
      <c r="AQ26" s="36">
        <f t="shared" si="4"/>
        <v>0</v>
      </c>
      <c r="AR26" s="36">
        <f t="shared" si="5"/>
        <v>0</v>
      </c>
      <c r="AS26" s="35">
        <f t="shared" si="6"/>
        <v>0</v>
      </c>
      <c r="AT26" s="36">
        <f t="shared" si="7"/>
        <v>0</v>
      </c>
      <c r="AU26" s="36">
        <f t="shared" si="8"/>
        <v>0</v>
      </c>
      <c r="AV26" s="35">
        <f t="shared" si="9"/>
        <v>0</v>
      </c>
      <c r="AW26" s="36">
        <f t="shared" si="10"/>
        <v>0</v>
      </c>
      <c r="AX26" s="36">
        <f t="shared" si="11"/>
        <v>0</v>
      </c>
      <c r="AY26" s="35">
        <f t="shared" si="12"/>
        <v>0</v>
      </c>
      <c r="AZ26" s="36">
        <f t="shared" si="13"/>
        <v>0</v>
      </c>
      <c r="BA26" s="36">
        <f t="shared" si="14"/>
        <v>0</v>
      </c>
      <c r="BB26" s="35">
        <f t="shared" si="15"/>
        <v>0</v>
      </c>
      <c r="BC26" s="36">
        <f t="shared" si="16"/>
        <v>0</v>
      </c>
      <c r="BD26" s="36">
        <f t="shared" si="17"/>
        <v>0</v>
      </c>
      <c r="BE26" s="35">
        <f t="shared" si="18"/>
        <v>0</v>
      </c>
      <c r="BF26" s="36">
        <f t="shared" si="19"/>
        <v>0</v>
      </c>
      <c r="BG26" s="36">
        <f t="shared" si="20"/>
        <v>0</v>
      </c>
      <c r="BH26" s="35">
        <f t="shared" si="21"/>
        <v>0</v>
      </c>
      <c r="BI26" s="36">
        <f t="shared" si="22"/>
        <v>0</v>
      </c>
      <c r="BJ26" s="36">
        <f t="shared" si="23"/>
        <v>0</v>
      </c>
      <c r="BK26" s="35">
        <f t="shared" si="24"/>
        <v>0</v>
      </c>
      <c r="BL26" s="36">
        <f t="shared" si="25"/>
        <v>0</v>
      </c>
      <c r="BM26" s="36">
        <f t="shared" si="26"/>
        <v>0</v>
      </c>
      <c r="BN26" s="11">
        <f t="shared" si="27"/>
        <v>0</v>
      </c>
      <c r="BO26" s="4">
        <f t="shared" si="28"/>
        <v>0</v>
      </c>
      <c r="BP26" s="4">
        <f t="shared" si="29"/>
        <v>0</v>
      </c>
    </row>
    <row r="27" spans="1:68" s="26" customFormat="1" ht="17.25" thickBot="1" x14ac:dyDescent="0.35">
      <c r="A27" s="14" t="s">
        <v>21</v>
      </c>
      <c r="B27" s="14" t="s">
        <v>2</v>
      </c>
      <c r="C27" s="14" t="s">
        <v>19</v>
      </c>
      <c r="D27" s="15">
        <v>0</v>
      </c>
      <c r="E27" s="40">
        <v>2620838</v>
      </c>
      <c r="F27" s="40">
        <f t="shared" si="30"/>
        <v>2577411</v>
      </c>
      <c r="G27" s="48">
        <v>-1.6570000000000001E-2</v>
      </c>
      <c r="H27" s="41">
        <v>0</v>
      </c>
      <c r="I27" s="40">
        <v>0</v>
      </c>
      <c r="J27" s="42">
        <v>0</v>
      </c>
      <c r="K27" s="40">
        <v>0</v>
      </c>
      <c r="L27" s="40">
        <v>0</v>
      </c>
      <c r="M27" s="42">
        <v>0</v>
      </c>
      <c r="N27" s="40">
        <v>0</v>
      </c>
      <c r="O27" s="40">
        <v>0</v>
      </c>
      <c r="P27" s="42">
        <v>0</v>
      </c>
      <c r="Q27" s="40">
        <v>0</v>
      </c>
      <c r="R27" s="40">
        <v>0</v>
      </c>
      <c r="S27" s="42">
        <v>0</v>
      </c>
      <c r="T27" s="40">
        <v>0</v>
      </c>
      <c r="U27" s="40">
        <v>0</v>
      </c>
      <c r="V27" s="42">
        <v>0</v>
      </c>
      <c r="W27" s="40">
        <v>0</v>
      </c>
      <c r="X27" s="40">
        <v>0</v>
      </c>
      <c r="Y27" s="42">
        <v>0</v>
      </c>
      <c r="Z27" s="40">
        <v>0</v>
      </c>
      <c r="AA27" s="40">
        <v>0</v>
      </c>
      <c r="AB27" s="42">
        <v>0</v>
      </c>
      <c r="AC27" s="40">
        <v>0</v>
      </c>
      <c r="AD27" s="40">
        <v>0</v>
      </c>
      <c r="AE27" s="42">
        <v>0</v>
      </c>
      <c r="AF27" s="40">
        <v>0</v>
      </c>
      <c r="AG27" s="40">
        <v>0</v>
      </c>
      <c r="AH27" s="42">
        <v>0</v>
      </c>
      <c r="AI27" s="40">
        <v>0</v>
      </c>
      <c r="AJ27" s="40">
        <v>0</v>
      </c>
      <c r="AK27" s="42">
        <v>0</v>
      </c>
      <c r="AM27" s="43">
        <f t="shared" si="0"/>
        <v>0</v>
      </c>
      <c r="AN27" s="44">
        <f t="shared" si="1"/>
        <v>0</v>
      </c>
      <c r="AO27" s="44">
        <f t="shared" si="2"/>
        <v>0</v>
      </c>
      <c r="AP27" s="43">
        <f t="shared" si="3"/>
        <v>0</v>
      </c>
      <c r="AQ27" s="44">
        <f t="shared" si="4"/>
        <v>0</v>
      </c>
      <c r="AR27" s="44">
        <f t="shared" si="5"/>
        <v>0</v>
      </c>
      <c r="AS27" s="43">
        <f t="shared" si="6"/>
        <v>0</v>
      </c>
      <c r="AT27" s="44">
        <f t="shared" si="7"/>
        <v>0</v>
      </c>
      <c r="AU27" s="44">
        <f t="shared" si="8"/>
        <v>0</v>
      </c>
      <c r="AV27" s="43">
        <f t="shared" si="9"/>
        <v>0</v>
      </c>
      <c r="AW27" s="44">
        <f t="shared" si="10"/>
        <v>0</v>
      </c>
      <c r="AX27" s="44">
        <f t="shared" si="11"/>
        <v>0</v>
      </c>
      <c r="AY27" s="43">
        <f t="shared" si="12"/>
        <v>0</v>
      </c>
      <c r="AZ27" s="44">
        <f t="shared" si="13"/>
        <v>0</v>
      </c>
      <c r="BA27" s="44">
        <f t="shared" si="14"/>
        <v>0</v>
      </c>
      <c r="BB27" s="43">
        <f t="shared" si="15"/>
        <v>0</v>
      </c>
      <c r="BC27" s="44">
        <f t="shared" si="16"/>
        <v>0</v>
      </c>
      <c r="BD27" s="44">
        <f t="shared" si="17"/>
        <v>0</v>
      </c>
      <c r="BE27" s="43">
        <f t="shared" si="18"/>
        <v>0</v>
      </c>
      <c r="BF27" s="44">
        <f t="shared" si="19"/>
        <v>0</v>
      </c>
      <c r="BG27" s="44">
        <f t="shared" si="20"/>
        <v>0</v>
      </c>
      <c r="BH27" s="43">
        <f t="shared" si="21"/>
        <v>0</v>
      </c>
      <c r="BI27" s="44">
        <f t="shared" si="22"/>
        <v>0</v>
      </c>
      <c r="BJ27" s="44">
        <f t="shared" si="23"/>
        <v>0</v>
      </c>
      <c r="BK27" s="43">
        <f t="shared" si="24"/>
        <v>0</v>
      </c>
      <c r="BL27" s="44">
        <f t="shared" si="25"/>
        <v>0</v>
      </c>
      <c r="BM27" s="44">
        <f t="shared" si="26"/>
        <v>0</v>
      </c>
      <c r="BN27" s="16">
        <f t="shared" si="27"/>
        <v>0</v>
      </c>
      <c r="BO27" s="17">
        <f t="shared" si="28"/>
        <v>0</v>
      </c>
      <c r="BP27" s="17">
        <f t="shared" si="29"/>
        <v>0</v>
      </c>
    </row>
    <row r="28" spans="1:68" s="26" customFormat="1" x14ac:dyDescent="0.3">
      <c r="A28" s="9" t="s">
        <v>27</v>
      </c>
      <c r="B28" s="9" t="s">
        <v>8</v>
      </c>
      <c r="C28" s="9" t="s">
        <v>25</v>
      </c>
      <c r="D28" s="10">
        <v>0</v>
      </c>
      <c r="E28" s="27">
        <v>8964976</v>
      </c>
      <c r="F28" s="27">
        <f t="shared" si="30"/>
        <v>8818130</v>
      </c>
      <c r="G28" s="49">
        <v>-1.6379999999999999E-2</v>
      </c>
      <c r="H28" s="45">
        <v>0</v>
      </c>
      <c r="I28" s="27">
        <v>0</v>
      </c>
      <c r="J28" s="28">
        <v>0</v>
      </c>
      <c r="K28" s="27">
        <v>0</v>
      </c>
      <c r="L28" s="27">
        <v>0</v>
      </c>
      <c r="M28" s="28">
        <v>0</v>
      </c>
      <c r="N28" s="27">
        <v>0</v>
      </c>
      <c r="O28" s="27">
        <v>0</v>
      </c>
      <c r="P28" s="28">
        <v>0</v>
      </c>
      <c r="Q28" s="27">
        <v>0</v>
      </c>
      <c r="R28" s="27">
        <v>0</v>
      </c>
      <c r="S28" s="28">
        <v>0</v>
      </c>
      <c r="T28" s="27">
        <v>0</v>
      </c>
      <c r="U28" s="27">
        <v>0</v>
      </c>
      <c r="V28" s="28">
        <v>0</v>
      </c>
      <c r="W28" s="27">
        <v>0</v>
      </c>
      <c r="X28" s="27">
        <v>0</v>
      </c>
      <c r="Y28" s="28">
        <v>0</v>
      </c>
      <c r="Z28" s="27">
        <v>0</v>
      </c>
      <c r="AA28" s="27">
        <v>0</v>
      </c>
      <c r="AB28" s="28">
        <v>0</v>
      </c>
      <c r="AC28" s="27">
        <v>0</v>
      </c>
      <c r="AD28" s="27">
        <v>0</v>
      </c>
      <c r="AE28" s="28">
        <v>0</v>
      </c>
      <c r="AF28" s="27">
        <v>0</v>
      </c>
      <c r="AG28" s="27">
        <v>0</v>
      </c>
      <c r="AH28" s="28">
        <v>0</v>
      </c>
      <c r="AI28" s="27">
        <v>0</v>
      </c>
      <c r="AJ28" s="27">
        <v>0</v>
      </c>
      <c r="AK28" s="28">
        <v>0</v>
      </c>
      <c r="AM28" s="29">
        <f t="shared" si="0"/>
        <v>0</v>
      </c>
      <c r="AN28" s="30">
        <f t="shared" si="1"/>
        <v>0</v>
      </c>
      <c r="AO28" s="30">
        <f t="shared" si="2"/>
        <v>0</v>
      </c>
      <c r="AP28" s="29">
        <f t="shared" si="3"/>
        <v>0</v>
      </c>
      <c r="AQ28" s="30">
        <f t="shared" si="4"/>
        <v>0</v>
      </c>
      <c r="AR28" s="30">
        <f t="shared" si="5"/>
        <v>0</v>
      </c>
      <c r="AS28" s="29">
        <f t="shared" si="6"/>
        <v>0</v>
      </c>
      <c r="AT28" s="30">
        <f t="shared" si="7"/>
        <v>0</v>
      </c>
      <c r="AU28" s="30">
        <f t="shared" si="8"/>
        <v>0</v>
      </c>
      <c r="AV28" s="29">
        <f t="shared" si="9"/>
        <v>0</v>
      </c>
      <c r="AW28" s="30">
        <f t="shared" si="10"/>
        <v>0</v>
      </c>
      <c r="AX28" s="30">
        <f t="shared" si="11"/>
        <v>0</v>
      </c>
      <c r="AY28" s="29">
        <f t="shared" si="12"/>
        <v>0</v>
      </c>
      <c r="AZ28" s="30">
        <f t="shared" si="13"/>
        <v>0</v>
      </c>
      <c r="BA28" s="30">
        <f t="shared" si="14"/>
        <v>0</v>
      </c>
      <c r="BB28" s="29">
        <f t="shared" si="15"/>
        <v>0</v>
      </c>
      <c r="BC28" s="30">
        <f t="shared" si="16"/>
        <v>0</v>
      </c>
      <c r="BD28" s="30">
        <f t="shared" si="17"/>
        <v>0</v>
      </c>
      <c r="BE28" s="29">
        <f t="shared" si="18"/>
        <v>0</v>
      </c>
      <c r="BF28" s="30">
        <f t="shared" si="19"/>
        <v>0</v>
      </c>
      <c r="BG28" s="30">
        <f t="shared" si="20"/>
        <v>0</v>
      </c>
      <c r="BH28" s="29">
        <f t="shared" si="21"/>
        <v>0</v>
      </c>
      <c r="BI28" s="30">
        <f t="shared" si="22"/>
        <v>0</v>
      </c>
      <c r="BJ28" s="30">
        <f t="shared" si="23"/>
        <v>0</v>
      </c>
      <c r="BK28" s="29">
        <f t="shared" si="24"/>
        <v>0</v>
      </c>
      <c r="BL28" s="30">
        <f t="shared" si="25"/>
        <v>0</v>
      </c>
      <c r="BM28" s="30">
        <f t="shared" si="26"/>
        <v>0</v>
      </c>
      <c r="BN28" s="12">
        <f t="shared" si="27"/>
        <v>0</v>
      </c>
      <c r="BO28" s="13">
        <f t="shared" si="28"/>
        <v>0</v>
      </c>
      <c r="BP28" s="13">
        <f t="shared" si="29"/>
        <v>0</v>
      </c>
    </row>
    <row r="29" spans="1:68" s="26" customFormat="1" x14ac:dyDescent="0.3">
      <c r="A29" s="7" t="s">
        <v>27</v>
      </c>
      <c r="B29" s="7" t="s">
        <v>11</v>
      </c>
      <c r="C29" s="7" t="s">
        <v>12</v>
      </c>
      <c r="D29" s="8">
        <v>0</v>
      </c>
      <c r="E29" s="33">
        <v>11075901</v>
      </c>
      <c r="F29" s="33">
        <f t="shared" si="30"/>
        <v>10902453</v>
      </c>
      <c r="G29" s="47">
        <v>-1.566E-2</v>
      </c>
      <c r="H29" s="39">
        <v>0</v>
      </c>
      <c r="I29" s="33">
        <v>0</v>
      </c>
      <c r="J29" s="34">
        <v>0</v>
      </c>
      <c r="K29" s="33">
        <v>0</v>
      </c>
      <c r="L29" s="33">
        <v>0</v>
      </c>
      <c r="M29" s="34">
        <v>0</v>
      </c>
      <c r="N29" s="33">
        <v>0</v>
      </c>
      <c r="O29" s="33">
        <v>0</v>
      </c>
      <c r="P29" s="34">
        <v>0</v>
      </c>
      <c r="Q29" s="33">
        <v>0</v>
      </c>
      <c r="R29" s="33">
        <v>0</v>
      </c>
      <c r="S29" s="34">
        <v>0</v>
      </c>
      <c r="T29" s="33">
        <v>0</v>
      </c>
      <c r="U29" s="33">
        <v>0</v>
      </c>
      <c r="V29" s="34">
        <v>0</v>
      </c>
      <c r="W29" s="33">
        <v>0</v>
      </c>
      <c r="X29" s="33">
        <v>0</v>
      </c>
      <c r="Y29" s="34">
        <v>0</v>
      </c>
      <c r="Z29" s="33">
        <v>0</v>
      </c>
      <c r="AA29" s="33">
        <v>0</v>
      </c>
      <c r="AB29" s="34">
        <v>0</v>
      </c>
      <c r="AC29" s="33">
        <v>0</v>
      </c>
      <c r="AD29" s="33">
        <v>0</v>
      </c>
      <c r="AE29" s="34">
        <v>0</v>
      </c>
      <c r="AF29" s="33">
        <v>0</v>
      </c>
      <c r="AG29" s="33">
        <v>0</v>
      </c>
      <c r="AH29" s="34">
        <v>0</v>
      </c>
      <c r="AI29" s="33">
        <v>0</v>
      </c>
      <c r="AJ29" s="33">
        <v>0</v>
      </c>
      <c r="AK29" s="34">
        <v>0</v>
      </c>
      <c r="AM29" s="35">
        <f t="shared" si="0"/>
        <v>0</v>
      </c>
      <c r="AN29" s="36">
        <f t="shared" si="1"/>
        <v>0</v>
      </c>
      <c r="AO29" s="36">
        <f t="shared" si="2"/>
        <v>0</v>
      </c>
      <c r="AP29" s="35">
        <f t="shared" si="3"/>
        <v>0</v>
      </c>
      <c r="AQ29" s="36">
        <f t="shared" si="4"/>
        <v>0</v>
      </c>
      <c r="AR29" s="36">
        <f t="shared" si="5"/>
        <v>0</v>
      </c>
      <c r="AS29" s="35">
        <f t="shared" si="6"/>
        <v>0</v>
      </c>
      <c r="AT29" s="36">
        <f t="shared" si="7"/>
        <v>0</v>
      </c>
      <c r="AU29" s="36">
        <f t="shared" si="8"/>
        <v>0</v>
      </c>
      <c r="AV29" s="35">
        <f t="shared" si="9"/>
        <v>0</v>
      </c>
      <c r="AW29" s="36">
        <f t="shared" si="10"/>
        <v>0</v>
      </c>
      <c r="AX29" s="36">
        <f t="shared" si="11"/>
        <v>0</v>
      </c>
      <c r="AY29" s="35">
        <f t="shared" si="12"/>
        <v>0</v>
      </c>
      <c r="AZ29" s="36">
        <f t="shared" si="13"/>
        <v>0</v>
      </c>
      <c r="BA29" s="36">
        <f t="shared" si="14"/>
        <v>0</v>
      </c>
      <c r="BB29" s="35">
        <f t="shared" si="15"/>
        <v>0</v>
      </c>
      <c r="BC29" s="36">
        <f t="shared" si="16"/>
        <v>0</v>
      </c>
      <c r="BD29" s="36">
        <f t="shared" si="17"/>
        <v>0</v>
      </c>
      <c r="BE29" s="35">
        <f t="shared" si="18"/>
        <v>0</v>
      </c>
      <c r="BF29" s="36">
        <f t="shared" si="19"/>
        <v>0</v>
      </c>
      <c r="BG29" s="36">
        <f t="shared" si="20"/>
        <v>0</v>
      </c>
      <c r="BH29" s="35">
        <f t="shared" si="21"/>
        <v>0</v>
      </c>
      <c r="BI29" s="36">
        <f t="shared" si="22"/>
        <v>0</v>
      </c>
      <c r="BJ29" s="36">
        <f t="shared" si="23"/>
        <v>0</v>
      </c>
      <c r="BK29" s="35">
        <f t="shared" si="24"/>
        <v>0</v>
      </c>
      <c r="BL29" s="36">
        <f t="shared" si="25"/>
        <v>0</v>
      </c>
      <c r="BM29" s="36">
        <f t="shared" si="26"/>
        <v>0</v>
      </c>
      <c r="BN29" s="11">
        <f t="shared" si="27"/>
        <v>0</v>
      </c>
      <c r="BO29" s="4">
        <f t="shared" si="28"/>
        <v>0</v>
      </c>
      <c r="BP29" s="4">
        <f t="shared" si="29"/>
        <v>0</v>
      </c>
    </row>
    <row r="30" spans="1:68" s="26" customFormat="1" x14ac:dyDescent="0.3">
      <c r="A30" s="7" t="s">
        <v>27</v>
      </c>
      <c r="B30" s="7" t="s">
        <v>4</v>
      </c>
      <c r="C30" s="7" t="s">
        <v>26</v>
      </c>
      <c r="D30" s="8">
        <v>0</v>
      </c>
      <c r="E30" s="33">
        <v>12604007</v>
      </c>
      <c r="F30" s="33">
        <f t="shared" si="30"/>
        <v>12408645</v>
      </c>
      <c r="G30" s="47">
        <v>-1.55E-2</v>
      </c>
      <c r="H30" s="39">
        <v>0</v>
      </c>
      <c r="I30" s="33">
        <v>0</v>
      </c>
      <c r="J30" s="34">
        <v>0</v>
      </c>
      <c r="K30" s="33">
        <v>0</v>
      </c>
      <c r="L30" s="33">
        <v>0</v>
      </c>
      <c r="M30" s="34">
        <v>0</v>
      </c>
      <c r="N30" s="33">
        <v>0</v>
      </c>
      <c r="O30" s="33">
        <v>0</v>
      </c>
      <c r="P30" s="34">
        <v>0</v>
      </c>
      <c r="Q30" s="33">
        <v>0</v>
      </c>
      <c r="R30" s="33">
        <v>0</v>
      </c>
      <c r="S30" s="34">
        <v>0</v>
      </c>
      <c r="T30" s="33">
        <v>0</v>
      </c>
      <c r="U30" s="33">
        <v>0</v>
      </c>
      <c r="V30" s="34">
        <v>0</v>
      </c>
      <c r="W30" s="33">
        <v>0</v>
      </c>
      <c r="X30" s="33">
        <v>0</v>
      </c>
      <c r="Y30" s="34">
        <v>0</v>
      </c>
      <c r="Z30" s="33">
        <v>0</v>
      </c>
      <c r="AA30" s="33">
        <v>0</v>
      </c>
      <c r="AB30" s="34">
        <v>0</v>
      </c>
      <c r="AC30" s="33">
        <v>0</v>
      </c>
      <c r="AD30" s="33">
        <v>0</v>
      </c>
      <c r="AE30" s="34">
        <v>0</v>
      </c>
      <c r="AF30" s="33">
        <v>0</v>
      </c>
      <c r="AG30" s="33">
        <v>0</v>
      </c>
      <c r="AH30" s="34">
        <v>0</v>
      </c>
      <c r="AI30" s="33">
        <v>0</v>
      </c>
      <c r="AJ30" s="33">
        <v>0</v>
      </c>
      <c r="AK30" s="34">
        <v>0</v>
      </c>
      <c r="AM30" s="35">
        <f t="shared" si="0"/>
        <v>0</v>
      </c>
      <c r="AN30" s="36">
        <f t="shared" si="1"/>
        <v>0</v>
      </c>
      <c r="AO30" s="36">
        <f t="shared" si="2"/>
        <v>0</v>
      </c>
      <c r="AP30" s="35">
        <f t="shared" si="3"/>
        <v>0</v>
      </c>
      <c r="AQ30" s="36">
        <f t="shared" si="4"/>
        <v>0</v>
      </c>
      <c r="AR30" s="36">
        <f t="shared" si="5"/>
        <v>0</v>
      </c>
      <c r="AS30" s="35">
        <f t="shared" si="6"/>
        <v>0</v>
      </c>
      <c r="AT30" s="36">
        <f t="shared" si="7"/>
        <v>0</v>
      </c>
      <c r="AU30" s="36">
        <f t="shared" si="8"/>
        <v>0</v>
      </c>
      <c r="AV30" s="35">
        <f t="shared" si="9"/>
        <v>0</v>
      </c>
      <c r="AW30" s="36">
        <f t="shared" si="10"/>
        <v>0</v>
      </c>
      <c r="AX30" s="36">
        <f t="shared" si="11"/>
        <v>0</v>
      </c>
      <c r="AY30" s="35">
        <f t="shared" si="12"/>
        <v>0</v>
      </c>
      <c r="AZ30" s="36">
        <f t="shared" si="13"/>
        <v>0</v>
      </c>
      <c r="BA30" s="36">
        <f t="shared" si="14"/>
        <v>0</v>
      </c>
      <c r="BB30" s="35">
        <f t="shared" si="15"/>
        <v>0</v>
      </c>
      <c r="BC30" s="36">
        <f t="shared" si="16"/>
        <v>0</v>
      </c>
      <c r="BD30" s="36">
        <f t="shared" si="17"/>
        <v>0</v>
      </c>
      <c r="BE30" s="35">
        <f t="shared" si="18"/>
        <v>0</v>
      </c>
      <c r="BF30" s="36">
        <f t="shared" si="19"/>
        <v>0</v>
      </c>
      <c r="BG30" s="36">
        <f t="shared" si="20"/>
        <v>0</v>
      </c>
      <c r="BH30" s="35">
        <f t="shared" si="21"/>
        <v>0</v>
      </c>
      <c r="BI30" s="36">
        <f t="shared" si="22"/>
        <v>0</v>
      </c>
      <c r="BJ30" s="36">
        <f t="shared" si="23"/>
        <v>0</v>
      </c>
      <c r="BK30" s="35">
        <f t="shared" si="24"/>
        <v>0</v>
      </c>
      <c r="BL30" s="36">
        <f t="shared" si="25"/>
        <v>0</v>
      </c>
      <c r="BM30" s="36">
        <f t="shared" si="26"/>
        <v>0</v>
      </c>
      <c r="BN30" s="11">
        <f t="shared" si="27"/>
        <v>0</v>
      </c>
      <c r="BO30" s="4">
        <f t="shared" si="28"/>
        <v>0</v>
      </c>
      <c r="BP30" s="4">
        <f t="shared" si="29"/>
        <v>0</v>
      </c>
    </row>
    <row r="31" spans="1:68" s="26" customFormat="1" x14ac:dyDescent="0.3">
      <c r="A31" s="7" t="s">
        <v>27</v>
      </c>
      <c r="B31" s="7" t="s">
        <v>2</v>
      </c>
      <c r="C31" s="7" t="s">
        <v>25</v>
      </c>
      <c r="D31" s="8">
        <v>0</v>
      </c>
      <c r="E31" s="33">
        <v>14234723</v>
      </c>
      <c r="F31" s="33">
        <f t="shared" si="30"/>
        <v>14019922</v>
      </c>
      <c r="G31" s="47">
        <v>-1.5089999999999999E-2</v>
      </c>
      <c r="H31" s="39">
        <v>0</v>
      </c>
      <c r="I31" s="33">
        <v>0</v>
      </c>
      <c r="J31" s="34">
        <v>0</v>
      </c>
      <c r="K31" s="33">
        <v>0</v>
      </c>
      <c r="L31" s="33">
        <v>0</v>
      </c>
      <c r="M31" s="34">
        <v>0</v>
      </c>
      <c r="N31" s="33">
        <v>0</v>
      </c>
      <c r="O31" s="33">
        <v>0</v>
      </c>
      <c r="P31" s="34">
        <v>0</v>
      </c>
      <c r="Q31" s="33">
        <v>0</v>
      </c>
      <c r="R31" s="33">
        <v>0</v>
      </c>
      <c r="S31" s="34">
        <v>0</v>
      </c>
      <c r="T31" s="33">
        <v>0</v>
      </c>
      <c r="U31" s="33">
        <v>0</v>
      </c>
      <c r="V31" s="34">
        <v>0</v>
      </c>
      <c r="W31" s="33">
        <v>0</v>
      </c>
      <c r="X31" s="33">
        <v>0</v>
      </c>
      <c r="Y31" s="34">
        <v>0</v>
      </c>
      <c r="Z31" s="33">
        <v>0</v>
      </c>
      <c r="AA31" s="33">
        <v>0</v>
      </c>
      <c r="AB31" s="34">
        <v>0</v>
      </c>
      <c r="AC31" s="33">
        <v>0</v>
      </c>
      <c r="AD31" s="33">
        <v>0</v>
      </c>
      <c r="AE31" s="34">
        <v>0</v>
      </c>
      <c r="AF31" s="33">
        <v>0</v>
      </c>
      <c r="AG31" s="33">
        <v>0</v>
      </c>
      <c r="AH31" s="34">
        <v>0</v>
      </c>
      <c r="AI31" s="33">
        <v>0</v>
      </c>
      <c r="AJ31" s="33">
        <v>0</v>
      </c>
      <c r="AK31" s="34">
        <v>0</v>
      </c>
      <c r="AM31" s="35">
        <f t="shared" si="0"/>
        <v>0</v>
      </c>
      <c r="AN31" s="36">
        <f t="shared" si="1"/>
        <v>0</v>
      </c>
      <c r="AO31" s="36">
        <f t="shared" si="2"/>
        <v>0</v>
      </c>
      <c r="AP31" s="35">
        <f t="shared" si="3"/>
        <v>0</v>
      </c>
      <c r="AQ31" s="36">
        <f t="shared" si="4"/>
        <v>0</v>
      </c>
      <c r="AR31" s="36">
        <f t="shared" si="5"/>
        <v>0</v>
      </c>
      <c r="AS31" s="35">
        <f t="shared" si="6"/>
        <v>0</v>
      </c>
      <c r="AT31" s="36">
        <f t="shared" si="7"/>
        <v>0</v>
      </c>
      <c r="AU31" s="36">
        <f t="shared" si="8"/>
        <v>0</v>
      </c>
      <c r="AV31" s="35">
        <f t="shared" si="9"/>
        <v>0</v>
      </c>
      <c r="AW31" s="36">
        <f t="shared" si="10"/>
        <v>0</v>
      </c>
      <c r="AX31" s="36">
        <f t="shared" si="11"/>
        <v>0</v>
      </c>
      <c r="AY31" s="35">
        <f t="shared" si="12"/>
        <v>0</v>
      </c>
      <c r="AZ31" s="36">
        <f t="shared" si="13"/>
        <v>0</v>
      </c>
      <c r="BA31" s="36">
        <f t="shared" si="14"/>
        <v>0</v>
      </c>
      <c r="BB31" s="35">
        <f t="shared" si="15"/>
        <v>0</v>
      </c>
      <c r="BC31" s="36">
        <f t="shared" si="16"/>
        <v>0</v>
      </c>
      <c r="BD31" s="36">
        <f t="shared" si="17"/>
        <v>0</v>
      </c>
      <c r="BE31" s="35">
        <f t="shared" si="18"/>
        <v>0</v>
      </c>
      <c r="BF31" s="36">
        <f t="shared" si="19"/>
        <v>0</v>
      </c>
      <c r="BG31" s="36">
        <f t="shared" si="20"/>
        <v>0</v>
      </c>
      <c r="BH31" s="35">
        <f t="shared" si="21"/>
        <v>0</v>
      </c>
      <c r="BI31" s="36">
        <f t="shared" si="22"/>
        <v>0</v>
      </c>
      <c r="BJ31" s="36">
        <f t="shared" si="23"/>
        <v>0</v>
      </c>
      <c r="BK31" s="35">
        <f t="shared" si="24"/>
        <v>0</v>
      </c>
      <c r="BL31" s="36">
        <f t="shared" si="25"/>
        <v>0</v>
      </c>
      <c r="BM31" s="36">
        <f t="shared" si="26"/>
        <v>0</v>
      </c>
      <c r="BN31" s="11">
        <f t="shared" si="27"/>
        <v>0</v>
      </c>
      <c r="BO31" s="4">
        <f t="shared" si="28"/>
        <v>0</v>
      </c>
      <c r="BP31" s="4">
        <f t="shared" si="29"/>
        <v>0</v>
      </c>
    </row>
    <row r="32" spans="1:68" s="26" customFormat="1" x14ac:dyDescent="0.3">
      <c r="A32" s="7" t="s">
        <v>27</v>
      </c>
      <c r="B32" s="7" t="s">
        <v>4</v>
      </c>
      <c r="C32" s="7" t="s">
        <v>0</v>
      </c>
      <c r="D32" s="8">
        <v>0</v>
      </c>
      <c r="E32" s="33">
        <v>15936283</v>
      </c>
      <c r="F32" s="33">
        <f t="shared" si="30"/>
        <v>15673813</v>
      </c>
      <c r="G32" s="47">
        <v>-1.6469999999999999E-2</v>
      </c>
      <c r="H32" s="39">
        <v>0</v>
      </c>
      <c r="I32" s="33">
        <v>0</v>
      </c>
      <c r="J32" s="34">
        <v>0</v>
      </c>
      <c r="K32" s="33">
        <v>0</v>
      </c>
      <c r="L32" s="33">
        <v>0</v>
      </c>
      <c r="M32" s="34">
        <v>0</v>
      </c>
      <c r="N32" s="33">
        <v>0</v>
      </c>
      <c r="O32" s="33">
        <v>0</v>
      </c>
      <c r="P32" s="34">
        <v>0</v>
      </c>
      <c r="Q32" s="33">
        <v>0</v>
      </c>
      <c r="R32" s="33">
        <v>0</v>
      </c>
      <c r="S32" s="34">
        <v>0</v>
      </c>
      <c r="T32" s="33">
        <v>0</v>
      </c>
      <c r="U32" s="33">
        <v>0</v>
      </c>
      <c r="V32" s="34">
        <v>0</v>
      </c>
      <c r="W32" s="33">
        <v>0</v>
      </c>
      <c r="X32" s="33">
        <v>0</v>
      </c>
      <c r="Y32" s="34">
        <v>0</v>
      </c>
      <c r="Z32" s="33">
        <v>0</v>
      </c>
      <c r="AA32" s="33">
        <v>0</v>
      </c>
      <c r="AB32" s="34">
        <v>0</v>
      </c>
      <c r="AC32" s="33">
        <v>0</v>
      </c>
      <c r="AD32" s="33">
        <v>0</v>
      </c>
      <c r="AE32" s="34">
        <v>0</v>
      </c>
      <c r="AF32" s="33">
        <v>0</v>
      </c>
      <c r="AG32" s="33">
        <v>0</v>
      </c>
      <c r="AH32" s="34">
        <v>0</v>
      </c>
      <c r="AI32" s="33">
        <v>0</v>
      </c>
      <c r="AJ32" s="33">
        <v>0</v>
      </c>
      <c r="AK32" s="34">
        <v>0</v>
      </c>
      <c r="AM32" s="35">
        <f t="shared" si="0"/>
        <v>0</v>
      </c>
      <c r="AN32" s="36">
        <f t="shared" si="1"/>
        <v>0</v>
      </c>
      <c r="AO32" s="36">
        <f t="shared" si="2"/>
        <v>0</v>
      </c>
      <c r="AP32" s="35">
        <f t="shared" si="3"/>
        <v>0</v>
      </c>
      <c r="AQ32" s="36">
        <f t="shared" si="4"/>
        <v>0</v>
      </c>
      <c r="AR32" s="36">
        <f t="shared" si="5"/>
        <v>0</v>
      </c>
      <c r="AS32" s="35">
        <f t="shared" si="6"/>
        <v>0</v>
      </c>
      <c r="AT32" s="36">
        <f t="shared" si="7"/>
        <v>0</v>
      </c>
      <c r="AU32" s="36">
        <f t="shared" si="8"/>
        <v>0</v>
      </c>
      <c r="AV32" s="35">
        <f t="shared" si="9"/>
        <v>0</v>
      </c>
      <c r="AW32" s="36">
        <f t="shared" si="10"/>
        <v>0</v>
      </c>
      <c r="AX32" s="36">
        <f t="shared" si="11"/>
        <v>0</v>
      </c>
      <c r="AY32" s="35">
        <f t="shared" si="12"/>
        <v>0</v>
      </c>
      <c r="AZ32" s="36">
        <f t="shared" si="13"/>
        <v>0</v>
      </c>
      <c r="BA32" s="36">
        <f t="shared" si="14"/>
        <v>0</v>
      </c>
      <c r="BB32" s="35">
        <f t="shared" si="15"/>
        <v>0</v>
      </c>
      <c r="BC32" s="36">
        <f t="shared" si="16"/>
        <v>0</v>
      </c>
      <c r="BD32" s="36">
        <f t="shared" si="17"/>
        <v>0</v>
      </c>
      <c r="BE32" s="35">
        <f t="shared" si="18"/>
        <v>0</v>
      </c>
      <c r="BF32" s="36">
        <f t="shared" si="19"/>
        <v>0</v>
      </c>
      <c r="BG32" s="36">
        <f t="shared" si="20"/>
        <v>0</v>
      </c>
      <c r="BH32" s="35">
        <f t="shared" si="21"/>
        <v>0</v>
      </c>
      <c r="BI32" s="36">
        <f t="shared" si="22"/>
        <v>0</v>
      </c>
      <c r="BJ32" s="36">
        <f t="shared" si="23"/>
        <v>0</v>
      </c>
      <c r="BK32" s="35">
        <f t="shared" si="24"/>
        <v>0</v>
      </c>
      <c r="BL32" s="36">
        <f t="shared" si="25"/>
        <v>0</v>
      </c>
      <c r="BM32" s="36">
        <f t="shared" si="26"/>
        <v>0</v>
      </c>
      <c r="BN32" s="11">
        <f t="shared" si="27"/>
        <v>0</v>
      </c>
      <c r="BO32" s="4">
        <f t="shared" si="28"/>
        <v>0</v>
      </c>
      <c r="BP32" s="4">
        <f t="shared" si="29"/>
        <v>0</v>
      </c>
    </row>
    <row r="33" spans="1:68" s="26" customFormat="1" x14ac:dyDescent="0.3">
      <c r="A33" s="7" t="s">
        <v>27</v>
      </c>
      <c r="B33" s="7" t="s">
        <v>4</v>
      </c>
      <c r="C33" s="7" t="s">
        <v>14</v>
      </c>
      <c r="D33" s="8">
        <v>0</v>
      </c>
      <c r="E33" s="33">
        <v>15940112</v>
      </c>
      <c r="F33" s="33">
        <f t="shared" si="30"/>
        <v>15681723</v>
      </c>
      <c r="G33" s="47">
        <v>-1.6209999999999999E-2</v>
      </c>
      <c r="H33" s="39">
        <v>0</v>
      </c>
      <c r="I33" s="33">
        <v>0</v>
      </c>
      <c r="J33" s="34">
        <v>0</v>
      </c>
      <c r="K33" s="33">
        <v>0</v>
      </c>
      <c r="L33" s="33">
        <v>0</v>
      </c>
      <c r="M33" s="34">
        <v>0</v>
      </c>
      <c r="N33" s="33">
        <v>0</v>
      </c>
      <c r="O33" s="33">
        <v>0</v>
      </c>
      <c r="P33" s="34">
        <v>0</v>
      </c>
      <c r="Q33" s="33">
        <v>0</v>
      </c>
      <c r="R33" s="33">
        <v>0</v>
      </c>
      <c r="S33" s="34">
        <v>0</v>
      </c>
      <c r="T33" s="33">
        <v>0</v>
      </c>
      <c r="U33" s="33">
        <v>0</v>
      </c>
      <c r="V33" s="34">
        <v>0</v>
      </c>
      <c r="W33" s="33">
        <v>0</v>
      </c>
      <c r="X33" s="33">
        <v>0</v>
      </c>
      <c r="Y33" s="34">
        <v>0</v>
      </c>
      <c r="Z33" s="33">
        <v>0</v>
      </c>
      <c r="AA33" s="33">
        <v>0</v>
      </c>
      <c r="AB33" s="34">
        <v>0</v>
      </c>
      <c r="AC33" s="33">
        <v>0</v>
      </c>
      <c r="AD33" s="33">
        <v>0</v>
      </c>
      <c r="AE33" s="34">
        <v>0</v>
      </c>
      <c r="AF33" s="33">
        <v>0</v>
      </c>
      <c r="AG33" s="33">
        <v>0</v>
      </c>
      <c r="AH33" s="34">
        <v>0</v>
      </c>
      <c r="AI33" s="33">
        <v>0</v>
      </c>
      <c r="AJ33" s="33">
        <v>0</v>
      </c>
      <c r="AK33" s="34">
        <v>0</v>
      </c>
      <c r="AM33" s="35">
        <f t="shared" si="0"/>
        <v>0</v>
      </c>
      <c r="AN33" s="36">
        <f t="shared" si="1"/>
        <v>0</v>
      </c>
      <c r="AO33" s="36">
        <f t="shared" si="2"/>
        <v>0</v>
      </c>
      <c r="AP33" s="35">
        <f t="shared" si="3"/>
        <v>0</v>
      </c>
      <c r="AQ33" s="36">
        <f t="shared" si="4"/>
        <v>0</v>
      </c>
      <c r="AR33" s="36">
        <f t="shared" si="5"/>
        <v>0</v>
      </c>
      <c r="AS33" s="35">
        <f t="shared" si="6"/>
        <v>0</v>
      </c>
      <c r="AT33" s="36">
        <f t="shared" si="7"/>
        <v>0</v>
      </c>
      <c r="AU33" s="36">
        <f t="shared" si="8"/>
        <v>0</v>
      </c>
      <c r="AV33" s="35">
        <f t="shared" si="9"/>
        <v>0</v>
      </c>
      <c r="AW33" s="36">
        <f t="shared" si="10"/>
        <v>0</v>
      </c>
      <c r="AX33" s="36">
        <f t="shared" si="11"/>
        <v>0</v>
      </c>
      <c r="AY33" s="35">
        <f t="shared" si="12"/>
        <v>0</v>
      </c>
      <c r="AZ33" s="36">
        <f t="shared" si="13"/>
        <v>0</v>
      </c>
      <c r="BA33" s="36">
        <f t="shared" si="14"/>
        <v>0</v>
      </c>
      <c r="BB33" s="35">
        <f t="shared" si="15"/>
        <v>0</v>
      </c>
      <c r="BC33" s="36">
        <f t="shared" si="16"/>
        <v>0</v>
      </c>
      <c r="BD33" s="36">
        <f t="shared" si="17"/>
        <v>0</v>
      </c>
      <c r="BE33" s="35">
        <f t="shared" si="18"/>
        <v>0</v>
      </c>
      <c r="BF33" s="36">
        <f t="shared" si="19"/>
        <v>0</v>
      </c>
      <c r="BG33" s="36">
        <f t="shared" si="20"/>
        <v>0</v>
      </c>
      <c r="BH33" s="35">
        <f t="shared" si="21"/>
        <v>0</v>
      </c>
      <c r="BI33" s="36">
        <f t="shared" si="22"/>
        <v>0</v>
      </c>
      <c r="BJ33" s="36">
        <f t="shared" si="23"/>
        <v>0</v>
      </c>
      <c r="BK33" s="35">
        <f t="shared" si="24"/>
        <v>0</v>
      </c>
      <c r="BL33" s="36">
        <f t="shared" si="25"/>
        <v>0</v>
      </c>
      <c r="BM33" s="36">
        <f t="shared" si="26"/>
        <v>0</v>
      </c>
      <c r="BN33" s="11">
        <f t="shared" si="27"/>
        <v>0</v>
      </c>
      <c r="BO33" s="4">
        <f t="shared" si="28"/>
        <v>0</v>
      </c>
      <c r="BP33" s="4">
        <f t="shared" si="29"/>
        <v>0</v>
      </c>
    </row>
    <row r="34" spans="1:68" s="26" customFormat="1" x14ac:dyDescent="0.3">
      <c r="A34" s="7" t="s">
        <v>27</v>
      </c>
      <c r="B34" s="7" t="s">
        <v>4</v>
      </c>
      <c r="C34" s="7" t="s">
        <v>15</v>
      </c>
      <c r="D34" s="8">
        <v>0</v>
      </c>
      <c r="E34" s="33">
        <v>15940294</v>
      </c>
      <c r="F34" s="33">
        <f t="shared" si="30"/>
        <v>15684612</v>
      </c>
      <c r="G34" s="47">
        <v>-1.6039999999999999E-2</v>
      </c>
      <c r="H34" s="39">
        <v>0</v>
      </c>
      <c r="I34" s="33">
        <v>0</v>
      </c>
      <c r="J34" s="34">
        <v>0</v>
      </c>
      <c r="K34" s="33">
        <v>0</v>
      </c>
      <c r="L34" s="33">
        <v>0</v>
      </c>
      <c r="M34" s="34">
        <v>0</v>
      </c>
      <c r="N34" s="33">
        <v>0</v>
      </c>
      <c r="O34" s="33">
        <v>0</v>
      </c>
      <c r="P34" s="34">
        <v>0</v>
      </c>
      <c r="Q34" s="33">
        <v>0</v>
      </c>
      <c r="R34" s="33">
        <v>0</v>
      </c>
      <c r="S34" s="34">
        <v>0</v>
      </c>
      <c r="T34" s="33">
        <v>0</v>
      </c>
      <c r="U34" s="33">
        <v>0</v>
      </c>
      <c r="V34" s="34">
        <v>0</v>
      </c>
      <c r="W34" s="33">
        <v>0</v>
      </c>
      <c r="X34" s="33">
        <v>0</v>
      </c>
      <c r="Y34" s="34">
        <v>0</v>
      </c>
      <c r="Z34" s="33">
        <v>0</v>
      </c>
      <c r="AA34" s="33">
        <v>0</v>
      </c>
      <c r="AB34" s="34">
        <v>0</v>
      </c>
      <c r="AC34" s="33">
        <v>0</v>
      </c>
      <c r="AD34" s="33">
        <v>0</v>
      </c>
      <c r="AE34" s="34">
        <v>0</v>
      </c>
      <c r="AF34" s="33">
        <v>0</v>
      </c>
      <c r="AG34" s="33">
        <v>0</v>
      </c>
      <c r="AH34" s="34">
        <v>0</v>
      </c>
      <c r="AI34" s="33">
        <v>0</v>
      </c>
      <c r="AJ34" s="33">
        <v>0</v>
      </c>
      <c r="AK34" s="34">
        <v>0</v>
      </c>
      <c r="AM34" s="35">
        <f t="shared" si="0"/>
        <v>0</v>
      </c>
      <c r="AN34" s="36">
        <f t="shared" si="1"/>
        <v>0</v>
      </c>
      <c r="AO34" s="36">
        <f t="shared" si="2"/>
        <v>0</v>
      </c>
      <c r="AP34" s="35">
        <f t="shared" si="3"/>
        <v>0</v>
      </c>
      <c r="AQ34" s="36">
        <f t="shared" si="4"/>
        <v>0</v>
      </c>
      <c r="AR34" s="36">
        <f t="shared" si="5"/>
        <v>0</v>
      </c>
      <c r="AS34" s="35">
        <f t="shared" si="6"/>
        <v>0</v>
      </c>
      <c r="AT34" s="36">
        <f t="shared" si="7"/>
        <v>0</v>
      </c>
      <c r="AU34" s="36">
        <f t="shared" si="8"/>
        <v>0</v>
      </c>
      <c r="AV34" s="35">
        <f t="shared" si="9"/>
        <v>0</v>
      </c>
      <c r="AW34" s="36">
        <f t="shared" si="10"/>
        <v>0</v>
      </c>
      <c r="AX34" s="36">
        <f t="shared" si="11"/>
        <v>0</v>
      </c>
      <c r="AY34" s="35">
        <f t="shared" si="12"/>
        <v>0</v>
      </c>
      <c r="AZ34" s="36">
        <f t="shared" si="13"/>
        <v>0</v>
      </c>
      <c r="BA34" s="36">
        <f t="shared" si="14"/>
        <v>0</v>
      </c>
      <c r="BB34" s="35">
        <f t="shared" si="15"/>
        <v>0</v>
      </c>
      <c r="BC34" s="36">
        <f t="shared" si="16"/>
        <v>0</v>
      </c>
      <c r="BD34" s="36">
        <f t="shared" si="17"/>
        <v>0</v>
      </c>
      <c r="BE34" s="35">
        <f t="shared" si="18"/>
        <v>0</v>
      </c>
      <c r="BF34" s="36">
        <f t="shared" si="19"/>
        <v>0</v>
      </c>
      <c r="BG34" s="36">
        <f t="shared" si="20"/>
        <v>0</v>
      </c>
      <c r="BH34" s="35">
        <f t="shared" si="21"/>
        <v>0</v>
      </c>
      <c r="BI34" s="36">
        <f t="shared" si="22"/>
        <v>0</v>
      </c>
      <c r="BJ34" s="36">
        <f t="shared" si="23"/>
        <v>0</v>
      </c>
      <c r="BK34" s="35">
        <f t="shared" si="24"/>
        <v>0</v>
      </c>
      <c r="BL34" s="36">
        <f t="shared" si="25"/>
        <v>0</v>
      </c>
      <c r="BM34" s="36">
        <f t="shared" si="26"/>
        <v>0</v>
      </c>
      <c r="BN34" s="11">
        <f t="shared" si="27"/>
        <v>0</v>
      </c>
      <c r="BO34" s="4">
        <f t="shared" si="28"/>
        <v>0</v>
      </c>
      <c r="BP34" s="4">
        <f t="shared" si="29"/>
        <v>0</v>
      </c>
    </row>
    <row r="35" spans="1:68" s="26" customFormat="1" x14ac:dyDescent="0.3">
      <c r="A35" s="7" t="s">
        <v>27</v>
      </c>
      <c r="B35" s="7" t="s">
        <v>4</v>
      </c>
      <c r="C35" s="7" t="s">
        <v>20</v>
      </c>
      <c r="D35" s="8">
        <v>0</v>
      </c>
      <c r="E35" s="33">
        <v>15941754</v>
      </c>
      <c r="F35" s="33">
        <f t="shared" si="30"/>
        <v>15681426</v>
      </c>
      <c r="G35" s="47">
        <v>-1.6330000000000001E-2</v>
      </c>
      <c r="H35" s="39">
        <v>0</v>
      </c>
      <c r="I35" s="33">
        <v>0</v>
      </c>
      <c r="J35" s="34">
        <v>0</v>
      </c>
      <c r="K35" s="33">
        <v>0</v>
      </c>
      <c r="L35" s="33">
        <v>0</v>
      </c>
      <c r="M35" s="34">
        <v>0</v>
      </c>
      <c r="N35" s="33">
        <v>0</v>
      </c>
      <c r="O35" s="33">
        <v>0</v>
      </c>
      <c r="P35" s="34">
        <v>0</v>
      </c>
      <c r="Q35" s="33">
        <v>0</v>
      </c>
      <c r="R35" s="33">
        <v>0</v>
      </c>
      <c r="S35" s="34">
        <v>0</v>
      </c>
      <c r="T35" s="33">
        <v>0</v>
      </c>
      <c r="U35" s="33">
        <v>0</v>
      </c>
      <c r="V35" s="34">
        <v>0</v>
      </c>
      <c r="W35" s="33">
        <v>0</v>
      </c>
      <c r="X35" s="33">
        <v>0</v>
      </c>
      <c r="Y35" s="34">
        <v>0</v>
      </c>
      <c r="Z35" s="33">
        <v>0</v>
      </c>
      <c r="AA35" s="33">
        <v>0</v>
      </c>
      <c r="AB35" s="34">
        <v>0</v>
      </c>
      <c r="AC35" s="33">
        <v>0</v>
      </c>
      <c r="AD35" s="33">
        <v>0</v>
      </c>
      <c r="AE35" s="34">
        <v>0</v>
      </c>
      <c r="AF35" s="33">
        <v>0</v>
      </c>
      <c r="AG35" s="33">
        <v>0</v>
      </c>
      <c r="AH35" s="34">
        <v>0</v>
      </c>
      <c r="AI35" s="33">
        <v>0</v>
      </c>
      <c r="AJ35" s="33">
        <v>0</v>
      </c>
      <c r="AK35" s="34">
        <v>0</v>
      </c>
      <c r="AM35" s="35">
        <f t="shared" si="0"/>
        <v>0</v>
      </c>
      <c r="AN35" s="36">
        <f t="shared" si="1"/>
        <v>0</v>
      </c>
      <c r="AO35" s="36">
        <f t="shared" si="2"/>
        <v>0</v>
      </c>
      <c r="AP35" s="35">
        <f t="shared" si="3"/>
        <v>0</v>
      </c>
      <c r="AQ35" s="36">
        <f t="shared" si="4"/>
        <v>0</v>
      </c>
      <c r="AR35" s="36">
        <f t="shared" si="5"/>
        <v>0</v>
      </c>
      <c r="AS35" s="35">
        <f t="shared" si="6"/>
        <v>0</v>
      </c>
      <c r="AT35" s="36">
        <f t="shared" si="7"/>
        <v>0</v>
      </c>
      <c r="AU35" s="36">
        <f t="shared" si="8"/>
        <v>0</v>
      </c>
      <c r="AV35" s="35">
        <f t="shared" si="9"/>
        <v>0</v>
      </c>
      <c r="AW35" s="36">
        <f t="shared" si="10"/>
        <v>0</v>
      </c>
      <c r="AX35" s="36">
        <f t="shared" si="11"/>
        <v>0</v>
      </c>
      <c r="AY35" s="35">
        <f t="shared" si="12"/>
        <v>0</v>
      </c>
      <c r="AZ35" s="36">
        <f t="shared" si="13"/>
        <v>0</v>
      </c>
      <c r="BA35" s="36">
        <f t="shared" si="14"/>
        <v>0</v>
      </c>
      <c r="BB35" s="35">
        <f t="shared" si="15"/>
        <v>0</v>
      </c>
      <c r="BC35" s="36">
        <f t="shared" si="16"/>
        <v>0</v>
      </c>
      <c r="BD35" s="36">
        <f t="shared" si="17"/>
        <v>0</v>
      </c>
      <c r="BE35" s="35">
        <f t="shared" si="18"/>
        <v>0</v>
      </c>
      <c r="BF35" s="36">
        <f t="shared" si="19"/>
        <v>0</v>
      </c>
      <c r="BG35" s="36">
        <f t="shared" si="20"/>
        <v>0</v>
      </c>
      <c r="BH35" s="35">
        <f t="shared" si="21"/>
        <v>0</v>
      </c>
      <c r="BI35" s="36">
        <f t="shared" si="22"/>
        <v>0</v>
      </c>
      <c r="BJ35" s="36">
        <f t="shared" si="23"/>
        <v>0</v>
      </c>
      <c r="BK35" s="35">
        <f t="shared" si="24"/>
        <v>0</v>
      </c>
      <c r="BL35" s="36">
        <f t="shared" si="25"/>
        <v>0</v>
      </c>
      <c r="BM35" s="36">
        <f t="shared" si="26"/>
        <v>0</v>
      </c>
      <c r="BN35" s="11">
        <f t="shared" si="27"/>
        <v>0</v>
      </c>
      <c r="BO35" s="4">
        <f t="shared" si="28"/>
        <v>0</v>
      </c>
      <c r="BP35" s="4">
        <f t="shared" si="29"/>
        <v>0</v>
      </c>
    </row>
    <row r="36" spans="1:68" s="26" customFormat="1" x14ac:dyDescent="0.3">
      <c r="A36" s="7" t="s">
        <v>27</v>
      </c>
      <c r="B36" s="7" t="s">
        <v>11</v>
      </c>
      <c r="C36" s="7" t="s">
        <v>18</v>
      </c>
      <c r="D36" s="8">
        <v>0</v>
      </c>
      <c r="E36" s="33">
        <v>18710487</v>
      </c>
      <c r="F36" s="33">
        <f t="shared" si="30"/>
        <v>18409810</v>
      </c>
      <c r="G36" s="47">
        <v>-1.6070000000000001E-2</v>
      </c>
      <c r="H36" s="39">
        <v>0</v>
      </c>
      <c r="I36" s="33">
        <v>0</v>
      </c>
      <c r="J36" s="34">
        <v>0</v>
      </c>
      <c r="K36" s="33">
        <v>0</v>
      </c>
      <c r="L36" s="33">
        <v>0</v>
      </c>
      <c r="M36" s="34">
        <v>0</v>
      </c>
      <c r="N36" s="33">
        <v>0</v>
      </c>
      <c r="O36" s="33">
        <v>0</v>
      </c>
      <c r="P36" s="34">
        <v>0</v>
      </c>
      <c r="Q36" s="33">
        <v>0</v>
      </c>
      <c r="R36" s="33">
        <v>0</v>
      </c>
      <c r="S36" s="34">
        <v>0</v>
      </c>
      <c r="T36" s="33">
        <v>0</v>
      </c>
      <c r="U36" s="33">
        <v>0</v>
      </c>
      <c r="V36" s="34">
        <v>0</v>
      </c>
      <c r="W36" s="33">
        <v>0</v>
      </c>
      <c r="X36" s="33">
        <v>0</v>
      </c>
      <c r="Y36" s="34">
        <v>0</v>
      </c>
      <c r="Z36" s="33">
        <v>0</v>
      </c>
      <c r="AA36" s="33">
        <v>0</v>
      </c>
      <c r="AB36" s="34">
        <v>0</v>
      </c>
      <c r="AC36" s="33">
        <v>0</v>
      </c>
      <c r="AD36" s="33">
        <v>0</v>
      </c>
      <c r="AE36" s="34">
        <v>0</v>
      </c>
      <c r="AF36" s="33">
        <v>0</v>
      </c>
      <c r="AG36" s="33">
        <v>0</v>
      </c>
      <c r="AH36" s="34">
        <v>0</v>
      </c>
      <c r="AI36" s="33">
        <v>0</v>
      </c>
      <c r="AJ36" s="33">
        <v>0</v>
      </c>
      <c r="AK36" s="34">
        <v>0</v>
      </c>
      <c r="AM36" s="35">
        <f t="shared" si="0"/>
        <v>0</v>
      </c>
      <c r="AN36" s="36">
        <f t="shared" si="1"/>
        <v>0</v>
      </c>
      <c r="AO36" s="36">
        <f t="shared" si="2"/>
        <v>0</v>
      </c>
      <c r="AP36" s="35">
        <f t="shared" si="3"/>
        <v>0</v>
      </c>
      <c r="AQ36" s="36">
        <f t="shared" si="4"/>
        <v>0</v>
      </c>
      <c r="AR36" s="36">
        <f t="shared" si="5"/>
        <v>0</v>
      </c>
      <c r="AS36" s="35">
        <f t="shared" si="6"/>
        <v>0</v>
      </c>
      <c r="AT36" s="36">
        <f t="shared" si="7"/>
        <v>0</v>
      </c>
      <c r="AU36" s="36">
        <f t="shared" si="8"/>
        <v>0</v>
      </c>
      <c r="AV36" s="35">
        <f t="shared" si="9"/>
        <v>0</v>
      </c>
      <c r="AW36" s="36">
        <f t="shared" si="10"/>
        <v>0</v>
      </c>
      <c r="AX36" s="36">
        <f t="shared" si="11"/>
        <v>0</v>
      </c>
      <c r="AY36" s="35">
        <f t="shared" si="12"/>
        <v>0</v>
      </c>
      <c r="AZ36" s="36">
        <f t="shared" si="13"/>
        <v>0</v>
      </c>
      <c r="BA36" s="36">
        <f t="shared" si="14"/>
        <v>0</v>
      </c>
      <c r="BB36" s="35">
        <f t="shared" si="15"/>
        <v>0</v>
      </c>
      <c r="BC36" s="36">
        <f t="shared" si="16"/>
        <v>0</v>
      </c>
      <c r="BD36" s="36">
        <f t="shared" si="17"/>
        <v>0</v>
      </c>
      <c r="BE36" s="35">
        <f t="shared" si="18"/>
        <v>0</v>
      </c>
      <c r="BF36" s="36">
        <f t="shared" si="19"/>
        <v>0</v>
      </c>
      <c r="BG36" s="36">
        <f t="shared" si="20"/>
        <v>0</v>
      </c>
      <c r="BH36" s="35">
        <f t="shared" si="21"/>
        <v>0</v>
      </c>
      <c r="BI36" s="36">
        <f t="shared" si="22"/>
        <v>0</v>
      </c>
      <c r="BJ36" s="36">
        <f t="shared" si="23"/>
        <v>0</v>
      </c>
      <c r="BK36" s="35">
        <f t="shared" si="24"/>
        <v>0</v>
      </c>
      <c r="BL36" s="36">
        <f t="shared" si="25"/>
        <v>0</v>
      </c>
      <c r="BM36" s="36">
        <f t="shared" si="26"/>
        <v>0</v>
      </c>
      <c r="BN36" s="11">
        <f t="shared" si="27"/>
        <v>0</v>
      </c>
      <c r="BO36" s="4">
        <f t="shared" si="28"/>
        <v>0</v>
      </c>
      <c r="BP36" s="4">
        <f t="shared" si="29"/>
        <v>0</v>
      </c>
    </row>
    <row r="37" spans="1:68" s="26" customFormat="1" x14ac:dyDescent="0.3">
      <c r="A37" s="7" t="s">
        <v>27</v>
      </c>
      <c r="B37" s="7" t="s">
        <v>4</v>
      </c>
      <c r="C37" s="7" t="s">
        <v>1</v>
      </c>
      <c r="D37" s="8">
        <v>0</v>
      </c>
      <c r="E37" s="33">
        <v>20668179</v>
      </c>
      <c r="F37" s="33">
        <f t="shared" si="30"/>
        <v>20325708</v>
      </c>
      <c r="G37" s="47">
        <v>-1.6570000000000001E-2</v>
      </c>
      <c r="H37" s="39">
        <v>0</v>
      </c>
      <c r="I37" s="33">
        <v>0</v>
      </c>
      <c r="J37" s="34">
        <v>0</v>
      </c>
      <c r="K37" s="33">
        <v>0</v>
      </c>
      <c r="L37" s="33">
        <v>0</v>
      </c>
      <c r="M37" s="34">
        <v>0</v>
      </c>
      <c r="N37" s="33">
        <v>0</v>
      </c>
      <c r="O37" s="33">
        <v>0</v>
      </c>
      <c r="P37" s="34">
        <v>0</v>
      </c>
      <c r="Q37" s="33">
        <v>0</v>
      </c>
      <c r="R37" s="33">
        <v>0</v>
      </c>
      <c r="S37" s="34">
        <v>0</v>
      </c>
      <c r="T37" s="33">
        <v>0</v>
      </c>
      <c r="U37" s="33">
        <v>0</v>
      </c>
      <c r="V37" s="34">
        <v>0</v>
      </c>
      <c r="W37" s="33">
        <v>0</v>
      </c>
      <c r="X37" s="33">
        <v>0</v>
      </c>
      <c r="Y37" s="34">
        <v>0</v>
      </c>
      <c r="Z37" s="33">
        <v>0</v>
      </c>
      <c r="AA37" s="33">
        <v>0</v>
      </c>
      <c r="AB37" s="34">
        <v>0</v>
      </c>
      <c r="AC37" s="33">
        <v>0</v>
      </c>
      <c r="AD37" s="33">
        <v>0</v>
      </c>
      <c r="AE37" s="34">
        <v>0</v>
      </c>
      <c r="AF37" s="33">
        <v>0</v>
      </c>
      <c r="AG37" s="33">
        <v>0</v>
      </c>
      <c r="AH37" s="34">
        <v>0</v>
      </c>
      <c r="AI37" s="33">
        <v>0</v>
      </c>
      <c r="AJ37" s="33">
        <v>0</v>
      </c>
      <c r="AK37" s="34">
        <v>0</v>
      </c>
      <c r="AM37" s="35">
        <f t="shared" si="0"/>
        <v>0</v>
      </c>
      <c r="AN37" s="36">
        <f t="shared" si="1"/>
        <v>0</v>
      </c>
      <c r="AO37" s="36">
        <f t="shared" si="2"/>
        <v>0</v>
      </c>
      <c r="AP37" s="35">
        <f t="shared" si="3"/>
        <v>0</v>
      </c>
      <c r="AQ37" s="36">
        <f t="shared" si="4"/>
        <v>0</v>
      </c>
      <c r="AR37" s="36">
        <f t="shared" si="5"/>
        <v>0</v>
      </c>
      <c r="AS37" s="35">
        <f t="shared" si="6"/>
        <v>0</v>
      </c>
      <c r="AT37" s="36">
        <f t="shared" si="7"/>
        <v>0</v>
      </c>
      <c r="AU37" s="36">
        <f t="shared" si="8"/>
        <v>0</v>
      </c>
      <c r="AV37" s="35">
        <f t="shared" si="9"/>
        <v>0</v>
      </c>
      <c r="AW37" s="36">
        <f t="shared" si="10"/>
        <v>0</v>
      </c>
      <c r="AX37" s="36">
        <f t="shared" si="11"/>
        <v>0</v>
      </c>
      <c r="AY37" s="35">
        <f t="shared" si="12"/>
        <v>0</v>
      </c>
      <c r="AZ37" s="36">
        <f t="shared" si="13"/>
        <v>0</v>
      </c>
      <c r="BA37" s="36">
        <f t="shared" si="14"/>
        <v>0</v>
      </c>
      <c r="BB37" s="35">
        <f t="shared" si="15"/>
        <v>0</v>
      </c>
      <c r="BC37" s="36">
        <f t="shared" si="16"/>
        <v>0</v>
      </c>
      <c r="BD37" s="36">
        <f t="shared" si="17"/>
        <v>0</v>
      </c>
      <c r="BE37" s="35">
        <f t="shared" si="18"/>
        <v>0</v>
      </c>
      <c r="BF37" s="36">
        <f t="shared" si="19"/>
        <v>0</v>
      </c>
      <c r="BG37" s="36">
        <f t="shared" si="20"/>
        <v>0</v>
      </c>
      <c r="BH37" s="35">
        <f t="shared" si="21"/>
        <v>0</v>
      </c>
      <c r="BI37" s="36">
        <f t="shared" si="22"/>
        <v>0</v>
      </c>
      <c r="BJ37" s="36">
        <f t="shared" si="23"/>
        <v>0</v>
      </c>
      <c r="BK37" s="35">
        <f t="shared" si="24"/>
        <v>0</v>
      </c>
      <c r="BL37" s="36">
        <f t="shared" si="25"/>
        <v>0</v>
      </c>
      <c r="BM37" s="36">
        <f t="shared" si="26"/>
        <v>0</v>
      </c>
      <c r="BN37" s="11">
        <f t="shared" si="27"/>
        <v>0</v>
      </c>
      <c r="BO37" s="4">
        <f t="shared" si="28"/>
        <v>0</v>
      </c>
      <c r="BP37" s="4">
        <f t="shared" si="29"/>
        <v>0</v>
      </c>
    </row>
    <row r="38" spans="1:68" s="26" customFormat="1" ht="17.25" thickBot="1" x14ac:dyDescent="0.35">
      <c r="A38" s="14" t="s">
        <v>27</v>
      </c>
      <c r="B38" s="14" t="s">
        <v>4</v>
      </c>
      <c r="C38" s="14" t="s">
        <v>19</v>
      </c>
      <c r="D38" s="15">
        <v>0</v>
      </c>
      <c r="E38" s="40">
        <v>26474370</v>
      </c>
      <c r="F38" s="40">
        <f t="shared" si="30"/>
        <v>26498197</v>
      </c>
      <c r="G38" s="48">
        <v>8.9999999999999998E-4</v>
      </c>
      <c r="H38" s="41">
        <v>0</v>
      </c>
      <c r="I38" s="40">
        <v>0</v>
      </c>
      <c r="J38" s="42">
        <v>0</v>
      </c>
      <c r="K38" s="40">
        <v>0</v>
      </c>
      <c r="L38" s="40">
        <v>0</v>
      </c>
      <c r="M38" s="42">
        <v>0</v>
      </c>
      <c r="N38" s="40">
        <v>0</v>
      </c>
      <c r="O38" s="40">
        <v>0</v>
      </c>
      <c r="P38" s="42">
        <v>0</v>
      </c>
      <c r="Q38" s="40">
        <v>0</v>
      </c>
      <c r="R38" s="40">
        <v>0</v>
      </c>
      <c r="S38" s="42">
        <v>0</v>
      </c>
      <c r="T38" s="40">
        <v>0</v>
      </c>
      <c r="U38" s="40">
        <v>0</v>
      </c>
      <c r="V38" s="42">
        <v>0</v>
      </c>
      <c r="W38" s="40">
        <v>0</v>
      </c>
      <c r="X38" s="40">
        <v>0</v>
      </c>
      <c r="Y38" s="42">
        <v>0</v>
      </c>
      <c r="Z38" s="40">
        <v>0</v>
      </c>
      <c r="AA38" s="40">
        <v>0</v>
      </c>
      <c r="AB38" s="42">
        <v>0</v>
      </c>
      <c r="AC38" s="40">
        <v>0</v>
      </c>
      <c r="AD38" s="40">
        <v>0</v>
      </c>
      <c r="AE38" s="42">
        <v>0</v>
      </c>
      <c r="AF38" s="40">
        <v>0</v>
      </c>
      <c r="AG38" s="40">
        <v>0</v>
      </c>
      <c r="AH38" s="42">
        <v>0</v>
      </c>
      <c r="AI38" s="40">
        <v>0</v>
      </c>
      <c r="AJ38" s="40">
        <v>0</v>
      </c>
      <c r="AK38" s="42">
        <v>0</v>
      </c>
      <c r="AM38" s="43">
        <f t="shared" si="0"/>
        <v>0</v>
      </c>
      <c r="AN38" s="44">
        <f t="shared" si="1"/>
        <v>0</v>
      </c>
      <c r="AO38" s="44">
        <f t="shared" si="2"/>
        <v>0</v>
      </c>
      <c r="AP38" s="43">
        <f t="shared" si="3"/>
        <v>0</v>
      </c>
      <c r="AQ38" s="44">
        <f t="shared" si="4"/>
        <v>0</v>
      </c>
      <c r="AR38" s="44">
        <f t="shared" si="5"/>
        <v>0</v>
      </c>
      <c r="AS38" s="43">
        <f t="shared" si="6"/>
        <v>0</v>
      </c>
      <c r="AT38" s="44">
        <f t="shared" si="7"/>
        <v>0</v>
      </c>
      <c r="AU38" s="44">
        <f t="shared" si="8"/>
        <v>0</v>
      </c>
      <c r="AV38" s="43">
        <f t="shared" si="9"/>
        <v>0</v>
      </c>
      <c r="AW38" s="44">
        <f t="shared" si="10"/>
        <v>0</v>
      </c>
      <c r="AX38" s="44">
        <f t="shared" si="11"/>
        <v>0</v>
      </c>
      <c r="AY38" s="43">
        <f t="shared" si="12"/>
        <v>0</v>
      </c>
      <c r="AZ38" s="44">
        <f t="shared" si="13"/>
        <v>0</v>
      </c>
      <c r="BA38" s="44">
        <f t="shared" si="14"/>
        <v>0</v>
      </c>
      <c r="BB38" s="43">
        <f t="shared" si="15"/>
        <v>0</v>
      </c>
      <c r="BC38" s="44">
        <f t="shared" si="16"/>
        <v>0</v>
      </c>
      <c r="BD38" s="44">
        <f t="shared" si="17"/>
        <v>0</v>
      </c>
      <c r="BE38" s="43">
        <f t="shared" si="18"/>
        <v>0</v>
      </c>
      <c r="BF38" s="44">
        <f t="shared" si="19"/>
        <v>0</v>
      </c>
      <c r="BG38" s="44">
        <f t="shared" si="20"/>
        <v>0</v>
      </c>
      <c r="BH38" s="43">
        <f t="shared" si="21"/>
        <v>0</v>
      </c>
      <c r="BI38" s="44">
        <f t="shared" si="22"/>
        <v>0</v>
      </c>
      <c r="BJ38" s="44">
        <f t="shared" si="23"/>
        <v>0</v>
      </c>
      <c r="BK38" s="43">
        <f t="shared" si="24"/>
        <v>0</v>
      </c>
      <c r="BL38" s="44">
        <f t="shared" si="25"/>
        <v>0</v>
      </c>
      <c r="BM38" s="44">
        <f t="shared" si="26"/>
        <v>0</v>
      </c>
      <c r="BN38" s="16">
        <f t="shared" si="27"/>
        <v>0</v>
      </c>
      <c r="BO38" s="17">
        <f t="shared" si="28"/>
        <v>0</v>
      </c>
      <c r="BP38" s="17">
        <f t="shared" si="29"/>
        <v>0</v>
      </c>
    </row>
    <row r="39" spans="1:68" s="26" customFormat="1" x14ac:dyDescent="0.3">
      <c r="A39" s="9" t="s">
        <v>27</v>
      </c>
      <c r="B39" s="9" t="s">
        <v>2</v>
      </c>
      <c r="C39" s="9" t="s">
        <v>28</v>
      </c>
      <c r="D39" s="10">
        <v>3</v>
      </c>
      <c r="E39" s="27">
        <v>32625819</v>
      </c>
      <c r="F39" s="27">
        <f t="shared" si="30"/>
        <v>32737074</v>
      </c>
      <c r="G39" s="49">
        <v>3.4099999999999998E-3</v>
      </c>
      <c r="H39" s="45">
        <v>0</v>
      </c>
      <c r="I39" s="27">
        <v>0</v>
      </c>
      <c r="J39" s="28">
        <v>0</v>
      </c>
      <c r="K39" s="27">
        <v>0</v>
      </c>
      <c r="L39" s="27">
        <v>0</v>
      </c>
      <c r="M39" s="28">
        <v>0</v>
      </c>
      <c r="N39" s="27">
        <v>0</v>
      </c>
      <c r="O39" s="27">
        <v>0</v>
      </c>
      <c r="P39" s="28">
        <v>0</v>
      </c>
      <c r="Q39" s="27">
        <v>0</v>
      </c>
      <c r="R39" s="27">
        <v>0</v>
      </c>
      <c r="S39" s="28">
        <v>0</v>
      </c>
      <c r="T39" s="27">
        <v>0</v>
      </c>
      <c r="U39" s="27">
        <v>0</v>
      </c>
      <c r="V39" s="28">
        <v>0</v>
      </c>
      <c r="W39" s="27">
        <v>0</v>
      </c>
      <c r="X39" s="27">
        <v>0</v>
      </c>
      <c r="Y39" s="28">
        <v>0</v>
      </c>
      <c r="Z39" s="27">
        <v>0</v>
      </c>
      <c r="AA39" s="27">
        <v>0</v>
      </c>
      <c r="AB39" s="28">
        <v>0</v>
      </c>
      <c r="AC39" s="27">
        <v>0</v>
      </c>
      <c r="AD39" s="27">
        <v>0</v>
      </c>
      <c r="AE39" s="28">
        <v>0</v>
      </c>
      <c r="AF39" s="27">
        <v>0</v>
      </c>
      <c r="AG39" s="27">
        <v>0</v>
      </c>
      <c r="AH39" s="28">
        <v>0</v>
      </c>
      <c r="AI39" s="27">
        <v>0</v>
      </c>
      <c r="AJ39" s="27">
        <v>0</v>
      </c>
      <c r="AK39" s="28">
        <v>0</v>
      </c>
      <c r="AM39" s="29">
        <f t="shared" ref="AM39:AM55" si="31">IFERROR($D39*H39*I39/J39,0)</f>
        <v>0</v>
      </c>
      <c r="AN39" s="30">
        <f t="shared" ref="AN39:AN55" si="32">IFERROR($E39*H39*I39/J39,0)</f>
        <v>0</v>
      </c>
      <c r="AO39" s="30">
        <f t="shared" ref="AO39:AO55" si="33">IFERROR($F39*H39*I39/J39,0)</f>
        <v>0</v>
      </c>
      <c r="AP39" s="29">
        <f t="shared" ref="AP39:AP55" si="34">IFERROR($D39*K39*L39/M39,0)</f>
        <v>0</v>
      </c>
      <c r="AQ39" s="30">
        <f t="shared" ref="AQ39:AQ55" si="35">IFERROR($E39*K39*L39/M39,0)</f>
        <v>0</v>
      </c>
      <c r="AR39" s="30">
        <f t="shared" ref="AR39:AR55" si="36">IFERROR($F39*K39*L39/M39,0)</f>
        <v>0</v>
      </c>
      <c r="AS39" s="29">
        <f t="shared" ref="AS39:AS55" si="37">IFERROR($D39*N39*O39/P39,0)</f>
        <v>0</v>
      </c>
      <c r="AT39" s="30">
        <f t="shared" ref="AT39:AT55" si="38">IFERROR($E39*N39*O39/P39,0)</f>
        <v>0</v>
      </c>
      <c r="AU39" s="30">
        <f t="shared" ref="AU39:AU55" si="39">IFERROR($F39*N39*O39/P39,0)</f>
        <v>0</v>
      </c>
      <c r="AV39" s="29">
        <f t="shared" ref="AV39:AV55" si="40">IFERROR($D39*Q39*R39/S39,0)</f>
        <v>0</v>
      </c>
      <c r="AW39" s="30">
        <f t="shared" ref="AW39:AW55" si="41">IFERROR($E39*Q39*R39/S39,0)</f>
        <v>0</v>
      </c>
      <c r="AX39" s="30">
        <f t="shared" ref="AX39:AX55" si="42">IFERROR($F39*Q39*R39/S39,0)</f>
        <v>0</v>
      </c>
      <c r="AY39" s="29">
        <f t="shared" ref="AY39:AY55" si="43">IFERROR($D39*T39*U39/V39,0)</f>
        <v>0</v>
      </c>
      <c r="AZ39" s="30">
        <f t="shared" ref="AZ39:AZ55" si="44">IFERROR($E39*T39*U39/V39,0)</f>
        <v>0</v>
      </c>
      <c r="BA39" s="30">
        <f t="shared" ref="BA39:BA55" si="45">IFERROR($F39*T39*U39/V39,0)</f>
        <v>0</v>
      </c>
      <c r="BB39" s="29">
        <f t="shared" ref="BB39:BB55" si="46">IFERROR($D39*W39*X39/Y39,0)</f>
        <v>0</v>
      </c>
      <c r="BC39" s="30">
        <f t="shared" ref="BC39:BC55" si="47">IFERROR($E39*W39*X39/Y39,0)</f>
        <v>0</v>
      </c>
      <c r="BD39" s="30">
        <f t="shared" ref="BD39:BD55" si="48">IFERROR($F39*W39*X39/Y39,0)</f>
        <v>0</v>
      </c>
      <c r="BE39" s="29">
        <f t="shared" ref="BE39:BE55" si="49">IFERROR($D39*Z39*AA39/AB39,0)</f>
        <v>0</v>
      </c>
      <c r="BF39" s="30">
        <f t="shared" ref="BF39:BF55" si="50">IFERROR($E39*Z39*AA39/AB39,0)</f>
        <v>0</v>
      </c>
      <c r="BG39" s="30">
        <f t="shared" ref="BG39:BG55" si="51">IFERROR($F39*Z39*AA39/AB39,0)</f>
        <v>0</v>
      </c>
      <c r="BH39" s="29">
        <f t="shared" ref="BH39:BH55" si="52">IFERROR($D39*AC39*AD39/AE39,0)</f>
        <v>0</v>
      </c>
      <c r="BI39" s="30">
        <f t="shared" ref="BI39:BI55" si="53">IFERROR($E39*AC39*AD39/AE39,0)</f>
        <v>0</v>
      </c>
      <c r="BJ39" s="30">
        <f t="shared" ref="BJ39:BJ55" si="54">IFERROR($F39*AC39*AD39/AE39,0)</f>
        <v>0</v>
      </c>
      <c r="BK39" s="29">
        <f t="shared" ref="BK39:BK55" si="55">IFERROR($D39*AF39*AG39/AH39,0)</f>
        <v>0</v>
      </c>
      <c r="BL39" s="30">
        <f t="shared" ref="BL39:BL55" si="56">IFERROR($E39*AF39*AG39/AH39,0)</f>
        <v>0</v>
      </c>
      <c r="BM39" s="30">
        <f t="shared" ref="BM39:BM55" si="57">IFERROR($F39*AF39*AG39/AH39,0)</f>
        <v>0</v>
      </c>
      <c r="BN39" s="12">
        <f t="shared" ref="BN39:BN55" si="58">IFERROR($D39*AI39*AJ39/AK39,0)</f>
        <v>0</v>
      </c>
      <c r="BO39" s="13">
        <f t="shared" ref="BO39:BO55" si="59">IFERROR($E39*AI39*AJ39/AK39,0)</f>
        <v>0</v>
      </c>
      <c r="BP39" s="13">
        <f t="shared" ref="BP39:BP55" si="60">IFERROR($F39*AI39*AJ39/AK39,0)</f>
        <v>0</v>
      </c>
    </row>
    <row r="40" spans="1:68" s="26" customFormat="1" x14ac:dyDescent="0.3">
      <c r="A40" s="7" t="s">
        <v>27</v>
      </c>
      <c r="B40" s="7" t="s">
        <v>2</v>
      </c>
      <c r="C40" s="7" t="s">
        <v>29</v>
      </c>
      <c r="D40" s="8">
        <v>3</v>
      </c>
      <c r="E40" s="33">
        <v>33927119</v>
      </c>
      <c r="F40" s="33">
        <f t="shared" si="30"/>
        <v>34052311</v>
      </c>
      <c r="G40" s="47">
        <v>3.6900000000000001E-3</v>
      </c>
      <c r="H40" s="39">
        <v>0</v>
      </c>
      <c r="I40" s="33">
        <v>0</v>
      </c>
      <c r="J40" s="34">
        <v>0</v>
      </c>
      <c r="K40" s="33">
        <v>0</v>
      </c>
      <c r="L40" s="33">
        <v>0</v>
      </c>
      <c r="M40" s="34">
        <v>0</v>
      </c>
      <c r="N40" s="33">
        <v>0</v>
      </c>
      <c r="O40" s="33">
        <v>0</v>
      </c>
      <c r="P40" s="34">
        <v>0</v>
      </c>
      <c r="Q40" s="33">
        <v>0</v>
      </c>
      <c r="R40" s="33">
        <v>0</v>
      </c>
      <c r="S40" s="34">
        <v>0</v>
      </c>
      <c r="T40" s="33">
        <v>0</v>
      </c>
      <c r="U40" s="33">
        <v>0</v>
      </c>
      <c r="V40" s="34">
        <v>0</v>
      </c>
      <c r="W40" s="33">
        <v>0</v>
      </c>
      <c r="X40" s="33">
        <v>0</v>
      </c>
      <c r="Y40" s="34">
        <v>0</v>
      </c>
      <c r="Z40" s="33">
        <v>0</v>
      </c>
      <c r="AA40" s="33">
        <v>0</v>
      </c>
      <c r="AB40" s="34">
        <v>0</v>
      </c>
      <c r="AC40" s="33">
        <v>0</v>
      </c>
      <c r="AD40" s="33">
        <v>0</v>
      </c>
      <c r="AE40" s="34">
        <v>0</v>
      </c>
      <c r="AF40" s="33">
        <v>0</v>
      </c>
      <c r="AG40" s="33">
        <v>0</v>
      </c>
      <c r="AH40" s="34">
        <v>0</v>
      </c>
      <c r="AI40" s="33">
        <v>0</v>
      </c>
      <c r="AJ40" s="33">
        <v>0</v>
      </c>
      <c r="AK40" s="34">
        <v>0</v>
      </c>
      <c r="AM40" s="35">
        <f t="shared" si="31"/>
        <v>0</v>
      </c>
      <c r="AN40" s="36">
        <f t="shared" si="32"/>
        <v>0</v>
      </c>
      <c r="AO40" s="36">
        <f t="shared" si="33"/>
        <v>0</v>
      </c>
      <c r="AP40" s="35">
        <f t="shared" si="34"/>
        <v>0</v>
      </c>
      <c r="AQ40" s="36">
        <f t="shared" si="35"/>
        <v>0</v>
      </c>
      <c r="AR40" s="36">
        <f t="shared" si="36"/>
        <v>0</v>
      </c>
      <c r="AS40" s="35">
        <f t="shared" si="37"/>
        <v>0</v>
      </c>
      <c r="AT40" s="36">
        <f t="shared" si="38"/>
        <v>0</v>
      </c>
      <c r="AU40" s="36">
        <f t="shared" si="39"/>
        <v>0</v>
      </c>
      <c r="AV40" s="35">
        <f t="shared" si="40"/>
        <v>0</v>
      </c>
      <c r="AW40" s="36">
        <f t="shared" si="41"/>
        <v>0</v>
      </c>
      <c r="AX40" s="36">
        <f t="shared" si="42"/>
        <v>0</v>
      </c>
      <c r="AY40" s="35">
        <f t="shared" si="43"/>
        <v>0</v>
      </c>
      <c r="AZ40" s="36">
        <f t="shared" si="44"/>
        <v>0</v>
      </c>
      <c r="BA40" s="36">
        <f t="shared" si="45"/>
        <v>0</v>
      </c>
      <c r="BB40" s="35">
        <f t="shared" si="46"/>
        <v>0</v>
      </c>
      <c r="BC40" s="36">
        <f t="shared" si="47"/>
        <v>0</v>
      </c>
      <c r="BD40" s="36">
        <f t="shared" si="48"/>
        <v>0</v>
      </c>
      <c r="BE40" s="35">
        <f t="shared" si="49"/>
        <v>0</v>
      </c>
      <c r="BF40" s="36">
        <f t="shared" si="50"/>
        <v>0</v>
      </c>
      <c r="BG40" s="36">
        <f t="shared" si="51"/>
        <v>0</v>
      </c>
      <c r="BH40" s="35">
        <f t="shared" si="52"/>
        <v>0</v>
      </c>
      <c r="BI40" s="36">
        <f t="shared" si="53"/>
        <v>0</v>
      </c>
      <c r="BJ40" s="36">
        <f t="shared" si="54"/>
        <v>0</v>
      </c>
      <c r="BK40" s="35">
        <f t="shared" si="55"/>
        <v>0</v>
      </c>
      <c r="BL40" s="36">
        <f t="shared" si="56"/>
        <v>0</v>
      </c>
      <c r="BM40" s="36">
        <f t="shared" si="57"/>
        <v>0</v>
      </c>
      <c r="BN40" s="11">
        <f t="shared" si="58"/>
        <v>0</v>
      </c>
      <c r="BO40" s="4">
        <f t="shared" si="59"/>
        <v>0</v>
      </c>
      <c r="BP40" s="4">
        <f t="shared" si="60"/>
        <v>0</v>
      </c>
    </row>
    <row r="41" spans="1:68" s="26" customFormat="1" x14ac:dyDescent="0.3">
      <c r="A41" s="7" t="s">
        <v>27</v>
      </c>
      <c r="B41" s="7" t="s">
        <v>2</v>
      </c>
      <c r="C41" s="7" t="s">
        <v>30</v>
      </c>
      <c r="D41" s="8">
        <v>3</v>
      </c>
      <c r="E41" s="33">
        <v>34952523</v>
      </c>
      <c r="F41" s="33">
        <f t="shared" si="30"/>
        <v>35589358</v>
      </c>
      <c r="G41" s="47">
        <v>1.822E-2</v>
      </c>
      <c r="H41" s="39">
        <v>0</v>
      </c>
      <c r="I41" s="33">
        <v>0</v>
      </c>
      <c r="J41" s="34">
        <v>0</v>
      </c>
      <c r="K41" s="33">
        <v>0</v>
      </c>
      <c r="L41" s="33">
        <v>0</v>
      </c>
      <c r="M41" s="34">
        <v>0</v>
      </c>
      <c r="N41" s="33">
        <v>0</v>
      </c>
      <c r="O41" s="33">
        <v>0</v>
      </c>
      <c r="P41" s="34">
        <v>0</v>
      </c>
      <c r="Q41" s="33">
        <v>0</v>
      </c>
      <c r="R41" s="33">
        <v>0</v>
      </c>
      <c r="S41" s="34">
        <v>0</v>
      </c>
      <c r="T41" s="33">
        <v>0</v>
      </c>
      <c r="U41" s="33">
        <v>0</v>
      </c>
      <c r="V41" s="34">
        <v>0</v>
      </c>
      <c r="W41" s="33">
        <v>0</v>
      </c>
      <c r="X41" s="33">
        <v>0</v>
      </c>
      <c r="Y41" s="34">
        <v>0</v>
      </c>
      <c r="Z41" s="33">
        <v>0</v>
      </c>
      <c r="AA41" s="33">
        <v>0</v>
      </c>
      <c r="AB41" s="34">
        <v>0</v>
      </c>
      <c r="AC41" s="33">
        <v>0</v>
      </c>
      <c r="AD41" s="33">
        <v>0</v>
      </c>
      <c r="AE41" s="34">
        <v>0</v>
      </c>
      <c r="AF41" s="33">
        <v>0</v>
      </c>
      <c r="AG41" s="33">
        <v>0</v>
      </c>
      <c r="AH41" s="34">
        <v>0</v>
      </c>
      <c r="AI41" s="33">
        <v>0</v>
      </c>
      <c r="AJ41" s="33">
        <v>0</v>
      </c>
      <c r="AK41" s="34">
        <v>0</v>
      </c>
      <c r="AM41" s="35">
        <f t="shared" si="31"/>
        <v>0</v>
      </c>
      <c r="AN41" s="36">
        <f t="shared" si="32"/>
        <v>0</v>
      </c>
      <c r="AO41" s="36">
        <f t="shared" si="33"/>
        <v>0</v>
      </c>
      <c r="AP41" s="35">
        <f t="shared" si="34"/>
        <v>0</v>
      </c>
      <c r="AQ41" s="36">
        <f t="shared" si="35"/>
        <v>0</v>
      </c>
      <c r="AR41" s="36">
        <f t="shared" si="36"/>
        <v>0</v>
      </c>
      <c r="AS41" s="35">
        <f t="shared" si="37"/>
        <v>0</v>
      </c>
      <c r="AT41" s="36">
        <f t="shared" si="38"/>
        <v>0</v>
      </c>
      <c r="AU41" s="36">
        <f t="shared" si="39"/>
        <v>0</v>
      </c>
      <c r="AV41" s="35">
        <f t="shared" si="40"/>
        <v>0</v>
      </c>
      <c r="AW41" s="36">
        <f t="shared" si="41"/>
        <v>0</v>
      </c>
      <c r="AX41" s="36">
        <f t="shared" si="42"/>
        <v>0</v>
      </c>
      <c r="AY41" s="35">
        <f t="shared" si="43"/>
        <v>0</v>
      </c>
      <c r="AZ41" s="36">
        <f t="shared" si="44"/>
        <v>0</v>
      </c>
      <c r="BA41" s="36">
        <f t="shared" si="45"/>
        <v>0</v>
      </c>
      <c r="BB41" s="35">
        <f t="shared" si="46"/>
        <v>0</v>
      </c>
      <c r="BC41" s="36">
        <f t="shared" si="47"/>
        <v>0</v>
      </c>
      <c r="BD41" s="36">
        <f t="shared" si="48"/>
        <v>0</v>
      </c>
      <c r="BE41" s="35">
        <f t="shared" si="49"/>
        <v>0</v>
      </c>
      <c r="BF41" s="36">
        <f t="shared" si="50"/>
        <v>0</v>
      </c>
      <c r="BG41" s="36">
        <f t="shared" si="51"/>
        <v>0</v>
      </c>
      <c r="BH41" s="35">
        <f t="shared" si="52"/>
        <v>0</v>
      </c>
      <c r="BI41" s="36">
        <f t="shared" si="53"/>
        <v>0</v>
      </c>
      <c r="BJ41" s="36">
        <f t="shared" si="54"/>
        <v>0</v>
      </c>
      <c r="BK41" s="35">
        <f t="shared" si="55"/>
        <v>0</v>
      </c>
      <c r="BL41" s="36">
        <f t="shared" si="56"/>
        <v>0</v>
      </c>
      <c r="BM41" s="36">
        <f t="shared" si="57"/>
        <v>0</v>
      </c>
      <c r="BN41" s="11">
        <f t="shared" si="58"/>
        <v>0</v>
      </c>
      <c r="BO41" s="4">
        <f t="shared" si="59"/>
        <v>0</v>
      </c>
      <c r="BP41" s="4">
        <f t="shared" si="60"/>
        <v>0</v>
      </c>
    </row>
    <row r="42" spans="1:68" s="26" customFormat="1" x14ac:dyDescent="0.3">
      <c r="A42" s="7" t="s">
        <v>27</v>
      </c>
      <c r="B42" s="7" t="s">
        <v>8</v>
      </c>
      <c r="C42" s="7" t="s">
        <v>31</v>
      </c>
      <c r="D42" s="8">
        <v>3</v>
      </c>
      <c r="E42" s="33">
        <v>35757545</v>
      </c>
      <c r="F42" s="33">
        <f t="shared" si="30"/>
        <v>36409048</v>
      </c>
      <c r="G42" s="47">
        <v>1.822E-2</v>
      </c>
      <c r="H42" s="39">
        <v>0</v>
      </c>
      <c r="I42" s="33">
        <v>0</v>
      </c>
      <c r="J42" s="34">
        <v>0</v>
      </c>
      <c r="K42" s="33">
        <v>0</v>
      </c>
      <c r="L42" s="33">
        <v>0</v>
      </c>
      <c r="M42" s="34">
        <v>0</v>
      </c>
      <c r="N42" s="33">
        <v>0</v>
      </c>
      <c r="O42" s="33">
        <v>0</v>
      </c>
      <c r="P42" s="34">
        <v>0</v>
      </c>
      <c r="Q42" s="33">
        <v>0</v>
      </c>
      <c r="R42" s="33">
        <v>0</v>
      </c>
      <c r="S42" s="34">
        <v>0</v>
      </c>
      <c r="T42" s="33">
        <v>0</v>
      </c>
      <c r="U42" s="33">
        <v>0</v>
      </c>
      <c r="V42" s="34">
        <v>0</v>
      </c>
      <c r="W42" s="33">
        <v>0</v>
      </c>
      <c r="X42" s="33">
        <v>0</v>
      </c>
      <c r="Y42" s="34">
        <v>0</v>
      </c>
      <c r="Z42" s="33">
        <v>0</v>
      </c>
      <c r="AA42" s="33">
        <v>0</v>
      </c>
      <c r="AB42" s="34">
        <v>0</v>
      </c>
      <c r="AC42" s="33">
        <v>0</v>
      </c>
      <c r="AD42" s="33">
        <v>0</v>
      </c>
      <c r="AE42" s="34">
        <v>0</v>
      </c>
      <c r="AF42" s="33">
        <v>0</v>
      </c>
      <c r="AG42" s="33">
        <v>0</v>
      </c>
      <c r="AH42" s="34">
        <v>0</v>
      </c>
      <c r="AI42" s="33">
        <v>0</v>
      </c>
      <c r="AJ42" s="33">
        <v>0</v>
      </c>
      <c r="AK42" s="34">
        <v>0</v>
      </c>
      <c r="AM42" s="35">
        <f t="shared" si="31"/>
        <v>0</v>
      </c>
      <c r="AN42" s="36">
        <f t="shared" si="32"/>
        <v>0</v>
      </c>
      <c r="AO42" s="36">
        <f t="shared" si="33"/>
        <v>0</v>
      </c>
      <c r="AP42" s="35">
        <f t="shared" si="34"/>
        <v>0</v>
      </c>
      <c r="AQ42" s="36">
        <f t="shared" si="35"/>
        <v>0</v>
      </c>
      <c r="AR42" s="36">
        <f t="shared" si="36"/>
        <v>0</v>
      </c>
      <c r="AS42" s="35">
        <f t="shared" si="37"/>
        <v>0</v>
      </c>
      <c r="AT42" s="36">
        <f t="shared" si="38"/>
        <v>0</v>
      </c>
      <c r="AU42" s="36">
        <f t="shared" si="39"/>
        <v>0</v>
      </c>
      <c r="AV42" s="35">
        <f t="shared" si="40"/>
        <v>0</v>
      </c>
      <c r="AW42" s="36">
        <f t="shared" si="41"/>
        <v>0</v>
      </c>
      <c r="AX42" s="36">
        <f t="shared" si="42"/>
        <v>0</v>
      </c>
      <c r="AY42" s="35">
        <f t="shared" si="43"/>
        <v>0</v>
      </c>
      <c r="AZ42" s="36">
        <f t="shared" si="44"/>
        <v>0</v>
      </c>
      <c r="BA42" s="36">
        <f t="shared" si="45"/>
        <v>0</v>
      </c>
      <c r="BB42" s="35">
        <f t="shared" si="46"/>
        <v>0</v>
      </c>
      <c r="BC42" s="36">
        <f t="shared" si="47"/>
        <v>0</v>
      </c>
      <c r="BD42" s="36">
        <f t="shared" si="48"/>
        <v>0</v>
      </c>
      <c r="BE42" s="35">
        <f t="shared" si="49"/>
        <v>0</v>
      </c>
      <c r="BF42" s="36">
        <f t="shared" si="50"/>
        <v>0</v>
      </c>
      <c r="BG42" s="36">
        <f t="shared" si="51"/>
        <v>0</v>
      </c>
      <c r="BH42" s="35">
        <f t="shared" si="52"/>
        <v>0</v>
      </c>
      <c r="BI42" s="36">
        <f t="shared" si="53"/>
        <v>0</v>
      </c>
      <c r="BJ42" s="36">
        <f t="shared" si="54"/>
        <v>0</v>
      </c>
      <c r="BK42" s="35">
        <f t="shared" si="55"/>
        <v>0</v>
      </c>
      <c r="BL42" s="36">
        <f t="shared" si="56"/>
        <v>0</v>
      </c>
      <c r="BM42" s="36">
        <f t="shared" si="57"/>
        <v>0</v>
      </c>
      <c r="BN42" s="11">
        <f t="shared" si="58"/>
        <v>0</v>
      </c>
      <c r="BO42" s="4">
        <f t="shared" si="59"/>
        <v>0</v>
      </c>
      <c r="BP42" s="4">
        <f t="shared" si="60"/>
        <v>0</v>
      </c>
    </row>
    <row r="43" spans="1:68" s="26" customFormat="1" x14ac:dyDescent="0.3">
      <c r="A43" s="7" t="s">
        <v>27</v>
      </c>
      <c r="B43" s="7" t="s">
        <v>2</v>
      </c>
      <c r="C43" s="7" t="s">
        <v>31</v>
      </c>
      <c r="D43" s="8">
        <v>4</v>
      </c>
      <c r="E43" s="33">
        <v>41414096</v>
      </c>
      <c r="F43" s="33">
        <f t="shared" si="30"/>
        <v>42225399</v>
      </c>
      <c r="G43" s="47">
        <v>1.959E-2</v>
      </c>
      <c r="H43" s="39">
        <v>0</v>
      </c>
      <c r="I43" s="33">
        <v>0</v>
      </c>
      <c r="J43" s="34">
        <v>0</v>
      </c>
      <c r="K43" s="33">
        <v>0</v>
      </c>
      <c r="L43" s="33">
        <v>0</v>
      </c>
      <c r="M43" s="34">
        <v>0</v>
      </c>
      <c r="N43" s="33">
        <v>0</v>
      </c>
      <c r="O43" s="33">
        <v>0</v>
      </c>
      <c r="P43" s="34">
        <v>0</v>
      </c>
      <c r="Q43" s="33">
        <v>0</v>
      </c>
      <c r="R43" s="33">
        <v>0</v>
      </c>
      <c r="S43" s="34">
        <v>0</v>
      </c>
      <c r="T43" s="33">
        <v>0</v>
      </c>
      <c r="U43" s="33">
        <v>0</v>
      </c>
      <c r="V43" s="34">
        <v>0</v>
      </c>
      <c r="W43" s="33">
        <v>0</v>
      </c>
      <c r="X43" s="33">
        <v>0</v>
      </c>
      <c r="Y43" s="34">
        <v>0</v>
      </c>
      <c r="Z43" s="33">
        <v>0</v>
      </c>
      <c r="AA43" s="33">
        <v>0</v>
      </c>
      <c r="AB43" s="34">
        <v>0</v>
      </c>
      <c r="AC43" s="33">
        <v>0</v>
      </c>
      <c r="AD43" s="33">
        <v>0</v>
      </c>
      <c r="AE43" s="34">
        <v>0</v>
      </c>
      <c r="AF43" s="33">
        <v>0</v>
      </c>
      <c r="AG43" s="33">
        <v>0</v>
      </c>
      <c r="AH43" s="34">
        <v>0</v>
      </c>
      <c r="AI43" s="33">
        <v>0</v>
      </c>
      <c r="AJ43" s="33">
        <v>0</v>
      </c>
      <c r="AK43" s="34">
        <v>0</v>
      </c>
      <c r="AM43" s="35">
        <f t="shared" si="31"/>
        <v>0</v>
      </c>
      <c r="AN43" s="36">
        <f t="shared" si="32"/>
        <v>0</v>
      </c>
      <c r="AO43" s="36">
        <f t="shared" si="33"/>
        <v>0</v>
      </c>
      <c r="AP43" s="35">
        <f t="shared" si="34"/>
        <v>0</v>
      </c>
      <c r="AQ43" s="36">
        <f t="shared" si="35"/>
        <v>0</v>
      </c>
      <c r="AR43" s="36">
        <f t="shared" si="36"/>
        <v>0</v>
      </c>
      <c r="AS43" s="35">
        <f t="shared" si="37"/>
        <v>0</v>
      </c>
      <c r="AT43" s="36">
        <f t="shared" si="38"/>
        <v>0</v>
      </c>
      <c r="AU43" s="36">
        <f t="shared" si="39"/>
        <v>0</v>
      </c>
      <c r="AV43" s="35">
        <f t="shared" si="40"/>
        <v>0</v>
      </c>
      <c r="AW43" s="36">
        <f t="shared" si="41"/>
        <v>0</v>
      </c>
      <c r="AX43" s="36">
        <f t="shared" si="42"/>
        <v>0</v>
      </c>
      <c r="AY43" s="35">
        <f t="shared" si="43"/>
        <v>0</v>
      </c>
      <c r="AZ43" s="36">
        <f t="shared" si="44"/>
        <v>0</v>
      </c>
      <c r="BA43" s="36">
        <f t="shared" si="45"/>
        <v>0</v>
      </c>
      <c r="BB43" s="35">
        <f t="shared" si="46"/>
        <v>0</v>
      </c>
      <c r="BC43" s="36">
        <f t="shared" si="47"/>
        <v>0</v>
      </c>
      <c r="BD43" s="36">
        <f t="shared" si="48"/>
        <v>0</v>
      </c>
      <c r="BE43" s="35">
        <f t="shared" si="49"/>
        <v>0</v>
      </c>
      <c r="BF43" s="36">
        <f t="shared" si="50"/>
        <v>0</v>
      </c>
      <c r="BG43" s="36">
        <f t="shared" si="51"/>
        <v>0</v>
      </c>
      <c r="BH43" s="35">
        <f t="shared" si="52"/>
        <v>0</v>
      </c>
      <c r="BI43" s="36">
        <f t="shared" si="53"/>
        <v>0</v>
      </c>
      <c r="BJ43" s="36">
        <f t="shared" si="54"/>
        <v>0</v>
      </c>
      <c r="BK43" s="35">
        <f t="shared" si="55"/>
        <v>0</v>
      </c>
      <c r="BL43" s="36">
        <f t="shared" si="56"/>
        <v>0</v>
      </c>
      <c r="BM43" s="36">
        <f t="shared" si="57"/>
        <v>0</v>
      </c>
      <c r="BN43" s="11">
        <f t="shared" si="58"/>
        <v>0</v>
      </c>
      <c r="BO43" s="4">
        <f t="shared" si="59"/>
        <v>0</v>
      </c>
      <c r="BP43" s="4">
        <f t="shared" si="60"/>
        <v>0</v>
      </c>
    </row>
    <row r="44" spans="1:68" s="26" customFormat="1" x14ac:dyDescent="0.3">
      <c r="A44" s="7" t="s">
        <v>27</v>
      </c>
      <c r="B44" s="7" t="s">
        <v>2</v>
      </c>
      <c r="C44" s="7" t="s">
        <v>32</v>
      </c>
      <c r="D44" s="8">
        <v>5</v>
      </c>
      <c r="E44" s="33">
        <v>47443274</v>
      </c>
      <c r="F44" s="33">
        <f t="shared" si="30"/>
        <v>48385498</v>
      </c>
      <c r="G44" s="47">
        <v>1.9859999999999999E-2</v>
      </c>
      <c r="H44" s="39">
        <v>0</v>
      </c>
      <c r="I44" s="33">
        <v>0</v>
      </c>
      <c r="J44" s="34">
        <v>0</v>
      </c>
      <c r="K44" s="33">
        <v>0</v>
      </c>
      <c r="L44" s="33">
        <v>0</v>
      </c>
      <c r="M44" s="34">
        <v>0</v>
      </c>
      <c r="N44" s="33">
        <v>0</v>
      </c>
      <c r="O44" s="33">
        <v>0</v>
      </c>
      <c r="P44" s="34">
        <v>0</v>
      </c>
      <c r="Q44" s="33">
        <v>0</v>
      </c>
      <c r="R44" s="33">
        <v>0</v>
      </c>
      <c r="S44" s="34">
        <v>0</v>
      </c>
      <c r="T44" s="33">
        <v>0</v>
      </c>
      <c r="U44" s="33">
        <v>0</v>
      </c>
      <c r="V44" s="34">
        <v>0</v>
      </c>
      <c r="W44" s="33">
        <v>0</v>
      </c>
      <c r="X44" s="33">
        <v>0</v>
      </c>
      <c r="Y44" s="34">
        <v>0</v>
      </c>
      <c r="Z44" s="33">
        <v>0</v>
      </c>
      <c r="AA44" s="33">
        <v>0</v>
      </c>
      <c r="AB44" s="34">
        <v>0</v>
      </c>
      <c r="AC44" s="33">
        <v>0</v>
      </c>
      <c r="AD44" s="33">
        <v>0</v>
      </c>
      <c r="AE44" s="34">
        <v>0</v>
      </c>
      <c r="AF44" s="33">
        <v>0</v>
      </c>
      <c r="AG44" s="33">
        <v>0</v>
      </c>
      <c r="AH44" s="34">
        <v>0</v>
      </c>
      <c r="AI44" s="33">
        <v>0</v>
      </c>
      <c r="AJ44" s="33">
        <v>0</v>
      </c>
      <c r="AK44" s="34">
        <v>0</v>
      </c>
      <c r="AM44" s="35">
        <f t="shared" si="31"/>
        <v>0</v>
      </c>
      <c r="AN44" s="36">
        <f t="shared" si="32"/>
        <v>0</v>
      </c>
      <c r="AO44" s="36">
        <f t="shared" si="33"/>
        <v>0</v>
      </c>
      <c r="AP44" s="35">
        <f t="shared" si="34"/>
        <v>0</v>
      </c>
      <c r="AQ44" s="36">
        <f t="shared" si="35"/>
        <v>0</v>
      </c>
      <c r="AR44" s="36">
        <f t="shared" si="36"/>
        <v>0</v>
      </c>
      <c r="AS44" s="35">
        <f t="shared" si="37"/>
        <v>0</v>
      </c>
      <c r="AT44" s="36">
        <f t="shared" si="38"/>
        <v>0</v>
      </c>
      <c r="AU44" s="36">
        <f t="shared" si="39"/>
        <v>0</v>
      </c>
      <c r="AV44" s="35">
        <f t="shared" si="40"/>
        <v>0</v>
      </c>
      <c r="AW44" s="36">
        <f t="shared" si="41"/>
        <v>0</v>
      </c>
      <c r="AX44" s="36">
        <f t="shared" si="42"/>
        <v>0</v>
      </c>
      <c r="AY44" s="35">
        <f t="shared" si="43"/>
        <v>0</v>
      </c>
      <c r="AZ44" s="36">
        <f t="shared" si="44"/>
        <v>0</v>
      </c>
      <c r="BA44" s="36">
        <f t="shared" si="45"/>
        <v>0</v>
      </c>
      <c r="BB44" s="35">
        <f t="shared" si="46"/>
        <v>0</v>
      </c>
      <c r="BC44" s="36">
        <f t="shared" si="47"/>
        <v>0</v>
      </c>
      <c r="BD44" s="36">
        <f t="shared" si="48"/>
        <v>0</v>
      </c>
      <c r="BE44" s="35">
        <f t="shared" si="49"/>
        <v>0</v>
      </c>
      <c r="BF44" s="36">
        <f t="shared" si="50"/>
        <v>0</v>
      </c>
      <c r="BG44" s="36">
        <f t="shared" si="51"/>
        <v>0</v>
      </c>
      <c r="BH44" s="35">
        <f t="shared" si="52"/>
        <v>0</v>
      </c>
      <c r="BI44" s="36">
        <f t="shared" si="53"/>
        <v>0</v>
      </c>
      <c r="BJ44" s="36">
        <f t="shared" si="54"/>
        <v>0</v>
      </c>
      <c r="BK44" s="35">
        <f t="shared" si="55"/>
        <v>0</v>
      </c>
      <c r="BL44" s="36">
        <f t="shared" si="56"/>
        <v>0</v>
      </c>
      <c r="BM44" s="36">
        <f t="shared" si="57"/>
        <v>0</v>
      </c>
      <c r="BN44" s="11">
        <f t="shared" si="58"/>
        <v>0</v>
      </c>
      <c r="BO44" s="4">
        <f t="shared" si="59"/>
        <v>0</v>
      </c>
      <c r="BP44" s="4">
        <f t="shared" si="60"/>
        <v>0</v>
      </c>
    </row>
    <row r="45" spans="1:68" s="26" customFormat="1" x14ac:dyDescent="0.3">
      <c r="A45" s="7" t="s">
        <v>27</v>
      </c>
      <c r="B45" s="7" t="s">
        <v>2</v>
      </c>
      <c r="C45" s="7" t="s">
        <v>33</v>
      </c>
      <c r="D45" s="8">
        <v>6</v>
      </c>
      <c r="E45" s="33">
        <v>50615480</v>
      </c>
      <c r="F45" s="33">
        <f t="shared" si="30"/>
        <v>51631333</v>
      </c>
      <c r="G45" s="47">
        <v>2.0070000000000001E-2</v>
      </c>
      <c r="H45" s="39">
        <v>0</v>
      </c>
      <c r="I45" s="33">
        <v>0</v>
      </c>
      <c r="J45" s="34">
        <v>0</v>
      </c>
      <c r="K45" s="33">
        <v>0</v>
      </c>
      <c r="L45" s="33">
        <v>0</v>
      </c>
      <c r="M45" s="34">
        <v>0</v>
      </c>
      <c r="N45" s="33">
        <v>0</v>
      </c>
      <c r="O45" s="33">
        <v>0</v>
      </c>
      <c r="P45" s="34">
        <v>0</v>
      </c>
      <c r="Q45" s="33">
        <v>0</v>
      </c>
      <c r="R45" s="33">
        <v>0</v>
      </c>
      <c r="S45" s="34">
        <v>0</v>
      </c>
      <c r="T45" s="33">
        <v>0</v>
      </c>
      <c r="U45" s="33">
        <v>0</v>
      </c>
      <c r="V45" s="34">
        <v>0</v>
      </c>
      <c r="W45" s="33">
        <v>0</v>
      </c>
      <c r="X45" s="33">
        <v>0</v>
      </c>
      <c r="Y45" s="34">
        <v>0</v>
      </c>
      <c r="Z45" s="33">
        <v>0</v>
      </c>
      <c r="AA45" s="33">
        <v>0</v>
      </c>
      <c r="AB45" s="34">
        <v>0</v>
      </c>
      <c r="AC45" s="33">
        <v>0</v>
      </c>
      <c r="AD45" s="33">
        <v>0</v>
      </c>
      <c r="AE45" s="34">
        <v>0</v>
      </c>
      <c r="AF45" s="33">
        <v>0</v>
      </c>
      <c r="AG45" s="33">
        <v>0</v>
      </c>
      <c r="AH45" s="34">
        <v>0</v>
      </c>
      <c r="AI45" s="33">
        <v>0</v>
      </c>
      <c r="AJ45" s="33">
        <v>0</v>
      </c>
      <c r="AK45" s="34">
        <v>0</v>
      </c>
      <c r="AM45" s="35">
        <f t="shared" si="31"/>
        <v>0</v>
      </c>
      <c r="AN45" s="36">
        <f t="shared" si="32"/>
        <v>0</v>
      </c>
      <c r="AO45" s="36">
        <f t="shared" si="33"/>
        <v>0</v>
      </c>
      <c r="AP45" s="35">
        <f t="shared" si="34"/>
        <v>0</v>
      </c>
      <c r="AQ45" s="36">
        <f t="shared" si="35"/>
        <v>0</v>
      </c>
      <c r="AR45" s="36">
        <f t="shared" si="36"/>
        <v>0</v>
      </c>
      <c r="AS45" s="35">
        <f t="shared" si="37"/>
        <v>0</v>
      </c>
      <c r="AT45" s="36">
        <f t="shared" si="38"/>
        <v>0</v>
      </c>
      <c r="AU45" s="36">
        <f t="shared" si="39"/>
        <v>0</v>
      </c>
      <c r="AV45" s="35">
        <f t="shared" si="40"/>
        <v>0</v>
      </c>
      <c r="AW45" s="36">
        <f t="shared" si="41"/>
        <v>0</v>
      </c>
      <c r="AX45" s="36">
        <f t="shared" si="42"/>
        <v>0</v>
      </c>
      <c r="AY45" s="35">
        <f t="shared" si="43"/>
        <v>0</v>
      </c>
      <c r="AZ45" s="36">
        <f t="shared" si="44"/>
        <v>0</v>
      </c>
      <c r="BA45" s="36">
        <f t="shared" si="45"/>
        <v>0</v>
      </c>
      <c r="BB45" s="35">
        <f t="shared" si="46"/>
        <v>0</v>
      </c>
      <c r="BC45" s="36">
        <f t="shared" si="47"/>
        <v>0</v>
      </c>
      <c r="BD45" s="36">
        <f t="shared" si="48"/>
        <v>0</v>
      </c>
      <c r="BE45" s="35">
        <f t="shared" si="49"/>
        <v>0</v>
      </c>
      <c r="BF45" s="36">
        <f t="shared" si="50"/>
        <v>0</v>
      </c>
      <c r="BG45" s="36">
        <f t="shared" si="51"/>
        <v>0</v>
      </c>
      <c r="BH45" s="35">
        <f t="shared" si="52"/>
        <v>0</v>
      </c>
      <c r="BI45" s="36">
        <f t="shared" si="53"/>
        <v>0</v>
      </c>
      <c r="BJ45" s="36">
        <f t="shared" si="54"/>
        <v>0</v>
      </c>
      <c r="BK45" s="35">
        <f t="shared" si="55"/>
        <v>0</v>
      </c>
      <c r="BL45" s="36">
        <f t="shared" si="56"/>
        <v>0</v>
      </c>
      <c r="BM45" s="36">
        <f t="shared" si="57"/>
        <v>0</v>
      </c>
      <c r="BN45" s="11">
        <f t="shared" si="58"/>
        <v>0</v>
      </c>
      <c r="BO45" s="4">
        <f t="shared" si="59"/>
        <v>0</v>
      </c>
      <c r="BP45" s="4">
        <f t="shared" si="60"/>
        <v>0</v>
      </c>
    </row>
    <row r="46" spans="1:68" s="26" customFormat="1" x14ac:dyDescent="0.3">
      <c r="A46" s="7" t="s">
        <v>27</v>
      </c>
      <c r="B46" s="7" t="s">
        <v>34</v>
      </c>
      <c r="C46" s="7" t="s">
        <v>35</v>
      </c>
      <c r="D46" s="8">
        <v>6</v>
      </c>
      <c r="E46" s="33">
        <v>53905509</v>
      </c>
      <c r="F46" s="33">
        <f t="shared" si="30"/>
        <v>55013268</v>
      </c>
      <c r="G46" s="47">
        <v>2.0549999999999999E-2</v>
      </c>
      <c r="H46" s="39">
        <v>0</v>
      </c>
      <c r="I46" s="33">
        <v>0</v>
      </c>
      <c r="J46" s="34">
        <v>0</v>
      </c>
      <c r="K46" s="33">
        <v>0</v>
      </c>
      <c r="L46" s="33">
        <v>0</v>
      </c>
      <c r="M46" s="34">
        <v>0</v>
      </c>
      <c r="N46" s="33">
        <v>0</v>
      </c>
      <c r="O46" s="33">
        <v>0</v>
      </c>
      <c r="P46" s="34">
        <v>0</v>
      </c>
      <c r="Q46" s="33">
        <v>0</v>
      </c>
      <c r="R46" s="33">
        <v>0</v>
      </c>
      <c r="S46" s="34">
        <v>0</v>
      </c>
      <c r="T46" s="33">
        <v>0</v>
      </c>
      <c r="U46" s="33">
        <v>0</v>
      </c>
      <c r="V46" s="34">
        <v>0</v>
      </c>
      <c r="W46" s="33">
        <v>0</v>
      </c>
      <c r="X46" s="33">
        <v>0</v>
      </c>
      <c r="Y46" s="34">
        <v>0</v>
      </c>
      <c r="Z46" s="33">
        <v>0</v>
      </c>
      <c r="AA46" s="33">
        <v>0</v>
      </c>
      <c r="AB46" s="34">
        <v>0</v>
      </c>
      <c r="AC46" s="33">
        <v>0</v>
      </c>
      <c r="AD46" s="33">
        <v>0</v>
      </c>
      <c r="AE46" s="34">
        <v>0</v>
      </c>
      <c r="AF46" s="33">
        <v>0</v>
      </c>
      <c r="AG46" s="33">
        <v>0</v>
      </c>
      <c r="AH46" s="34">
        <v>0</v>
      </c>
      <c r="AI46" s="33">
        <v>0</v>
      </c>
      <c r="AJ46" s="33">
        <v>0</v>
      </c>
      <c r="AK46" s="34">
        <v>0</v>
      </c>
      <c r="AM46" s="35">
        <f t="shared" si="31"/>
        <v>0</v>
      </c>
      <c r="AN46" s="36">
        <f t="shared" si="32"/>
        <v>0</v>
      </c>
      <c r="AO46" s="36">
        <f t="shared" si="33"/>
        <v>0</v>
      </c>
      <c r="AP46" s="35">
        <f t="shared" si="34"/>
        <v>0</v>
      </c>
      <c r="AQ46" s="36">
        <f t="shared" si="35"/>
        <v>0</v>
      </c>
      <c r="AR46" s="36">
        <f t="shared" si="36"/>
        <v>0</v>
      </c>
      <c r="AS46" s="35">
        <f t="shared" si="37"/>
        <v>0</v>
      </c>
      <c r="AT46" s="36">
        <f t="shared" si="38"/>
        <v>0</v>
      </c>
      <c r="AU46" s="36">
        <f t="shared" si="39"/>
        <v>0</v>
      </c>
      <c r="AV46" s="35">
        <f t="shared" si="40"/>
        <v>0</v>
      </c>
      <c r="AW46" s="36">
        <f t="shared" si="41"/>
        <v>0</v>
      </c>
      <c r="AX46" s="36">
        <f t="shared" si="42"/>
        <v>0</v>
      </c>
      <c r="AY46" s="35">
        <f t="shared" si="43"/>
        <v>0</v>
      </c>
      <c r="AZ46" s="36">
        <f t="shared" si="44"/>
        <v>0</v>
      </c>
      <c r="BA46" s="36">
        <f t="shared" si="45"/>
        <v>0</v>
      </c>
      <c r="BB46" s="35">
        <f t="shared" si="46"/>
        <v>0</v>
      </c>
      <c r="BC46" s="36">
        <f t="shared" si="47"/>
        <v>0</v>
      </c>
      <c r="BD46" s="36">
        <f t="shared" si="48"/>
        <v>0</v>
      </c>
      <c r="BE46" s="35">
        <f t="shared" si="49"/>
        <v>0</v>
      </c>
      <c r="BF46" s="36">
        <f t="shared" si="50"/>
        <v>0</v>
      </c>
      <c r="BG46" s="36">
        <f t="shared" si="51"/>
        <v>0</v>
      </c>
      <c r="BH46" s="35">
        <f t="shared" si="52"/>
        <v>0</v>
      </c>
      <c r="BI46" s="36">
        <f t="shared" si="53"/>
        <v>0</v>
      </c>
      <c r="BJ46" s="36">
        <f t="shared" si="54"/>
        <v>0</v>
      </c>
      <c r="BK46" s="35">
        <f t="shared" si="55"/>
        <v>0</v>
      </c>
      <c r="BL46" s="36">
        <f t="shared" si="56"/>
        <v>0</v>
      </c>
      <c r="BM46" s="36">
        <f t="shared" si="57"/>
        <v>0</v>
      </c>
      <c r="BN46" s="11">
        <f t="shared" si="58"/>
        <v>0</v>
      </c>
      <c r="BO46" s="4">
        <f t="shared" si="59"/>
        <v>0</v>
      </c>
      <c r="BP46" s="4">
        <f t="shared" si="60"/>
        <v>0</v>
      </c>
    </row>
    <row r="47" spans="1:68" s="26" customFormat="1" x14ac:dyDescent="0.3">
      <c r="A47" s="7" t="s">
        <v>27</v>
      </c>
      <c r="B47" s="7" t="s">
        <v>11</v>
      </c>
      <c r="C47" s="7" t="s">
        <v>29</v>
      </c>
      <c r="D47" s="8">
        <v>7</v>
      </c>
      <c r="E47" s="33">
        <v>72220716</v>
      </c>
      <c r="F47" s="33">
        <f t="shared" si="30"/>
        <v>74159121</v>
      </c>
      <c r="G47" s="47">
        <v>2.6839999999999999E-2</v>
      </c>
      <c r="H47" s="39">
        <v>0</v>
      </c>
      <c r="I47" s="33">
        <v>0</v>
      </c>
      <c r="J47" s="34">
        <v>0</v>
      </c>
      <c r="K47" s="33">
        <v>0</v>
      </c>
      <c r="L47" s="33">
        <v>0</v>
      </c>
      <c r="M47" s="34">
        <v>0</v>
      </c>
      <c r="N47" s="33">
        <v>0</v>
      </c>
      <c r="O47" s="33">
        <v>0</v>
      </c>
      <c r="P47" s="34">
        <v>0</v>
      </c>
      <c r="Q47" s="33">
        <v>0</v>
      </c>
      <c r="R47" s="33">
        <v>0</v>
      </c>
      <c r="S47" s="34">
        <v>0</v>
      </c>
      <c r="T47" s="33">
        <v>0</v>
      </c>
      <c r="U47" s="33">
        <v>0</v>
      </c>
      <c r="V47" s="34">
        <v>0</v>
      </c>
      <c r="W47" s="33">
        <v>0</v>
      </c>
      <c r="X47" s="33">
        <v>0</v>
      </c>
      <c r="Y47" s="34">
        <v>0</v>
      </c>
      <c r="Z47" s="33">
        <v>0</v>
      </c>
      <c r="AA47" s="33">
        <v>0</v>
      </c>
      <c r="AB47" s="34">
        <v>0</v>
      </c>
      <c r="AC47" s="33">
        <v>0</v>
      </c>
      <c r="AD47" s="33">
        <v>0</v>
      </c>
      <c r="AE47" s="34">
        <v>0</v>
      </c>
      <c r="AF47" s="33">
        <v>0</v>
      </c>
      <c r="AG47" s="33">
        <v>0</v>
      </c>
      <c r="AH47" s="34">
        <v>0</v>
      </c>
      <c r="AI47" s="33">
        <v>0</v>
      </c>
      <c r="AJ47" s="33">
        <v>0</v>
      </c>
      <c r="AK47" s="34">
        <v>0</v>
      </c>
      <c r="AM47" s="35">
        <f t="shared" si="31"/>
        <v>0</v>
      </c>
      <c r="AN47" s="36">
        <f t="shared" si="32"/>
        <v>0</v>
      </c>
      <c r="AO47" s="36">
        <f t="shared" si="33"/>
        <v>0</v>
      </c>
      <c r="AP47" s="35">
        <f t="shared" si="34"/>
        <v>0</v>
      </c>
      <c r="AQ47" s="36">
        <f t="shared" si="35"/>
        <v>0</v>
      </c>
      <c r="AR47" s="36">
        <f t="shared" si="36"/>
        <v>0</v>
      </c>
      <c r="AS47" s="35">
        <f t="shared" si="37"/>
        <v>0</v>
      </c>
      <c r="AT47" s="36">
        <f t="shared" si="38"/>
        <v>0</v>
      </c>
      <c r="AU47" s="36">
        <f t="shared" si="39"/>
        <v>0</v>
      </c>
      <c r="AV47" s="35">
        <f t="shared" si="40"/>
        <v>0</v>
      </c>
      <c r="AW47" s="36">
        <f t="shared" si="41"/>
        <v>0</v>
      </c>
      <c r="AX47" s="36">
        <f t="shared" si="42"/>
        <v>0</v>
      </c>
      <c r="AY47" s="35">
        <f t="shared" si="43"/>
        <v>0</v>
      </c>
      <c r="AZ47" s="36">
        <f t="shared" si="44"/>
        <v>0</v>
      </c>
      <c r="BA47" s="36">
        <f t="shared" si="45"/>
        <v>0</v>
      </c>
      <c r="BB47" s="35">
        <f t="shared" si="46"/>
        <v>0</v>
      </c>
      <c r="BC47" s="36">
        <f t="shared" si="47"/>
        <v>0</v>
      </c>
      <c r="BD47" s="36">
        <f t="shared" si="48"/>
        <v>0</v>
      </c>
      <c r="BE47" s="35">
        <f t="shared" si="49"/>
        <v>0</v>
      </c>
      <c r="BF47" s="36">
        <f t="shared" si="50"/>
        <v>0</v>
      </c>
      <c r="BG47" s="36">
        <f t="shared" si="51"/>
        <v>0</v>
      </c>
      <c r="BH47" s="35">
        <f t="shared" si="52"/>
        <v>0</v>
      </c>
      <c r="BI47" s="36">
        <f t="shared" si="53"/>
        <v>0</v>
      </c>
      <c r="BJ47" s="36">
        <f t="shared" si="54"/>
        <v>0</v>
      </c>
      <c r="BK47" s="35">
        <f t="shared" si="55"/>
        <v>0</v>
      </c>
      <c r="BL47" s="36">
        <f t="shared" si="56"/>
        <v>0</v>
      </c>
      <c r="BM47" s="36">
        <f t="shared" si="57"/>
        <v>0</v>
      </c>
      <c r="BN47" s="11">
        <f t="shared" si="58"/>
        <v>0</v>
      </c>
      <c r="BO47" s="4">
        <f t="shared" si="59"/>
        <v>0</v>
      </c>
      <c r="BP47" s="4">
        <f t="shared" si="60"/>
        <v>0</v>
      </c>
    </row>
    <row r="48" spans="1:68" s="26" customFormat="1" x14ac:dyDescent="0.3">
      <c r="A48" s="7" t="s">
        <v>27</v>
      </c>
      <c r="B48" s="7" t="s">
        <v>11</v>
      </c>
      <c r="C48" s="7" t="s">
        <v>28</v>
      </c>
      <c r="D48" s="8">
        <v>8</v>
      </c>
      <c r="E48" s="33">
        <v>76116621</v>
      </c>
      <c r="F48" s="33">
        <f t="shared" si="30"/>
        <v>78151980</v>
      </c>
      <c r="G48" s="47">
        <v>2.674E-2</v>
      </c>
      <c r="H48" s="39">
        <v>0</v>
      </c>
      <c r="I48" s="33">
        <v>0</v>
      </c>
      <c r="J48" s="34">
        <v>0</v>
      </c>
      <c r="K48" s="33">
        <v>0</v>
      </c>
      <c r="L48" s="33">
        <v>0</v>
      </c>
      <c r="M48" s="34">
        <v>0</v>
      </c>
      <c r="N48" s="33">
        <v>0</v>
      </c>
      <c r="O48" s="33">
        <v>0</v>
      </c>
      <c r="P48" s="34">
        <v>0</v>
      </c>
      <c r="Q48" s="33">
        <v>0</v>
      </c>
      <c r="R48" s="33">
        <v>0</v>
      </c>
      <c r="S48" s="34">
        <v>0</v>
      </c>
      <c r="T48" s="33">
        <v>0</v>
      </c>
      <c r="U48" s="33">
        <v>0</v>
      </c>
      <c r="V48" s="34">
        <v>0</v>
      </c>
      <c r="W48" s="33">
        <v>0</v>
      </c>
      <c r="X48" s="33">
        <v>0</v>
      </c>
      <c r="Y48" s="34">
        <v>0</v>
      </c>
      <c r="Z48" s="33">
        <v>0</v>
      </c>
      <c r="AA48" s="33">
        <v>0</v>
      </c>
      <c r="AB48" s="34">
        <v>0</v>
      </c>
      <c r="AC48" s="33">
        <v>0</v>
      </c>
      <c r="AD48" s="33">
        <v>0</v>
      </c>
      <c r="AE48" s="34">
        <v>0</v>
      </c>
      <c r="AF48" s="33">
        <v>0</v>
      </c>
      <c r="AG48" s="33">
        <v>0</v>
      </c>
      <c r="AH48" s="34">
        <v>0</v>
      </c>
      <c r="AI48" s="33">
        <v>0</v>
      </c>
      <c r="AJ48" s="33">
        <v>0</v>
      </c>
      <c r="AK48" s="34">
        <v>0</v>
      </c>
      <c r="AM48" s="35">
        <f t="shared" si="31"/>
        <v>0</v>
      </c>
      <c r="AN48" s="36">
        <f t="shared" si="32"/>
        <v>0</v>
      </c>
      <c r="AO48" s="36">
        <f t="shared" si="33"/>
        <v>0</v>
      </c>
      <c r="AP48" s="35">
        <f t="shared" si="34"/>
        <v>0</v>
      </c>
      <c r="AQ48" s="36">
        <f t="shared" si="35"/>
        <v>0</v>
      </c>
      <c r="AR48" s="36">
        <f t="shared" si="36"/>
        <v>0</v>
      </c>
      <c r="AS48" s="35">
        <f t="shared" si="37"/>
        <v>0</v>
      </c>
      <c r="AT48" s="36">
        <f t="shared" si="38"/>
        <v>0</v>
      </c>
      <c r="AU48" s="36">
        <f t="shared" si="39"/>
        <v>0</v>
      </c>
      <c r="AV48" s="35">
        <f t="shared" si="40"/>
        <v>0</v>
      </c>
      <c r="AW48" s="36">
        <f t="shared" si="41"/>
        <v>0</v>
      </c>
      <c r="AX48" s="36">
        <f t="shared" si="42"/>
        <v>0</v>
      </c>
      <c r="AY48" s="35">
        <f t="shared" si="43"/>
        <v>0</v>
      </c>
      <c r="AZ48" s="36">
        <f t="shared" si="44"/>
        <v>0</v>
      </c>
      <c r="BA48" s="36">
        <f t="shared" si="45"/>
        <v>0</v>
      </c>
      <c r="BB48" s="35">
        <f t="shared" si="46"/>
        <v>0</v>
      </c>
      <c r="BC48" s="36">
        <f t="shared" si="47"/>
        <v>0</v>
      </c>
      <c r="BD48" s="36">
        <f t="shared" si="48"/>
        <v>0</v>
      </c>
      <c r="BE48" s="35">
        <f t="shared" si="49"/>
        <v>0</v>
      </c>
      <c r="BF48" s="36">
        <f t="shared" si="50"/>
        <v>0</v>
      </c>
      <c r="BG48" s="36">
        <f t="shared" si="51"/>
        <v>0</v>
      </c>
      <c r="BH48" s="35">
        <f t="shared" si="52"/>
        <v>0</v>
      </c>
      <c r="BI48" s="36">
        <f t="shared" si="53"/>
        <v>0</v>
      </c>
      <c r="BJ48" s="36">
        <f t="shared" si="54"/>
        <v>0</v>
      </c>
      <c r="BK48" s="35">
        <f t="shared" si="55"/>
        <v>0</v>
      </c>
      <c r="BL48" s="36">
        <f t="shared" si="56"/>
        <v>0</v>
      </c>
      <c r="BM48" s="36">
        <f t="shared" si="57"/>
        <v>0</v>
      </c>
      <c r="BN48" s="11">
        <f t="shared" si="58"/>
        <v>0</v>
      </c>
      <c r="BO48" s="4">
        <f t="shared" si="59"/>
        <v>0</v>
      </c>
      <c r="BP48" s="4">
        <f t="shared" si="60"/>
        <v>0</v>
      </c>
    </row>
    <row r="49" spans="1:68" s="26" customFormat="1" x14ac:dyDescent="0.3">
      <c r="A49" s="7" t="s">
        <v>27</v>
      </c>
      <c r="B49" s="7" t="s">
        <v>11</v>
      </c>
      <c r="C49" s="7" t="s">
        <v>31</v>
      </c>
      <c r="D49" s="8">
        <v>9</v>
      </c>
      <c r="E49" s="33">
        <v>82231015</v>
      </c>
      <c r="F49" s="33">
        <f t="shared" si="30"/>
        <v>84499769</v>
      </c>
      <c r="G49" s="47">
        <v>2.759E-2</v>
      </c>
      <c r="H49" s="39">
        <v>0</v>
      </c>
      <c r="I49" s="33">
        <v>0</v>
      </c>
      <c r="J49" s="34">
        <v>0</v>
      </c>
      <c r="K49" s="33">
        <v>0</v>
      </c>
      <c r="L49" s="33">
        <v>0</v>
      </c>
      <c r="M49" s="34">
        <v>0</v>
      </c>
      <c r="N49" s="33">
        <v>0</v>
      </c>
      <c r="O49" s="33">
        <v>0</v>
      </c>
      <c r="P49" s="34">
        <v>0</v>
      </c>
      <c r="Q49" s="33">
        <v>0</v>
      </c>
      <c r="R49" s="33">
        <v>0</v>
      </c>
      <c r="S49" s="34">
        <v>0</v>
      </c>
      <c r="T49" s="33">
        <v>0</v>
      </c>
      <c r="U49" s="33">
        <v>0</v>
      </c>
      <c r="V49" s="34">
        <v>0</v>
      </c>
      <c r="W49" s="33">
        <v>0</v>
      </c>
      <c r="X49" s="33">
        <v>0</v>
      </c>
      <c r="Y49" s="34">
        <v>0</v>
      </c>
      <c r="Z49" s="33">
        <v>0</v>
      </c>
      <c r="AA49" s="33">
        <v>0</v>
      </c>
      <c r="AB49" s="34">
        <v>0</v>
      </c>
      <c r="AC49" s="33">
        <v>0</v>
      </c>
      <c r="AD49" s="33">
        <v>0</v>
      </c>
      <c r="AE49" s="34">
        <v>0</v>
      </c>
      <c r="AF49" s="33">
        <v>0</v>
      </c>
      <c r="AG49" s="33">
        <v>0</v>
      </c>
      <c r="AH49" s="34">
        <v>0</v>
      </c>
      <c r="AI49" s="33">
        <v>0</v>
      </c>
      <c r="AJ49" s="33">
        <v>0</v>
      </c>
      <c r="AK49" s="34">
        <v>0</v>
      </c>
      <c r="AM49" s="35">
        <f t="shared" si="31"/>
        <v>0</v>
      </c>
      <c r="AN49" s="36">
        <f t="shared" si="32"/>
        <v>0</v>
      </c>
      <c r="AO49" s="36">
        <f t="shared" si="33"/>
        <v>0</v>
      </c>
      <c r="AP49" s="35">
        <f t="shared" si="34"/>
        <v>0</v>
      </c>
      <c r="AQ49" s="36">
        <f t="shared" si="35"/>
        <v>0</v>
      </c>
      <c r="AR49" s="36">
        <f t="shared" si="36"/>
        <v>0</v>
      </c>
      <c r="AS49" s="35">
        <f t="shared" si="37"/>
        <v>0</v>
      </c>
      <c r="AT49" s="36">
        <f t="shared" si="38"/>
        <v>0</v>
      </c>
      <c r="AU49" s="36">
        <f t="shared" si="39"/>
        <v>0</v>
      </c>
      <c r="AV49" s="35">
        <f t="shared" si="40"/>
        <v>0</v>
      </c>
      <c r="AW49" s="36">
        <f t="shared" si="41"/>
        <v>0</v>
      </c>
      <c r="AX49" s="36">
        <f t="shared" si="42"/>
        <v>0</v>
      </c>
      <c r="AY49" s="35">
        <f t="shared" si="43"/>
        <v>0</v>
      </c>
      <c r="AZ49" s="36">
        <f t="shared" si="44"/>
        <v>0</v>
      </c>
      <c r="BA49" s="36">
        <f t="shared" si="45"/>
        <v>0</v>
      </c>
      <c r="BB49" s="35">
        <f t="shared" si="46"/>
        <v>0</v>
      </c>
      <c r="BC49" s="36">
        <f t="shared" si="47"/>
        <v>0</v>
      </c>
      <c r="BD49" s="36">
        <f t="shared" si="48"/>
        <v>0</v>
      </c>
      <c r="BE49" s="35">
        <f t="shared" si="49"/>
        <v>0</v>
      </c>
      <c r="BF49" s="36">
        <f t="shared" si="50"/>
        <v>0</v>
      </c>
      <c r="BG49" s="36">
        <f t="shared" si="51"/>
        <v>0</v>
      </c>
      <c r="BH49" s="35">
        <f t="shared" si="52"/>
        <v>0</v>
      </c>
      <c r="BI49" s="36">
        <f t="shared" si="53"/>
        <v>0</v>
      </c>
      <c r="BJ49" s="36">
        <f t="shared" si="54"/>
        <v>0</v>
      </c>
      <c r="BK49" s="35">
        <f t="shared" si="55"/>
        <v>0</v>
      </c>
      <c r="BL49" s="36">
        <f t="shared" si="56"/>
        <v>0</v>
      </c>
      <c r="BM49" s="36">
        <f t="shared" si="57"/>
        <v>0</v>
      </c>
      <c r="BN49" s="11">
        <f t="shared" si="58"/>
        <v>0</v>
      </c>
      <c r="BO49" s="4">
        <f t="shared" si="59"/>
        <v>0</v>
      </c>
      <c r="BP49" s="4">
        <f t="shared" si="60"/>
        <v>0</v>
      </c>
    </row>
    <row r="50" spans="1:68" s="26" customFormat="1" x14ac:dyDescent="0.3">
      <c r="A50" s="7" t="s">
        <v>27</v>
      </c>
      <c r="B50" s="7" t="s">
        <v>11</v>
      </c>
      <c r="C50" s="7" t="s">
        <v>32</v>
      </c>
      <c r="D50" s="8">
        <v>9</v>
      </c>
      <c r="E50" s="33">
        <v>90670661</v>
      </c>
      <c r="F50" s="33">
        <f t="shared" si="30"/>
        <v>93183146</v>
      </c>
      <c r="G50" s="47">
        <v>2.7709999999999999E-2</v>
      </c>
      <c r="H50" s="39">
        <v>0</v>
      </c>
      <c r="I50" s="33">
        <v>0</v>
      </c>
      <c r="J50" s="34">
        <v>0</v>
      </c>
      <c r="K50" s="33">
        <v>0</v>
      </c>
      <c r="L50" s="33">
        <v>0</v>
      </c>
      <c r="M50" s="34">
        <v>0</v>
      </c>
      <c r="N50" s="33">
        <v>0</v>
      </c>
      <c r="O50" s="33">
        <v>0</v>
      </c>
      <c r="P50" s="34">
        <v>0</v>
      </c>
      <c r="Q50" s="33">
        <v>0</v>
      </c>
      <c r="R50" s="33">
        <v>0</v>
      </c>
      <c r="S50" s="34">
        <v>0</v>
      </c>
      <c r="T50" s="33">
        <v>0</v>
      </c>
      <c r="U50" s="33">
        <v>0</v>
      </c>
      <c r="V50" s="34">
        <v>0</v>
      </c>
      <c r="W50" s="33">
        <v>0</v>
      </c>
      <c r="X50" s="33">
        <v>0</v>
      </c>
      <c r="Y50" s="34">
        <v>0</v>
      </c>
      <c r="Z50" s="33">
        <v>0</v>
      </c>
      <c r="AA50" s="33">
        <v>0</v>
      </c>
      <c r="AB50" s="34">
        <v>0</v>
      </c>
      <c r="AC50" s="33">
        <v>0</v>
      </c>
      <c r="AD50" s="33">
        <v>0</v>
      </c>
      <c r="AE50" s="34">
        <v>0</v>
      </c>
      <c r="AF50" s="33">
        <v>0</v>
      </c>
      <c r="AG50" s="33">
        <v>0</v>
      </c>
      <c r="AH50" s="34">
        <v>0</v>
      </c>
      <c r="AI50" s="33">
        <v>0</v>
      </c>
      <c r="AJ50" s="33">
        <v>0</v>
      </c>
      <c r="AK50" s="34">
        <v>0</v>
      </c>
      <c r="AM50" s="35">
        <f t="shared" si="31"/>
        <v>0</v>
      </c>
      <c r="AN50" s="36">
        <f t="shared" si="32"/>
        <v>0</v>
      </c>
      <c r="AO50" s="36">
        <f t="shared" si="33"/>
        <v>0</v>
      </c>
      <c r="AP50" s="35">
        <f t="shared" si="34"/>
        <v>0</v>
      </c>
      <c r="AQ50" s="36">
        <f t="shared" si="35"/>
        <v>0</v>
      </c>
      <c r="AR50" s="36">
        <f t="shared" si="36"/>
        <v>0</v>
      </c>
      <c r="AS50" s="35">
        <f t="shared" si="37"/>
        <v>0</v>
      </c>
      <c r="AT50" s="36">
        <f t="shared" si="38"/>
        <v>0</v>
      </c>
      <c r="AU50" s="36">
        <f t="shared" si="39"/>
        <v>0</v>
      </c>
      <c r="AV50" s="35">
        <f t="shared" si="40"/>
        <v>0</v>
      </c>
      <c r="AW50" s="36">
        <f t="shared" si="41"/>
        <v>0</v>
      </c>
      <c r="AX50" s="36">
        <f t="shared" si="42"/>
        <v>0</v>
      </c>
      <c r="AY50" s="35">
        <f t="shared" si="43"/>
        <v>0</v>
      </c>
      <c r="AZ50" s="36">
        <f t="shared" si="44"/>
        <v>0</v>
      </c>
      <c r="BA50" s="36">
        <f t="shared" si="45"/>
        <v>0</v>
      </c>
      <c r="BB50" s="35">
        <f t="shared" si="46"/>
        <v>0</v>
      </c>
      <c r="BC50" s="36">
        <f t="shared" si="47"/>
        <v>0</v>
      </c>
      <c r="BD50" s="36">
        <f t="shared" si="48"/>
        <v>0</v>
      </c>
      <c r="BE50" s="35">
        <f t="shared" si="49"/>
        <v>0</v>
      </c>
      <c r="BF50" s="36">
        <f t="shared" si="50"/>
        <v>0</v>
      </c>
      <c r="BG50" s="36">
        <f t="shared" si="51"/>
        <v>0</v>
      </c>
      <c r="BH50" s="35">
        <f t="shared" si="52"/>
        <v>0</v>
      </c>
      <c r="BI50" s="36">
        <f t="shared" si="53"/>
        <v>0</v>
      </c>
      <c r="BJ50" s="36">
        <f t="shared" si="54"/>
        <v>0</v>
      </c>
      <c r="BK50" s="35">
        <f t="shared" si="55"/>
        <v>0</v>
      </c>
      <c r="BL50" s="36">
        <f t="shared" si="56"/>
        <v>0</v>
      </c>
      <c r="BM50" s="36">
        <f t="shared" si="57"/>
        <v>0</v>
      </c>
      <c r="BN50" s="11">
        <f t="shared" si="58"/>
        <v>0</v>
      </c>
      <c r="BO50" s="4">
        <f t="shared" si="59"/>
        <v>0</v>
      </c>
      <c r="BP50" s="4">
        <f t="shared" si="60"/>
        <v>0</v>
      </c>
    </row>
    <row r="51" spans="1:68" s="26" customFormat="1" x14ac:dyDescent="0.3">
      <c r="A51" s="7" t="s">
        <v>27</v>
      </c>
      <c r="B51" s="7" t="s">
        <v>4</v>
      </c>
      <c r="C51" s="7" t="s">
        <v>30</v>
      </c>
      <c r="D51" s="8">
        <v>9</v>
      </c>
      <c r="E51" s="33">
        <v>92966195</v>
      </c>
      <c r="F51" s="33">
        <f t="shared" si="30"/>
        <v>95669652</v>
      </c>
      <c r="G51" s="47">
        <v>2.9080000000000002E-2</v>
      </c>
      <c r="H51" s="39">
        <v>0</v>
      </c>
      <c r="I51" s="33">
        <v>0</v>
      </c>
      <c r="J51" s="34">
        <v>0</v>
      </c>
      <c r="K51" s="33">
        <v>0</v>
      </c>
      <c r="L51" s="33">
        <v>0</v>
      </c>
      <c r="M51" s="34">
        <v>0</v>
      </c>
      <c r="N51" s="33">
        <v>0</v>
      </c>
      <c r="O51" s="33">
        <v>0</v>
      </c>
      <c r="P51" s="34">
        <v>0</v>
      </c>
      <c r="Q51" s="33">
        <v>0</v>
      </c>
      <c r="R51" s="33">
        <v>0</v>
      </c>
      <c r="S51" s="34">
        <v>0</v>
      </c>
      <c r="T51" s="33">
        <v>0</v>
      </c>
      <c r="U51" s="33">
        <v>0</v>
      </c>
      <c r="V51" s="34">
        <v>0</v>
      </c>
      <c r="W51" s="33">
        <v>0</v>
      </c>
      <c r="X51" s="33">
        <v>0</v>
      </c>
      <c r="Y51" s="34">
        <v>0</v>
      </c>
      <c r="Z51" s="33">
        <v>0</v>
      </c>
      <c r="AA51" s="33">
        <v>0</v>
      </c>
      <c r="AB51" s="34">
        <v>0</v>
      </c>
      <c r="AC51" s="33">
        <v>0</v>
      </c>
      <c r="AD51" s="33">
        <v>0</v>
      </c>
      <c r="AE51" s="34">
        <v>0</v>
      </c>
      <c r="AF51" s="33">
        <v>0</v>
      </c>
      <c r="AG51" s="33">
        <v>0</v>
      </c>
      <c r="AH51" s="34">
        <v>0</v>
      </c>
      <c r="AI51" s="33">
        <v>0</v>
      </c>
      <c r="AJ51" s="33">
        <v>0</v>
      </c>
      <c r="AK51" s="34">
        <v>0</v>
      </c>
      <c r="AM51" s="35">
        <f t="shared" si="31"/>
        <v>0</v>
      </c>
      <c r="AN51" s="36">
        <f t="shared" si="32"/>
        <v>0</v>
      </c>
      <c r="AO51" s="36">
        <f t="shared" si="33"/>
        <v>0</v>
      </c>
      <c r="AP51" s="35">
        <f t="shared" si="34"/>
        <v>0</v>
      </c>
      <c r="AQ51" s="36">
        <f t="shared" si="35"/>
        <v>0</v>
      </c>
      <c r="AR51" s="36">
        <f t="shared" si="36"/>
        <v>0</v>
      </c>
      <c r="AS51" s="35">
        <f t="shared" si="37"/>
        <v>0</v>
      </c>
      <c r="AT51" s="36">
        <f t="shared" si="38"/>
        <v>0</v>
      </c>
      <c r="AU51" s="36">
        <f t="shared" si="39"/>
        <v>0</v>
      </c>
      <c r="AV51" s="35">
        <f t="shared" si="40"/>
        <v>0</v>
      </c>
      <c r="AW51" s="36">
        <f t="shared" si="41"/>
        <v>0</v>
      </c>
      <c r="AX51" s="36">
        <f t="shared" si="42"/>
        <v>0</v>
      </c>
      <c r="AY51" s="35">
        <f t="shared" si="43"/>
        <v>0</v>
      </c>
      <c r="AZ51" s="36">
        <f t="shared" si="44"/>
        <v>0</v>
      </c>
      <c r="BA51" s="36">
        <f t="shared" si="45"/>
        <v>0</v>
      </c>
      <c r="BB51" s="35">
        <f t="shared" si="46"/>
        <v>0</v>
      </c>
      <c r="BC51" s="36">
        <f t="shared" si="47"/>
        <v>0</v>
      </c>
      <c r="BD51" s="36">
        <f t="shared" si="48"/>
        <v>0</v>
      </c>
      <c r="BE51" s="35">
        <f t="shared" si="49"/>
        <v>0</v>
      </c>
      <c r="BF51" s="36">
        <f t="shared" si="50"/>
        <v>0</v>
      </c>
      <c r="BG51" s="36">
        <f t="shared" si="51"/>
        <v>0</v>
      </c>
      <c r="BH51" s="35">
        <f t="shared" si="52"/>
        <v>0</v>
      </c>
      <c r="BI51" s="36">
        <f t="shared" si="53"/>
        <v>0</v>
      </c>
      <c r="BJ51" s="36">
        <f t="shared" si="54"/>
        <v>0</v>
      </c>
      <c r="BK51" s="35">
        <f t="shared" si="55"/>
        <v>0</v>
      </c>
      <c r="BL51" s="36">
        <f t="shared" si="56"/>
        <v>0</v>
      </c>
      <c r="BM51" s="36">
        <f t="shared" si="57"/>
        <v>0</v>
      </c>
      <c r="BN51" s="11">
        <f t="shared" si="58"/>
        <v>0</v>
      </c>
      <c r="BO51" s="4">
        <f t="shared" si="59"/>
        <v>0</v>
      </c>
      <c r="BP51" s="4">
        <f t="shared" si="60"/>
        <v>0</v>
      </c>
    </row>
    <row r="52" spans="1:68" s="26" customFormat="1" x14ac:dyDescent="0.3">
      <c r="A52" s="7" t="s">
        <v>27</v>
      </c>
      <c r="B52" s="7" t="s">
        <v>4</v>
      </c>
      <c r="C52" s="7" t="s">
        <v>36</v>
      </c>
      <c r="D52" s="8">
        <v>10</v>
      </c>
      <c r="E52" s="33">
        <v>95166502</v>
      </c>
      <c r="F52" s="33">
        <f t="shared" si="30"/>
        <v>97933944</v>
      </c>
      <c r="G52" s="47">
        <v>2.9080000000000002E-2</v>
      </c>
      <c r="H52" s="39">
        <v>0</v>
      </c>
      <c r="I52" s="33">
        <v>0</v>
      </c>
      <c r="J52" s="34">
        <v>0</v>
      </c>
      <c r="K52" s="33">
        <v>0</v>
      </c>
      <c r="L52" s="33">
        <v>0</v>
      </c>
      <c r="M52" s="34">
        <v>0</v>
      </c>
      <c r="N52" s="33">
        <v>0</v>
      </c>
      <c r="O52" s="33">
        <v>0</v>
      </c>
      <c r="P52" s="34">
        <v>0</v>
      </c>
      <c r="Q52" s="33">
        <v>0</v>
      </c>
      <c r="R52" s="33">
        <v>0</v>
      </c>
      <c r="S52" s="34">
        <v>0</v>
      </c>
      <c r="T52" s="33">
        <v>0</v>
      </c>
      <c r="U52" s="33">
        <v>0</v>
      </c>
      <c r="V52" s="34">
        <v>0</v>
      </c>
      <c r="W52" s="33">
        <v>0</v>
      </c>
      <c r="X52" s="33">
        <v>0</v>
      </c>
      <c r="Y52" s="34">
        <v>0</v>
      </c>
      <c r="Z52" s="33">
        <v>0</v>
      </c>
      <c r="AA52" s="33">
        <v>0</v>
      </c>
      <c r="AB52" s="34">
        <v>0</v>
      </c>
      <c r="AC52" s="33">
        <v>0</v>
      </c>
      <c r="AD52" s="33">
        <v>0</v>
      </c>
      <c r="AE52" s="34">
        <v>0</v>
      </c>
      <c r="AF52" s="33">
        <v>0</v>
      </c>
      <c r="AG52" s="33">
        <v>0</v>
      </c>
      <c r="AH52" s="34">
        <v>0</v>
      </c>
      <c r="AI52" s="33">
        <v>0</v>
      </c>
      <c r="AJ52" s="33">
        <v>0</v>
      </c>
      <c r="AK52" s="34">
        <v>0</v>
      </c>
      <c r="AM52" s="35">
        <f t="shared" si="31"/>
        <v>0</v>
      </c>
      <c r="AN52" s="36">
        <f t="shared" si="32"/>
        <v>0</v>
      </c>
      <c r="AO52" s="36">
        <f t="shared" si="33"/>
        <v>0</v>
      </c>
      <c r="AP52" s="35">
        <f t="shared" si="34"/>
        <v>0</v>
      </c>
      <c r="AQ52" s="36">
        <f t="shared" si="35"/>
        <v>0</v>
      </c>
      <c r="AR52" s="36">
        <f t="shared" si="36"/>
        <v>0</v>
      </c>
      <c r="AS52" s="35">
        <f t="shared" si="37"/>
        <v>0</v>
      </c>
      <c r="AT52" s="36">
        <f t="shared" si="38"/>
        <v>0</v>
      </c>
      <c r="AU52" s="36">
        <f t="shared" si="39"/>
        <v>0</v>
      </c>
      <c r="AV52" s="35">
        <f t="shared" si="40"/>
        <v>0</v>
      </c>
      <c r="AW52" s="36">
        <f t="shared" si="41"/>
        <v>0</v>
      </c>
      <c r="AX52" s="36">
        <f t="shared" si="42"/>
        <v>0</v>
      </c>
      <c r="AY52" s="35">
        <f t="shared" si="43"/>
        <v>0</v>
      </c>
      <c r="AZ52" s="36">
        <f t="shared" si="44"/>
        <v>0</v>
      </c>
      <c r="BA52" s="36">
        <f t="shared" si="45"/>
        <v>0</v>
      </c>
      <c r="BB52" s="35">
        <f t="shared" si="46"/>
        <v>0</v>
      </c>
      <c r="BC52" s="36">
        <f t="shared" si="47"/>
        <v>0</v>
      </c>
      <c r="BD52" s="36">
        <f t="shared" si="48"/>
        <v>0</v>
      </c>
      <c r="BE52" s="35">
        <f t="shared" si="49"/>
        <v>0</v>
      </c>
      <c r="BF52" s="36">
        <f t="shared" si="50"/>
        <v>0</v>
      </c>
      <c r="BG52" s="36">
        <f t="shared" si="51"/>
        <v>0</v>
      </c>
      <c r="BH52" s="35">
        <f t="shared" si="52"/>
        <v>0</v>
      </c>
      <c r="BI52" s="36">
        <f t="shared" si="53"/>
        <v>0</v>
      </c>
      <c r="BJ52" s="36">
        <f t="shared" si="54"/>
        <v>0</v>
      </c>
      <c r="BK52" s="35">
        <f t="shared" si="55"/>
        <v>0</v>
      </c>
      <c r="BL52" s="36">
        <f t="shared" si="56"/>
        <v>0</v>
      </c>
      <c r="BM52" s="36">
        <f t="shared" si="57"/>
        <v>0</v>
      </c>
      <c r="BN52" s="11">
        <f t="shared" si="58"/>
        <v>0</v>
      </c>
      <c r="BO52" s="4">
        <f t="shared" si="59"/>
        <v>0</v>
      </c>
      <c r="BP52" s="4">
        <f t="shared" si="60"/>
        <v>0</v>
      </c>
    </row>
    <row r="53" spans="1:68" s="26" customFormat="1" x14ac:dyDescent="0.3">
      <c r="A53" s="7" t="s">
        <v>27</v>
      </c>
      <c r="B53" s="7" t="s">
        <v>11</v>
      </c>
      <c r="C53" s="7" t="s">
        <v>35</v>
      </c>
      <c r="D53" s="8">
        <v>10</v>
      </c>
      <c r="E53" s="33">
        <v>99659627</v>
      </c>
      <c r="F53" s="33">
        <f t="shared" si="30"/>
        <v>102573675</v>
      </c>
      <c r="G53" s="47">
        <v>2.9239999999999999E-2</v>
      </c>
      <c r="H53" s="39">
        <v>0</v>
      </c>
      <c r="I53" s="33">
        <v>0</v>
      </c>
      <c r="J53" s="34">
        <v>0</v>
      </c>
      <c r="K53" s="33">
        <v>0</v>
      </c>
      <c r="L53" s="33">
        <v>0</v>
      </c>
      <c r="M53" s="34">
        <v>0</v>
      </c>
      <c r="N53" s="33">
        <v>0</v>
      </c>
      <c r="O53" s="33">
        <v>0</v>
      </c>
      <c r="P53" s="34">
        <v>0</v>
      </c>
      <c r="Q53" s="33">
        <v>0</v>
      </c>
      <c r="R53" s="33">
        <v>0</v>
      </c>
      <c r="S53" s="34">
        <v>0</v>
      </c>
      <c r="T53" s="33">
        <v>0</v>
      </c>
      <c r="U53" s="33">
        <v>0</v>
      </c>
      <c r="V53" s="34">
        <v>0</v>
      </c>
      <c r="W53" s="33">
        <v>0</v>
      </c>
      <c r="X53" s="33">
        <v>0</v>
      </c>
      <c r="Y53" s="34">
        <v>0</v>
      </c>
      <c r="Z53" s="33">
        <v>0</v>
      </c>
      <c r="AA53" s="33">
        <v>0</v>
      </c>
      <c r="AB53" s="34">
        <v>0</v>
      </c>
      <c r="AC53" s="33">
        <v>0</v>
      </c>
      <c r="AD53" s="33">
        <v>0</v>
      </c>
      <c r="AE53" s="34">
        <v>0</v>
      </c>
      <c r="AF53" s="33">
        <v>0</v>
      </c>
      <c r="AG53" s="33">
        <v>0</v>
      </c>
      <c r="AH53" s="34">
        <v>0</v>
      </c>
      <c r="AI53" s="33">
        <v>0</v>
      </c>
      <c r="AJ53" s="33">
        <v>0</v>
      </c>
      <c r="AK53" s="34">
        <v>0</v>
      </c>
      <c r="AM53" s="35">
        <f t="shared" si="31"/>
        <v>0</v>
      </c>
      <c r="AN53" s="36">
        <f t="shared" si="32"/>
        <v>0</v>
      </c>
      <c r="AO53" s="36">
        <f t="shared" si="33"/>
        <v>0</v>
      </c>
      <c r="AP53" s="35">
        <f t="shared" si="34"/>
        <v>0</v>
      </c>
      <c r="AQ53" s="36">
        <f t="shared" si="35"/>
        <v>0</v>
      </c>
      <c r="AR53" s="36">
        <f t="shared" si="36"/>
        <v>0</v>
      </c>
      <c r="AS53" s="35">
        <f t="shared" si="37"/>
        <v>0</v>
      </c>
      <c r="AT53" s="36">
        <f t="shared" si="38"/>
        <v>0</v>
      </c>
      <c r="AU53" s="36">
        <f t="shared" si="39"/>
        <v>0</v>
      </c>
      <c r="AV53" s="35">
        <f t="shared" si="40"/>
        <v>0</v>
      </c>
      <c r="AW53" s="36">
        <f t="shared" si="41"/>
        <v>0</v>
      </c>
      <c r="AX53" s="36">
        <f t="shared" si="42"/>
        <v>0</v>
      </c>
      <c r="AY53" s="35">
        <f t="shared" si="43"/>
        <v>0</v>
      </c>
      <c r="AZ53" s="36">
        <f t="shared" si="44"/>
        <v>0</v>
      </c>
      <c r="BA53" s="36">
        <f t="shared" si="45"/>
        <v>0</v>
      </c>
      <c r="BB53" s="35">
        <f t="shared" si="46"/>
        <v>0</v>
      </c>
      <c r="BC53" s="36">
        <f t="shared" si="47"/>
        <v>0</v>
      </c>
      <c r="BD53" s="36">
        <f t="shared" si="48"/>
        <v>0</v>
      </c>
      <c r="BE53" s="35">
        <f t="shared" si="49"/>
        <v>0</v>
      </c>
      <c r="BF53" s="36">
        <f t="shared" si="50"/>
        <v>0</v>
      </c>
      <c r="BG53" s="36">
        <f t="shared" si="51"/>
        <v>0</v>
      </c>
      <c r="BH53" s="35">
        <f t="shared" si="52"/>
        <v>0</v>
      </c>
      <c r="BI53" s="36">
        <f t="shared" si="53"/>
        <v>0</v>
      </c>
      <c r="BJ53" s="36">
        <f t="shared" si="54"/>
        <v>0</v>
      </c>
      <c r="BK53" s="35">
        <f t="shared" si="55"/>
        <v>0</v>
      </c>
      <c r="BL53" s="36">
        <f t="shared" si="56"/>
        <v>0</v>
      </c>
      <c r="BM53" s="36">
        <f t="shared" si="57"/>
        <v>0</v>
      </c>
      <c r="BN53" s="11">
        <f t="shared" si="58"/>
        <v>0</v>
      </c>
      <c r="BO53" s="4">
        <f t="shared" si="59"/>
        <v>0</v>
      </c>
      <c r="BP53" s="4">
        <f t="shared" si="60"/>
        <v>0</v>
      </c>
    </row>
    <row r="54" spans="1:68" s="26" customFormat="1" x14ac:dyDescent="0.3">
      <c r="A54" s="7" t="s">
        <v>27</v>
      </c>
      <c r="B54" s="7" t="s">
        <v>11</v>
      </c>
      <c r="C54" s="7" t="s">
        <v>37</v>
      </c>
      <c r="D54" s="8">
        <v>10</v>
      </c>
      <c r="E54" s="33">
        <v>113670173</v>
      </c>
      <c r="F54" s="33">
        <f t="shared" si="30"/>
        <v>116949558</v>
      </c>
      <c r="G54" s="47">
        <v>2.8850000000000001E-2</v>
      </c>
      <c r="H54" s="39">
        <v>0</v>
      </c>
      <c r="I54" s="33">
        <v>0</v>
      </c>
      <c r="J54" s="34">
        <v>0</v>
      </c>
      <c r="K54" s="33">
        <v>0</v>
      </c>
      <c r="L54" s="33">
        <v>0</v>
      </c>
      <c r="M54" s="34">
        <v>0</v>
      </c>
      <c r="N54" s="33">
        <v>0</v>
      </c>
      <c r="O54" s="33">
        <v>0</v>
      </c>
      <c r="P54" s="34">
        <v>0</v>
      </c>
      <c r="Q54" s="33">
        <v>0</v>
      </c>
      <c r="R54" s="33">
        <v>0</v>
      </c>
      <c r="S54" s="34">
        <v>0</v>
      </c>
      <c r="T54" s="33">
        <v>0</v>
      </c>
      <c r="U54" s="33">
        <v>0</v>
      </c>
      <c r="V54" s="34">
        <v>0</v>
      </c>
      <c r="W54" s="33">
        <v>0</v>
      </c>
      <c r="X54" s="33">
        <v>0</v>
      </c>
      <c r="Y54" s="34">
        <v>0</v>
      </c>
      <c r="Z54" s="33">
        <v>0</v>
      </c>
      <c r="AA54" s="33">
        <v>0</v>
      </c>
      <c r="AB54" s="34">
        <v>0</v>
      </c>
      <c r="AC54" s="33">
        <v>0</v>
      </c>
      <c r="AD54" s="33">
        <v>0</v>
      </c>
      <c r="AE54" s="34">
        <v>0</v>
      </c>
      <c r="AF54" s="33">
        <v>0</v>
      </c>
      <c r="AG54" s="33">
        <v>0</v>
      </c>
      <c r="AH54" s="34">
        <v>0</v>
      </c>
      <c r="AI54" s="33">
        <v>0</v>
      </c>
      <c r="AJ54" s="33">
        <v>0</v>
      </c>
      <c r="AK54" s="34">
        <v>0</v>
      </c>
      <c r="AM54" s="35">
        <f t="shared" si="31"/>
        <v>0</v>
      </c>
      <c r="AN54" s="36">
        <f t="shared" si="32"/>
        <v>0</v>
      </c>
      <c r="AO54" s="36">
        <f t="shared" si="33"/>
        <v>0</v>
      </c>
      <c r="AP54" s="35">
        <f t="shared" si="34"/>
        <v>0</v>
      </c>
      <c r="AQ54" s="36">
        <f t="shared" si="35"/>
        <v>0</v>
      </c>
      <c r="AR54" s="36">
        <f t="shared" si="36"/>
        <v>0</v>
      </c>
      <c r="AS54" s="35">
        <f t="shared" si="37"/>
        <v>0</v>
      </c>
      <c r="AT54" s="36">
        <f t="shared" si="38"/>
        <v>0</v>
      </c>
      <c r="AU54" s="36">
        <f t="shared" si="39"/>
        <v>0</v>
      </c>
      <c r="AV54" s="35">
        <f t="shared" si="40"/>
        <v>0</v>
      </c>
      <c r="AW54" s="36">
        <f t="shared" si="41"/>
        <v>0</v>
      </c>
      <c r="AX54" s="36">
        <f t="shared" si="42"/>
        <v>0</v>
      </c>
      <c r="AY54" s="35">
        <f t="shared" si="43"/>
        <v>0</v>
      </c>
      <c r="AZ54" s="36">
        <f t="shared" si="44"/>
        <v>0</v>
      </c>
      <c r="BA54" s="36">
        <f t="shared" si="45"/>
        <v>0</v>
      </c>
      <c r="BB54" s="35">
        <f t="shared" si="46"/>
        <v>0</v>
      </c>
      <c r="BC54" s="36">
        <f t="shared" si="47"/>
        <v>0</v>
      </c>
      <c r="BD54" s="36">
        <f t="shared" si="48"/>
        <v>0</v>
      </c>
      <c r="BE54" s="35">
        <f t="shared" si="49"/>
        <v>0</v>
      </c>
      <c r="BF54" s="36">
        <f t="shared" si="50"/>
        <v>0</v>
      </c>
      <c r="BG54" s="36">
        <f t="shared" si="51"/>
        <v>0</v>
      </c>
      <c r="BH54" s="35">
        <f t="shared" si="52"/>
        <v>0</v>
      </c>
      <c r="BI54" s="36">
        <f t="shared" si="53"/>
        <v>0</v>
      </c>
      <c r="BJ54" s="36">
        <f t="shared" si="54"/>
        <v>0</v>
      </c>
      <c r="BK54" s="35">
        <f t="shared" si="55"/>
        <v>0</v>
      </c>
      <c r="BL54" s="36">
        <f t="shared" si="56"/>
        <v>0</v>
      </c>
      <c r="BM54" s="36">
        <f t="shared" si="57"/>
        <v>0</v>
      </c>
      <c r="BN54" s="11">
        <f t="shared" si="58"/>
        <v>0</v>
      </c>
      <c r="BO54" s="4">
        <f t="shared" si="59"/>
        <v>0</v>
      </c>
      <c r="BP54" s="4">
        <f t="shared" si="60"/>
        <v>0</v>
      </c>
    </row>
    <row r="55" spans="1:68" s="26" customFormat="1" ht="17.25" thickBot="1" x14ac:dyDescent="0.35">
      <c r="A55" s="14" t="s">
        <v>27</v>
      </c>
      <c r="B55" s="14" t="s">
        <v>11</v>
      </c>
      <c r="C55" s="14" t="s">
        <v>38</v>
      </c>
      <c r="D55" s="15"/>
      <c r="E55" s="40">
        <v>155793793</v>
      </c>
      <c r="F55" s="40">
        <f t="shared" si="30"/>
        <v>160427101</v>
      </c>
      <c r="G55" s="48">
        <v>2.9739999999999999E-2</v>
      </c>
      <c r="H55" s="41">
        <v>0</v>
      </c>
      <c r="I55" s="40">
        <v>0</v>
      </c>
      <c r="J55" s="42">
        <v>0</v>
      </c>
      <c r="K55" s="40">
        <v>0</v>
      </c>
      <c r="L55" s="40">
        <v>0</v>
      </c>
      <c r="M55" s="42">
        <v>0</v>
      </c>
      <c r="N55" s="40">
        <v>0</v>
      </c>
      <c r="O55" s="40">
        <v>0</v>
      </c>
      <c r="P55" s="42">
        <v>0</v>
      </c>
      <c r="Q55" s="40">
        <v>0</v>
      </c>
      <c r="R55" s="40">
        <v>0</v>
      </c>
      <c r="S55" s="42">
        <v>0</v>
      </c>
      <c r="T55" s="40">
        <v>0</v>
      </c>
      <c r="U55" s="40">
        <v>0</v>
      </c>
      <c r="V55" s="42">
        <v>0</v>
      </c>
      <c r="W55" s="40">
        <v>0</v>
      </c>
      <c r="X55" s="40">
        <v>0</v>
      </c>
      <c r="Y55" s="42">
        <v>0</v>
      </c>
      <c r="Z55" s="40">
        <v>0</v>
      </c>
      <c r="AA55" s="40">
        <v>0</v>
      </c>
      <c r="AB55" s="42">
        <v>0</v>
      </c>
      <c r="AC55" s="40">
        <v>0</v>
      </c>
      <c r="AD55" s="40">
        <v>0</v>
      </c>
      <c r="AE55" s="42">
        <v>0</v>
      </c>
      <c r="AF55" s="40">
        <v>0</v>
      </c>
      <c r="AG55" s="40">
        <v>0</v>
      </c>
      <c r="AH55" s="42">
        <v>0</v>
      </c>
      <c r="AI55" s="40">
        <v>0</v>
      </c>
      <c r="AJ55" s="40">
        <v>0</v>
      </c>
      <c r="AK55" s="42">
        <v>0</v>
      </c>
      <c r="AM55" s="43">
        <f t="shared" si="31"/>
        <v>0</v>
      </c>
      <c r="AN55" s="44">
        <f t="shared" si="32"/>
        <v>0</v>
      </c>
      <c r="AO55" s="44">
        <f t="shared" si="33"/>
        <v>0</v>
      </c>
      <c r="AP55" s="43">
        <f t="shared" si="34"/>
        <v>0</v>
      </c>
      <c r="AQ55" s="44">
        <f t="shared" si="35"/>
        <v>0</v>
      </c>
      <c r="AR55" s="44">
        <f t="shared" si="36"/>
        <v>0</v>
      </c>
      <c r="AS55" s="43">
        <f t="shared" si="37"/>
        <v>0</v>
      </c>
      <c r="AT55" s="44">
        <f t="shared" si="38"/>
        <v>0</v>
      </c>
      <c r="AU55" s="44">
        <f t="shared" si="39"/>
        <v>0</v>
      </c>
      <c r="AV55" s="43">
        <f t="shared" si="40"/>
        <v>0</v>
      </c>
      <c r="AW55" s="44">
        <f t="shared" si="41"/>
        <v>0</v>
      </c>
      <c r="AX55" s="44">
        <f t="shared" si="42"/>
        <v>0</v>
      </c>
      <c r="AY55" s="43">
        <f t="shared" si="43"/>
        <v>0</v>
      </c>
      <c r="AZ55" s="44">
        <f t="shared" si="44"/>
        <v>0</v>
      </c>
      <c r="BA55" s="44">
        <f t="shared" si="45"/>
        <v>0</v>
      </c>
      <c r="BB55" s="43">
        <f t="shared" si="46"/>
        <v>0</v>
      </c>
      <c r="BC55" s="44">
        <f t="shared" si="47"/>
        <v>0</v>
      </c>
      <c r="BD55" s="44">
        <f t="shared" si="48"/>
        <v>0</v>
      </c>
      <c r="BE55" s="43">
        <f t="shared" si="49"/>
        <v>0</v>
      </c>
      <c r="BF55" s="44">
        <f t="shared" si="50"/>
        <v>0</v>
      </c>
      <c r="BG55" s="44">
        <f t="shared" si="51"/>
        <v>0</v>
      </c>
      <c r="BH55" s="43">
        <f t="shared" si="52"/>
        <v>0</v>
      </c>
      <c r="BI55" s="44">
        <f t="shared" si="53"/>
        <v>0</v>
      </c>
      <c r="BJ55" s="44">
        <f t="shared" si="54"/>
        <v>0</v>
      </c>
      <c r="BK55" s="43">
        <f t="shared" si="55"/>
        <v>0</v>
      </c>
      <c r="BL55" s="44">
        <f t="shared" si="56"/>
        <v>0</v>
      </c>
      <c r="BM55" s="44">
        <f t="shared" si="57"/>
        <v>0</v>
      </c>
      <c r="BN55" s="16">
        <f t="shared" si="58"/>
        <v>0</v>
      </c>
      <c r="BO55" s="17">
        <f t="shared" si="59"/>
        <v>0</v>
      </c>
      <c r="BP55" s="17">
        <f t="shared" si="60"/>
        <v>0</v>
      </c>
    </row>
    <row r="56" spans="1:68" s="26" customFormat="1" x14ac:dyDescent="0.3">
      <c r="A56" s="5"/>
      <c r="B56" s="5"/>
      <c r="C56" s="5"/>
      <c r="D56" s="5"/>
      <c r="E56" s="6"/>
      <c r="F56" s="169" t="s">
        <v>49</v>
      </c>
      <c r="G56" s="170"/>
      <c r="H56" s="154" t="str">
        <f>IF(SUM(AM7:AM55)=0,"",SUM(AM7:AM55))</f>
        <v/>
      </c>
      <c r="I56" s="155"/>
      <c r="J56" s="156"/>
      <c r="K56" s="154" t="str">
        <f>IF(SUM(AP7:AP55)=0,"",SUM(AP7:AP55))</f>
        <v/>
      </c>
      <c r="L56" s="155"/>
      <c r="M56" s="156"/>
      <c r="N56" s="154" t="str">
        <f t="shared" ref="N56" si="61">IF(SUM(AS7:AS55)=0,"",SUM(AS7:AS55))</f>
        <v/>
      </c>
      <c r="O56" s="155"/>
      <c r="P56" s="156"/>
      <c r="Q56" s="154" t="str">
        <f t="shared" ref="Q56" si="62">IF(SUM(AV7:AV55)=0,"",SUM(AV7:AV55))</f>
        <v/>
      </c>
      <c r="R56" s="155"/>
      <c r="S56" s="156"/>
      <c r="T56" s="154" t="str">
        <f t="shared" ref="T56" si="63">IF(SUM(AY7:AY55)=0,"",SUM(AY7:AY55))</f>
        <v/>
      </c>
      <c r="U56" s="155"/>
      <c r="V56" s="156"/>
      <c r="W56" s="154" t="str">
        <f t="shared" ref="W56" si="64">IF(SUM(BB7:BB55)=0,"",SUM(BB7:BB55))</f>
        <v/>
      </c>
      <c r="X56" s="155"/>
      <c r="Y56" s="156"/>
      <c r="Z56" s="154" t="str">
        <f t="shared" ref="Z56" si="65">IF(SUM(BE7:BE55)=0,"",SUM(BE7:BE55))</f>
        <v/>
      </c>
      <c r="AA56" s="155"/>
      <c r="AB56" s="156"/>
      <c r="AC56" s="154" t="str">
        <f t="shared" ref="AC56" si="66">IF(SUM(BH7:BH55)=0,"",SUM(BH7:BH55))</f>
        <v/>
      </c>
      <c r="AD56" s="155"/>
      <c r="AE56" s="156"/>
      <c r="AF56" s="154" t="str">
        <f t="shared" ref="AF56" si="67">IF(SUM(BK7:BK55)=0,"",SUM(BK7:BK55))</f>
        <v/>
      </c>
      <c r="AG56" s="155"/>
      <c r="AH56" s="156"/>
      <c r="AI56" s="154" t="str">
        <f t="shared" ref="AI56" si="68">IF(SUM(BN7:BN55)=0,"",SUM(BN7:BN55))</f>
        <v/>
      </c>
      <c r="AJ56" s="155"/>
      <c r="AK56" s="156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</row>
    <row r="57" spans="1:68" s="26" customFormat="1" x14ac:dyDescent="0.3">
      <c r="A57" s="5"/>
      <c r="B57" s="5"/>
      <c r="C57" s="5"/>
      <c r="D57" s="5"/>
      <c r="E57" s="6"/>
      <c r="F57" s="171" t="s">
        <v>50</v>
      </c>
      <c r="G57" s="172"/>
      <c r="H57" s="160">
        <f>SUM(AN7:AN55)</f>
        <v>0</v>
      </c>
      <c r="I57" s="161"/>
      <c r="J57" s="162"/>
      <c r="K57" s="160">
        <f>SUM(AQ7:AQ55)</f>
        <v>0</v>
      </c>
      <c r="L57" s="161"/>
      <c r="M57" s="162"/>
      <c r="N57" s="160">
        <f>SUM(AT7:AT55)</f>
        <v>0</v>
      </c>
      <c r="O57" s="161"/>
      <c r="P57" s="162"/>
      <c r="Q57" s="160">
        <f>SUM(AW7:AW55)</f>
        <v>0</v>
      </c>
      <c r="R57" s="161"/>
      <c r="S57" s="162"/>
      <c r="T57" s="160">
        <f>SUM(AZ7:AZ55)</f>
        <v>0</v>
      </c>
      <c r="U57" s="161"/>
      <c r="V57" s="162"/>
      <c r="W57" s="160">
        <f>SUM(BC7:BC55)</f>
        <v>0</v>
      </c>
      <c r="X57" s="161"/>
      <c r="Y57" s="162"/>
      <c r="Z57" s="160">
        <f>SUM(BF7:BF55)</f>
        <v>0</v>
      </c>
      <c r="AA57" s="161"/>
      <c r="AB57" s="162"/>
      <c r="AC57" s="160">
        <f>SUM(BI7:BI55)</f>
        <v>0</v>
      </c>
      <c r="AD57" s="161"/>
      <c r="AE57" s="162"/>
      <c r="AF57" s="160">
        <f>SUM(BL7:BL55)</f>
        <v>0</v>
      </c>
      <c r="AG57" s="161"/>
      <c r="AH57" s="162"/>
      <c r="AI57" s="160">
        <f>SUM(BO7:BO55)</f>
        <v>0</v>
      </c>
      <c r="AJ57" s="161"/>
      <c r="AK57" s="162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</row>
    <row r="58" spans="1:68" s="26" customFormat="1" x14ac:dyDescent="0.3">
      <c r="A58" s="5"/>
      <c r="B58" s="5"/>
      <c r="C58" s="5"/>
      <c r="D58" s="5"/>
      <c r="E58" s="6"/>
      <c r="F58" s="171" t="s">
        <v>51</v>
      </c>
      <c r="G58" s="172"/>
      <c r="H58" s="160">
        <f>SUM(AO7:AO55)</f>
        <v>0</v>
      </c>
      <c r="I58" s="161"/>
      <c r="J58" s="162"/>
      <c r="K58" s="160">
        <f>SUM(AR7:AR55)</f>
        <v>0</v>
      </c>
      <c r="L58" s="161"/>
      <c r="M58" s="162"/>
      <c r="N58" s="160">
        <f>SUM(AU7:AU55)</f>
        <v>0</v>
      </c>
      <c r="O58" s="161"/>
      <c r="P58" s="162"/>
      <c r="Q58" s="160">
        <f>SUM(AX7:AX55)</f>
        <v>0</v>
      </c>
      <c r="R58" s="161"/>
      <c r="S58" s="162"/>
      <c r="T58" s="160">
        <f>SUM(BA7:BA55)</f>
        <v>0</v>
      </c>
      <c r="U58" s="161"/>
      <c r="V58" s="162"/>
      <c r="W58" s="160">
        <f>SUM(BD7:BD55)</f>
        <v>0</v>
      </c>
      <c r="X58" s="161"/>
      <c r="Y58" s="162"/>
      <c r="Z58" s="160">
        <f>SUM(BG7:BG55)</f>
        <v>0</v>
      </c>
      <c r="AA58" s="161"/>
      <c r="AB58" s="162"/>
      <c r="AC58" s="160">
        <f>SUM(BJ7:BJ55)</f>
        <v>0</v>
      </c>
      <c r="AD58" s="161"/>
      <c r="AE58" s="162"/>
      <c r="AF58" s="160">
        <f>SUM(BM7:BM55)</f>
        <v>0</v>
      </c>
      <c r="AG58" s="161"/>
      <c r="AH58" s="162"/>
      <c r="AI58" s="160">
        <f>SUM(BP7:BP55)</f>
        <v>0</v>
      </c>
      <c r="AJ58" s="161"/>
      <c r="AK58" s="162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</row>
    <row r="59" spans="1:68" s="26" customFormat="1" ht="17.25" thickBot="1" x14ac:dyDescent="0.35">
      <c r="A59" s="176"/>
      <c r="B59" s="176"/>
      <c r="C59" s="176"/>
      <c r="D59" s="176"/>
      <c r="E59" s="176"/>
      <c r="F59" s="178" t="s">
        <v>69</v>
      </c>
      <c r="G59" s="179"/>
      <c r="H59" s="157" t="str">
        <f>+IFERROR((H58-H57)/H57,"")</f>
        <v/>
      </c>
      <c r="I59" s="158"/>
      <c r="J59" s="159"/>
      <c r="K59" s="157" t="str">
        <f>+IFERROR((K58-K57)/K57,"")</f>
        <v/>
      </c>
      <c r="L59" s="158"/>
      <c r="M59" s="159"/>
      <c r="N59" s="157" t="str">
        <f t="shared" ref="N59" si="69">+IFERROR((N58-N57)/N57,"")</f>
        <v/>
      </c>
      <c r="O59" s="158"/>
      <c r="P59" s="159"/>
      <c r="Q59" s="157" t="str">
        <f t="shared" ref="Q59" si="70">+IFERROR((Q58-Q57)/Q57,"")</f>
        <v/>
      </c>
      <c r="R59" s="158"/>
      <c r="S59" s="159"/>
      <c r="T59" s="157" t="str">
        <f t="shared" ref="T59" si="71">+IFERROR((T58-T57)/T57,"")</f>
        <v/>
      </c>
      <c r="U59" s="158"/>
      <c r="V59" s="159"/>
      <c r="W59" s="157" t="str">
        <f t="shared" ref="W59" si="72">+IFERROR((W58-W57)/W57,"")</f>
        <v/>
      </c>
      <c r="X59" s="158"/>
      <c r="Y59" s="159"/>
      <c r="Z59" s="157" t="str">
        <f t="shared" ref="Z59" si="73">+IFERROR((Z58-Z57)/Z57,"")</f>
        <v/>
      </c>
      <c r="AA59" s="158"/>
      <c r="AB59" s="159"/>
      <c r="AC59" s="157" t="str">
        <f t="shared" ref="AC59" si="74">+IFERROR((AC58-AC57)/AC57,"")</f>
        <v/>
      </c>
      <c r="AD59" s="158"/>
      <c r="AE59" s="159"/>
      <c r="AF59" s="157" t="str">
        <f t="shared" ref="AF59" si="75">+IFERROR((AF58-AF57)/AF57,"")</f>
        <v/>
      </c>
      <c r="AG59" s="158"/>
      <c r="AH59" s="159"/>
      <c r="AI59" s="157" t="str">
        <f t="shared" ref="AI59" si="76">+IFERROR((AI58-AI57)/AI57,"")</f>
        <v/>
      </c>
      <c r="AJ59" s="158"/>
      <c r="AK59" s="159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</row>
    <row r="60" spans="1:68" s="26" customFormat="1" x14ac:dyDescent="0.3">
      <c r="A60" s="176"/>
      <c r="B60" s="176"/>
      <c r="C60" s="176"/>
      <c r="D60" s="176"/>
      <c r="E60" s="176"/>
      <c r="F60" s="177" t="s">
        <v>52</v>
      </c>
      <c r="G60" s="177"/>
      <c r="H60" s="204" t="str">
        <f>IF(SUM(H56:AK56)=0,"",SUM(H56:AK56))</f>
        <v/>
      </c>
      <c r="I60" s="204"/>
      <c r="J60" s="205"/>
      <c r="K60" s="163" t="s">
        <v>56</v>
      </c>
      <c r="L60" s="164"/>
      <c r="M60" s="165"/>
      <c r="N60" s="186" t="str">
        <f>IF(K62="","",IF(K62&gt;180,"←180개 초과! 결정석조정하세요",""))</f>
        <v/>
      </c>
      <c r="O60" s="186"/>
      <c r="P60" s="187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</row>
    <row r="61" spans="1:68" s="26" customFormat="1" ht="17.25" thickBot="1" x14ac:dyDescent="0.35">
      <c r="A61" s="176"/>
      <c r="B61" s="176"/>
      <c r="C61" s="176"/>
      <c r="D61" s="176"/>
      <c r="E61" s="176"/>
      <c r="F61" s="171" t="s">
        <v>53</v>
      </c>
      <c r="G61" s="171"/>
      <c r="H61" s="206">
        <f>SUM(H57:AK57)</f>
        <v>0</v>
      </c>
      <c r="I61" s="207"/>
      <c r="J61" s="208"/>
      <c r="K61" s="166"/>
      <c r="L61" s="167"/>
      <c r="M61" s="168"/>
      <c r="N61" s="188"/>
      <c r="O61" s="188"/>
      <c r="P61" s="189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</row>
    <row r="62" spans="1:68" s="26" customFormat="1" x14ac:dyDescent="0.3">
      <c r="A62"/>
      <c r="B62"/>
      <c r="C62"/>
      <c r="D62" s="1"/>
      <c r="E62"/>
      <c r="F62" s="171" t="s">
        <v>54</v>
      </c>
      <c r="G62" s="171"/>
      <c r="H62" s="206">
        <f>SUM(H58:AK58)</f>
        <v>0</v>
      </c>
      <c r="I62" s="207"/>
      <c r="J62" s="208"/>
      <c r="K62" s="180" t="str">
        <f>IF(SUM(I7:I55,L7:L55,O7:O55,R7:R55,U7:U55,X7:X55,AA7:AA55,AD7:AD55,AG7:AG55,AJ7:AJ55)=0,"",SUM(I7:I55,L7:L55,O7:O55,R7:R55,U7:U55,X7:X55,AA7:AA55,AD7:AD55,AG7:AG55,AJ7:AJ55))</f>
        <v/>
      </c>
      <c r="L62" s="181"/>
      <c r="M62" s="182"/>
      <c r="N62" s="188"/>
      <c r="O62" s="188"/>
      <c r="P62" s="189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</row>
    <row r="63" spans="1:68" ht="17.25" thickBot="1" x14ac:dyDescent="0.35">
      <c r="F63" s="203" t="s">
        <v>70</v>
      </c>
      <c r="G63" s="203"/>
      <c r="H63" s="209" t="str">
        <f>+IFERROR((H62-H61)/H61,"")</f>
        <v/>
      </c>
      <c r="I63" s="210"/>
      <c r="J63" s="211"/>
      <c r="K63" s="183"/>
      <c r="L63" s="184"/>
      <c r="M63" s="185"/>
      <c r="N63" s="190"/>
      <c r="O63" s="190"/>
      <c r="P63" s="191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</row>
    <row r="64" spans="1:68" ht="17.25" thickTop="1" x14ac:dyDescent="0.3">
      <c r="F64" s="193" t="s">
        <v>55</v>
      </c>
      <c r="G64" s="193"/>
      <c r="H64" s="195" t="str">
        <f>IF(H63="","",IF(H63&gt;0,"이득",IF(H63=0,"본전","손해")))</f>
        <v/>
      </c>
      <c r="I64" s="196"/>
      <c r="J64" s="196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</row>
    <row r="65" spans="6:55" x14ac:dyDescent="0.3">
      <c r="F65" s="194"/>
      <c r="G65" s="194"/>
      <c r="H65" s="197"/>
      <c r="I65" s="198"/>
      <c r="J65" s="198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</row>
    <row r="66" spans="6:55" x14ac:dyDescent="0.3"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</row>
    <row r="67" spans="6:55" x14ac:dyDescent="0.3"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</row>
    <row r="68" spans="6:55" x14ac:dyDescent="0.3"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</row>
    <row r="69" spans="6:55" x14ac:dyDescent="0.3"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</row>
  </sheetData>
  <sheetProtection algorithmName="SHA-512" hashValue="ZL5A+7zu6nb2jNHkT5GOiNerD0bS2mwSOO5b4k2cAysejvl0BJAiyF5Q2vRGYIRar7vPinmKMg/xXoNTP1H4yQ==" saltValue="UKe2CxCWCkVBM3zKc7E3dw==" spinCount="100000" sheet="1" objects="1" scenarios="1" selectLockedCells="1"/>
  <mergeCells count="100">
    <mergeCell ref="K62:M63"/>
    <mergeCell ref="N60:P63"/>
    <mergeCell ref="A1:G2"/>
    <mergeCell ref="K1:O2"/>
    <mergeCell ref="F64:G65"/>
    <mergeCell ref="H64:J65"/>
    <mergeCell ref="A3:G4"/>
    <mergeCell ref="H2:J2"/>
    <mergeCell ref="H1:J1"/>
    <mergeCell ref="F62:G62"/>
    <mergeCell ref="F63:G63"/>
    <mergeCell ref="H60:J60"/>
    <mergeCell ref="H61:J61"/>
    <mergeCell ref="H62:J62"/>
    <mergeCell ref="H63:J63"/>
    <mergeCell ref="N57:P57"/>
    <mergeCell ref="A59:E61"/>
    <mergeCell ref="F60:G60"/>
    <mergeCell ref="F61:G61"/>
    <mergeCell ref="F58:G58"/>
    <mergeCell ref="H58:J58"/>
    <mergeCell ref="F59:G59"/>
    <mergeCell ref="H59:J59"/>
    <mergeCell ref="AF59:AH59"/>
    <mergeCell ref="Z5:AB5"/>
    <mergeCell ref="Q59:S59"/>
    <mergeCell ref="K59:M59"/>
    <mergeCell ref="N58:P58"/>
    <mergeCell ref="N59:P59"/>
    <mergeCell ref="AI3:AK4"/>
    <mergeCell ref="Z57:AB57"/>
    <mergeCell ref="AC57:AE57"/>
    <mergeCell ref="AF57:AH57"/>
    <mergeCell ref="Z58:AB58"/>
    <mergeCell ref="AC58:AE58"/>
    <mergeCell ref="AF58:AH58"/>
    <mergeCell ref="AC5:AE5"/>
    <mergeCell ref="AF5:AH5"/>
    <mergeCell ref="AI5:AK5"/>
    <mergeCell ref="AC3:AE4"/>
    <mergeCell ref="AF3:AH4"/>
    <mergeCell ref="Z56:AB56"/>
    <mergeCell ref="AC56:AE56"/>
    <mergeCell ref="AF56:AH56"/>
    <mergeCell ref="Z3:AB4"/>
    <mergeCell ref="H56:J56"/>
    <mergeCell ref="H57:J57"/>
    <mergeCell ref="H5:J5"/>
    <mergeCell ref="H3:J4"/>
    <mergeCell ref="Q3:S4"/>
    <mergeCell ref="N3:P4"/>
    <mergeCell ref="N56:P56"/>
    <mergeCell ref="Q56:S56"/>
    <mergeCell ref="Q57:S57"/>
    <mergeCell ref="K56:M56"/>
    <mergeCell ref="K3:M4"/>
    <mergeCell ref="K5:M5"/>
    <mergeCell ref="N5:P5"/>
    <mergeCell ref="Q5:S5"/>
    <mergeCell ref="F56:G56"/>
    <mergeCell ref="F57:G57"/>
    <mergeCell ref="A5:A6"/>
    <mergeCell ref="B5:B6"/>
    <mergeCell ref="C5:C6"/>
    <mergeCell ref="D5:D6"/>
    <mergeCell ref="E5:E6"/>
    <mergeCell ref="F5:F6"/>
    <mergeCell ref="G5:G6"/>
    <mergeCell ref="AP5:AR5"/>
    <mergeCell ref="AS5:AU5"/>
    <mergeCell ref="AV5:AX5"/>
    <mergeCell ref="K60:M61"/>
    <mergeCell ref="K57:M57"/>
    <mergeCell ref="K58:M58"/>
    <mergeCell ref="Q58:S58"/>
    <mergeCell ref="AC59:AE59"/>
    <mergeCell ref="AM5:AO5"/>
    <mergeCell ref="AI59:AK59"/>
    <mergeCell ref="T5:V5"/>
    <mergeCell ref="W5:Y5"/>
    <mergeCell ref="AI56:AK56"/>
    <mergeCell ref="AI57:AK57"/>
    <mergeCell ref="AI58:AK58"/>
    <mergeCell ref="Z59:AB59"/>
    <mergeCell ref="T3:V4"/>
    <mergeCell ref="W3:Y4"/>
    <mergeCell ref="T56:V56"/>
    <mergeCell ref="W56:Y56"/>
    <mergeCell ref="T59:V59"/>
    <mergeCell ref="W59:Y59"/>
    <mergeCell ref="T57:V57"/>
    <mergeCell ref="W57:Y57"/>
    <mergeCell ref="T58:V58"/>
    <mergeCell ref="W58:Y58"/>
    <mergeCell ref="BH5:BJ5"/>
    <mergeCell ref="BK5:BM5"/>
    <mergeCell ref="BN5:BP5"/>
    <mergeCell ref="AY5:BA5"/>
    <mergeCell ref="BB5:BD5"/>
    <mergeCell ref="BE5:BG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설명서</vt:lpstr>
      <vt:lpstr>계산기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JCG</dc:creator>
  <cp:lastModifiedBy>JCG</cp:lastModifiedBy>
  <dcterms:created xsi:type="dcterms:W3CDTF">2021-08-26T00:47:23Z</dcterms:created>
  <dcterms:modified xsi:type="dcterms:W3CDTF">2021-08-30T00:20:00Z</dcterms:modified>
</cp:coreProperties>
</file>