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ong dong ryeol\Desktop\"/>
    </mc:Choice>
  </mc:AlternateContent>
  <bookViews>
    <workbookView xWindow="0" yWindow="0" windowWidth="28800" windowHeight="12285"/>
  </bookViews>
  <sheets>
    <sheet name="호감도" sheetId="5" r:id="rId1"/>
    <sheet name="호감도 표" sheetId="1" r:id="rId2"/>
  </sheets>
  <definedNames>
    <definedName name="_xlnm._FilterDatabase" localSheetId="0" hidden="1">호감도!$A$3:$G$80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5" l="1"/>
  <c r="D59" i="5"/>
  <c r="E59" i="5"/>
  <c r="I59" i="5"/>
  <c r="J59" i="5"/>
  <c r="K59" i="5"/>
  <c r="L59" i="5"/>
  <c r="M59" i="5"/>
  <c r="N59" i="5"/>
  <c r="O59" i="5"/>
  <c r="P59" i="5"/>
  <c r="Q59" i="5"/>
  <c r="R59" i="5"/>
  <c r="S59" i="5"/>
  <c r="T59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80" i="5"/>
  <c r="C79" i="5"/>
  <c r="D4" i="5"/>
  <c r="E4" i="5"/>
  <c r="D5" i="5"/>
  <c r="E5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D28" i="5"/>
  <c r="E28" i="5"/>
  <c r="D29" i="5"/>
  <c r="E29" i="5"/>
  <c r="D30" i="5"/>
  <c r="E30" i="5"/>
  <c r="D31" i="5"/>
  <c r="E31" i="5"/>
  <c r="D32" i="5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D44" i="5"/>
  <c r="E44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D54" i="5"/>
  <c r="E54" i="5"/>
  <c r="D55" i="5"/>
  <c r="E55" i="5"/>
  <c r="D56" i="5"/>
  <c r="E56" i="5"/>
  <c r="D57" i="5"/>
  <c r="E57" i="5"/>
  <c r="D58" i="5"/>
  <c r="E58" i="5"/>
  <c r="D60" i="5"/>
  <c r="E60" i="5"/>
  <c r="D61" i="5"/>
  <c r="E61" i="5"/>
  <c r="D62" i="5"/>
  <c r="E62" i="5"/>
  <c r="D63" i="5"/>
  <c r="E63" i="5"/>
  <c r="D64" i="5"/>
  <c r="E64" i="5"/>
  <c r="D65" i="5"/>
  <c r="E65" i="5"/>
  <c r="D66" i="5"/>
  <c r="E66" i="5"/>
  <c r="D67" i="5"/>
  <c r="E67" i="5"/>
  <c r="D6" i="5"/>
  <c r="E6" i="5"/>
  <c r="D7" i="5"/>
  <c r="E7" i="5"/>
  <c r="D8" i="5"/>
  <c r="E8" i="5"/>
  <c r="D9" i="5"/>
  <c r="E9" i="5"/>
  <c r="D10" i="5"/>
  <c r="E10" i="5"/>
  <c r="D68" i="5"/>
  <c r="E68" i="5"/>
  <c r="D69" i="5"/>
  <c r="E69" i="5"/>
  <c r="D70" i="5"/>
  <c r="E70" i="5"/>
  <c r="D71" i="5"/>
  <c r="E71" i="5"/>
  <c r="D72" i="5"/>
  <c r="E72" i="5"/>
  <c r="D73" i="5"/>
  <c r="E73" i="5"/>
  <c r="D74" i="5"/>
  <c r="E74" i="5"/>
  <c r="D75" i="5"/>
  <c r="E75" i="5"/>
  <c r="D76" i="5"/>
  <c r="E76" i="5"/>
  <c r="D77" i="5"/>
  <c r="E77" i="5"/>
  <c r="D78" i="5"/>
  <c r="E78" i="5"/>
  <c r="D79" i="5"/>
  <c r="E79" i="5"/>
  <c r="D80" i="5"/>
  <c r="E80" i="5"/>
  <c r="T80" i="5" l="1"/>
  <c r="S80" i="5"/>
  <c r="R80" i="5"/>
  <c r="Q80" i="5"/>
  <c r="P80" i="5"/>
  <c r="O80" i="5"/>
  <c r="N80" i="5"/>
  <c r="M80" i="5"/>
  <c r="L80" i="5"/>
  <c r="K80" i="5"/>
  <c r="J80" i="5"/>
  <c r="I80" i="5"/>
  <c r="T79" i="5"/>
  <c r="S79" i="5"/>
  <c r="R79" i="5"/>
  <c r="Q79" i="5"/>
  <c r="P79" i="5"/>
  <c r="O79" i="5"/>
  <c r="N79" i="5"/>
  <c r="M79" i="5"/>
  <c r="L79" i="5"/>
  <c r="K79" i="5"/>
  <c r="J79" i="5"/>
  <c r="I79" i="5"/>
  <c r="T78" i="5"/>
  <c r="S78" i="5"/>
  <c r="R78" i="5"/>
  <c r="Q78" i="5"/>
  <c r="P78" i="5"/>
  <c r="O78" i="5"/>
  <c r="N78" i="5"/>
  <c r="M78" i="5"/>
  <c r="L78" i="5"/>
  <c r="K78" i="5"/>
  <c r="J78" i="5"/>
  <c r="I78" i="5"/>
  <c r="T77" i="5"/>
  <c r="S77" i="5"/>
  <c r="R77" i="5"/>
  <c r="Q77" i="5"/>
  <c r="P77" i="5"/>
  <c r="O77" i="5"/>
  <c r="N77" i="5"/>
  <c r="M77" i="5"/>
  <c r="L77" i="5"/>
  <c r="K77" i="5"/>
  <c r="J77" i="5"/>
  <c r="I77" i="5"/>
  <c r="T76" i="5"/>
  <c r="S76" i="5"/>
  <c r="R76" i="5"/>
  <c r="Q76" i="5"/>
  <c r="P76" i="5"/>
  <c r="O76" i="5"/>
  <c r="N76" i="5"/>
  <c r="M76" i="5"/>
  <c r="L76" i="5"/>
  <c r="K76" i="5"/>
  <c r="J76" i="5"/>
  <c r="I76" i="5"/>
  <c r="T75" i="5"/>
  <c r="S75" i="5"/>
  <c r="R75" i="5"/>
  <c r="Q75" i="5"/>
  <c r="P75" i="5"/>
  <c r="O75" i="5"/>
  <c r="N75" i="5"/>
  <c r="M75" i="5"/>
  <c r="L75" i="5"/>
  <c r="K75" i="5"/>
  <c r="J75" i="5"/>
  <c r="I75" i="5"/>
  <c r="T74" i="5"/>
  <c r="S74" i="5"/>
  <c r="R74" i="5"/>
  <c r="Q74" i="5"/>
  <c r="P74" i="5"/>
  <c r="O74" i="5"/>
  <c r="N74" i="5"/>
  <c r="M74" i="5"/>
  <c r="L74" i="5"/>
  <c r="K74" i="5"/>
  <c r="J74" i="5"/>
  <c r="I74" i="5"/>
  <c r="T73" i="5"/>
  <c r="S73" i="5"/>
  <c r="R73" i="5"/>
  <c r="Q73" i="5"/>
  <c r="P73" i="5"/>
  <c r="O73" i="5"/>
  <c r="N73" i="5"/>
  <c r="M73" i="5"/>
  <c r="L73" i="5"/>
  <c r="K73" i="5"/>
  <c r="J73" i="5"/>
  <c r="I73" i="5"/>
  <c r="T72" i="5"/>
  <c r="S72" i="5"/>
  <c r="R72" i="5"/>
  <c r="Q72" i="5"/>
  <c r="P72" i="5"/>
  <c r="O72" i="5"/>
  <c r="N72" i="5"/>
  <c r="M72" i="5"/>
  <c r="L72" i="5"/>
  <c r="K72" i="5"/>
  <c r="J72" i="5"/>
  <c r="I72" i="5"/>
  <c r="T71" i="5"/>
  <c r="S71" i="5"/>
  <c r="R71" i="5"/>
  <c r="Q71" i="5"/>
  <c r="P71" i="5"/>
  <c r="O71" i="5"/>
  <c r="N71" i="5"/>
  <c r="M71" i="5"/>
  <c r="L71" i="5"/>
  <c r="K71" i="5"/>
  <c r="J71" i="5"/>
  <c r="I71" i="5"/>
  <c r="T70" i="5"/>
  <c r="S70" i="5"/>
  <c r="R70" i="5"/>
  <c r="Q70" i="5"/>
  <c r="P70" i="5"/>
  <c r="O70" i="5"/>
  <c r="N70" i="5"/>
  <c r="M70" i="5"/>
  <c r="L70" i="5"/>
  <c r="K70" i="5"/>
  <c r="J70" i="5"/>
  <c r="I70" i="5"/>
  <c r="T69" i="5"/>
  <c r="S69" i="5"/>
  <c r="R69" i="5"/>
  <c r="Q69" i="5"/>
  <c r="P69" i="5"/>
  <c r="O69" i="5"/>
  <c r="N69" i="5"/>
  <c r="M69" i="5"/>
  <c r="L69" i="5"/>
  <c r="K69" i="5"/>
  <c r="J69" i="5"/>
  <c r="I69" i="5"/>
  <c r="T68" i="5"/>
  <c r="S68" i="5"/>
  <c r="R68" i="5"/>
  <c r="Q68" i="5"/>
  <c r="P68" i="5"/>
  <c r="O68" i="5"/>
  <c r="N68" i="5"/>
  <c r="M68" i="5"/>
  <c r="L68" i="5"/>
  <c r="K68" i="5"/>
  <c r="J68" i="5"/>
  <c r="I68" i="5"/>
  <c r="T67" i="5"/>
  <c r="S67" i="5"/>
  <c r="R67" i="5"/>
  <c r="Q67" i="5"/>
  <c r="P67" i="5"/>
  <c r="O67" i="5"/>
  <c r="N67" i="5"/>
  <c r="M67" i="5"/>
  <c r="L67" i="5"/>
  <c r="K67" i="5"/>
  <c r="J67" i="5"/>
  <c r="I67" i="5"/>
  <c r="T66" i="5"/>
  <c r="S66" i="5"/>
  <c r="R66" i="5"/>
  <c r="Q66" i="5"/>
  <c r="P66" i="5"/>
  <c r="O66" i="5"/>
  <c r="N66" i="5"/>
  <c r="M66" i="5"/>
  <c r="L66" i="5"/>
  <c r="K66" i="5"/>
  <c r="J66" i="5"/>
  <c r="I66" i="5"/>
  <c r="T65" i="5"/>
  <c r="S65" i="5"/>
  <c r="R65" i="5"/>
  <c r="Q65" i="5"/>
  <c r="P65" i="5"/>
  <c r="O65" i="5"/>
  <c r="N65" i="5"/>
  <c r="M65" i="5"/>
  <c r="L65" i="5"/>
  <c r="K65" i="5"/>
  <c r="J65" i="5"/>
  <c r="I65" i="5"/>
  <c r="T64" i="5"/>
  <c r="S64" i="5"/>
  <c r="R64" i="5"/>
  <c r="Q64" i="5"/>
  <c r="P64" i="5"/>
  <c r="O64" i="5"/>
  <c r="N64" i="5"/>
  <c r="M64" i="5"/>
  <c r="L64" i="5"/>
  <c r="K64" i="5"/>
  <c r="J64" i="5"/>
  <c r="I64" i="5"/>
  <c r="T63" i="5"/>
  <c r="S63" i="5"/>
  <c r="R63" i="5"/>
  <c r="Q63" i="5"/>
  <c r="P63" i="5"/>
  <c r="O63" i="5"/>
  <c r="N63" i="5"/>
  <c r="M63" i="5"/>
  <c r="L63" i="5"/>
  <c r="K63" i="5"/>
  <c r="J63" i="5"/>
  <c r="I63" i="5"/>
  <c r="T62" i="5"/>
  <c r="S62" i="5"/>
  <c r="R62" i="5"/>
  <c r="Q62" i="5"/>
  <c r="P62" i="5"/>
  <c r="O62" i="5"/>
  <c r="N62" i="5"/>
  <c r="M62" i="5"/>
  <c r="L62" i="5"/>
  <c r="K62" i="5"/>
  <c r="J62" i="5"/>
  <c r="I62" i="5"/>
  <c r="T61" i="5"/>
  <c r="S61" i="5"/>
  <c r="R61" i="5"/>
  <c r="Q61" i="5"/>
  <c r="P61" i="5"/>
  <c r="O61" i="5"/>
  <c r="N61" i="5"/>
  <c r="M61" i="5"/>
  <c r="L61" i="5"/>
  <c r="K61" i="5"/>
  <c r="J61" i="5"/>
  <c r="I61" i="5"/>
  <c r="T60" i="5"/>
  <c r="S60" i="5"/>
  <c r="R60" i="5"/>
  <c r="Q60" i="5"/>
  <c r="P60" i="5"/>
  <c r="O60" i="5"/>
  <c r="N60" i="5"/>
  <c r="M60" i="5"/>
  <c r="L60" i="5"/>
  <c r="K60" i="5"/>
  <c r="J60" i="5"/>
  <c r="I60" i="5"/>
  <c r="T58" i="5"/>
  <c r="S58" i="5"/>
  <c r="R58" i="5"/>
  <c r="Q58" i="5"/>
  <c r="P58" i="5"/>
  <c r="O58" i="5"/>
  <c r="N58" i="5"/>
  <c r="M58" i="5"/>
  <c r="L58" i="5"/>
  <c r="K58" i="5"/>
  <c r="J58" i="5"/>
  <c r="I58" i="5"/>
  <c r="T57" i="5"/>
  <c r="S57" i="5"/>
  <c r="R57" i="5"/>
  <c r="Q57" i="5"/>
  <c r="P57" i="5"/>
  <c r="O57" i="5"/>
  <c r="N57" i="5"/>
  <c r="M57" i="5"/>
  <c r="L57" i="5"/>
  <c r="K57" i="5"/>
  <c r="J57" i="5"/>
  <c r="I57" i="5"/>
  <c r="T56" i="5"/>
  <c r="S56" i="5"/>
  <c r="R56" i="5"/>
  <c r="Q56" i="5"/>
  <c r="P56" i="5"/>
  <c r="O56" i="5"/>
  <c r="N56" i="5"/>
  <c r="M56" i="5"/>
  <c r="L56" i="5"/>
  <c r="K56" i="5"/>
  <c r="J56" i="5"/>
  <c r="I56" i="5"/>
  <c r="T55" i="5"/>
  <c r="S55" i="5"/>
  <c r="R55" i="5"/>
  <c r="Q55" i="5"/>
  <c r="P55" i="5"/>
  <c r="O55" i="5"/>
  <c r="N55" i="5"/>
  <c r="M55" i="5"/>
  <c r="L55" i="5"/>
  <c r="K55" i="5"/>
  <c r="J55" i="5"/>
  <c r="I55" i="5"/>
  <c r="T54" i="5"/>
  <c r="S54" i="5"/>
  <c r="R54" i="5"/>
  <c r="Q54" i="5"/>
  <c r="P54" i="5"/>
  <c r="O54" i="5"/>
  <c r="N54" i="5"/>
  <c r="M54" i="5"/>
  <c r="L54" i="5"/>
  <c r="K54" i="5"/>
  <c r="J54" i="5"/>
  <c r="I54" i="5"/>
  <c r="T53" i="5"/>
  <c r="S53" i="5"/>
  <c r="R53" i="5"/>
  <c r="Q53" i="5"/>
  <c r="P53" i="5"/>
  <c r="O53" i="5"/>
  <c r="N53" i="5"/>
  <c r="M53" i="5"/>
  <c r="L53" i="5"/>
  <c r="K53" i="5"/>
  <c r="J53" i="5"/>
  <c r="I53" i="5"/>
  <c r="T52" i="5"/>
  <c r="S52" i="5"/>
  <c r="R52" i="5"/>
  <c r="Q52" i="5"/>
  <c r="P52" i="5"/>
  <c r="O52" i="5"/>
  <c r="N52" i="5"/>
  <c r="M52" i="5"/>
  <c r="L52" i="5"/>
  <c r="K52" i="5"/>
  <c r="J52" i="5"/>
  <c r="I52" i="5"/>
  <c r="T51" i="5"/>
  <c r="S51" i="5"/>
  <c r="R51" i="5"/>
  <c r="Q51" i="5"/>
  <c r="P51" i="5"/>
  <c r="O51" i="5"/>
  <c r="N51" i="5"/>
  <c r="M51" i="5"/>
  <c r="L51" i="5"/>
  <c r="K51" i="5"/>
  <c r="J51" i="5"/>
  <c r="I51" i="5"/>
  <c r="T50" i="5"/>
  <c r="S50" i="5"/>
  <c r="R50" i="5"/>
  <c r="Q50" i="5"/>
  <c r="P50" i="5"/>
  <c r="O50" i="5"/>
  <c r="N50" i="5"/>
  <c r="M50" i="5"/>
  <c r="L50" i="5"/>
  <c r="K50" i="5"/>
  <c r="J50" i="5"/>
  <c r="I50" i="5"/>
  <c r="T49" i="5"/>
  <c r="S49" i="5"/>
  <c r="R49" i="5"/>
  <c r="Q49" i="5"/>
  <c r="P49" i="5"/>
  <c r="O49" i="5"/>
  <c r="N49" i="5"/>
  <c r="M49" i="5"/>
  <c r="L49" i="5"/>
  <c r="K49" i="5"/>
  <c r="J49" i="5"/>
  <c r="I49" i="5"/>
  <c r="T48" i="5"/>
  <c r="S48" i="5"/>
  <c r="R48" i="5"/>
  <c r="Q48" i="5"/>
  <c r="P48" i="5"/>
  <c r="O48" i="5"/>
  <c r="N48" i="5"/>
  <c r="M48" i="5"/>
  <c r="L48" i="5"/>
  <c r="K48" i="5"/>
  <c r="J48" i="5"/>
  <c r="I48" i="5"/>
  <c r="T47" i="5"/>
  <c r="S47" i="5"/>
  <c r="R47" i="5"/>
  <c r="Q47" i="5"/>
  <c r="P47" i="5"/>
  <c r="O47" i="5"/>
  <c r="N47" i="5"/>
  <c r="M47" i="5"/>
  <c r="L47" i="5"/>
  <c r="K47" i="5"/>
  <c r="J47" i="5"/>
  <c r="I47" i="5"/>
  <c r="T46" i="5"/>
  <c r="S46" i="5"/>
  <c r="R46" i="5"/>
  <c r="Q46" i="5"/>
  <c r="P46" i="5"/>
  <c r="O46" i="5"/>
  <c r="N46" i="5"/>
  <c r="M46" i="5"/>
  <c r="L46" i="5"/>
  <c r="K46" i="5"/>
  <c r="J46" i="5"/>
  <c r="I46" i="5"/>
  <c r="T45" i="5"/>
  <c r="S45" i="5"/>
  <c r="R45" i="5"/>
  <c r="Q45" i="5"/>
  <c r="P45" i="5"/>
  <c r="O45" i="5"/>
  <c r="N45" i="5"/>
  <c r="M45" i="5"/>
  <c r="L45" i="5"/>
  <c r="K45" i="5"/>
  <c r="J45" i="5"/>
  <c r="I45" i="5"/>
  <c r="T44" i="5"/>
  <c r="S44" i="5"/>
  <c r="R44" i="5"/>
  <c r="Q44" i="5"/>
  <c r="P44" i="5"/>
  <c r="O44" i="5"/>
  <c r="N44" i="5"/>
  <c r="M44" i="5"/>
  <c r="L44" i="5"/>
  <c r="K44" i="5"/>
  <c r="J44" i="5"/>
  <c r="I44" i="5"/>
  <c r="T43" i="5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21" i="5"/>
  <c r="S21" i="5"/>
  <c r="R21" i="5"/>
  <c r="Q21" i="5"/>
  <c r="P21" i="5"/>
  <c r="O21" i="5"/>
  <c r="N21" i="5"/>
  <c r="M21" i="5"/>
  <c r="L21" i="5"/>
  <c r="K21" i="5"/>
  <c r="J21" i="5"/>
  <c r="I21" i="5"/>
  <c r="T20" i="5"/>
  <c r="S20" i="5"/>
  <c r="R20" i="5"/>
  <c r="Q20" i="5"/>
  <c r="P20" i="5"/>
  <c r="O20" i="5"/>
  <c r="N20" i="5"/>
  <c r="M20" i="5"/>
  <c r="L20" i="5"/>
  <c r="K20" i="5"/>
  <c r="J20" i="5"/>
  <c r="I20" i="5"/>
  <c r="T19" i="5"/>
  <c r="S19" i="5"/>
  <c r="R19" i="5"/>
  <c r="Q19" i="5"/>
  <c r="P19" i="5"/>
  <c r="O19" i="5"/>
  <c r="N19" i="5"/>
  <c r="M19" i="5"/>
  <c r="L19" i="5"/>
  <c r="K19" i="5"/>
  <c r="J19" i="5"/>
  <c r="I19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5"/>
  <c r="S5" i="5"/>
  <c r="R5" i="5"/>
  <c r="Q5" i="5"/>
  <c r="P5" i="5"/>
  <c r="O5" i="5"/>
  <c r="N5" i="5"/>
  <c r="M5" i="5"/>
  <c r="L5" i="5"/>
  <c r="K5" i="5"/>
  <c r="J5" i="5"/>
  <c r="I5" i="5"/>
  <c r="T4" i="5"/>
  <c r="S4" i="5"/>
  <c r="R4" i="5"/>
  <c r="Q4" i="5"/>
  <c r="P4" i="5"/>
  <c r="O4" i="5"/>
  <c r="N4" i="5"/>
  <c r="M4" i="5"/>
  <c r="L4" i="5"/>
  <c r="K4" i="5"/>
  <c r="J4" i="5"/>
  <c r="I4" i="5"/>
</calcChain>
</file>

<file path=xl/sharedStrings.xml><?xml version="1.0" encoding="utf-8"?>
<sst xmlns="http://schemas.openxmlformats.org/spreadsheetml/2006/main" count="310" uniqueCount="176">
  <si>
    <t>아르테미스</t>
    <phoneticPr fontId="1" type="noConversion"/>
  </si>
  <si>
    <t>최소 성향</t>
    <phoneticPr fontId="1" type="noConversion"/>
  </si>
  <si>
    <t>지성</t>
    <phoneticPr fontId="1" type="noConversion"/>
  </si>
  <si>
    <t>친절</t>
    <phoneticPr fontId="1" type="noConversion"/>
  </si>
  <si>
    <t>매력</t>
    <phoneticPr fontId="1" type="noConversion"/>
  </si>
  <si>
    <t>담력</t>
    <phoneticPr fontId="1" type="noConversion"/>
  </si>
  <si>
    <t>지성</t>
    <phoneticPr fontId="1" type="noConversion"/>
  </si>
  <si>
    <t>시이라</t>
    <phoneticPr fontId="1" type="noConversion"/>
  </si>
  <si>
    <t>유디아</t>
    <phoneticPr fontId="1" type="noConversion"/>
  </si>
  <si>
    <t>소금사막의 천둥</t>
    <phoneticPr fontId="1" type="noConversion"/>
  </si>
  <si>
    <t>모리나</t>
    <phoneticPr fontId="1" type="noConversion"/>
  </si>
  <si>
    <t>루테란 서부</t>
    <phoneticPr fontId="1" type="noConversion"/>
  </si>
  <si>
    <t>장인 우르르</t>
    <phoneticPr fontId="1" type="noConversion"/>
  </si>
  <si>
    <t>루테란 동부</t>
    <phoneticPr fontId="1" type="noConversion"/>
  </si>
  <si>
    <t>실리안</t>
    <phoneticPr fontId="1" type="noConversion"/>
  </si>
  <si>
    <t>친절</t>
    <phoneticPr fontId="1" type="noConversion"/>
  </si>
  <si>
    <t>비비안</t>
    <phoneticPr fontId="1" type="noConversion"/>
  </si>
  <si>
    <t>루테란 동부 네리아</t>
    <phoneticPr fontId="1" type="noConversion"/>
  </si>
  <si>
    <t>갈기파도 네리아</t>
    <phoneticPr fontId="1" type="noConversion"/>
  </si>
  <si>
    <t>아르테미스 네리아</t>
    <phoneticPr fontId="1" type="noConversion"/>
  </si>
  <si>
    <t>노링턴 로나운</t>
    <phoneticPr fontId="1" type="noConversion"/>
  </si>
  <si>
    <t>엘리제 로나운</t>
    <phoneticPr fontId="1" type="noConversion"/>
  </si>
  <si>
    <t>수습 대장장이 터너</t>
    <phoneticPr fontId="1" type="noConversion"/>
  </si>
  <si>
    <t>칼스</t>
    <phoneticPr fontId="1" type="noConversion"/>
  </si>
  <si>
    <t>토토이크</t>
    <phoneticPr fontId="1" type="noConversion"/>
  </si>
  <si>
    <t>모카모카</t>
    <phoneticPr fontId="1" type="noConversion"/>
  </si>
  <si>
    <t>토토마</t>
    <phoneticPr fontId="1" type="noConversion"/>
  </si>
  <si>
    <t>다쿠쿠</t>
    <phoneticPr fontId="1" type="noConversion"/>
  </si>
  <si>
    <t>애니츠</t>
    <phoneticPr fontId="1" type="noConversion"/>
  </si>
  <si>
    <t>여울</t>
    <phoneticPr fontId="1" type="noConversion"/>
  </si>
  <si>
    <t>소랑</t>
    <phoneticPr fontId="1" type="noConversion"/>
  </si>
  <si>
    <t>처녀귀신 련</t>
    <phoneticPr fontId="1" type="noConversion"/>
  </si>
  <si>
    <t>아르데타인</t>
    <phoneticPr fontId="1" type="noConversion"/>
  </si>
  <si>
    <t>바스티언</t>
    <phoneticPr fontId="1" type="noConversion"/>
  </si>
  <si>
    <t>사샤 애정</t>
    <phoneticPr fontId="1" type="noConversion"/>
  </si>
  <si>
    <t>사샤 신뢰까지</t>
    <phoneticPr fontId="1" type="noConversion"/>
  </si>
  <si>
    <t>슈테른 네리아</t>
    <phoneticPr fontId="1" type="noConversion"/>
  </si>
  <si>
    <t>용병 세리아</t>
    <phoneticPr fontId="1" type="noConversion"/>
  </si>
  <si>
    <t>오네</t>
    <phoneticPr fontId="1" type="noConversion"/>
  </si>
  <si>
    <t>베른 북부</t>
    <phoneticPr fontId="1" type="noConversion"/>
  </si>
  <si>
    <t>에아달린 신뢰까지</t>
    <phoneticPr fontId="1" type="noConversion"/>
  </si>
  <si>
    <t>에아달린 애정</t>
    <phoneticPr fontId="1" type="noConversion"/>
  </si>
  <si>
    <t>아델</t>
    <phoneticPr fontId="1" type="noConversion"/>
  </si>
  <si>
    <t>페일린</t>
    <phoneticPr fontId="1" type="noConversion"/>
  </si>
  <si>
    <t>모험가 셀피아</t>
    <phoneticPr fontId="1" type="noConversion"/>
  </si>
  <si>
    <t>아나벨</t>
    <phoneticPr fontId="1" type="noConversion"/>
  </si>
  <si>
    <t>기드온</t>
    <phoneticPr fontId="1" type="noConversion"/>
  </si>
  <si>
    <t>슈샤이어</t>
    <phoneticPr fontId="1" type="noConversion"/>
  </si>
  <si>
    <t>목장주인 쥬드</t>
    <phoneticPr fontId="1" type="noConversion"/>
  </si>
  <si>
    <t>여명단 자베른</t>
    <phoneticPr fontId="1" type="noConversion"/>
  </si>
  <si>
    <t>잿빛늑대단 다데스</t>
    <phoneticPr fontId="1" type="noConversion"/>
  </si>
  <si>
    <t>포포</t>
    <phoneticPr fontId="1" type="noConversion"/>
  </si>
  <si>
    <t>로헨델</t>
    <phoneticPr fontId="1" type="noConversion"/>
  </si>
  <si>
    <t>아제나</t>
    <phoneticPr fontId="1" type="noConversion"/>
  </si>
  <si>
    <t>오렐다</t>
    <phoneticPr fontId="1" type="noConversion"/>
  </si>
  <si>
    <t>엘레노아</t>
    <phoneticPr fontId="1" type="noConversion"/>
  </si>
  <si>
    <t>욘</t>
    <phoneticPr fontId="1" type="noConversion"/>
  </si>
  <si>
    <t>케이사르</t>
    <phoneticPr fontId="1" type="noConversion"/>
  </si>
  <si>
    <t>욘 네리아</t>
    <phoneticPr fontId="1" type="noConversion"/>
  </si>
  <si>
    <t>댄서 이마르</t>
    <phoneticPr fontId="1" type="noConversion"/>
  </si>
  <si>
    <t>페이튼</t>
    <phoneticPr fontId="1" type="noConversion"/>
  </si>
  <si>
    <t>루티아</t>
    <phoneticPr fontId="1" type="noConversion"/>
  </si>
  <si>
    <t>페데리코</t>
    <phoneticPr fontId="1" type="noConversion"/>
  </si>
  <si>
    <t>나비</t>
    <phoneticPr fontId="1" type="noConversion"/>
  </si>
  <si>
    <t>비올레</t>
    <phoneticPr fontId="1" type="noConversion"/>
  </si>
  <si>
    <t>파푸니카</t>
    <phoneticPr fontId="1" type="noConversion"/>
  </si>
  <si>
    <t>니아</t>
    <phoneticPr fontId="1" type="noConversion"/>
  </si>
  <si>
    <t>샤나</t>
    <phoneticPr fontId="1" type="noConversion"/>
  </si>
  <si>
    <t>나기</t>
    <phoneticPr fontId="1" type="noConversion"/>
  </si>
  <si>
    <t>리루</t>
    <phoneticPr fontId="1" type="noConversion"/>
  </si>
  <si>
    <t>베르베로</t>
    <phoneticPr fontId="1" type="noConversion"/>
  </si>
  <si>
    <t>하리야</t>
    <phoneticPr fontId="1" type="noConversion"/>
  </si>
  <si>
    <t>알비온</t>
    <phoneticPr fontId="1" type="noConversion"/>
  </si>
  <si>
    <t>다람쥐 욤</t>
    <phoneticPr fontId="1" type="noConversion"/>
  </si>
  <si>
    <t>여우 사피아노</t>
    <phoneticPr fontId="1" type="noConversion"/>
  </si>
  <si>
    <t>베른 남부</t>
    <phoneticPr fontId="1" type="noConversion"/>
  </si>
  <si>
    <t>질록</t>
    <phoneticPr fontId="1" type="noConversion"/>
  </si>
  <si>
    <t>샨디</t>
    <phoneticPr fontId="1" type="noConversion"/>
  </si>
  <si>
    <t>루드벡</t>
    <phoneticPr fontId="1" type="noConversion"/>
  </si>
  <si>
    <t>트리시온</t>
    <phoneticPr fontId="1" type="noConversion"/>
  </si>
  <si>
    <t>베아트리스</t>
    <phoneticPr fontId="1" type="noConversion"/>
  </si>
  <si>
    <t>대항해</t>
    <phoneticPr fontId="1" type="noConversion"/>
  </si>
  <si>
    <t>토토장로(토토실버 섬)</t>
    <phoneticPr fontId="1" type="noConversion"/>
  </si>
  <si>
    <t>검은이빨(검은이빨 주둔지)</t>
    <phoneticPr fontId="1" type="noConversion"/>
  </si>
  <si>
    <t>난민 파밀리아(도망자들의 마을)</t>
    <phoneticPr fontId="1" type="noConversion"/>
  </si>
  <si>
    <t>연애 고수 헨리(리베하임)</t>
    <phoneticPr fontId="1" type="noConversion"/>
  </si>
  <si>
    <t>표류 소녀 엠마(하얀파도 섬)</t>
    <phoneticPr fontId="1" type="noConversion"/>
  </si>
  <si>
    <t>고비우스 24세(고블린 섬)</t>
    <phoneticPr fontId="1" type="noConversion"/>
  </si>
  <si>
    <t>타냐 벤텀(해상 낙원 페이토)</t>
    <phoneticPr fontId="1" type="noConversion"/>
  </si>
  <si>
    <t>샐리(부서진 빙하의 섬)</t>
    <phoneticPr fontId="1" type="noConversion"/>
  </si>
  <si>
    <t>벨리타(노토스 섬)</t>
    <phoneticPr fontId="1" type="noConversion"/>
  </si>
  <si>
    <t>네스(희망의 섬)</t>
    <phoneticPr fontId="1" type="noConversion"/>
  </si>
  <si>
    <t>푸푸(판다 푸푸 섬)</t>
    <phoneticPr fontId="1" type="noConversion"/>
  </si>
  <si>
    <t>푸른 눈의 칼바서스(히프노스의 눈)</t>
    <phoneticPr fontId="1" type="noConversion"/>
  </si>
  <si>
    <t>크리스틴(지고의 섬)</t>
    <phoneticPr fontId="1" type="noConversion"/>
  </si>
  <si>
    <t>에르제베트(지고의 섬)</t>
    <phoneticPr fontId="1" type="noConversion"/>
  </si>
  <si>
    <t>마리(고립된 영원의 섬)</t>
    <phoneticPr fontId="1" type="noConversion"/>
  </si>
  <si>
    <t>니나브(속삭이는 작은 섬)</t>
    <phoneticPr fontId="1" type="noConversion"/>
  </si>
  <si>
    <t>진저웨일(환죽도)</t>
    <phoneticPr fontId="1" type="noConversion"/>
  </si>
  <si>
    <t>호감도 대화</t>
    <phoneticPr fontId="1" type="noConversion"/>
  </si>
  <si>
    <t>호감도 퀘스트</t>
    <phoneticPr fontId="1" type="noConversion"/>
  </si>
  <si>
    <t>여부</t>
    <phoneticPr fontId="1" type="noConversion"/>
  </si>
  <si>
    <t>최소 성향</t>
    <phoneticPr fontId="1" type="noConversion"/>
  </si>
  <si>
    <t>호감도 대화</t>
    <phoneticPr fontId="1" type="noConversion"/>
  </si>
  <si>
    <t>신디</t>
    <phoneticPr fontId="1" type="noConversion"/>
  </si>
  <si>
    <t>베른 남부의 라하르트와 네리아는 데이터가 없어서 스킵합니다.</t>
    <phoneticPr fontId="1" type="noConversion"/>
  </si>
  <si>
    <t>지역</t>
    <phoneticPr fontId="1" type="noConversion"/>
  </si>
  <si>
    <t>인물</t>
    <phoneticPr fontId="1" type="noConversion"/>
  </si>
  <si>
    <t>만약 노란 바탕의 인물만 보고 싶다면 인물탭 옆의 화살표를 클릭하시고 색 기준 필터에서 노란색 바탕을 클릭하시면 됩니다.</t>
    <phoneticPr fontId="1" type="noConversion"/>
  </si>
  <si>
    <t>설명서</t>
    <phoneticPr fontId="1" type="noConversion"/>
  </si>
  <si>
    <t>ㅇ</t>
    <phoneticPr fontId="1" type="noConversion"/>
  </si>
  <si>
    <t>공략</t>
    <phoneticPr fontId="1" type="noConversion"/>
  </si>
  <si>
    <t>선호 호감도 아이템</t>
    <phoneticPr fontId="1" type="noConversion"/>
  </si>
  <si>
    <t>레온하트 감자</t>
    <phoneticPr fontId="1" type="noConversion"/>
  </si>
  <si>
    <t>향기로운 복숭아</t>
    <phoneticPr fontId="1" type="noConversion"/>
  </si>
  <si>
    <t>애니츠 비파</t>
    <phoneticPr fontId="1" type="noConversion"/>
  </si>
  <si>
    <t>오래된 뼈</t>
    <phoneticPr fontId="1" type="noConversion"/>
  </si>
  <si>
    <t>매 발톱</t>
    <phoneticPr fontId="1" type="noConversion"/>
  </si>
  <si>
    <t>빛나는 광물</t>
    <phoneticPr fontId="1" type="noConversion"/>
  </si>
  <si>
    <t>루테란의 검 모형</t>
    <phoneticPr fontId="1" type="noConversion"/>
  </si>
  <si>
    <t>아제나포리움 브로치</t>
    <phoneticPr fontId="1" type="noConversion"/>
  </si>
  <si>
    <t>더욱 화려한 꽃다발</t>
    <phoneticPr fontId="1" type="noConversion"/>
  </si>
  <si>
    <t>투명한 진주</t>
    <phoneticPr fontId="1" type="noConversion"/>
  </si>
  <si>
    <t>비무제 참가증</t>
    <phoneticPr fontId="1" type="noConversion"/>
  </si>
  <si>
    <t>정체불명의 입</t>
    <phoneticPr fontId="1" type="noConversion"/>
  </si>
  <si>
    <t>레이크바 토마토 주스</t>
    <phoneticPr fontId="1" type="noConversion"/>
  </si>
  <si>
    <t>최고급 모피</t>
    <phoneticPr fontId="1" type="noConversion"/>
  </si>
  <si>
    <t>암염 조각상</t>
    <phoneticPr fontId="1" type="noConversion"/>
  </si>
  <si>
    <t>빙하 맥주</t>
    <phoneticPr fontId="1" type="noConversion"/>
  </si>
  <si>
    <t>너굴 타우르스의 우유</t>
    <phoneticPr fontId="1" type="noConversion"/>
  </si>
  <si>
    <t>기계 수리 세트</t>
    <phoneticPr fontId="1" type="noConversion"/>
  </si>
  <si>
    <t>슈테른 고철</t>
    <phoneticPr fontId="1" type="noConversion"/>
  </si>
  <si>
    <t>화려한 오르골</t>
    <phoneticPr fontId="1" type="noConversion"/>
  </si>
  <si>
    <t>노이호이테 백 주년 책갈피</t>
    <phoneticPr fontId="1" type="noConversion"/>
  </si>
  <si>
    <t>완벽한 맥주잔</t>
    <phoneticPr fontId="1" type="noConversion"/>
  </si>
  <si>
    <t>파라다이스 파르페</t>
    <phoneticPr fontId="1" type="noConversion"/>
  </si>
  <si>
    <t>기력 회복제</t>
    <phoneticPr fontId="1" type="noConversion"/>
  </si>
  <si>
    <t>고블린 고구마</t>
    <phoneticPr fontId="1" type="noConversion"/>
  </si>
  <si>
    <t>마법 옷감</t>
    <phoneticPr fontId="1" type="noConversion"/>
  </si>
  <si>
    <t>슈고 스테이크</t>
    <phoneticPr fontId="1" type="noConversion"/>
  </si>
  <si>
    <t>유디아 천연소금</t>
    <phoneticPr fontId="1" type="noConversion"/>
  </si>
  <si>
    <t>컬러풀 집게 장난감</t>
    <phoneticPr fontId="1" type="noConversion"/>
  </si>
  <si>
    <t>작은 오르골</t>
    <phoneticPr fontId="1" type="noConversion"/>
  </si>
  <si>
    <t>견고한 새장</t>
    <phoneticPr fontId="1" type="noConversion"/>
  </si>
  <si>
    <t>기사단 가입 신청서</t>
    <phoneticPr fontId="1" type="noConversion"/>
  </si>
  <si>
    <t>달빛 나비</t>
    <phoneticPr fontId="1" type="noConversion"/>
  </si>
  <si>
    <t>심령 사진</t>
    <phoneticPr fontId="1" type="noConversion"/>
  </si>
  <si>
    <t>특대 무당벌레 인형</t>
    <phoneticPr fontId="1" type="noConversion"/>
  </si>
  <si>
    <t>모코코 당근</t>
    <phoneticPr fontId="1" type="noConversion"/>
  </si>
  <si>
    <t>동글동글한 유리조각</t>
    <phoneticPr fontId="1" type="noConversion"/>
  </si>
  <si>
    <t>신의 눈물 오르페지오</t>
    <phoneticPr fontId="1" type="noConversion"/>
  </si>
  <si>
    <t>흑장미</t>
    <phoneticPr fontId="1" type="noConversion"/>
  </si>
  <si>
    <t>디오리카 밀짚모자</t>
    <phoneticPr fontId="1" type="noConversion"/>
  </si>
  <si>
    <t>아르테미스 성수</t>
    <phoneticPr fontId="1" type="noConversion"/>
  </si>
  <si>
    <t>정령의 깃털</t>
    <phoneticPr fontId="1" type="noConversion"/>
  </si>
  <si>
    <t>카바티안 유물</t>
    <phoneticPr fontId="1" type="noConversion"/>
  </si>
  <si>
    <t>토르소</t>
    <phoneticPr fontId="1" type="noConversion"/>
  </si>
  <si>
    <t>마력 결정</t>
    <phoneticPr fontId="1" type="noConversion"/>
  </si>
  <si>
    <t>새벽의 마력석</t>
    <phoneticPr fontId="1" type="noConversion"/>
  </si>
  <si>
    <t>진실 버섯</t>
    <phoneticPr fontId="1" type="noConversion"/>
  </si>
  <si>
    <t>최고급 양주</t>
    <phoneticPr fontId="1" type="noConversion"/>
  </si>
  <si>
    <t>바싹 마른 목상</t>
    <phoneticPr fontId="1" type="noConversion"/>
  </si>
  <si>
    <t>생존의 서</t>
    <phoneticPr fontId="1" type="noConversion"/>
  </si>
  <si>
    <t>교육용 해도</t>
    <phoneticPr fontId="1" type="noConversion"/>
  </si>
  <si>
    <t>부러진 단검</t>
    <phoneticPr fontId="1" type="noConversion"/>
  </si>
  <si>
    <t>자하라</t>
    <phoneticPr fontId="1" type="noConversion"/>
  </si>
  <si>
    <t>자하라</t>
    <phoneticPr fontId="1" type="noConversion"/>
  </si>
  <si>
    <t>심령 사진</t>
    <phoneticPr fontId="1" type="noConversion"/>
  </si>
  <si>
    <t>무지개 티카티카 꽃</t>
    <phoneticPr fontId="1" type="noConversion"/>
  </si>
  <si>
    <t>포튼쿨 열매</t>
    <phoneticPr fontId="1" type="noConversion"/>
  </si>
  <si>
    <t>피냐타 제작 세트</t>
    <phoneticPr fontId="1" type="noConversion"/>
  </si>
  <si>
    <t>부러진 단검</t>
    <phoneticPr fontId="1" type="noConversion"/>
  </si>
  <si>
    <t>모형 반딧불이</t>
    <phoneticPr fontId="1" type="noConversion"/>
  </si>
  <si>
    <t>표에 나오는 수치는 부족한 수치입니다. 저 수치만큼 성향을 채우시면 됩니다. 예를 들어 호감도 퀘스트 탭에 매력15라고 나와있다면 매력15를 에포나나 퀘스트로 채우시면 조건이 충족되어 빈칸으로 바뀌게 됩니다.</t>
    <phoneticPr fontId="1" type="noConversion"/>
  </si>
  <si>
    <t>공략을 마치셨다면 공략탭에 "ㅇ", 자음 이응을 넣어주시면 되겠습니다. 연두색 바탕은 공략이 완료된 NPC입니다.</t>
    <phoneticPr fontId="1" type="noConversion"/>
  </si>
  <si>
    <r>
      <rPr>
        <sz val="18"/>
        <rFont val="맑은 고딕"/>
        <family val="3"/>
        <charset val="129"/>
        <scheme val="minor"/>
      </rPr>
      <t>노란 바탕</t>
    </r>
    <r>
      <rPr>
        <sz val="18"/>
        <color theme="1"/>
        <rFont val="맑은 고딕"/>
        <family val="3"/>
        <charset val="129"/>
        <scheme val="minor"/>
      </rPr>
      <t>은 성향이 부족한 상태이며 하얀 바탕이면 끝까지 공략이 됩니다.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</si>
</sst>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26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8" tint="0.39994506668294322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/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Protection="1">
      <alignment vertical="center"/>
    </xf>
    <xf numFmtId="0" fontId="3" fillId="3" borderId="13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0" fillId="0" borderId="17" xfId="0" applyBorder="1" applyProtection="1">
      <alignment vertical="center"/>
    </xf>
    <xf numFmtId="0" fontId="0" fillId="0" borderId="0" xfId="0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center" vertical="center"/>
    </xf>
    <xf numFmtId="0" fontId="8" fillId="0" borderId="19" xfId="0" applyFont="1" applyBorder="1" applyProtection="1">
      <alignment vertical="center"/>
    </xf>
    <xf numFmtId="0" fontId="8" fillId="0" borderId="17" xfId="0" applyFont="1" applyBorder="1" applyProtection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7" fillId="0" borderId="30" xfId="0" applyFont="1" applyBorder="1" applyProtection="1">
      <alignment vertical="center"/>
    </xf>
    <xf numFmtId="0" fontId="8" fillId="0" borderId="31" xfId="0" applyFont="1" applyBorder="1" applyProtection="1">
      <alignment vertical="center"/>
    </xf>
    <xf numFmtId="0" fontId="0" fillId="0" borderId="31" xfId="0" applyBorder="1" applyProtection="1">
      <alignment vertical="center"/>
    </xf>
    <xf numFmtId="0" fontId="0" fillId="0" borderId="32" xfId="0" applyBorder="1" applyAlignment="1" applyProtection="1">
      <alignment horizontal="center" vertical="center"/>
    </xf>
    <xf numFmtId="0" fontId="8" fillId="0" borderId="33" xfId="0" applyFont="1" applyBorder="1" applyProtection="1">
      <alignment vertical="center"/>
    </xf>
    <xf numFmtId="0" fontId="8" fillId="0" borderId="34" xfId="0" applyFont="1" applyBorder="1" applyProtection="1">
      <alignment vertical="center"/>
    </xf>
    <xf numFmtId="0" fontId="0" fillId="0" borderId="34" xfId="0" applyBorder="1" applyProtection="1">
      <alignment vertical="center"/>
    </xf>
    <xf numFmtId="0" fontId="0" fillId="0" borderId="35" xfId="0" applyBorder="1" applyAlignment="1" applyProtection="1">
      <alignment horizontal="center" vertical="center"/>
    </xf>
    <xf numFmtId="0" fontId="0" fillId="0" borderId="31" xfId="0" applyFill="1" applyBorder="1" applyProtection="1">
      <alignment vertical="center"/>
    </xf>
    <xf numFmtId="0" fontId="0" fillId="0" borderId="34" xfId="0" applyFill="1" applyBorder="1" applyProtection="1">
      <alignment vertical="center"/>
    </xf>
    <xf numFmtId="0" fontId="0" fillId="0" borderId="17" xfId="0" applyFill="1" applyBorder="1" applyProtection="1">
      <alignment vertical="center"/>
    </xf>
    <xf numFmtId="0" fontId="8" fillId="0" borderId="36" xfId="0" applyFont="1" applyBorder="1" applyProtection="1">
      <alignment vertical="center"/>
    </xf>
    <xf numFmtId="0" fontId="8" fillId="0" borderId="37" xfId="0" applyFont="1" applyBorder="1" applyProtection="1">
      <alignment vertical="center"/>
    </xf>
    <xf numFmtId="0" fontId="0" fillId="0" borderId="37" xfId="0" applyFill="1" applyBorder="1" applyProtection="1">
      <alignment vertical="center"/>
    </xf>
    <xf numFmtId="0" fontId="0" fillId="0" borderId="38" xfId="0" applyBorder="1" applyAlignment="1" applyProtection="1">
      <alignment horizontal="center" vertical="center"/>
    </xf>
    <xf numFmtId="0" fontId="0" fillId="0" borderId="37" xfId="0" applyBorder="1" applyProtection="1">
      <alignment vertical="center"/>
    </xf>
    <xf numFmtId="0" fontId="8" fillId="0" borderId="33" xfId="0" applyFont="1" applyFill="1" applyBorder="1" applyProtection="1">
      <alignment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22" xfId="0" applyFont="1" applyFill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</cellXfs>
  <cellStyles count="1">
    <cellStyle name="표준" xfId="0" builtinId="0"/>
  </cellStyles>
  <dxfs count="4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81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27" sqref="U27"/>
    </sheetView>
  </sheetViews>
  <sheetFormatPr defaultRowHeight="16.5" x14ac:dyDescent="0.3"/>
  <cols>
    <col min="1" max="1" width="15.125" style="20" bestFit="1" customWidth="1"/>
    <col min="2" max="2" width="33.125" style="20" bestFit="1" customWidth="1"/>
    <col min="3" max="3" width="16.25" style="20" customWidth="1"/>
    <col min="4" max="4" width="30.375" style="20" bestFit="1" customWidth="1"/>
    <col min="5" max="5" width="17.5" style="20" bestFit="1" customWidth="1"/>
    <col min="6" max="6" width="23.75" style="20" customWidth="1"/>
    <col min="7" max="7" width="8.75" style="20" customWidth="1"/>
    <col min="9" max="9" width="20.75" style="20" hidden="1" customWidth="1"/>
    <col min="10" max="11" width="21.875" style="20" hidden="1" customWidth="1"/>
    <col min="12" max="12" width="20.75" style="20" hidden="1" customWidth="1"/>
    <col min="13" max="15" width="21.875" style="20" hidden="1" customWidth="1"/>
    <col min="16" max="16" width="20.75" style="20" hidden="1" customWidth="1"/>
    <col min="17" max="17" width="21.875" style="20" hidden="1" customWidth="1"/>
    <col min="18" max="18" width="20.75" style="20" hidden="1" customWidth="1"/>
    <col min="19" max="19" width="12.375" style="20" hidden="1" customWidth="1"/>
    <col min="20" max="20" width="9" style="20" hidden="1" customWidth="1"/>
    <col min="21" max="21" width="11" style="20" customWidth="1"/>
    <col min="22" max="27" width="9" style="20"/>
    <col min="28" max="28" width="22.5" style="20" customWidth="1"/>
    <col min="29" max="16384" width="9" style="20"/>
  </cols>
  <sheetData>
    <row r="1" spans="1:28" ht="21.95" customHeight="1" thickBot="1" x14ac:dyDescent="0.35"/>
    <row r="2" spans="1:28" ht="21.95" customHeight="1" thickTop="1" thickBot="1" x14ac:dyDescent="0.35">
      <c r="V2" s="21" t="s">
        <v>6</v>
      </c>
      <c r="W2" s="22" t="s">
        <v>5</v>
      </c>
      <c r="X2" s="22" t="s">
        <v>4</v>
      </c>
      <c r="Y2" s="22" t="s">
        <v>3</v>
      </c>
    </row>
    <row r="3" spans="1:28" ht="21.95" customHeight="1" thickTop="1" thickBot="1" x14ac:dyDescent="0.35">
      <c r="A3" s="23" t="s">
        <v>106</v>
      </c>
      <c r="B3" s="76" t="s">
        <v>107</v>
      </c>
      <c r="C3" s="77" t="s">
        <v>102</v>
      </c>
      <c r="D3" s="77" t="s">
        <v>100</v>
      </c>
      <c r="E3" s="95" t="s">
        <v>103</v>
      </c>
      <c r="F3" s="95" t="s">
        <v>112</v>
      </c>
      <c r="G3" s="96" t="s">
        <v>111</v>
      </c>
      <c r="I3" s="24" t="s">
        <v>2</v>
      </c>
      <c r="J3" s="24" t="s">
        <v>5</v>
      </c>
      <c r="K3" s="24" t="s">
        <v>4</v>
      </c>
      <c r="L3" s="25" t="s">
        <v>3</v>
      </c>
      <c r="M3" s="26" t="s">
        <v>2</v>
      </c>
      <c r="N3" s="24" t="s">
        <v>5</v>
      </c>
      <c r="O3" s="24" t="s">
        <v>4</v>
      </c>
      <c r="P3" s="25" t="s">
        <v>3</v>
      </c>
      <c r="Q3" s="26" t="s">
        <v>2</v>
      </c>
      <c r="R3" s="24" t="s">
        <v>5</v>
      </c>
      <c r="S3" s="24" t="s">
        <v>4</v>
      </c>
      <c r="T3" s="25" t="s">
        <v>15</v>
      </c>
      <c r="V3" s="27">
        <v>270</v>
      </c>
      <c r="W3" s="27">
        <v>191</v>
      </c>
      <c r="X3" s="27">
        <v>170</v>
      </c>
      <c r="Y3" s="27">
        <v>241</v>
      </c>
    </row>
    <row r="4" spans="1:28" ht="21.95" customHeight="1" thickTop="1" x14ac:dyDescent="0.3">
      <c r="A4" s="33" t="s">
        <v>0</v>
      </c>
      <c r="B4" s="78" t="s">
        <v>19</v>
      </c>
      <c r="C4" s="79" t="str">
        <f>IF('호감도 표'!F7-V$3&lt;=0,,I$3 &amp; ABS('호감도 표'!F7-V$3) &amp; " ") &amp; IF('호감도 표'!G7-W$3&lt;=0,,J$3 &amp;ABS('호감도 표'!G7-W$3) &amp; " ") &amp; IF('호감도 표'!H7-X$3&lt;=0,,K$3 &amp; ABS('호감도 표'!H7-X$3) &amp; " ") &amp; IF('호감도 표'!I7-Y$3&lt;=0,,L$3 &amp; ABS('호감도 표'!I7-Y$3) &amp; " ")</f>
        <v/>
      </c>
      <c r="D4" s="79" t="str">
        <f>IF('호감도 표'!J7-V$3&lt;=0,,M$3 &amp; ABS('호감도 표'!J7-V$3) &amp; " ") &amp; IF('호감도 표'!K7-W$3&lt;=0,,N$3 &amp; ABS('호감도 표'!K7-W$3) &amp; " ") &amp; IF('호감도 표'!L7-X$3&lt;=0,,O$3 &amp; ABS('호감도 표'!L7-X$3) &amp; " ") &amp; IF('호감도 표'!M7-Y$3&lt;=0,,P$3 &amp; ABS('호감도 표'!M7-Y$3))</f>
        <v/>
      </c>
      <c r="E4" s="79" t="str">
        <f>IF('호감도 표'!N7-V$3&lt;=0,,Q$3 &amp;ABS('호감도 표'!N7-V$3) &amp; " ") &amp; IF('호감도 표'!O7-W$3&lt;=0,,R$3 &amp;ABS('호감도 표'!O7-W$3) &amp; " ") &amp; IF('호감도 표'!P7-X$3&lt;=0,,S$3 &amp;ABS('호감도 표'!P7-X$3) &amp; " ") &amp; IF('호감도 표'!Q7-Y$3&lt;=0,,T$3 &amp;ABS('호감도 표'!Q7-Y$3))</f>
        <v/>
      </c>
      <c r="F4" s="80" t="s">
        <v>113</v>
      </c>
      <c r="G4" s="81"/>
      <c r="I4" s="28" t="str">
        <f>IF('호감도 표'!F7-V$3&lt;=0,"충족",I$3&amp;"이 "&amp;ABS('호감도 표'!F7-V$3)&amp;"만큼 모자람")</f>
        <v>충족</v>
      </c>
      <c r="J4" s="29" t="str">
        <f>IF('호감도 표'!G7-W$3&lt;=0,"충족",J$3&amp;"이 "&amp;ABS('호감도 표'!G7-W$3)&amp;"만큼 모자람")</f>
        <v>충족</v>
      </c>
      <c r="K4" s="29" t="str">
        <f>IF('호감도 표'!H7-X$3&lt;=0,"충족",K$3&amp;"이 "&amp;ABS('호감도 표'!H7-X$3)&amp;"만큼 모자람")</f>
        <v>충족</v>
      </c>
      <c r="L4" s="29" t="str">
        <f>IF('호감도 표'!I7-Y$3&lt;=0,"충족",L$3&amp;"이 "&amp;ABS('호감도 표'!I7-Y$3)&amp;"만큼 모자람")</f>
        <v>충족</v>
      </c>
      <c r="M4" s="29" t="str">
        <f>IF('호감도 표'!J7-V$3&lt;=0,"충족",M$3&amp;"이 "&amp;ABS('호감도 표'!J7-V$3)&amp;"만큼 모자람")</f>
        <v>충족</v>
      </c>
      <c r="N4" s="29" t="str">
        <f>IF('호감도 표'!K7-W$3&lt;=0,"충족",N$3&amp;"이 "&amp;ABS('호감도 표'!K7-W$3)&amp;"만큼 모자람")</f>
        <v>충족</v>
      </c>
      <c r="O4" s="29" t="str">
        <f>IF('호감도 표'!L7-X$3&lt;=0,"충족",O$3&amp;"이 "&amp;ABS('호감도 표'!L7-X$3)&amp;"만큼 모자람")</f>
        <v>충족</v>
      </c>
      <c r="P4" s="29" t="str">
        <f>IF('호감도 표'!M7-Y$3&lt;=0,"충족",P$3&amp;"이 "&amp;ABS('호감도 표'!M7-Y$3)&amp;"만큼 모자람")</f>
        <v>충족</v>
      </c>
      <c r="Q4" s="29" t="str">
        <f>IF('호감도 표'!N7-V$3&lt;=0,"충족",Q$3&amp;"이 "&amp;ABS('호감도 표'!N7-V$3)&amp;"만큼 모자람")</f>
        <v>충족</v>
      </c>
      <c r="R4" s="29" t="str">
        <f>IF('호감도 표'!O7-W$3&lt;=0,"충족",R$3&amp;"이 "&amp;ABS('호감도 표'!O7-W$3)&amp;"만큼 모자람")</f>
        <v>충족</v>
      </c>
      <c r="S4" s="29" t="str">
        <f>IF('호감도 표'!P7-X$3&lt;=0,"충족",S$3&amp;"이 "&amp;ABS('호감도 표'!P7-X$3)&amp;"만큼 모자람")</f>
        <v>충족</v>
      </c>
      <c r="T4" s="29" t="str">
        <f>IF('호감도 표'!Q7-Y$3&lt;=0,"충족",T$3&amp;"이 "&amp;ABS('호감도 표'!Q7-Y$3)&amp;"만큼 모자람")</f>
        <v>충족</v>
      </c>
    </row>
    <row r="5" spans="1:28" ht="21.95" customHeight="1" thickBot="1" x14ac:dyDescent="0.35">
      <c r="A5" s="35"/>
      <c r="B5" s="82" t="s">
        <v>7</v>
      </c>
      <c r="C5" s="83" t="str">
        <f>IF('호감도 표'!F8-V$3&lt;=0,,I$3 &amp; ABS('호감도 표'!F8-V$3) &amp; " ") &amp; IF('호감도 표'!G8-W$3&lt;=0,,J$3 &amp;ABS('호감도 표'!G8-W$3) &amp; " ") &amp; IF('호감도 표'!H8-X$3&lt;=0,,K$3 &amp; ABS('호감도 표'!H8-X$3) &amp; " ") &amp; IF('호감도 표'!I8-Y$3&lt;=0,,L$3 &amp; ABS('호감도 표'!I8-Y$3) &amp; " ")</f>
        <v/>
      </c>
      <c r="D5" s="83" t="str">
        <f>IF('호감도 표'!J8-V$3&lt;=0,,M$3 &amp; ABS('호감도 표'!J8-V$3) &amp; " ") &amp; IF('호감도 표'!K8-W$3&lt;=0,,N$3 &amp; ABS('호감도 표'!K8-W$3) &amp; " ") &amp; IF('호감도 표'!L8-X$3&lt;=0,,O$3 &amp; ABS('호감도 표'!L8-X$3) &amp; " ") &amp; IF('호감도 표'!M8-Y$3&lt;=0,,P$3 &amp; ABS('호감도 표'!M8-Y$3))</f>
        <v/>
      </c>
      <c r="E5" s="83" t="str">
        <f>IF('호감도 표'!N8-V$3&lt;=0,,Q$3 &amp;ABS('호감도 표'!N8-V$3) &amp; " ") &amp; IF('호감도 표'!O8-W$3&lt;=0,,R$3 &amp;ABS('호감도 표'!O8-W$3) &amp; " ") &amp; IF('호감도 표'!P8-X$3&lt;=0,,S$3 &amp;ABS('호감도 표'!P8-X$3) &amp; " ") &amp; IF('호감도 표'!Q8-Y$3&lt;=0,,T$3 &amp;ABS('호감도 표'!Q8-Y$3))</f>
        <v/>
      </c>
      <c r="F5" s="84" t="s">
        <v>115</v>
      </c>
      <c r="G5" s="85" t="s">
        <v>110</v>
      </c>
      <c r="I5" s="28" t="str">
        <f>IF('호감도 표'!F8-V$3&lt;=0,"충족",I$3&amp;"이 "&amp;ABS('호감도 표'!F8-V$3)&amp;"만큼 모자람")</f>
        <v>충족</v>
      </c>
      <c r="J5" s="29" t="str">
        <f>IF('호감도 표'!G8-W$3&lt;=0,"충족",J$3&amp;"이 "&amp;ABS('호감도 표'!G8-W$3)&amp;"만큼 모자람")</f>
        <v>충족</v>
      </c>
      <c r="K5" s="29" t="str">
        <f>IF('호감도 표'!H8-X$3&lt;=0,"충족",K$3&amp;"이 "&amp;ABS('호감도 표'!H8-X$3)&amp;"만큼 모자람")</f>
        <v>충족</v>
      </c>
      <c r="L5" s="29" t="str">
        <f>IF('호감도 표'!I8-Y$3&lt;=0,"충족",L$3&amp;"이 "&amp;ABS('호감도 표'!I8-Y$3)&amp;"만큼 모자람")</f>
        <v>충족</v>
      </c>
      <c r="M5" s="29" t="str">
        <f>IF('호감도 표'!J8-V$3&lt;=0,"충족",M$3&amp;"이 "&amp;ABS('호감도 표'!J8-V$3)&amp;"만큼 모자람")</f>
        <v>충족</v>
      </c>
      <c r="N5" s="29" t="str">
        <f>IF('호감도 표'!K8-W$3&lt;=0,"충족",N$3&amp;"이 "&amp;ABS('호감도 표'!K8-W$3)&amp;"만큼 모자람")</f>
        <v>충족</v>
      </c>
      <c r="O5" s="29" t="str">
        <f>IF('호감도 표'!L8-X$3&lt;=0,"충족",O$3&amp;"이 "&amp;ABS('호감도 표'!L8-X$3)&amp;"만큼 모자람")</f>
        <v>충족</v>
      </c>
      <c r="P5" s="29" t="str">
        <f>IF('호감도 표'!M8-Y$3&lt;=0,"충족",P$3&amp;"이 "&amp;ABS('호감도 표'!M8-Y$3)&amp;"만큼 모자람")</f>
        <v>충족</v>
      </c>
      <c r="Q5" s="29" t="str">
        <f>IF('호감도 표'!N8-V$3&lt;=0,"충족",Q$3&amp;"이 "&amp;ABS('호감도 표'!N8-V$3)&amp;"만큼 모자람")</f>
        <v>충족</v>
      </c>
      <c r="R5" s="29" t="str">
        <f>IF('호감도 표'!O8-W$3&lt;=0,"충족",R$3&amp;"이 "&amp;ABS('호감도 표'!O8-W$3)&amp;"만큼 모자람")</f>
        <v>충족</v>
      </c>
      <c r="S5" s="29" t="str">
        <f>IF('호감도 표'!P8-X$3&lt;=0,"충족",S$3&amp;"이 "&amp;ABS('호감도 표'!P8-X$3)&amp;"만큼 모자람")</f>
        <v>충족</v>
      </c>
      <c r="T5" s="29" t="str">
        <f>IF('호감도 표'!Q8-Y$3&lt;=0,"충족",T$3&amp;"이 "&amp;ABS('호감도 표'!Q8-Y$3)&amp;"만큼 모자람")</f>
        <v>충족</v>
      </c>
    </row>
    <row r="6" spans="1:28" ht="21.95" customHeight="1" thickTop="1" x14ac:dyDescent="0.3">
      <c r="A6" s="33" t="s">
        <v>8</v>
      </c>
      <c r="B6" s="78" t="s">
        <v>9</v>
      </c>
      <c r="C6" s="79" t="str">
        <f>IF('호감도 표'!F9-V$3&lt;=0,,I$3 &amp; ABS('호감도 표'!F9-V$3) &amp; " ") &amp; IF('호감도 표'!G9-W$3&lt;=0,,J$3 &amp;ABS('호감도 표'!G9-W$3) &amp; " ") &amp; IF('호감도 표'!H9-X$3&lt;=0,,K$3 &amp; ABS('호감도 표'!H9-X$3) &amp; " ") &amp; IF('호감도 표'!I9-Y$3&lt;=0,,L$3 &amp; ABS('호감도 표'!I9-Y$3) &amp; " ")</f>
        <v/>
      </c>
      <c r="D6" s="79" t="str">
        <f>IF('호감도 표'!J9-V$3&lt;=0,,M$3 &amp; ABS('호감도 표'!J9-V$3) &amp; " ") &amp; IF('호감도 표'!K9-W$3&lt;=0,,N$3 &amp; ABS('호감도 표'!K9-W$3) &amp; " ") &amp; IF('호감도 표'!L9-X$3&lt;=0,,O$3 &amp; ABS('호감도 표'!L9-X$3) &amp; " ") &amp; IF('호감도 표'!M9-Y$3&lt;=0,,P$3 &amp; ABS('호감도 표'!M9-Y$3))</f>
        <v/>
      </c>
      <c r="E6" s="79" t="str">
        <f>IF('호감도 표'!N9-V$3&lt;=0,,Q$3 &amp;ABS('호감도 표'!N9-V$3) &amp; " ") &amp; IF('호감도 표'!O9-W$3&lt;=0,,R$3 &amp;ABS('호감도 표'!O9-W$3) &amp; " ") &amp; IF('호감도 표'!P9-X$3&lt;=0,,S$3 &amp;ABS('호감도 표'!P9-X$3) &amp; " ") &amp; IF('호감도 표'!Q9-Y$3&lt;=0,,T$3 &amp;ABS('호감도 표'!Q9-Y$3))</f>
        <v/>
      </c>
      <c r="F6" s="86" t="s">
        <v>116</v>
      </c>
      <c r="G6" s="81"/>
      <c r="I6" s="28" t="str">
        <f>IF('호감도 표'!F9-V$3&lt;=0,"충족",I$3&amp;"이 "&amp;ABS('호감도 표'!F9-V$3)&amp;"만큼 모자람")</f>
        <v>충족</v>
      </c>
      <c r="J6" s="29" t="str">
        <f>IF('호감도 표'!G9-W$3&lt;=0,"충족",J$3&amp;"이 "&amp;ABS('호감도 표'!G9-W$3)&amp;"만큼 모자람")</f>
        <v>충족</v>
      </c>
      <c r="K6" s="29" t="str">
        <f>IF('호감도 표'!H9-X$3&lt;=0,"충족",K$3&amp;"이 "&amp;ABS('호감도 표'!H9-X$3)&amp;"만큼 모자람")</f>
        <v>충족</v>
      </c>
      <c r="L6" s="29" t="str">
        <f>IF('호감도 표'!I9-Y$3&lt;=0,"충족",L$3&amp;"이 "&amp;ABS('호감도 표'!I9-Y$3)&amp;"만큼 모자람")</f>
        <v>충족</v>
      </c>
      <c r="M6" s="29" t="str">
        <f>IF('호감도 표'!J9-V$3&lt;=0,"충족",M$3&amp;"이 "&amp;ABS('호감도 표'!J9-V$3)&amp;"만큼 모자람")</f>
        <v>충족</v>
      </c>
      <c r="N6" s="29" t="str">
        <f>IF('호감도 표'!K9-W$3&lt;=0,"충족",N$3&amp;"이 "&amp;ABS('호감도 표'!K9-W$3)&amp;"만큼 모자람")</f>
        <v>충족</v>
      </c>
      <c r="O6" s="29" t="str">
        <f>IF('호감도 표'!L9-X$3&lt;=0,"충족",O$3&amp;"이 "&amp;ABS('호감도 표'!L9-X$3)&amp;"만큼 모자람")</f>
        <v>충족</v>
      </c>
      <c r="P6" s="29" t="str">
        <f>IF('호감도 표'!M9-Y$3&lt;=0,"충족",P$3&amp;"이 "&amp;ABS('호감도 표'!M9-Y$3)&amp;"만큼 모자람")</f>
        <v>충족</v>
      </c>
      <c r="Q6" s="29" t="str">
        <f>IF('호감도 표'!N9-V$3&lt;=0,"충족",Q$3&amp;"이 "&amp;ABS('호감도 표'!N9-V$3)&amp;"만큼 모자람")</f>
        <v>충족</v>
      </c>
      <c r="R6" s="29" t="str">
        <f>IF('호감도 표'!O9-W$3&lt;=0,"충족",R$3&amp;"이 "&amp;ABS('호감도 표'!O9-W$3)&amp;"만큼 모자람")</f>
        <v>충족</v>
      </c>
      <c r="S6" s="29" t="str">
        <f>IF('호감도 표'!P9-X$3&lt;=0,"충족",S$3&amp;"이 "&amp;ABS('호감도 표'!P9-X$3)&amp;"만큼 모자람")</f>
        <v>충족</v>
      </c>
      <c r="T6" s="29" t="str">
        <f>IF('호감도 표'!Q9-Y$3&lt;=0,"충족",T$3&amp;"이 "&amp;ABS('호감도 표'!Q9-Y$3)&amp;"만큼 모자람")</f>
        <v>충족</v>
      </c>
    </row>
    <row r="7" spans="1:28" ht="21.95" customHeight="1" thickBot="1" x14ac:dyDescent="0.35">
      <c r="A7" s="35"/>
      <c r="B7" s="82" t="s">
        <v>10</v>
      </c>
      <c r="C7" s="83" t="str">
        <f>IF('호감도 표'!F10-V$3&lt;=0,,I$3 &amp; ABS('호감도 표'!F10-V$3) &amp; " ") &amp; IF('호감도 표'!G10-W$3&lt;=0,,J$3 &amp;ABS('호감도 표'!G10-W$3) &amp; " ") &amp; IF('호감도 표'!H10-X$3&lt;=0,,K$3 &amp; ABS('호감도 표'!H10-X$3) &amp; " ") &amp; IF('호감도 표'!I10-Y$3&lt;=0,,L$3 &amp; ABS('호감도 표'!I10-Y$3) &amp; " ")</f>
        <v/>
      </c>
      <c r="D7" s="83" t="str">
        <f>IF('호감도 표'!J10-V$3&lt;=0,,M$3 &amp; ABS('호감도 표'!J10-V$3) &amp; " ") &amp; IF('호감도 표'!K10-W$3&lt;=0,,N$3 &amp; ABS('호감도 표'!K10-W$3) &amp; " ") &amp; IF('호감도 표'!L10-X$3&lt;=0,,O$3 &amp; ABS('호감도 표'!L10-X$3) &amp; " ") &amp; IF('호감도 표'!M10-Y$3&lt;=0,,P$3 &amp; ABS('호감도 표'!M10-Y$3))</f>
        <v/>
      </c>
      <c r="E7" s="83" t="str">
        <f>IF('호감도 표'!N10-V$3&lt;=0,,Q$3 &amp;ABS('호감도 표'!N10-V$3) &amp; " ") &amp; IF('호감도 표'!O10-W$3&lt;=0,,R$3 &amp;ABS('호감도 표'!O10-W$3) &amp; " ") &amp; IF('호감도 표'!P10-X$3&lt;=0,,S$3 &amp;ABS('호감도 표'!P10-X$3) &amp; " ") &amp; IF('호감도 표'!Q10-Y$3&lt;=0,,T$3 &amp;ABS('호감도 표'!Q10-Y$3))</f>
        <v/>
      </c>
      <c r="F7" s="87" t="s">
        <v>117</v>
      </c>
      <c r="G7" s="85"/>
      <c r="I7" s="28" t="str">
        <f>IF('호감도 표'!F10-V$3&lt;=0,"충족",I$3&amp;"이 "&amp;ABS('호감도 표'!F10-V$3)&amp;"만큼 모자람")</f>
        <v>충족</v>
      </c>
      <c r="J7" s="29" t="str">
        <f>IF('호감도 표'!G10-W$3&lt;=0,"충족",J$3&amp;"이 "&amp;ABS('호감도 표'!G10-W$3)&amp;"만큼 모자람")</f>
        <v>충족</v>
      </c>
      <c r="K7" s="29" t="str">
        <f>IF('호감도 표'!H10-X$3&lt;=0,"충족",K$3&amp;"이 "&amp;ABS('호감도 표'!H10-X$3)&amp;"만큼 모자람")</f>
        <v>충족</v>
      </c>
      <c r="L7" s="29" t="str">
        <f>IF('호감도 표'!I10-Y$3&lt;=0,"충족",L$3&amp;"이 "&amp;ABS('호감도 표'!I10-Y$3)&amp;"만큼 모자람")</f>
        <v>충족</v>
      </c>
      <c r="M7" s="29" t="str">
        <f>IF('호감도 표'!J10-V$3&lt;=0,"충족",M$3&amp;"이 "&amp;ABS('호감도 표'!J10-V$3)&amp;"만큼 모자람")</f>
        <v>충족</v>
      </c>
      <c r="N7" s="29" t="str">
        <f>IF('호감도 표'!K10-W$3&lt;=0,"충족",N$3&amp;"이 "&amp;ABS('호감도 표'!K10-W$3)&amp;"만큼 모자람")</f>
        <v>충족</v>
      </c>
      <c r="O7" s="29" t="str">
        <f>IF('호감도 표'!L10-X$3&lt;=0,"충족",O$3&amp;"이 "&amp;ABS('호감도 표'!L10-X$3)&amp;"만큼 모자람")</f>
        <v>충족</v>
      </c>
      <c r="P7" s="29" t="str">
        <f>IF('호감도 표'!M10-Y$3&lt;=0,"충족",P$3&amp;"이 "&amp;ABS('호감도 표'!M10-Y$3)&amp;"만큼 모자람")</f>
        <v>충족</v>
      </c>
      <c r="Q7" s="29" t="str">
        <f>IF('호감도 표'!N10-V$3&lt;=0,"충족",Q$3&amp;"이 "&amp;ABS('호감도 표'!N10-V$3)&amp;"만큼 모자람")</f>
        <v>충족</v>
      </c>
      <c r="R7" s="29" t="str">
        <f>IF('호감도 표'!O10-W$3&lt;=0,"충족",R$3&amp;"이 "&amp;ABS('호감도 표'!O10-W$3)&amp;"만큼 모자람")</f>
        <v>충족</v>
      </c>
      <c r="S7" s="29" t="str">
        <f>IF('호감도 표'!P10-X$3&lt;=0,"충족",S$3&amp;"이 "&amp;ABS('호감도 표'!P10-X$3)&amp;"만큼 모자람")</f>
        <v>충족</v>
      </c>
      <c r="T7" s="29" t="str">
        <f>IF('호감도 표'!Q10-Y$3&lt;=0,"충족",T$3&amp;"이 "&amp;ABS('호감도 표'!Q10-Y$3)&amp;"만큼 모자람")</f>
        <v>충족</v>
      </c>
    </row>
    <row r="8" spans="1:28" ht="21.95" customHeight="1" thickTop="1" thickBot="1" x14ac:dyDescent="0.35">
      <c r="A8" s="30" t="s">
        <v>11</v>
      </c>
      <c r="B8" s="68" t="s">
        <v>12</v>
      </c>
      <c r="C8" s="69" t="str">
        <f>IF('호감도 표'!F11-V$3&lt;=0,,I$3 &amp; ABS('호감도 표'!F11-V$3) &amp; " ") &amp; IF('호감도 표'!G11-W$3&lt;=0,,J$3 &amp;ABS('호감도 표'!G11-W$3) &amp; " ") &amp; IF('호감도 표'!H11-X$3&lt;=0,,K$3 &amp; ABS('호감도 표'!H11-X$3) &amp; " ") &amp; IF('호감도 표'!I11-Y$3&lt;=0,,L$3 &amp; ABS('호감도 표'!I11-Y$3) &amp; " ")</f>
        <v/>
      </c>
      <c r="D8" s="69" t="str">
        <f>IF('호감도 표'!J11-V$3&lt;=0,,M$3 &amp; ABS('호감도 표'!J11-V$3) &amp; " ") &amp; IF('호감도 표'!K11-W$3&lt;=0,,N$3 &amp; ABS('호감도 표'!K11-W$3) &amp; " ") &amp; IF('호감도 표'!L11-X$3&lt;=0,,O$3 &amp; ABS('호감도 표'!L11-X$3) &amp; " ") &amp; IF('호감도 표'!M11-Y$3&lt;=0,,P$3 &amp; ABS('호감도 표'!M11-Y$3))</f>
        <v/>
      </c>
      <c r="E8" s="69" t="str">
        <f>IF('호감도 표'!N11-V$3&lt;=0,,Q$3 &amp;ABS('호감도 표'!N11-V$3) &amp; " ") &amp; IF('호감도 표'!O11-W$3&lt;=0,,R$3 &amp;ABS('호감도 표'!O11-W$3) &amp; " ") &amp; IF('호감도 표'!P11-X$3&lt;=0,,S$3 &amp;ABS('호감도 표'!P11-X$3) &amp; " ") &amp; IF('호감도 표'!Q11-Y$3&lt;=0,,T$3 &amp;ABS('호감도 표'!Q11-Y$3))</f>
        <v/>
      </c>
      <c r="F8" s="88" t="s">
        <v>118</v>
      </c>
      <c r="G8" s="67"/>
      <c r="I8" s="28" t="str">
        <f>IF('호감도 표'!F11-V$3&lt;=0,"충족",I$3&amp;"이 "&amp;ABS('호감도 표'!F11-V$3)&amp;"만큼 모자람")</f>
        <v>충족</v>
      </c>
      <c r="J8" s="29" t="str">
        <f>IF('호감도 표'!G11-W$3&lt;=0,"충족",J$3&amp;"이 "&amp;ABS('호감도 표'!G11-W$3)&amp;"만큼 모자람")</f>
        <v>충족</v>
      </c>
      <c r="K8" s="29" t="str">
        <f>IF('호감도 표'!H11-X$3&lt;=0,"충족",K$3&amp;"이 "&amp;ABS('호감도 표'!H11-X$3)&amp;"만큼 모자람")</f>
        <v>충족</v>
      </c>
      <c r="L8" s="29" t="str">
        <f>IF('호감도 표'!I11-Y$3&lt;=0,"충족",L$3&amp;"이 "&amp;ABS('호감도 표'!I11-Y$3)&amp;"만큼 모자람")</f>
        <v>충족</v>
      </c>
      <c r="M8" s="29" t="str">
        <f>IF('호감도 표'!J11-V$3&lt;=0,"충족",M$3&amp;"이 "&amp;ABS('호감도 표'!J11-V$3)&amp;"만큼 모자람")</f>
        <v>충족</v>
      </c>
      <c r="N8" s="29" t="str">
        <f>IF('호감도 표'!K11-W$3&lt;=0,"충족",N$3&amp;"이 "&amp;ABS('호감도 표'!K11-W$3)&amp;"만큼 모자람")</f>
        <v>충족</v>
      </c>
      <c r="O8" s="29" t="str">
        <f>IF('호감도 표'!L11-X$3&lt;=0,"충족",O$3&amp;"이 "&amp;ABS('호감도 표'!L11-X$3)&amp;"만큼 모자람")</f>
        <v>충족</v>
      </c>
      <c r="P8" s="29" t="str">
        <f>IF('호감도 표'!M11-Y$3&lt;=0,"충족",P$3&amp;"이 "&amp;ABS('호감도 표'!M11-Y$3)&amp;"만큼 모자람")</f>
        <v>충족</v>
      </c>
      <c r="Q8" s="29" t="str">
        <f>IF('호감도 표'!N11-V$3&lt;=0,"충족",Q$3&amp;"이 "&amp;ABS('호감도 표'!N11-V$3)&amp;"만큼 모자람")</f>
        <v>충족</v>
      </c>
      <c r="R8" s="29" t="str">
        <f>IF('호감도 표'!O11-W$3&lt;=0,"충족",R$3&amp;"이 "&amp;ABS('호감도 표'!O11-W$3)&amp;"만큼 모자람")</f>
        <v>충족</v>
      </c>
      <c r="S8" s="29" t="str">
        <f>IF('호감도 표'!P11-X$3&lt;=0,"충족",S$3&amp;"이 "&amp;ABS('호감도 표'!P11-X$3)&amp;"만큼 모자람")</f>
        <v>충족</v>
      </c>
      <c r="T8" s="29" t="str">
        <f>IF('호감도 표'!Q11-Y$3&lt;=0,"충족",T$3&amp;"이 "&amp;ABS('호감도 표'!Q11-Y$3)&amp;"만큼 모자람")</f>
        <v>충족</v>
      </c>
      <c r="U8" s="46" t="s">
        <v>109</v>
      </c>
      <c r="V8" s="47"/>
      <c r="W8" s="47"/>
      <c r="X8" s="47"/>
      <c r="Y8" s="47"/>
      <c r="Z8" s="47"/>
      <c r="AA8" s="47"/>
      <c r="AB8" s="48"/>
    </row>
    <row r="9" spans="1:28" ht="21.95" customHeight="1" thickTop="1" thickBot="1" x14ac:dyDescent="0.35">
      <c r="A9" s="33" t="s">
        <v>13</v>
      </c>
      <c r="B9" s="78" t="s">
        <v>14</v>
      </c>
      <c r="C9" s="79" t="str">
        <f>IF('호감도 표'!F12-V$3&lt;=0,,I$3 &amp; ABS('호감도 표'!F12-V$3) &amp; " ") &amp; IF('호감도 표'!G12-W$3&lt;=0,,J$3 &amp;ABS('호감도 표'!G12-W$3) &amp; " ") &amp; IF('호감도 표'!H12-X$3&lt;=0,,K$3 &amp; ABS('호감도 표'!H12-X$3) &amp; " ") &amp; IF('호감도 표'!I12-Y$3&lt;=0,,L$3 &amp; ABS('호감도 표'!I12-Y$3) &amp; " ")</f>
        <v/>
      </c>
      <c r="D9" s="79" t="str">
        <f>IF('호감도 표'!J12-V$3&lt;=0,,M$3 &amp; ABS('호감도 표'!J12-V$3) &amp; " ") &amp; IF('호감도 표'!K12-W$3&lt;=0,,N$3 &amp; ABS('호감도 표'!K12-W$3) &amp; " ") &amp; IF('호감도 표'!L12-X$3&lt;=0,,O$3 &amp; ABS('호감도 표'!L12-X$3) &amp; " ") &amp; IF('호감도 표'!M12-Y$3&lt;=0,,P$3 &amp; ABS('호감도 표'!M12-Y$3))</f>
        <v xml:space="preserve">매력10 </v>
      </c>
      <c r="E9" s="79" t="str">
        <f>IF('호감도 표'!N12-V$3&lt;=0,,Q$3 &amp;ABS('호감도 표'!N12-V$3) &amp; " ") &amp; IF('호감도 표'!O12-W$3&lt;=0,,R$3 &amp;ABS('호감도 표'!O12-W$3) &amp; " ") &amp; IF('호감도 표'!P12-X$3&lt;=0,,S$3 &amp;ABS('호감도 표'!P12-X$3) &amp; " ") &amp; IF('호감도 표'!Q12-Y$3&lt;=0,,T$3 &amp;ABS('호감도 표'!Q12-Y$3))</f>
        <v xml:space="preserve">담력19 </v>
      </c>
      <c r="F9" s="86" t="s">
        <v>119</v>
      </c>
      <c r="G9" s="81"/>
      <c r="I9" s="28" t="str">
        <f>IF('호감도 표'!F12-V$3&lt;=0,"충족",I$3&amp;"이 "&amp;ABS('호감도 표'!F12-V$3)&amp;"만큼 모자람")</f>
        <v>충족</v>
      </c>
      <c r="J9" s="29" t="str">
        <f>IF('호감도 표'!G12-W$3&lt;=0,"충족",J$3&amp;"이 "&amp;ABS('호감도 표'!G12-W$3)&amp;"만큼 모자람")</f>
        <v>충족</v>
      </c>
      <c r="K9" s="29" t="str">
        <f>IF('호감도 표'!H12-X$3&lt;=0,"충족",K$3&amp;"이 "&amp;ABS('호감도 표'!H12-X$3)&amp;"만큼 모자람")</f>
        <v>충족</v>
      </c>
      <c r="L9" s="29" t="str">
        <f>IF('호감도 표'!I12-Y$3&lt;=0,"충족",L$3&amp;"이 "&amp;ABS('호감도 표'!I12-Y$3)&amp;"만큼 모자람")</f>
        <v>충족</v>
      </c>
      <c r="M9" s="29" t="str">
        <f>IF('호감도 표'!J12-V$3&lt;=0,"충족",M$3&amp;"이 "&amp;ABS('호감도 표'!J12-V$3)&amp;"만큼 모자람")</f>
        <v>충족</v>
      </c>
      <c r="N9" s="29" t="str">
        <f>IF('호감도 표'!K12-W$3&lt;=0,"충족",N$3&amp;"이 "&amp;ABS('호감도 표'!K12-W$3)&amp;"만큼 모자람")</f>
        <v>충족</v>
      </c>
      <c r="O9" s="29" t="str">
        <f>IF('호감도 표'!L12-X$3&lt;=0,"충족",O$3&amp;"이 "&amp;ABS('호감도 표'!L12-X$3)&amp;"만큼 모자람")</f>
        <v>매력이 10만큼 모자람</v>
      </c>
      <c r="P9" s="29" t="str">
        <f>IF('호감도 표'!M12-Y$3&lt;=0,"충족",P$3&amp;"이 "&amp;ABS('호감도 표'!M12-Y$3)&amp;"만큼 모자람")</f>
        <v>충족</v>
      </c>
      <c r="Q9" s="29" t="str">
        <f>IF('호감도 표'!N12-V$3&lt;=0,"충족",Q$3&amp;"이 "&amp;ABS('호감도 표'!N12-V$3)&amp;"만큼 모자람")</f>
        <v>충족</v>
      </c>
      <c r="R9" s="29" t="str">
        <f>IF('호감도 표'!O12-W$3&lt;=0,"충족",R$3&amp;"이 "&amp;ABS('호감도 표'!O12-W$3)&amp;"만큼 모자람")</f>
        <v>담력이 19만큼 모자람</v>
      </c>
      <c r="S9" s="29" t="str">
        <f>IF('호감도 표'!P12-X$3&lt;=0,"충족",S$3&amp;"이 "&amp;ABS('호감도 표'!P12-X$3)&amp;"만큼 모자람")</f>
        <v>충족</v>
      </c>
      <c r="T9" s="29" t="str">
        <f>IF('호감도 표'!Q12-Y$3&lt;=0,"충족",T$3&amp;"이 "&amp;ABS('호감도 표'!Q12-Y$3)&amp;"만큼 모자람")</f>
        <v>충족</v>
      </c>
      <c r="U9" s="49"/>
      <c r="V9" s="50"/>
      <c r="W9" s="50"/>
      <c r="X9" s="50"/>
      <c r="Y9" s="50"/>
      <c r="Z9" s="50"/>
      <c r="AA9" s="50"/>
      <c r="AB9" s="51"/>
    </row>
    <row r="10" spans="1:28" ht="21.95" customHeight="1" thickTop="1" x14ac:dyDescent="0.3">
      <c r="A10" s="34"/>
      <c r="B10" s="89" t="s">
        <v>16</v>
      </c>
      <c r="C10" s="90" t="str">
        <f>IF('호감도 표'!F13-V$3&lt;=0,,I$3 &amp; ABS('호감도 표'!F13-V$3) &amp; " ") &amp; IF('호감도 표'!G13-W$3&lt;=0,,J$3 &amp;ABS('호감도 표'!G13-W$3) &amp; " ") &amp; IF('호감도 표'!H13-X$3&lt;=0,,K$3 &amp; ABS('호감도 표'!H13-X$3) &amp; " ") &amp; IF('호감도 표'!I13-Y$3&lt;=0,,L$3 &amp; ABS('호감도 표'!I13-Y$3) &amp; " ")</f>
        <v/>
      </c>
      <c r="D10" s="90" t="str">
        <f>IF('호감도 표'!J13-V$3&lt;=0,,M$3 &amp; ABS('호감도 표'!J13-V$3) &amp; " ") &amp; IF('호감도 표'!K13-W$3&lt;=0,,N$3 &amp; ABS('호감도 표'!K13-W$3) &amp; " ") &amp; IF('호감도 표'!L13-X$3&lt;=0,,O$3 &amp; ABS('호감도 표'!L13-X$3) &amp; " ") &amp; IF('호감도 표'!M13-Y$3&lt;=0,,P$3 &amp; ABS('호감도 표'!M13-Y$3))</f>
        <v/>
      </c>
      <c r="E10" s="90" t="str">
        <f>IF('호감도 표'!N13-V$3&lt;=0,,Q$3 &amp;ABS('호감도 표'!N13-V$3) &amp; " ") &amp; IF('호감도 표'!O13-W$3&lt;=0,,R$3 &amp;ABS('호감도 표'!O13-W$3) &amp; " ") &amp; IF('호감도 표'!P13-X$3&lt;=0,,S$3 &amp;ABS('호감도 표'!P13-X$3) &amp; " ") &amp; IF('호감도 표'!Q13-Y$3&lt;=0,,T$3 &amp;ABS('호감도 표'!Q13-Y$3))</f>
        <v/>
      </c>
      <c r="F10" s="91" t="s">
        <v>120</v>
      </c>
      <c r="G10" s="92"/>
      <c r="I10" s="28" t="str">
        <f>IF('호감도 표'!F13-V$3&lt;=0,"충족",I$3&amp;"이 "&amp;ABS('호감도 표'!F13-V$3)&amp;"만큼 모자람")</f>
        <v>충족</v>
      </c>
      <c r="J10" s="29" t="str">
        <f>IF('호감도 표'!G13-W$3&lt;=0,"충족",J$3&amp;"이 "&amp;ABS('호감도 표'!G13-W$3)&amp;"만큼 모자람")</f>
        <v>충족</v>
      </c>
      <c r="K10" s="29" t="str">
        <f>IF('호감도 표'!H13-X$3&lt;=0,"충족",K$3&amp;"이 "&amp;ABS('호감도 표'!H13-X$3)&amp;"만큼 모자람")</f>
        <v>충족</v>
      </c>
      <c r="L10" s="29" t="str">
        <f>IF('호감도 표'!I13-Y$3&lt;=0,"충족",L$3&amp;"이 "&amp;ABS('호감도 표'!I13-Y$3)&amp;"만큼 모자람")</f>
        <v>충족</v>
      </c>
      <c r="M10" s="29" t="str">
        <f>IF('호감도 표'!J13-V$3&lt;=0,"충족",M$3&amp;"이 "&amp;ABS('호감도 표'!J13-V$3)&amp;"만큼 모자람")</f>
        <v>충족</v>
      </c>
      <c r="N10" s="29" t="str">
        <f>IF('호감도 표'!K13-W$3&lt;=0,"충족",N$3&amp;"이 "&amp;ABS('호감도 표'!K13-W$3)&amp;"만큼 모자람")</f>
        <v>충족</v>
      </c>
      <c r="O10" s="29" t="str">
        <f>IF('호감도 표'!L13-X$3&lt;=0,"충족",O$3&amp;"이 "&amp;ABS('호감도 표'!L13-X$3)&amp;"만큼 모자람")</f>
        <v>충족</v>
      </c>
      <c r="P10" s="29" t="str">
        <f>IF('호감도 표'!M13-Y$3&lt;=0,"충족",P$3&amp;"이 "&amp;ABS('호감도 표'!M13-Y$3)&amp;"만큼 모자람")</f>
        <v>충족</v>
      </c>
      <c r="Q10" s="29" t="str">
        <f>IF('호감도 표'!N13-V$3&lt;=0,"충족",Q$3&amp;"이 "&amp;ABS('호감도 표'!N13-V$3)&amp;"만큼 모자람")</f>
        <v>충족</v>
      </c>
      <c r="R10" s="29" t="str">
        <f>IF('호감도 표'!O13-W$3&lt;=0,"충족",R$3&amp;"이 "&amp;ABS('호감도 표'!O13-W$3)&amp;"만큼 모자람")</f>
        <v>충족</v>
      </c>
      <c r="S10" s="29" t="str">
        <f>IF('호감도 표'!P13-X$3&lt;=0,"충족",S$3&amp;"이 "&amp;ABS('호감도 표'!P13-X$3)&amp;"만큼 모자람")</f>
        <v>충족</v>
      </c>
      <c r="T10" s="29" t="str">
        <f>IF('호감도 표'!Q13-Y$3&lt;=0,"충족",T$3&amp;"이 "&amp;ABS('호감도 표'!Q13-Y$3)&amp;"만큼 모자람")</f>
        <v>충족</v>
      </c>
      <c r="U10" s="52" t="s">
        <v>105</v>
      </c>
      <c r="V10" s="53"/>
      <c r="W10" s="53"/>
      <c r="X10" s="53"/>
      <c r="Y10" s="53"/>
      <c r="Z10" s="53"/>
      <c r="AA10" s="53"/>
      <c r="AB10" s="54"/>
    </row>
    <row r="11" spans="1:28" ht="21.95" customHeight="1" thickBot="1" x14ac:dyDescent="0.35">
      <c r="A11" s="34"/>
      <c r="B11" s="89" t="s">
        <v>17</v>
      </c>
      <c r="C11" s="90" t="str">
        <f>IF('호감도 표'!F14-V$3&lt;=0,,I$3 &amp; ABS('호감도 표'!F14-V$3) &amp; " ") &amp; IF('호감도 표'!G14-W$3&lt;=0,,J$3 &amp;ABS('호감도 표'!G14-W$3) &amp; " ") &amp; IF('호감도 표'!H14-X$3&lt;=0,,K$3 &amp; ABS('호감도 표'!H14-X$3) &amp; " ") &amp; IF('호감도 표'!I14-Y$3&lt;=0,,L$3 &amp; ABS('호감도 표'!I14-Y$3) &amp; " ")</f>
        <v/>
      </c>
      <c r="D11" s="90" t="str">
        <f>IF('호감도 표'!J14-V$3&lt;=0,,M$3 &amp; ABS('호감도 표'!J14-V$3) &amp; " ") &amp; IF('호감도 표'!K14-W$3&lt;=0,,N$3 &amp; ABS('호감도 표'!K14-W$3) &amp; " ") &amp; IF('호감도 표'!L14-X$3&lt;=0,,O$3 &amp; ABS('호감도 표'!L14-X$3) &amp; " ") &amp; IF('호감도 표'!M14-Y$3&lt;=0,,P$3 &amp; ABS('호감도 표'!M14-Y$3))</f>
        <v/>
      </c>
      <c r="E11" s="90" t="str">
        <f>IF('호감도 표'!N14-V$3&lt;=0,,Q$3 &amp;ABS('호감도 표'!N14-V$3) &amp; " ") &amp; IF('호감도 표'!O14-W$3&lt;=0,,R$3 &amp;ABS('호감도 표'!O14-W$3) &amp; " ") &amp; IF('호감도 표'!P14-X$3&lt;=0,,S$3 &amp;ABS('호감도 표'!P14-X$3) &amp; " ") &amp; IF('호감도 표'!Q14-Y$3&lt;=0,,T$3 &amp;ABS('호감도 표'!Q14-Y$3))</f>
        <v/>
      </c>
      <c r="F11" s="91" t="s">
        <v>121</v>
      </c>
      <c r="G11" s="92"/>
      <c r="I11" s="28" t="str">
        <f>IF('호감도 표'!F14-V$3&lt;=0,"충족",I$3&amp;"이 "&amp;ABS('호감도 표'!F14-V$3)&amp;"만큼 모자람")</f>
        <v>충족</v>
      </c>
      <c r="J11" s="29" t="str">
        <f>IF('호감도 표'!G14-W$3&lt;=0,"충족",J$3&amp;"이 "&amp;ABS('호감도 표'!G14-W$3)&amp;"만큼 모자람")</f>
        <v>충족</v>
      </c>
      <c r="K11" s="29" t="str">
        <f>IF('호감도 표'!H14-X$3&lt;=0,"충족",K$3&amp;"이 "&amp;ABS('호감도 표'!H14-X$3)&amp;"만큼 모자람")</f>
        <v>충족</v>
      </c>
      <c r="L11" s="29" t="str">
        <f>IF('호감도 표'!I14-Y$3&lt;=0,"충족",L$3&amp;"이 "&amp;ABS('호감도 표'!I14-Y$3)&amp;"만큼 모자람")</f>
        <v>충족</v>
      </c>
      <c r="M11" s="29" t="str">
        <f>IF('호감도 표'!J14-V$3&lt;=0,"충족",M$3&amp;"이 "&amp;ABS('호감도 표'!J14-V$3)&amp;"만큼 모자람")</f>
        <v>충족</v>
      </c>
      <c r="N11" s="29" t="str">
        <f>IF('호감도 표'!K14-W$3&lt;=0,"충족",N$3&amp;"이 "&amp;ABS('호감도 표'!K14-W$3)&amp;"만큼 모자람")</f>
        <v>충족</v>
      </c>
      <c r="O11" s="29" t="str">
        <f>IF('호감도 표'!L14-X$3&lt;=0,"충족",O$3&amp;"이 "&amp;ABS('호감도 표'!L14-X$3)&amp;"만큼 모자람")</f>
        <v>충족</v>
      </c>
      <c r="P11" s="29" t="str">
        <f>IF('호감도 표'!M14-Y$3&lt;=0,"충족",P$3&amp;"이 "&amp;ABS('호감도 표'!M14-Y$3)&amp;"만큼 모자람")</f>
        <v>충족</v>
      </c>
      <c r="Q11" s="29" t="str">
        <f>IF('호감도 표'!N14-V$3&lt;=0,"충족",Q$3&amp;"이 "&amp;ABS('호감도 표'!N14-V$3)&amp;"만큼 모자람")</f>
        <v>충족</v>
      </c>
      <c r="R11" s="29" t="str">
        <f>IF('호감도 표'!O14-W$3&lt;=0,"충족",R$3&amp;"이 "&amp;ABS('호감도 표'!O14-W$3)&amp;"만큼 모자람")</f>
        <v>충족</v>
      </c>
      <c r="S11" s="29" t="str">
        <f>IF('호감도 표'!P14-X$3&lt;=0,"충족",S$3&amp;"이 "&amp;ABS('호감도 표'!P14-X$3)&amp;"만큼 모자람")</f>
        <v>충족</v>
      </c>
      <c r="T11" s="29" t="str">
        <f>IF('호감도 표'!Q14-Y$3&lt;=0,"충족",T$3&amp;"이 "&amp;ABS('호감도 표'!Q14-Y$3)&amp;"만큼 모자람")</f>
        <v>충족</v>
      </c>
      <c r="U11" s="55"/>
      <c r="V11" s="56"/>
      <c r="W11" s="56"/>
      <c r="X11" s="56"/>
      <c r="Y11" s="56"/>
      <c r="Z11" s="56"/>
      <c r="AA11" s="56"/>
      <c r="AB11" s="57"/>
    </row>
    <row r="12" spans="1:28" ht="21.95" customHeight="1" thickTop="1" x14ac:dyDescent="0.3">
      <c r="A12" s="34"/>
      <c r="B12" s="89" t="s">
        <v>18</v>
      </c>
      <c r="C12" s="90" t="str">
        <f>IF('호감도 표'!F15-V$3&lt;=0,,I$3 &amp; ABS('호감도 표'!F15-V$3) &amp; " ") &amp; IF('호감도 표'!G15-W$3&lt;=0,,J$3 &amp;ABS('호감도 표'!G15-W$3) &amp; " ") &amp; IF('호감도 표'!H15-X$3&lt;=0,,K$3 &amp; ABS('호감도 표'!H15-X$3) &amp; " ") &amp; IF('호감도 표'!I15-Y$3&lt;=0,,L$3 &amp; ABS('호감도 표'!I15-Y$3) &amp; " ")</f>
        <v/>
      </c>
      <c r="D12" s="90" t="str">
        <f>IF('호감도 표'!J15-V$3&lt;=0,,M$3 &amp; ABS('호감도 표'!J15-V$3) &amp; " ") &amp; IF('호감도 표'!K15-W$3&lt;=0,,N$3 &amp; ABS('호감도 표'!K15-W$3) &amp; " ") &amp; IF('호감도 표'!L15-X$3&lt;=0,,O$3 &amp; ABS('호감도 표'!L15-X$3) &amp; " ") &amp; IF('호감도 표'!M15-Y$3&lt;=0,,P$3 &amp; ABS('호감도 표'!M15-Y$3))</f>
        <v xml:space="preserve">매력10 </v>
      </c>
      <c r="E12" s="90" t="str">
        <f>IF('호감도 표'!N15-V$3&lt;=0,,Q$3 &amp;ABS('호감도 표'!N15-V$3) &amp; " ") &amp; IF('호감도 표'!O15-W$3&lt;=0,,R$3 &amp;ABS('호감도 표'!O15-W$3) &amp; " ") &amp; IF('호감도 표'!P15-X$3&lt;=0,,S$3 &amp;ABS('호감도 표'!P15-X$3) &amp; " ") &amp; IF('호감도 표'!Q15-Y$3&lt;=0,,T$3 &amp;ABS('호감도 표'!Q15-Y$3))</f>
        <v xml:space="preserve">매력20 </v>
      </c>
      <c r="F12" s="91" t="s">
        <v>125</v>
      </c>
      <c r="G12" s="92"/>
      <c r="I12" s="28" t="str">
        <f>IF('호감도 표'!F15-V$3&lt;=0,"충족",I$3&amp;"이 "&amp;ABS('호감도 표'!F15-V$3)&amp;"만큼 모자람")</f>
        <v>충족</v>
      </c>
      <c r="J12" s="29" t="str">
        <f>IF('호감도 표'!G15-W$3&lt;=0,"충족",J$3&amp;"이 "&amp;ABS('호감도 표'!G15-W$3)&amp;"만큼 모자람")</f>
        <v>충족</v>
      </c>
      <c r="K12" s="29" t="str">
        <f>IF('호감도 표'!H15-X$3&lt;=0,"충족",K$3&amp;"이 "&amp;ABS('호감도 표'!H15-X$3)&amp;"만큼 모자람")</f>
        <v>충족</v>
      </c>
      <c r="L12" s="29" t="str">
        <f>IF('호감도 표'!I15-Y$3&lt;=0,"충족",L$3&amp;"이 "&amp;ABS('호감도 표'!I15-Y$3)&amp;"만큼 모자람")</f>
        <v>충족</v>
      </c>
      <c r="M12" s="29" t="str">
        <f>IF('호감도 표'!J15-V$3&lt;=0,"충족",M$3&amp;"이 "&amp;ABS('호감도 표'!J15-V$3)&amp;"만큼 모자람")</f>
        <v>충족</v>
      </c>
      <c r="N12" s="29" t="str">
        <f>IF('호감도 표'!K15-W$3&lt;=0,"충족",N$3&amp;"이 "&amp;ABS('호감도 표'!K15-W$3)&amp;"만큼 모자람")</f>
        <v>충족</v>
      </c>
      <c r="O12" s="29" t="str">
        <f>IF('호감도 표'!L15-X$3&lt;=0,"충족",O$3&amp;"이 "&amp;ABS('호감도 표'!L15-X$3)&amp;"만큼 모자람")</f>
        <v>매력이 10만큼 모자람</v>
      </c>
      <c r="P12" s="29" t="str">
        <f>IF('호감도 표'!M15-Y$3&lt;=0,"충족",P$3&amp;"이 "&amp;ABS('호감도 표'!M15-Y$3)&amp;"만큼 모자람")</f>
        <v>충족</v>
      </c>
      <c r="Q12" s="29" t="str">
        <f>IF('호감도 표'!N15-V$3&lt;=0,"충족",Q$3&amp;"이 "&amp;ABS('호감도 표'!N15-V$3)&amp;"만큼 모자람")</f>
        <v>충족</v>
      </c>
      <c r="R12" s="29" t="str">
        <f>IF('호감도 표'!O15-W$3&lt;=0,"충족",R$3&amp;"이 "&amp;ABS('호감도 표'!O15-W$3)&amp;"만큼 모자람")</f>
        <v>충족</v>
      </c>
      <c r="S12" s="29" t="str">
        <f>IF('호감도 표'!P15-X$3&lt;=0,"충족",S$3&amp;"이 "&amp;ABS('호감도 표'!P15-X$3)&amp;"만큼 모자람")</f>
        <v>매력이 20만큼 모자람</v>
      </c>
      <c r="T12" s="29" t="str">
        <f>IF('호감도 표'!Q15-Y$3&lt;=0,"충족",T$3&amp;"이 "&amp;ABS('호감도 표'!Q15-Y$3)&amp;"만큼 모자람")</f>
        <v>충족</v>
      </c>
      <c r="U12" s="58" t="s">
        <v>173</v>
      </c>
      <c r="V12" s="59"/>
      <c r="W12" s="59"/>
      <c r="X12" s="59"/>
      <c r="Y12" s="59"/>
      <c r="Z12" s="59"/>
      <c r="AA12" s="59"/>
      <c r="AB12" s="60"/>
    </row>
    <row r="13" spans="1:28" ht="21.95" customHeight="1" x14ac:dyDescent="0.3">
      <c r="A13" s="34"/>
      <c r="B13" s="89" t="s">
        <v>20</v>
      </c>
      <c r="C13" s="90" t="str">
        <f>IF('호감도 표'!F16-V$3&lt;=0,,I$3 &amp; ABS('호감도 표'!F16-V$3) &amp; " ") &amp; IF('호감도 표'!G16-W$3&lt;=0,,J$3 &amp;ABS('호감도 표'!G16-W$3) &amp; " ") &amp; IF('호감도 표'!H16-X$3&lt;=0,,K$3 &amp; ABS('호감도 표'!H16-X$3) &amp; " ") &amp; IF('호감도 표'!I16-Y$3&lt;=0,,L$3 &amp; ABS('호감도 표'!I16-Y$3) &amp; " ")</f>
        <v/>
      </c>
      <c r="D13" s="90" t="str">
        <f>IF('호감도 표'!J16-V$3&lt;=0,,M$3 &amp; ABS('호감도 표'!J16-V$3) &amp; " ") &amp; IF('호감도 표'!K16-W$3&lt;=0,,N$3 &amp; ABS('호감도 표'!K16-W$3) &amp; " ") &amp; IF('호감도 표'!L16-X$3&lt;=0,,O$3 &amp; ABS('호감도 표'!L16-X$3) &amp; " ") &amp; IF('호감도 표'!M16-Y$3&lt;=0,,P$3 &amp; ABS('호감도 표'!M16-Y$3))</f>
        <v/>
      </c>
      <c r="E13" s="90" t="str">
        <f>IF('호감도 표'!N16-V$3&lt;=0,,Q$3 &amp;ABS('호감도 표'!N16-V$3) &amp; " ") &amp; IF('호감도 표'!O16-W$3&lt;=0,,R$3 &amp;ABS('호감도 표'!O16-W$3) &amp; " ") &amp; IF('호감도 표'!P16-X$3&lt;=0,,S$3 &amp;ABS('호감도 표'!P16-X$3) &amp; " ") &amp; IF('호감도 표'!Q16-Y$3&lt;=0,,T$3 &amp;ABS('호감도 표'!Q16-Y$3))</f>
        <v/>
      </c>
      <c r="F13" s="93" t="s">
        <v>119</v>
      </c>
      <c r="G13" s="92"/>
      <c r="I13" s="28" t="str">
        <f>IF('호감도 표'!F16-V$3&lt;=0,"충족",I$3&amp;"이 "&amp;ABS('호감도 표'!F16-V$3)&amp;"만큼 모자람")</f>
        <v>충족</v>
      </c>
      <c r="J13" s="29" t="str">
        <f>IF('호감도 표'!G16-W$3&lt;=0,"충족",J$3&amp;"이 "&amp;ABS('호감도 표'!G16-W$3)&amp;"만큼 모자람")</f>
        <v>충족</v>
      </c>
      <c r="K13" s="29" t="str">
        <f>IF('호감도 표'!H16-X$3&lt;=0,"충족",K$3&amp;"이 "&amp;ABS('호감도 표'!H16-X$3)&amp;"만큼 모자람")</f>
        <v>충족</v>
      </c>
      <c r="L13" s="29" t="str">
        <f>IF('호감도 표'!I16-Y$3&lt;=0,"충족",L$3&amp;"이 "&amp;ABS('호감도 표'!I16-Y$3)&amp;"만큼 모자람")</f>
        <v>충족</v>
      </c>
      <c r="M13" s="29" t="str">
        <f>IF('호감도 표'!J16-V$3&lt;=0,"충족",M$3&amp;"이 "&amp;ABS('호감도 표'!J16-V$3)&amp;"만큼 모자람")</f>
        <v>충족</v>
      </c>
      <c r="N13" s="29" t="str">
        <f>IF('호감도 표'!K16-W$3&lt;=0,"충족",N$3&amp;"이 "&amp;ABS('호감도 표'!K16-W$3)&amp;"만큼 모자람")</f>
        <v>충족</v>
      </c>
      <c r="O13" s="29" t="str">
        <f>IF('호감도 표'!L16-X$3&lt;=0,"충족",O$3&amp;"이 "&amp;ABS('호감도 표'!L16-X$3)&amp;"만큼 모자람")</f>
        <v>충족</v>
      </c>
      <c r="P13" s="29" t="str">
        <f>IF('호감도 표'!M16-Y$3&lt;=0,"충족",P$3&amp;"이 "&amp;ABS('호감도 표'!M16-Y$3)&amp;"만큼 모자람")</f>
        <v>충족</v>
      </c>
      <c r="Q13" s="29" t="str">
        <f>IF('호감도 표'!N16-V$3&lt;=0,"충족",Q$3&amp;"이 "&amp;ABS('호감도 표'!N16-V$3)&amp;"만큼 모자람")</f>
        <v>충족</v>
      </c>
      <c r="R13" s="29" t="str">
        <f>IF('호감도 표'!O16-W$3&lt;=0,"충족",R$3&amp;"이 "&amp;ABS('호감도 표'!O16-W$3)&amp;"만큼 모자람")</f>
        <v>충족</v>
      </c>
      <c r="S13" s="29" t="str">
        <f>IF('호감도 표'!P16-X$3&lt;=0,"충족",S$3&amp;"이 "&amp;ABS('호감도 표'!P16-X$3)&amp;"만큼 모자람")</f>
        <v>충족</v>
      </c>
      <c r="T13" s="29" t="str">
        <f>IF('호감도 표'!Q16-Y$3&lt;=0,"충족",T$3&amp;"이 "&amp;ABS('호감도 표'!Q16-Y$3)&amp;"만큼 모자람")</f>
        <v>충족</v>
      </c>
      <c r="U13" s="61"/>
      <c r="V13" s="62"/>
      <c r="W13" s="62"/>
      <c r="X13" s="62"/>
      <c r="Y13" s="62"/>
      <c r="Z13" s="62"/>
      <c r="AA13" s="62"/>
      <c r="AB13" s="63"/>
    </row>
    <row r="14" spans="1:28" ht="21.95" customHeight="1" x14ac:dyDescent="0.3">
      <c r="A14" s="34"/>
      <c r="B14" s="89" t="s">
        <v>21</v>
      </c>
      <c r="C14" s="90" t="str">
        <f>IF('호감도 표'!F17-V$3&lt;=0,,I$3 &amp; ABS('호감도 표'!F17-V$3) &amp; " ") &amp; IF('호감도 표'!G17-W$3&lt;=0,,J$3 &amp;ABS('호감도 표'!G17-W$3) &amp; " ") &amp; IF('호감도 표'!H17-X$3&lt;=0,,K$3 &amp; ABS('호감도 표'!H17-X$3) &amp; " ") &amp; IF('호감도 표'!I17-Y$3&lt;=0,,L$3 &amp; ABS('호감도 표'!I17-Y$3) &amp; " ")</f>
        <v/>
      </c>
      <c r="D14" s="90" t="str">
        <f>IF('호감도 표'!J17-V$3&lt;=0,,M$3 &amp; ABS('호감도 표'!J17-V$3) &amp; " ") &amp; IF('호감도 표'!K17-W$3&lt;=0,,N$3 &amp; ABS('호감도 표'!K17-W$3) &amp; " ") &amp; IF('호감도 표'!L17-X$3&lt;=0,,O$3 &amp; ABS('호감도 표'!L17-X$3) &amp; " ") &amp; IF('호감도 표'!M17-Y$3&lt;=0,,P$3 &amp; ABS('호감도 표'!M17-Y$3))</f>
        <v/>
      </c>
      <c r="E14" s="90" t="str">
        <f>IF('호감도 표'!N17-V$3&lt;=0,,Q$3 &amp;ABS('호감도 표'!N17-V$3) &amp; " ") &amp; IF('호감도 표'!O17-W$3&lt;=0,,R$3 &amp;ABS('호감도 표'!O17-W$3) &amp; " ") &amp; IF('호감도 표'!P17-X$3&lt;=0,,S$3 &amp;ABS('호감도 표'!P17-X$3) &amp; " ") &amp; IF('호감도 표'!Q17-Y$3&lt;=0,,T$3 &amp;ABS('호감도 표'!Q17-Y$3))</f>
        <v/>
      </c>
      <c r="F14" s="93" t="s">
        <v>122</v>
      </c>
      <c r="G14" s="92"/>
      <c r="I14" s="28" t="str">
        <f>IF('호감도 표'!F17-V$3&lt;=0,"충족",I$3&amp;"이 "&amp;ABS('호감도 표'!F17-V$3)&amp;"만큼 모자람")</f>
        <v>충족</v>
      </c>
      <c r="J14" s="29" t="str">
        <f>IF('호감도 표'!G17-W$3&lt;=0,"충족",J$3&amp;"이 "&amp;ABS('호감도 표'!G17-W$3)&amp;"만큼 모자람")</f>
        <v>충족</v>
      </c>
      <c r="K14" s="29" t="str">
        <f>IF('호감도 표'!H17-X$3&lt;=0,"충족",K$3&amp;"이 "&amp;ABS('호감도 표'!H17-X$3)&amp;"만큼 모자람")</f>
        <v>충족</v>
      </c>
      <c r="L14" s="29" t="str">
        <f>IF('호감도 표'!I17-Y$3&lt;=0,"충족",L$3&amp;"이 "&amp;ABS('호감도 표'!I17-Y$3)&amp;"만큼 모자람")</f>
        <v>충족</v>
      </c>
      <c r="M14" s="29" t="str">
        <f>IF('호감도 표'!J17-V$3&lt;=0,"충족",M$3&amp;"이 "&amp;ABS('호감도 표'!J17-V$3)&amp;"만큼 모자람")</f>
        <v>충족</v>
      </c>
      <c r="N14" s="29" t="str">
        <f>IF('호감도 표'!K17-W$3&lt;=0,"충족",N$3&amp;"이 "&amp;ABS('호감도 표'!K17-W$3)&amp;"만큼 모자람")</f>
        <v>충족</v>
      </c>
      <c r="O14" s="29" t="str">
        <f>IF('호감도 표'!L17-X$3&lt;=0,"충족",O$3&amp;"이 "&amp;ABS('호감도 표'!L17-X$3)&amp;"만큼 모자람")</f>
        <v>충족</v>
      </c>
      <c r="P14" s="29" t="str">
        <f>IF('호감도 표'!M17-Y$3&lt;=0,"충족",P$3&amp;"이 "&amp;ABS('호감도 표'!M17-Y$3)&amp;"만큼 모자람")</f>
        <v>충족</v>
      </c>
      <c r="Q14" s="29" t="str">
        <f>IF('호감도 표'!N17-V$3&lt;=0,"충족",Q$3&amp;"이 "&amp;ABS('호감도 표'!N17-V$3)&amp;"만큼 모자람")</f>
        <v>충족</v>
      </c>
      <c r="R14" s="29" t="str">
        <f>IF('호감도 표'!O17-W$3&lt;=0,"충족",R$3&amp;"이 "&amp;ABS('호감도 표'!O17-W$3)&amp;"만큼 모자람")</f>
        <v>충족</v>
      </c>
      <c r="S14" s="29" t="str">
        <f>IF('호감도 표'!P17-X$3&lt;=0,"충족",S$3&amp;"이 "&amp;ABS('호감도 표'!P17-X$3)&amp;"만큼 모자람")</f>
        <v>충족</v>
      </c>
      <c r="T14" s="29" t="str">
        <f>IF('호감도 표'!Q17-Y$3&lt;=0,"충족",T$3&amp;"이 "&amp;ABS('호감도 표'!Q17-Y$3)&amp;"만큼 모자람")</f>
        <v>충족</v>
      </c>
      <c r="U14" s="61"/>
      <c r="V14" s="62"/>
      <c r="W14" s="62"/>
      <c r="X14" s="62"/>
      <c r="Y14" s="62"/>
      <c r="Z14" s="62"/>
      <c r="AA14" s="62"/>
      <c r="AB14" s="63"/>
    </row>
    <row r="15" spans="1:28" ht="21.95" customHeight="1" x14ac:dyDescent="0.3">
      <c r="A15" s="34"/>
      <c r="B15" s="89" t="s">
        <v>22</v>
      </c>
      <c r="C15" s="90" t="str">
        <f>IF('호감도 표'!F18-V$3&lt;=0,,I$3 &amp; ABS('호감도 표'!F18-V$3) &amp; " ") &amp; IF('호감도 표'!G18-W$3&lt;=0,,J$3 &amp;ABS('호감도 표'!G18-W$3) &amp; " ") &amp; IF('호감도 표'!H18-X$3&lt;=0,,K$3 &amp; ABS('호감도 표'!H18-X$3) &amp; " ") &amp; IF('호감도 표'!I18-Y$3&lt;=0,,L$3 &amp; ABS('호감도 표'!I18-Y$3) &amp; " ")</f>
        <v/>
      </c>
      <c r="D15" s="90" t="str">
        <f>IF('호감도 표'!J18-V$3&lt;=0,,M$3 &amp; ABS('호감도 표'!J18-V$3) &amp; " ") &amp; IF('호감도 표'!K18-W$3&lt;=0,,N$3 &amp; ABS('호감도 표'!K18-W$3) &amp; " ") &amp; IF('호감도 표'!L18-X$3&lt;=0,,O$3 &amp; ABS('호감도 표'!L18-X$3) &amp; " ") &amp; IF('호감도 표'!M18-Y$3&lt;=0,,P$3 &amp; ABS('호감도 표'!M18-Y$3))</f>
        <v/>
      </c>
      <c r="E15" s="90" t="str">
        <f>IF('호감도 표'!N18-V$3&lt;=0,,Q$3 &amp;ABS('호감도 표'!N18-V$3) &amp; " ") &amp; IF('호감도 표'!O18-W$3&lt;=0,,R$3 &amp;ABS('호감도 표'!O18-W$3) &amp; " ") &amp; IF('호감도 표'!P18-X$3&lt;=0,,S$3 &amp;ABS('호감도 표'!P18-X$3) &amp; " ") &amp; IF('호감도 표'!Q18-Y$3&lt;=0,,T$3 &amp;ABS('호감도 표'!Q18-Y$3))</f>
        <v/>
      </c>
      <c r="F15" s="93" t="s">
        <v>123</v>
      </c>
      <c r="G15" s="92"/>
      <c r="I15" s="28" t="str">
        <f>IF('호감도 표'!F18-V$3&lt;=0,"충족",I$3&amp;"이 "&amp;ABS('호감도 표'!F18-V$3)&amp;"만큼 모자람")</f>
        <v>충족</v>
      </c>
      <c r="J15" s="29" t="str">
        <f>IF('호감도 표'!G18-W$3&lt;=0,"충족",J$3&amp;"이 "&amp;ABS('호감도 표'!G18-W$3)&amp;"만큼 모자람")</f>
        <v>충족</v>
      </c>
      <c r="K15" s="29" t="str">
        <f>IF('호감도 표'!H18-X$3&lt;=0,"충족",K$3&amp;"이 "&amp;ABS('호감도 표'!H18-X$3)&amp;"만큼 모자람")</f>
        <v>충족</v>
      </c>
      <c r="L15" s="29" t="str">
        <f>IF('호감도 표'!I18-Y$3&lt;=0,"충족",L$3&amp;"이 "&amp;ABS('호감도 표'!I18-Y$3)&amp;"만큼 모자람")</f>
        <v>충족</v>
      </c>
      <c r="M15" s="29" t="str">
        <f>IF('호감도 표'!J18-V$3&lt;=0,"충족",M$3&amp;"이 "&amp;ABS('호감도 표'!J18-V$3)&amp;"만큼 모자람")</f>
        <v>충족</v>
      </c>
      <c r="N15" s="29" t="str">
        <f>IF('호감도 표'!K18-W$3&lt;=0,"충족",N$3&amp;"이 "&amp;ABS('호감도 표'!K18-W$3)&amp;"만큼 모자람")</f>
        <v>충족</v>
      </c>
      <c r="O15" s="29" t="str">
        <f>IF('호감도 표'!L18-X$3&lt;=0,"충족",O$3&amp;"이 "&amp;ABS('호감도 표'!L18-X$3)&amp;"만큼 모자람")</f>
        <v>충족</v>
      </c>
      <c r="P15" s="29" t="str">
        <f>IF('호감도 표'!M18-Y$3&lt;=0,"충족",P$3&amp;"이 "&amp;ABS('호감도 표'!M18-Y$3)&amp;"만큼 모자람")</f>
        <v>충족</v>
      </c>
      <c r="Q15" s="29" t="str">
        <f>IF('호감도 표'!N18-V$3&lt;=0,"충족",Q$3&amp;"이 "&amp;ABS('호감도 표'!N18-V$3)&amp;"만큼 모자람")</f>
        <v>충족</v>
      </c>
      <c r="R15" s="29" t="str">
        <f>IF('호감도 표'!O18-W$3&lt;=0,"충족",R$3&amp;"이 "&amp;ABS('호감도 표'!O18-W$3)&amp;"만큼 모자람")</f>
        <v>충족</v>
      </c>
      <c r="S15" s="29" t="str">
        <f>IF('호감도 표'!P18-X$3&lt;=0,"충족",S$3&amp;"이 "&amp;ABS('호감도 표'!P18-X$3)&amp;"만큼 모자람")</f>
        <v>충족</v>
      </c>
      <c r="T15" s="29" t="str">
        <f>IF('호감도 표'!Q18-Y$3&lt;=0,"충족",T$3&amp;"이 "&amp;ABS('호감도 표'!Q18-Y$3)&amp;"만큼 모자람")</f>
        <v>충족</v>
      </c>
      <c r="U15" s="61"/>
      <c r="V15" s="62"/>
      <c r="W15" s="62"/>
      <c r="X15" s="62"/>
      <c r="Y15" s="62"/>
      <c r="Z15" s="62"/>
      <c r="AA15" s="62"/>
      <c r="AB15" s="63"/>
    </row>
    <row r="16" spans="1:28" ht="21.95" customHeight="1" thickBot="1" x14ac:dyDescent="0.35">
      <c r="A16" s="35"/>
      <c r="B16" s="82" t="s">
        <v>23</v>
      </c>
      <c r="C16" s="83" t="str">
        <f>IF('호감도 표'!F19-V$3&lt;=0,,I$3 &amp; ABS('호감도 표'!F19-V$3) &amp; " ") &amp; IF('호감도 표'!G19-W$3&lt;=0,,J$3 &amp;ABS('호감도 표'!G19-W$3) &amp; " ") &amp; IF('호감도 표'!H19-X$3&lt;=0,,K$3 &amp; ABS('호감도 표'!H19-X$3) &amp; " ") &amp; IF('호감도 표'!I19-Y$3&lt;=0,,L$3 &amp; ABS('호감도 표'!I19-Y$3) &amp; " ")</f>
        <v/>
      </c>
      <c r="D16" s="83" t="str">
        <f>IF('호감도 표'!J19-V$3&lt;=0,,M$3 &amp; ABS('호감도 표'!J19-V$3) &amp; " ") &amp; IF('호감도 표'!K19-W$3&lt;=0,,N$3 &amp; ABS('호감도 표'!K19-W$3) &amp; " ") &amp; IF('호감도 표'!L19-X$3&lt;=0,,O$3 &amp; ABS('호감도 표'!L19-X$3) &amp; " ") &amp; IF('호감도 표'!M19-Y$3&lt;=0,,P$3 &amp; ABS('호감도 표'!M19-Y$3))</f>
        <v xml:space="preserve">매력10 </v>
      </c>
      <c r="E16" s="83" t="str">
        <f>IF('호감도 표'!N19-V$3&lt;=0,,Q$3 &amp;ABS('호감도 표'!N19-V$3) &amp; " ") &amp; IF('호감도 표'!O19-W$3&lt;=0,,R$3 &amp;ABS('호감도 표'!O19-W$3) &amp; " ") &amp; IF('호감도 표'!P19-X$3&lt;=0,,S$3 &amp;ABS('호감도 표'!P19-X$3) &amp; " ") &amp; IF('호감도 표'!Q19-Y$3&lt;=0,,T$3 &amp;ABS('호감도 표'!Q19-Y$3))</f>
        <v/>
      </c>
      <c r="F16" s="84" t="s">
        <v>124</v>
      </c>
      <c r="G16" s="85"/>
      <c r="I16" s="28" t="str">
        <f>IF('호감도 표'!F19-V$3&lt;=0,"충족",I$3&amp;"이 "&amp;ABS('호감도 표'!F19-V$3)&amp;"만큼 모자람")</f>
        <v>충족</v>
      </c>
      <c r="J16" s="29" t="str">
        <f>IF('호감도 표'!G19-W$3&lt;=0,"충족",J$3&amp;"이 "&amp;ABS('호감도 표'!G19-W$3)&amp;"만큼 모자람")</f>
        <v>충족</v>
      </c>
      <c r="K16" s="29" t="str">
        <f>IF('호감도 표'!H19-X$3&lt;=0,"충족",K$3&amp;"이 "&amp;ABS('호감도 표'!H19-X$3)&amp;"만큼 모자람")</f>
        <v>충족</v>
      </c>
      <c r="L16" s="29" t="str">
        <f>IF('호감도 표'!I19-Y$3&lt;=0,"충족",L$3&amp;"이 "&amp;ABS('호감도 표'!I19-Y$3)&amp;"만큼 모자람")</f>
        <v>충족</v>
      </c>
      <c r="M16" s="29" t="str">
        <f>IF('호감도 표'!J19-V$3&lt;=0,"충족",M$3&amp;"이 "&amp;ABS('호감도 표'!J19-V$3)&amp;"만큼 모자람")</f>
        <v>충족</v>
      </c>
      <c r="N16" s="29" t="str">
        <f>IF('호감도 표'!K19-W$3&lt;=0,"충족",N$3&amp;"이 "&amp;ABS('호감도 표'!K19-W$3)&amp;"만큼 모자람")</f>
        <v>충족</v>
      </c>
      <c r="O16" s="29" t="str">
        <f>IF('호감도 표'!L19-X$3&lt;=0,"충족",O$3&amp;"이 "&amp;ABS('호감도 표'!L19-X$3)&amp;"만큼 모자람")</f>
        <v>매력이 10만큼 모자람</v>
      </c>
      <c r="P16" s="29" t="str">
        <f>IF('호감도 표'!M19-Y$3&lt;=0,"충족",P$3&amp;"이 "&amp;ABS('호감도 표'!M19-Y$3)&amp;"만큼 모자람")</f>
        <v>충족</v>
      </c>
      <c r="Q16" s="29" t="str">
        <f>IF('호감도 표'!N19-V$3&lt;=0,"충족",Q$3&amp;"이 "&amp;ABS('호감도 표'!N19-V$3)&amp;"만큼 모자람")</f>
        <v>충족</v>
      </c>
      <c r="R16" s="29" t="str">
        <f>IF('호감도 표'!O19-W$3&lt;=0,"충족",R$3&amp;"이 "&amp;ABS('호감도 표'!O19-W$3)&amp;"만큼 모자람")</f>
        <v>충족</v>
      </c>
      <c r="S16" s="29" t="str">
        <f>IF('호감도 표'!P19-X$3&lt;=0,"충족",S$3&amp;"이 "&amp;ABS('호감도 표'!P19-X$3)&amp;"만큼 모자람")</f>
        <v>충족</v>
      </c>
      <c r="T16" s="29" t="str">
        <f>IF('호감도 표'!Q19-Y$3&lt;=0,"충족",T$3&amp;"이 "&amp;ABS('호감도 표'!Q19-Y$3)&amp;"만큼 모자람")</f>
        <v>충족</v>
      </c>
      <c r="U16" s="61"/>
      <c r="V16" s="62"/>
      <c r="W16" s="62"/>
      <c r="X16" s="62"/>
      <c r="Y16" s="62"/>
      <c r="Z16" s="62"/>
      <c r="AA16" s="62"/>
      <c r="AB16" s="63"/>
    </row>
    <row r="17" spans="1:28" ht="21.95" customHeight="1" thickTop="1" thickBot="1" x14ac:dyDescent="0.35">
      <c r="A17" s="33" t="s">
        <v>24</v>
      </c>
      <c r="B17" s="78" t="s">
        <v>25</v>
      </c>
      <c r="C17" s="79" t="str">
        <f>IF('호감도 표'!F20-V$3&lt;=0,,I$3 &amp; ABS('호감도 표'!F20-V$3) &amp; " ") &amp; IF('호감도 표'!G20-W$3&lt;=0,,J$3 &amp;ABS('호감도 표'!G20-W$3) &amp; " ") &amp; IF('호감도 표'!H20-X$3&lt;=0,,K$3 &amp; ABS('호감도 표'!H20-X$3) &amp; " ") &amp; IF('호감도 표'!I20-Y$3&lt;=0,,L$3 &amp; ABS('호감도 표'!I20-Y$3) &amp; " ")</f>
        <v/>
      </c>
      <c r="D17" s="79" t="str">
        <f>IF('호감도 표'!J20-V$3&lt;=0,,M$3 &amp; ABS('호감도 표'!J20-V$3) &amp; " ") &amp; IF('호감도 표'!K20-W$3&lt;=0,,N$3 &amp; ABS('호감도 표'!K20-W$3) &amp; " ") &amp; IF('호감도 표'!L20-X$3&lt;=0,,O$3 &amp; ABS('호감도 표'!L20-X$3) &amp; " ") &amp; IF('호감도 표'!M20-Y$3&lt;=0,,P$3 &amp; ABS('호감도 표'!M20-Y$3))</f>
        <v/>
      </c>
      <c r="E17" s="79" t="str">
        <f>IF('호감도 표'!N20-V$3&lt;=0,,Q$3 &amp;ABS('호감도 표'!N20-V$3) &amp; " ") &amp; IF('호감도 표'!O20-W$3&lt;=0,,R$3 &amp;ABS('호감도 표'!O20-W$3) &amp; " ") &amp; IF('호감도 표'!P20-X$3&lt;=0,,S$3 &amp;ABS('호감도 표'!P20-X$3) &amp; " ") &amp; IF('호감도 표'!Q20-Y$3&lt;=0,,T$3 &amp;ABS('호감도 표'!Q20-Y$3))</f>
        <v/>
      </c>
      <c r="F17" s="80" t="s">
        <v>148</v>
      </c>
      <c r="G17" s="81"/>
      <c r="I17" s="28" t="str">
        <f>IF('호감도 표'!F20-V$3&lt;=0,"충족",I$3&amp;"이 "&amp;ABS('호감도 표'!F20-V$3)&amp;"만큼 모자람")</f>
        <v>충족</v>
      </c>
      <c r="J17" s="29" t="str">
        <f>IF('호감도 표'!G20-W$3&lt;=0,"충족",J$3&amp;"이 "&amp;ABS('호감도 표'!G20-W$3)&amp;"만큼 모자람")</f>
        <v>충족</v>
      </c>
      <c r="K17" s="29" t="str">
        <f>IF('호감도 표'!H20-X$3&lt;=0,"충족",K$3&amp;"이 "&amp;ABS('호감도 표'!H20-X$3)&amp;"만큼 모자람")</f>
        <v>충족</v>
      </c>
      <c r="L17" s="29" t="str">
        <f>IF('호감도 표'!I20-Y$3&lt;=0,"충족",L$3&amp;"이 "&amp;ABS('호감도 표'!I20-Y$3)&amp;"만큼 모자람")</f>
        <v>충족</v>
      </c>
      <c r="M17" s="29" t="str">
        <f>IF('호감도 표'!J20-V$3&lt;=0,"충족",M$3&amp;"이 "&amp;ABS('호감도 표'!J20-V$3)&amp;"만큼 모자람")</f>
        <v>충족</v>
      </c>
      <c r="N17" s="29" t="str">
        <f>IF('호감도 표'!K20-W$3&lt;=0,"충족",N$3&amp;"이 "&amp;ABS('호감도 표'!K20-W$3)&amp;"만큼 모자람")</f>
        <v>충족</v>
      </c>
      <c r="O17" s="29" t="str">
        <f>IF('호감도 표'!L20-X$3&lt;=0,"충족",O$3&amp;"이 "&amp;ABS('호감도 표'!L20-X$3)&amp;"만큼 모자람")</f>
        <v>충족</v>
      </c>
      <c r="P17" s="29" t="str">
        <f>IF('호감도 표'!M20-Y$3&lt;=0,"충족",P$3&amp;"이 "&amp;ABS('호감도 표'!M20-Y$3)&amp;"만큼 모자람")</f>
        <v>충족</v>
      </c>
      <c r="Q17" s="29" t="str">
        <f>IF('호감도 표'!N20-V$3&lt;=0,"충족",Q$3&amp;"이 "&amp;ABS('호감도 표'!N20-V$3)&amp;"만큼 모자람")</f>
        <v>충족</v>
      </c>
      <c r="R17" s="29" t="str">
        <f>IF('호감도 표'!O20-W$3&lt;=0,"충족",R$3&amp;"이 "&amp;ABS('호감도 표'!O20-W$3)&amp;"만큼 모자람")</f>
        <v>충족</v>
      </c>
      <c r="S17" s="29" t="str">
        <f>IF('호감도 표'!P20-X$3&lt;=0,"충족",S$3&amp;"이 "&amp;ABS('호감도 표'!P20-X$3)&amp;"만큼 모자람")</f>
        <v>충족</v>
      </c>
      <c r="T17" s="29" t="str">
        <f>IF('호감도 표'!Q20-Y$3&lt;=0,"충족",T$3&amp;"이 "&amp;ABS('호감도 표'!Q20-Y$3)&amp;"만큼 모자람")</f>
        <v>충족</v>
      </c>
      <c r="U17" s="64"/>
      <c r="V17" s="65"/>
      <c r="W17" s="65"/>
      <c r="X17" s="65"/>
      <c r="Y17" s="65"/>
      <c r="Z17" s="65"/>
      <c r="AA17" s="65"/>
      <c r="AB17" s="66"/>
    </row>
    <row r="18" spans="1:28" ht="21.95" customHeight="1" thickTop="1" x14ac:dyDescent="0.3">
      <c r="A18" s="34"/>
      <c r="B18" s="89" t="s">
        <v>26</v>
      </c>
      <c r="C18" s="90" t="str">
        <f>IF('호감도 표'!F21-V$3&lt;=0,,I$3 &amp; ABS('호감도 표'!F21-V$3) &amp; " ") &amp; IF('호감도 표'!G21-W$3&lt;=0,,J$3 &amp;ABS('호감도 표'!G21-W$3) &amp; " ") &amp; IF('호감도 표'!H21-X$3&lt;=0,,K$3 &amp; ABS('호감도 표'!H21-X$3) &amp; " ") &amp; IF('호감도 표'!I21-Y$3&lt;=0,,L$3 &amp; ABS('호감도 표'!I21-Y$3) &amp; " ")</f>
        <v/>
      </c>
      <c r="D18" s="90" t="str">
        <f>IF('호감도 표'!J21-V$3&lt;=0,,M$3 &amp; ABS('호감도 표'!J21-V$3) &amp; " ") &amp; IF('호감도 표'!K21-W$3&lt;=0,,N$3 &amp; ABS('호감도 표'!K21-W$3) &amp; " ") &amp; IF('호감도 표'!L21-X$3&lt;=0,,O$3 &amp; ABS('호감도 표'!L21-X$3) &amp; " ") &amp; IF('호감도 표'!M21-Y$3&lt;=0,,P$3 &amp; ABS('호감도 표'!M21-Y$3))</f>
        <v/>
      </c>
      <c r="E18" s="90" t="str">
        <f>IF('호감도 표'!N21-V$3&lt;=0,,Q$3 &amp;ABS('호감도 표'!N21-V$3) &amp; " ") &amp; IF('호감도 표'!O21-W$3&lt;=0,,R$3 &amp;ABS('호감도 표'!O21-W$3) &amp; " ") &amp; IF('호감도 표'!P21-X$3&lt;=0,,S$3 &amp;ABS('호감도 표'!P21-X$3) &amp; " ") &amp; IF('호감도 표'!Q21-Y$3&lt;=0,,T$3 &amp;ABS('호감도 표'!Q21-Y$3))</f>
        <v/>
      </c>
      <c r="F18" s="93" t="s">
        <v>149</v>
      </c>
      <c r="G18" s="92"/>
      <c r="I18" s="28" t="str">
        <f>IF('호감도 표'!F21-V$3&lt;=0,"충족",I$3&amp;"이 "&amp;ABS('호감도 표'!F21-V$3)&amp;"만큼 모자람")</f>
        <v>충족</v>
      </c>
      <c r="J18" s="29" t="str">
        <f>IF('호감도 표'!G21-W$3&lt;=0,"충족",J$3&amp;"이 "&amp;ABS('호감도 표'!G21-W$3)&amp;"만큼 모자람")</f>
        <v>충족</v>
      </c>
      <c r="K18" s="29" t="str">
        <f>IF('호감도 표'!H21-X$3&lt;=0,"충족",K$3&amp;"이 "&amp;ABS('호감도 표'!H21-X$3)&amp;"만큼 모자람")</f>
        <v>충족</v>
      </c>
      <c r="L18" s="29" t="str">
        <f>IF('호감도 표'!I21-Y$3&lt;=0,"충족",L$3&amp;"이 "&amp;ABS('호감도 표'!I21-Y$3)&amp;"만큼 모자람")</f>
        <v>충족</v>
      </c>
      <c r="M18" s="29" t="str">
        <f>IF('호감도 표'!J21-V$3&lt;=0,"충족",M$3&amp;"이 "&amp;ABS('호감도 표'!J21-V$3)&amp;"만큼 모자람")</f>
        <v>충족</v>
      </c>
      <c r="N18" s="29" t="str">
        <f>IF('호감도 표'!K21-W$3&lt;=0,"충족",N$3&amp;"이 "&amp;ABS('호감도 표'!K21-W$3)&amp;"만큼 모자람")</f>
        <v>충족</v>
      </c>
      <c r="O18" s="29" t="str">
        <f>IF('호감도 표'!L21-X$3&lt;=0,"충족",O$3&amp;"이 "&amp;ABS('호감도 표'!L21-X$3)&amp;"만큼 모자람")</f>
        <v>충족</v>
      </c>
      <c r="P18" s="29" t="str">
        <f>IF('호감도 표'!M21-Y$3&lt;=0,"충족",P$3&amp;"이 "&amp;ABS('호감도 표'!M21-Y$3)&amp;"만큼 모자람")</f>
        <v>충족</v>
      </c>
      <c r="Q18" s="29" t="str">
        <f>IF('호감도 표'!N21-V$3&lt;=0,"충족",Q$3&amp;"이 "&amp;ABS('호감도 표'!N21-V$3)&amp;"만큼 모자람")</f>
        <v>충족</v>
      </c>
      <c r="R18" s="29" t="str">
        <f>IF('호감도 표'!O21-W$3&lt;=0,"충족",R$3&amp;"이 "&amp;ABS('호감도 표'!O21-W$3)&amp;"만큼 모자람")</f>
        <v>충족</v>
      </c>
      <c r="S18" s="29" t="str">
        <f>IF('호감도 표'!P21-X$3&lt;=0,"충족",S$3&amp;"이 "&amp;ABS('호감도 표'!P21-X$3)&amp;"만큼 모자람")</f>
        <v>충족</v>
      </c>
      <c r="T18" s="29" t="str">
        <f>IF('호감도 표'!Q21-Y$3&lt;=0,"충족",T$3&amp;"이 "&amp;ABS('호감도 표'!Q21-Y$3)&amp;"만큼 모자람")</f>
        <v>충족</v>
      </c>
      <c r="U18" s="58" t="s">
        <v>175</v>
      </c>
      <c r="V18" s="59"/>
      <c r="W18" s="59"/>
      <c r="X18" s="59"/>
      <c r="Y18" s="59"/>
      <c r="Z18" s="59"/>
      <c r="AA18" s="59"/>
      <c r="AB18" s="60"/>
    </row>
    <row r="19" spans="1:28" ht="21.95" customHeight="1" thickBot="1" x14ac:dyDescent="0.35">
      <c r="A19" s="35"/>
      <c r="B19" s="82" t="s">
        <v>27</v>
      </c>
      <c r="C19" s="83" t="str">
        <f>IF('호감도 표'!F22-V$3&lt;=0,,I$3 &amp; ABS('호감도 표'!F22-V$3) &amp; " ") &amp; IF('호감도 표'!G22-W$3&lt;=0,,J$3 &amp;ABS('호감도 표'!G22-W$3) &amp; " ") &amp; IF('호감도 표'!H22-X$3&lt;=0,,K$3 &amp; ABS('호감도 표'!H22-X$3) &amp; " ") &amp; IF('호감도 표'!I22-Y$3&lt;=0,,L$3 &amp; ABS('호감도 표'!I22-Y$3) &amp; " ")</f>
        <v/>
      </c>
      <c r="D19" s="83" t="str">
        <f>IF('호감도 표'!J22-V$3&lt;=0,,M$3 &amp; ABS('호감도 표'!J22-V$3) &amp; " ") &amp; IF('호감도 표'!K22-W$3&lt;=0,,N$3 &amp; ABS('호감도 표'!K22-W$3) &amp; " ") &amp; IF('호감도 표'!L22-X$3&lt;=0,,O$3 &amp; ABS('호감도 표'!L22-X$3) &amp; " ") &amp; IF('호감도 표'!M22-Y$3&lt;=0,,P$3 &amp; ABS('호감도 표'!M22-Y$3))</f>
        <v/>
      </c>
      <c r="E19" s="83" t="str">
        <f>IF('호감도 표'!N22-V$3&lt;=0,,Q$3 &amp;ABS('호감도 표'!N22-V$3) &amp; " ") &amp; IF('호감도 표'!O22-W$3&lt;=0,,R$3 &amp;ABS('호감도 표'!O22-W$3) &amp; " ") &amp; IF('호감도 표'!P22-X$3&lt;=0,,S$3 &amp;ABS('호감도 표'!P22-X$3) &amp; " ") &amp; IF('호감도 표'!Q22-Y$3&lt;=0,,T$3 &amp;ABS('호감도 표'!Q22-Y$3))</f>
        <v/>
      </c>
      <c r="F19" s="84" t="s">
        <v>147</v>
      </c>
      <c r="G19" s="85" t="s">
        <v>110</v>
      </c>
      <c r="I19" s="28" t="str">
        <f>IF('호감도 표'!F22-V$3&lt;=0,"충족",I$3&amp;"이 "&amp;ABS('호감도 표'!F22-V$3)&amp;"만큼 모자람")</f>
        <v>충족</v>
      </c>
      <c r="J19" s="29" t="str">
        <f>IF('호감도 표'!G22-W$3&lt;=0,"충족",J$3&amp;"이 "&amp;ABS('호감도 표'!G22-W$3)&amp;"만큼 모자람")</f>
        <v>충족</v>
      </c>
      <c r="K19" s="29" t="str">
        <f>IF('호감도 표'!H22-X$3&lt;=0,"충족",K$3&amp;"이 "&amp;ABS('호감도 표'!H22-X$3)&amp;"만큼 모자람")</f>
        <v>충족</v>
      </c>
      <c r="L19" s="29" t="str">
        <f>IF('호감도 표'!I22-Y$3&lt;=0,"충족",L$3&amp;"이 "&amp;ABS('호감도 표'!I22-Y$3)&amp;"만큼 모자람")</f>
        <v>충족</v>
      </c>
      <c r="M19" s="29" t="str">
        <f>IF('호감도 표'!J22-V$3&lt;=0,"충족",M$3&amp;"이 "&amp;ABS('호감도 표'!J22-V$3)&amp;"만큼 모자람")</f>
        <v>충족</v>
      </c>
      <c r="N19" s="29" t="str">
        <f>IF('호감도 표'!K22-W$3&lt;=0,"충족",N$3&amp;"이 "&amp;ABS('호감도 표'!K22-W$3)&amp;"만큼 모자람")</f>
        <v>충족</v>
      </c>
      <c r="O19" s="29" t="str">
        <f>IF('호감도 표'!L22-X$3&lt;=0,"충족",O$3&amp;"이 "&amp;ABS('호감도 표'!L22-X$3)&amp;"만큼 모자람")</f>
        <v>충족</v>
      </c>
      <c r="P19" s="29" t="str">
        <f>IF('호감도 표'!M22-Y$3&lt;=0,"충족",P$3&amp;"이 "&amp;ABS('호감도 표'!M22-Y$3)&amp;"만큼 모자람")</f>
        <v>충족</v>
      </c>
      <c r="Q19" s="29" t="str">
        <f>IF('호감도 표'!N22-V$3&lt;=0,"충족",Q$3&amp;"이 "&amp;ABS('호감도 표'!N22-V$3)&amp;"만큼 모자람")</f>
        <v>충족</v>
      </c>
      <c r="R19" s="29" t="str">
        <f>IF('호감도 표'!O22-W$3&lt;=0,"충족",R$3&amp;"이 "&amp;ABS('호감도 표'!O22-W$3)&amp;"만큼 모자람")</f>
        <v>충족</v>
      </c>
      <c r="S19" s="29" t="str">
        <f>IF('호감도 표'!P22-X$3&lt;=0,"충족",S$3&amp;"이 "&amp;ABS('호감도 표'!P22-X$3)&amp;"만큼 모자람")</f>
        <v>충족</v>
      </c>
      <c r="T19" s="29" t="str">
        <f>IF('호감도 표'!Q22-Y$3&lt;=0,"충족",T$3&amp;"이 "&amp;ABS('호감도 표'!Q22-Y$3)&amp;"만큼 모자람")</f>
        <v>충족</v>
      </c>
      <c r="U19" s="61"/>
      <c r="V19" s="62"/>
      <c r="W19" s="62"/>
      <c r="X19" s="62"/>
      <c r="Y19" s="62"/>
      <c r="Z19" s="62"/>
      <c r="AA19" s="62"/>
      <c r="AB19" s="63"/>
    </row>
    <row r="20" spans="1:28" ht="21.95" customHeight="1" thickTop="1" thickBot="1" x14ac:dyDescent="0.35">
      <c r="A20" s="33" t="s">
        <v>28</v>
      </c>
      <c r="B20" s="78" t="s">
        <v>29</v>
      </c>
      <c r="C20" s="79" t="str">
        <f>IF('호감도 표'!F23-V$3&lt;=0,,I$3 &amp; ABS('호감도 표'!F23-V$3) &amp; " ") &amp; IF('호감도 표'!G23-W$3&lt;=0,,J$3 &amp;ABS('호감도 표'!G23-W$3) &amp; " ") &amp; IF('호감도 표'!H23-X$3&lt;=0,,K$3 &amp; ABS('호감도 표'!H23-X$3) &amp; " ") &amp; IF('호감도 표'!I23-Y$3&lt;=0,,L$3 &amp; ABS('호감도 표'!I23-Y$3) &amp; " ")</f>
        <v/>
      </c>
      <c r="D20" s="79" t="str">
        <f>IF('호감도 표'!J23-V$3&lt;=0,,M$3 &amp; ABS('호감도 표'!J23-V$3) &amp; " ") &amp; IF('호감도 표'!K23-W$3&lt;=0,,N$3 &amp; ABS('호감도 표'!K23-W$3) &amp; " ") &amp; IF('호감도 표'!L23-X$3&lt;=0,,O$3 &amp; ABS('호감도 표'!L23-X$3) &amp; " ") &amp; IF('호감도 표'!M23-Y$3&lt;=0,,P$3 &amp; ABS('호감도 표'!M23-Y$3))</f>
        <v/>
      </c>
      <c r="E20" s="79" t="str">
        <f>IF('호감도 표'!N23-V$3&lt;=0,,Q$3 &amp;ABS('호감도 표'!N23-V$3) &amp; " ") &amp; IF('호감도 표'!O23-W$3&lt;=0,,R$3 &amp;ABS('호감도 표'!O23-W$3) &amp; " ") &amp; IF('호감도 표'!P23-X$3&lt;=0,,S$3 &amp;ABS('호감도 표'!P23-X$3) &amp; " ") &amp; IF('호감도 표'!Q23-Y$3&lt;=0,,T$3 &amp;ABS('호감도 표'!Q23-Y$3))</f>
        <v/>
      </c>
      <c r="F20" s="80" t="s">
        <v>146</v>
      </c>
      <c r="G20" s="81"/>
      <c r="I20" s="28" t="str">
        <f>IF('호감도 표'!F23-V$3&lt;=0,"충족",I$3&amp;"이 "&amp;ABS('호감도 표'!F23-V$3)&amp;"만큼 모자람")</f>
        <v>충족</v>
      </c>
      <c r="J20" s="29" t="str">
        <f>IF('호감도 표'!G23-W$3&lt;=0,"충족",J$3&amp;"이 "&amp;ABS('호감도 표'!G23-W$3)&amp;"만큼 모자람")</f>
        <v>충족</v>
      </c>
      <c r="K20" s="29" t="str">
        <f>IF('호감도 표'!H23-X$3&lt;=0,"충족",K$3&amp;"이 "&amp;ABS('호감도 표'!H23-X$3)&amp;"만큼 모자람")</f>
        <v>충족</v>
      </c>
      <c r="L20" s="29" t="str">
        <f>IF('호감도 표'!I23-Y$3&lt;=0,"충족",L$3&amp;"이 "&amp;ABS('호감도 표'!I23-Y$3)&amp;"만큼 모자람")</f>
        <v>충족</v>
      </c>
      <c r="M20" s="29" t="str">
        <f>IF('호감도 표'!J23-V$3&lt;=0,"충족",M$3&amp;"이 "&amp;ABS('호감도 표'!J23-V$3)&amp;"만큼 모자람")</f>
        <v>충족</v>
      </c>
      <c r="N20" s="29" t="str">
        <f>IF('호감도 표'!K23-W$3&lt;=0,"충족",N$3&amp;"이 "&amp;ABS('호감도 표'!K23-W$3)&amp;"만큼 모자람")</f>
        <v>충족</v>
      </c>
      <c r="O20" s="29" t="str">
        <f>IF('호감도 표'!L23-X$3&lt;=0,"충족",O$3&amp;"이 "&amp;ABS('호감도 표'!L23-X$3)&amp;"만큼 모자람")</f>
        <v>충족</v>
      </c>
      <c r="P20" s="29" t="str">
        <f>IF('호감도 표'!M23-Y$3&lt;=0,"충족",P$3&amp;"이 "&amp;ABS('호감도 표'!M23-Y$3)&amp;"만큼 모자람")</f>
        <v>충족</v>
      </c>
      <c r="Q20" s="29" t="str">
        <f>IF('호감도 표'!N23-V$3&lt;=0,"충족",Q$3&amp;"이 "&amp;ABS('호감도 표'!N23-V$3)&amp;"만큼 모자람")</f>
        <v>충족</v>
      </c>
      <c r="R20" s="29" t="str">
        <f>IF('호감도 표'!O23-W$3&lt;=0,"충족",R$3&amp;"이 "&amp;ABS('호감도 표'!O23-W$3)&amp;"만큼 모자람")</f>
        <v>충족</v>
      </c>
      <c r="S20" s="29" t="str">
        <f>IF('호감도 표'!P23-X$3&lt;=0,"충족",S$3&amp;"이 "&amp;ABS('호감도 표'!P23-X$3)&amp;"만큼 모자람")</f>
        <v>충족</v>
      </c>
      <c r="T20" s="29" t="str">
        <f>IF('호감도 표'!Q23-Y$3&lt;=0,"충족",T$3&amp;"이 "&amp;ABS('호감도 표'!Q23-Y$3)&amp;"만큼 모자람")</f>
        <v>충족</v>
      </c>
      <c r="U20" s="64"/>
      <c r="V20" s="65"/>
      <c r="W20" s="65"/>
      <c r="X20" s="65"/>
      <c r="Y20" s="65"/>
      <c r="Z20" s="65"/>
      <c r="AA20" s="65"/>
      <c r="AB20" s="66"/>
    </row>
    <row r="21" spans="1:28" ht="21.95" customHeight="1" thickTop="1" x14ac:dyDescent="0.3">
      <c r="A21" s="34"/>
      <c r="B21" s="89" t="s">
        <v>30</v>
      </c>
      <c r="C21" s="90" t="str">
        <f>IF('호감도 표'!F24-V$3&lt;=0,,I$3 &amp; ABS('호감도 표'!F24-V$3) &amp; " ") &amp; IF('호감도 표'!G24-W$3&lt;=0,,J$3 &amp;ABS('호감도 표'!G24-W$3) &amp; " ") &amp; IF('호감도 표'!H24-X$3&lt;=0,,K$3 &amp; ABS('호감도 표'!H24-X$3) &amp; " ") &amp; IF('호감도 표'!I24-Y$3&lt;=0,,L$3 &amp; ABS('호감도 표'!I24-Y$3) &amp; " ")</f>
        <v/>
      </c>
      <c r="D21" s="90" t="str">
        <f>IF('호감도 표'!J24-V$3&lt;=0,,M$3 &amp; ABS('호감도 표'!J24-V$3) &amp; " ") &amp; IF('호감도 표'!K24-W$3&lt;=0,,N$3 &amp; ABS('호감도 표'!K24-W$3) &amp; " ") &amp; IF('호감도 표'!L24-X$3&lt;=0,,O$3 &amp; ABS('호감도 표'!L24-X$3) &amp; " ") &amp; IF('호감도 표'!M24-Y$3&lt;=0,,P$3 &amp; ABS('호감도 표'!M24-Y$3))</f>
        <v/>
      </c>
      <c r="E21" s="90" t="str">
        <f>IF('호감도 표'!N24-V$3&lt;=0,,Q$3 &amp;ABS('호감도 표'!N24-V$3) &amp; " ") &amp; IF('호감도 표'!O24-W$3&lt;=0,,R$3 &amp;ABS('호감도 표'!O24-W$3) &amp; " ") &amp; IF('호감도 표'!P24-X$3&lt;=0,,S$3 &amp;ABS('호감도 표'!P24-X$3) &amp; " ") &amp; IF('호감도 표'!Q24-Y$3&lt;=0,,T$3 &amp;ABS('호감도 표'!Q24-Y$3))</f>
        <v/>
      </c>
      <c r="F21" s="93" t="s">
        <v>144</v>
      </c>
      <c r="G21" s="92"/>
      <c r="I21" s="28" t="str">
        <f>IF('호감도 표'!F24-V$3&lt;=0,"충족",I$3&amp;"이 "&amp;ABS('호감도 표'!F24-V$3)&amp;"만큼 모자람")</f>
        <v>충족</v>
      </c>
      <c r="J21" s="29" t="str">
        <f>IF('호감도 표'!G24-W$3&lt;=0,"충족",J$3&amp;"이 "&amp;ABS('호감도 표'!G24-W$3)&amp;"만큼 모자람")</f>
        <v>충족</v>
      </c>
      <c r="K21" s="29" t="str">
        <f>IF('호감도 표'!H24-X$3&lt;=0,"충족",K$3&amp;"이 "&amp;ABS('호감도 표'!H24-X$3)&amp;"만큼 모자람")</f>
        <v>충족</v>
      </c>
      <c r="L21" s="29" t="str">
        <f>IF('호감도 표'!I24-Y$3&lt;=0,"충족",L$3&amp;"이 "&amp;ABS('호감도 표'!I24-Y$3)&amp;"만큼 모자람")</f>
        <v>충족</v>
      </c>
      <c r="M21" s="29" t="str">
        <f>IF('호감도 표'!J24-V$3&lt;=0,"충족",M$3&amp;"이 "&amp;ABS('호감도 표'!J24-V$3)&amp;"만큼 모자람")</f>
        <v>충족</v>
      </c>
      <c r="N21" s="29" t="str">
        <f>IF('호감도 표'!K24-W$3&lt;=0,"충족",N$3&amp;"이 "&amp;ABS('호감도 표'!K24-W$3)&amp;"만큼 모자람")</f>
        <v>충족</v>
      </c>
      <c r="O21" s="29" t="str">
        <f>IF('호감도 표'!L24-X$3&lt;=0,"충족",O$3&amp;"이 "&amp;ABS('호감도 표'!L24-X$3)&amp;"만큼 모자람")</f>
        <v>충족</v>
      </c>
      <c r="P21" s="29" t="str">
        <f>IF('호감도 표'!M24-Y$3&lt;=0,"충족",P$3&amp;"이 "&amp;ABS('호감도 표'!M24-Y$3)&amp;"만큼 모자람")</f>
        <v>충족</v>
      </c>
      <c r="Q21" s="29" t="str">
        <f>IF('호감도 표'!N24-V$3&lt;=0,"충족",Q$3&amp;"이 "&amp;ABS('호감도 표'!N24-V$3)&amp;"만큼 모자람")</f>
        <v>충족</v>
      </c>
      <c r="R21" s="29" t="str">
        <f>IF('호감도 표'!O24-W$3&lt;=0,"충족",R$3&amp;"이 "&amp;ABS('호감도 표'!O24-W$3)&amp;"만큼 모자람")</f>
        <v>충족</v>
      </c>
      <c r="S21" s="29" t="str">
        <f>IF('호감도 표'!P24-X$3&lt;=0,"충족",S$3&amp;"이 "&amp;ABS('호감도 표'!P24-X$3)&amp;"만큼 모자람")</f>
        <v>충족</v>
      </c>
      <c r="T21" s="29" t="str">
        <f>IF('호감도 표'!Q24-Y$3&lt;=0,"충족",T$3&amp;"이 "&amp;ABS('호감도 표'!Q24-Y$3)&amp;"만큼 모자람")</f>
        <v>충족</v>
      </c>
      <c r="U21" s="58" t="s">
        <v>108</v>
      </c>
      <c r="V21" s="59"/>
      <c r="W21" s="59"/>
      <c r="X21" s="59"/>
      <c r="Y21" s="59"/>
      <c r="Z21" s="59"/>
      <c r="AA21" s="59"/>
      <c r="AB21" s="60"/>
    </row>
    <row r="22" spans="1:28" ht="21.95" customHeight="1" thickBot="1" x14ac:dyDescent="0.35">
      <c r="A22" s="35"/>
      <c r="B22" s="82" t="s">
        <v>31</v>
      </c>
      <c r="C22" s="83" t="str">
        <f>IF('호감도 표'!F25-V$3&lt;=0,,I$3 &amp; ABS('호감도 표'!F25-V$3) &amp; " ") &amp; IF('호감도 표'!G25-W$3&lt;=0,,J$3 &amp;ABS('호감도 표'!G25-W$3) &amp; " ") &amp; IF('호감도 표'!H25-X$3&lt;=0,,K$3 &amp; ABS('호감도 표'!H25-X$3) &amp; " ") &amp; IF('호감도 표'!I25-Y$3&lt;=0,,L$3 &amp; ABS('호감도 표'!I25-Y$3) &amp; " ")</f>
        <v/>
      </c>
      <c r="D22" s="83" t="str">
        <f>IF('호감도 표'!J25-V$3&lt;=0,,M$3 &amp; ABS('호감도 표'!J25-V$3) &amp; " ") &amp; IF('호감도 표'!K25-W$3&lt;=0,,N$3 &amp; ABS('호감도 표'!K25-W$3) &amp; " ") &amp; IF('호감도 표'!L25-X$3&lt;=0,,O$3 &amp; ABS('호감도 표'!L25-X$3) &amp; " ") &amp; IF('호감도 표'!M25-Y$3&lt;=0,,P$3 &amp; ABS('호감도 표'!M25-Y$3))</f>
        <v/>
      </c>
      <c r="E22" s="83" t="str">
        <f>IF('호감도 표'!N25-V$3&lt;=0,,Q$3 &amp;ABS('호감도 표'!N25-V$3) &amp; " ") &amp; IF('호감도 표'!O25-W$3&lt;=0,,R$3 &amp;ABS('호감도 표'!O25-W$3) &amp; " ") &amp; IF('호감도 표'!P25-X$3&lt;=0,,S$3 &amp;ABS('호감도 표'!P25-X$3) &amp; " ") &amp; IF('호감도 표'!Q25-Y$3&lt;=0,,T$3 &amp;ABS('호감도 표'!Q25-Y$3))</f>
        <v/>
      </c>
      <c r="F22" s="84" t="s">
        <v>145</v>
      </c>
      <c r="G22" s="85"/>
      <c r="I22" s="28" t="str">
        <f>IF('호감도 표'!F25-V$3&lt;=0,"충족",I$3&amp;"이 "&amp;ABS('호감도 표'!F25-V$3)&amp;"만큼 모자람")</f>
        <v>충족</v>
      </c>
      <c r="J22" s="29" t="str">
        <f>IF('호감도 표'!G25-W$3&lt;=0,"충족",J$3&amp;"이 "&amp;ABS('호감도 표'!G25-W$3)&amp;"만큼 모자람")</f>
        <v>충족</v>
      </c>
      <c r="K22" s="29" t="str">
        <f>IF('호감도 표'!H25-X$3&lt;=0,"충족",K$3&amp;"이 "&amp;ABS('호감도 표'!H25-X$3)&amp;"만큼 모자람")</f>
        <v>충족</v>
      </c>
      <c r="L22" s="29" t="str">
        <f>IF('호감도 표'!I25-Y$3&lt;=0,"충족",L$3&amp;"이 "&amp;ABS('호감도 표'!I25-Y$3)&amp;"만큼 모자람")</f>
        <v>충족</v>
      </c>
      <c r="M22" s="29" t="str">
        <f>IF('호감도 표'!J25-V$3&lt;=0,"충족",M$3&amp;"이 "&amp;ABS('호감도 표'!J25-V$3)&amp;"만큼 모자람")</f>
        <v>충족</v>
      </c>
      <c r="N22" s="29" t="str">
        <f>IF('호감도 표'!K25-W$3&lt;=0,"충족",N$3&amp;"이 "&amp;ABS('호감도 표'!K25-W$3)&amp;"만큼 모자람")</f>
        <v>충족</v>
      </c>
      <c r="O22" s="29" t="str">
        <f>IF('호감도 표'!L25-X$3&lt;=0,"충족",O$3&amp;"이 "&amp;ABS('호감도 표'!L25-X$3)&amp;"만큼 모자람")</f>
        <v>충족</v>
      </c>
      <c r="P22" s="29" t="str">
        <f>IF('호감도 표'!M25-Y$3&lt;=0,"충족",P$3&amp;"이 "&amp;ABS('호감도 표'!M25-Y$3)&amp;"만큼 모자람")</f>
        <v>충족</v>
      </c>
      <c r="Q22" s="29" t="str">
        <f>IF('호감도 표'!N25-V$3&lt;=0,"충족",Q$3&amp;"이 "&amp;ABS('호감도 표'!N25-V$3)&amp;"만큼 모자람")</f>
        <v>충족</v>
      </c>
      <c r="R22" s="29" t="str">
        <f>IF('호감도 표'!O25-W$3&lt;=0,"충족",R$3&amp;"이 "&amp;ABS('호감도 표'!O25-W$3)&amp;"만큼 모자람")</f>
        <v>충족</v>
      </c>
      <c r="S22" s="29" t="str">
        <f>IF('호감도 표'!P25-X$3&lt;=0,"충족",S$3&amp;"이 "&amp;ABS('호감도 표'!P25-X$3)&amp;"만큼 모자람")</f>
        <v>충족</v>
      </c>
      <c r="T22" s="29" t="str">
        <f>IF('호감도 표'!Q25-Y$3&lt;=0,"충족",T$3&amp;"이 "&amp;ABS('호감도 표'!Q25-Y$3)&amp;"만큼 모자람")</f>
        <v>충족</v>
      </c>
      <c r="U22" s="61"/>
      <c r="V22" s="62"/>
      <c r="W22" s="62"/>
      <c r="X22" s="62"/>
      <c r="Y22" s="62"/>
      <c r="Z22" s="62"/>
      <c r="AA22" s="62"/>
      <c r="AB22" s="63"/>
    </row>
    <row r="23" spans="1:28" ht="21.95" customHeight="1" thickTop="1" thickBot="1" x14ac:dyDescent="0.35">
      <c r="A23" s="33" t="s">
        <v>32</v>
      </c>
      <c r="B23" s="78" t="s">
        <v>33</v>
      </c>
      <c r="C23" s="79" t="str">
        <f>IF('호감도 표'!F26-V$3&lt;=0,,I$3 &amp; ABS('호감도 표'!F26-V$3) &amp; " ") &amp; IF('호감도 표'!G26-W$3&lt;=0,,J$3 &amp;ABS('호감도 표'!G26-W$3) &amp; " ") &amp; IF('호감도 표'!H26-X$3&lt;=0,,K$3 &amp; ABS('호감도 표'!H26-X$3) &amp; " ") &amp; IF('호감도 표'!I26-Y$3&lt;=0,,L$3 &amp; ABS('호감도 표'!I26-Y$3) &amp; " ")</f>
        <v/>
      </c>
      <c r="D23" s="79" t="str">
        <f>IF('호감도 표'!J26-V$3&lt;=0,,M$3 &amp; ABS('호감도 표'!J26-V$3) &amp; " ") &amp; IF('호감도 표'!K26-W$3&lt;=0,,N$3 &amp; ABS('호감도 표'!K26-W$3) &amp; " ") &amp; IF('호감도 표'!L26-X$3&lt;=0,,O$3 &amp; ABS('호감도 표'!L26-X$3) &amp; " ") &amp; IF('호감도 표'!M26-Y$3&lt;=0,,P$3 &amp; ABS('호감도 표'!M26-Y$3))</f>
        <v/>
      </c>
      <c r="E23" s="79" t="str">
        <f>IF('호감도 표'!N26-V$3&lt;=0,,Q$3 &amp;ABS('호감도 표'!N26-V$3) &amp; " ") &amp; IF('호감도 표'!O26-W$3&lt;=0,,R$3 &amp;ABS('호감도 표'!O26-W$3) &amp; " ") &amp; IF('호감도 표'!P26-X$3&lt;=0,,S$3 &amp;ABS('호감도 표'!P26-X$3) &amp; " ") &amp; IF('호감도 표'!Q26-Y$3&lt;=0,,T$3 &amp;ABS('호감도 표'!Q26-Y$3))</f>
        <v/>
      </c>
      <c r="F23" s="80" t="s">
        <v>130</v>
      </c>
      <c r="G23" s="81"/>
      <c r="I23" s="28" t="str">
        <f>IF('호감도 표'!F26-V$3&lt;=0,"충족",I$3&amp;"이 "&amp;ABS('호감도 표'!F26-V$3)&amp;"만큼 모자람")</f>
        <v>충족</v>
      </c>
      <c r="J23" s="29" t="str">
        <f>IF('호감도 표'!G26-W$3&lt;=0,"충족",J$3&amp;"이 "&amp;ABS('호감도 표'!G26-W$3)&amp;"만큼 모자람")</f>
        <v>충족</v>
      </c>
      <c r="K23" s="29" t="str">
        <f>IF('호감도 표'!H26-X$3&lt;=0,"충족",K$3&amp;"이 "&amp;ABS('호감도 표'!H26-X$3)&amp;"만큼 모자람")</f>
        <v>충족</v>
      </c>
      <c r="L23" s="29" t="str">
        <f>IF('호감도 표'!I26-Y$3&lt;=0,"충족",L$3&amp;"이 "&amp;ABS('호감도 표'!I26-Y$3)&amp;"만큼 모자람")</f>
        <v>충족</v>
      </c>
      <c r="M23" s="29" t="str">
        <f>IF('호감도 표'!J26-V$3&lt;=0,"충족",M$3&amp;"이 "&amp;ABS('호감도 표'!J26-V$3)&amp;"만큼 모자람")</f>
        <v>충족</v>
      </c>
      <c r="N23" s="29" t="str">
        <f>IF('호감도 표'!K26-W$3&lt;=0,"충족",N$3&amp;"이 "&amp;ABS('호감도 표'!K26-W$3)&amp;"만큼 모자람")</f>
        <v>충족</v>
      </c>
      <c r="O23" s="29" t="str">
        <f>IF('호감도 표'!L26-X$3&lt;=0,"충족",O$3&amp;"이 "&amp;ABS('호감도 표'!L26-X$3)&amp;"만큼 모자람")</f>
        <v>충족</v>
      </c>
      <c r="P23" s="29" t="str">
        <f>IF('호감도 표'!M26-Y$3&lt;=0,"충족",P$3&amp;"이 "&amp;ABS('호감도 표'!M26-Y$3)&amp;"만큼 모자람")</f>
        <v>충족</v>
      </c>
      <c r="Q23" s="29" t="str">
        <f>IF('호감도 표'!N26-V$3&lt;=0,"충족",Q$3&amp;"이 "&amp;ABS('호감도 표'!N26-V$3)&amp;"만큼 모자람")</f>
        <v>충족</v>
      </c>
      <c r="R23" s="29" t="str">
        <f>IF('호감도 표'!O26-W$3&lt;=0,"충족",R$3&amp;"이 "&amp;ABS('호감도 표'!O26-W$3)&amp;"만큼 모자람")</f>
        <v>충족</v>
      </c>
      <c r="S23" s="29" t="str">
        <f>IF('호감도 표'!P26-X$3&lt;=0,"충족",S$3&amp;"이 "&amp;ABS('호감도 표'!P26-X$3)&amp;"만큼 모자람")</f>
        <v>충족</v>
      </c>
      <c r="T23" s="29" t="str">
        <f>IF('호감도 표'!Q26-Y$3&lt;=0,"충족",T$3&amp;"이 "&amp;ABS('호감도 표'!Q26-Y$3)&amp;"만큼 모자람")</f>
        <v>충족</v>
      </c>
      <c r="U23" s="64"/>
      <c r="V23" s="65"/>
      <c r="W23" s="65"/>
      <c r="X23" s="65"/>
      <c r="Y23" s="65"/>
      <c r="Z23" s="65"/>
      <c r="AA23" s="65"/>
      <c r="AB23" s="66"/>
    </row>
    <row r="24" spans="1:28" ht="21.95" customHeight="1" thickTop="1" x14ac:dyDescent="0.3">
      <c r="A24" s="34"/>
      <c r="B24" s="89" t="s">
        <v>35</v>
      </c>
      <c r="C24" s="90" t="str">
        <f>IF('호감도 표'!F27-V$3&lt;=0,,I$3 &amp; ABS('호감도 표'!F27-V$3) &amp; " ") &amp; IF('호감도 표'!G27-W$3&lt;=0,,J$3 &amp;ABS('호감도 표'!G27-W$3) &amp; " ") &amp; IF('호감도 표'!H27-X$3&lt;=0,,K$3 &amp; ABS('호감도 표'!H27-X$3) &amp; " ") &amp; IF('호감도 표'!I27-Y$3&lt;=0,,L$3 &amp; ABS('호감도 표'!I27-Y$3) &amp; " ")</f>
        <v/>
      </c>
      <c r="D24" s="90" t="str">
        <f>IF('호감도 표'!J27-V$3&lt;=0,,M$3 &amp; ABS('호감도 표'!J27-V$3) &amp; " ") &amp; IF('호감도 표'!K27-W$3&lt;=0,,N$3 &amp; ABS('호감도 표'!K27-W$3) &amp; " ") &amp; IF('호감도 표'!L27-X$3&lt;=0,,O$3 &amp; ABS('호감도 표'!L27-X$3) &amp; " ") &amp; IF('호감도 표'!M27-Y$3&lt;=0,,P$3 &amp; ABS('호감도 표'!M27-Y$3))</f>
        <v xml:space="preserve">매력90 </v>
      </c>
      <c r="E24" s="90" t="str">
        <f>IF('호감도 표'!N27-V$3&lt;=0,,Q$3 &amp;ABS('호감도 표'!N27-V$3) &amp; " ") &amp; IF('호감도 표'!O27-W$3&lt;=0,,R$3 &amp;ABS('호감도 표'!O27-W$3) &amp; " ") &amp; IF('호감도 표'!P27-X$3&lt;=0,,S$3 &amp;ABS('호감도 표'!P27-X$3) &amp; " ") &amp; IF('호감도 표'!Q27-Y$3&lt;=0,,T$3 &amp;ABS('호감도 표'!Q27-Y$3))</f>
        <v xml:space="preserve">매력70 </v>
      </c>
      <c r="F24" s="93" t="s">
        <v>131</v>
      </c>
      <c r="G24" s="92"/>
      <c r="I24" s="28" t="str">
        <f>IF('호감도 표'!F27-V$3&lt;=0,"충족",I$3&amp;"이 "&amp;ABS('호감도 표'!F27-V$3)&amp;"만큼 모자람")</f>
        <v>충족</v>
      </c>
      <c r="J24" s="29" t="str">
        <f>IF('호감도 표'!G27-W$3&lt;=0,"충족",J$3&amp;"이 "&amp;ABS('호감도 표'!G27-W$3)&amp;"만큼 모자람")</f>
        <v>충족</v>
      </c>
      <c r="K24" s="29" t="str">
        <f>IF('호감도 표'!H27-X$3&lt;=0,"충족",K$3&amp;"이 "&amp;ABS('호감도 표'!H27-X$3)&amp;"만큼 모자람")</f>
        <v>충족</v>
      </c>
      <c r="L24" s="29" t="str">
        <f>IF('호감도 표'!I27-Y$3&lt;=0,"충족",L$3&amp;"이 "&amp;ABS('호감도 표'!I27-Y$3)&amp;"만큼 모자람")</f>
        <v>충족</v>
      </c>
      <c r="M24" s="29" t="str">
        <f>IF('호감도 표'!J27-V$3&lt;=0,"충족",M$3&amp;"이 "&amp;ABS('호감도 표'!J27-V$3)&amp;"만큼 모자람")</f>
        <v>충족</v>
      </c>
      <c r="N24" s="29" t="str">
        <f>IF('호감도 표'!K27-W$3&lt;=0,"충족",N$3&amp;"이 "&amp;ABS('호감도 표'!K27-W$3)&amp;"만큼 모자람")</f>
        <v>충족</v>
      </c>
      <c r="O24" s="29" t="str">
        <f>IF('호감도 표'!L27-X$3&lt;=0,"충족",O$3&amp;"이 "&amp;ABS('호감도 표'!L27-X$3)&amp;"만큼 모자람")</f>
        <v>매력이 90만큼 모자람</v>
      </c>
      <c r="P24" s="29" t="str">
        <f>IF('호감도 표'!M27-Y$3&lt;=0,"충족",P$3&amp;"이 "&amp;ABS('호감도 표'!M27-Y$3)&amp;"만큼 모자람")</f>
        <v>충족</v>
      </c>
      <c r="Q24" s="29" t="str">
        <f>IF('호감도 표'!N27-V$3&lt;=0,"충족",Q$3&amp;"이 "&amp;ABS('호감도 표'!N27-V$3)&amp;"만큼 모자람")</f>
        <v>충족</v>
      </c>
      <c r="R24" s="29" t="str">
        <f>IF('호감도 표'!O27-W$3&lt;=0,"충족",R$3&amp;"이 "&amp;ABS('호감도 표'!O27-W$3)&amp;"만큼 모자람")</f>
        <v>충족</v>
      </c>
      <c r="S24" s="29" t="str">
        <f>IF('호감도 표'!P27-X$3&lt;=0,"충족",S$3&amp;"이 "&amp;ABS('호감도 표'!P27-X$3)&amp;"만큼 모자람")</f>
        <v>매력이 70만큼 모자람</v>
      </c>
      <c r="T24" s="29" t="str">
        <f>IF('호감도 표'!Q27-Y$3&lt;=0,"충족",T$3&amp;"이 "&amp;ABS('호감도 표'!Q27-Y$3)&amp;"만큼 모자람")</f>
        <v>충족</v>
      </c>
      <c r="U24" s="99" t="s">
        <v>174</v>
      </c>
      <c r="V24" s="97"/>
      <c r="W24" s="97"/>
      <c r="X24" s="97"/>
      <c r="Y24" s="97"/>
      <c r="Z24" s="97"/>
      <c r="AA24" s="97"/>
      <c r="AB24" s="100"/>
    </row>
    <row r="25" spans="1:28" ht="21.95" customHeight="1" x14ac:dyDescent="0.3">
      <c r="A25" s="34"/>
      <c r="B25" s="89" t="s">
        <v>34</v>
      </c>
      <c r="C25" s="90" t="str">
        <f>IF('호감도 표'!F28-V$3&lt;=0,,I$3 &amp; ABS('호감도 표'!F28-V$3) &amp; " ") &amp; IF('호감도 표'!G28-W$3&lt;=0,,J$3 &amp;ABS('호감도 표'!G28-W$3) &amp; " ") &amp; IF('호감도 표'!H28-X$3&lt;=0,,K$3 &amp; ABS('호감도 표'!H28-X$3) &amp; " ") &amp; IF('호감도 표'!I28-Y$3&lt;=0,,L$3 &amp; ABS('호감도 표'!I28-Y$3) &amp; " ")</f>
        <v/>
      </c>
      <c r="D25" s="90" t="str">
        <f>IF('호감도 표'!J28-V$3&lt;=0,,M$3 &amp; ABS('호감도 표'!J28-V$3) &amp; " ") &amp; IF('호감도 표'!K28-W$3&lt;=0,,N$3 &amp; ABS('호감도 표'!K28-W$3) &amp; " ") &amp; IF('호감도 표'!L28-X$3&lt;=0,,O$3 &amp; ABS('호감도 표'!L28-X$3) &amp; " ") &amp; IF('호감도 표'!M28-Y$3&lt;=0,,P$3 &amp; ABS('호감도 표'!M28-Y$3))</f>
        <v>지성40 담력119 매력140 친절69</v>
      </c>
      <c r="E25" s="90" t="str">
        <f>IF('호감도 표'!N28-V$3&lt;=0,,Q$3 &amp;ABS('호감도 표'!N28-V$3) &amp; " ") &amp; IF('호감도 표'!O28-W$3&lt;=0,,R$3 &amp;ABS('호감도 표'!O28-W$3) &amp; " ") &amp; IF('호감도 표'!P28-X$3&lt;=0,,S$3 &amp;ABS('호감도 표'!P28-X$3) &amp; " ") &amp; IF('호감도 표'!Q28-Y$3&lt;=0,,T$3 &amp;ABS('호감도 표'!Q28-Y$3))</f>
        <v/>
      </c>
      <c r="F25" s="93" t="s">
        <v>131</v>
      </c>
      <c r="G25" s="92"/>
      <c r="I25" s="28" t="str">
        <f>IF('호감도 표'!F28-V$3&lt;=0,"충족",I$3&amp;"이 "&amp;ABS('호감도 표'!F28-V$3)&amp;"만큼 모자람")</f>
        <v>충족</v>
      </c>
      <c r="J25" s="29" t="str">
        <f>IF('호감도 표'!G28-W$3&lt;=0,"충족",J$3&amp;"이 "&amp;ABS('호감도 표'!G28-W$3)&amp;"만큼 모자람")</f>
        <v>충족</v>
      </c>
      <c r="K25" s="29" t="str">
        <f>IF('호감도 표'!H28-X$3&lt;=0,"충족",K$3&amp;"이 "&amp;ABS('호감도 표'!H28-X$3)&amp;"만큼 모자람")</f>
        <v>충족</v>
      </c>
      <c r="L25" s="29" t="str">
        <f>IF('호감도 표'!I28-Y$3&lt;=0,"충족",L$3&amp;"이 "&amp;ABS('호감도 표'!I28-Y$3)&amp;"만큼 모자람")</f>
        <v>충족</v>
      </c>
      <c r="M25" s="29" t="str">
        <f>IF('호감도 표'!J28-V$3&lt;=0,"충족",M$3&amp;"이 "&amp;ABS('호감도 표'!J28-V$3)&amp;"만큼 모자람")</f>
        <v>지성이 40만큼 모자람</v>
      </c>
      <c r="N25" s="29" t="str">
        <f>IF('호감도 표'!K28-W$3&lt;=0,"충족",N$3&amp;"이 "&amp;ABS('호감도 표'!K28-W$3)&amp;"만큼 모자람")</f>
        <v>담력이 119만큼 모자람</v>
      </c>
      <c r="O25" s="29" t="str">
        <f>IF('호감도 표'!L28-X$3&lt;=0,"충족",O$3&amp;"이 "&amp;ABS('호감도 표'!L28-X$3)&amp;"만큼 모자람")</f>
        <v>매력이 140만큼 모자람</v>
      </c>
      <c r="P25" s="29" t="str">
        <f>IF('호감도 표'!M28-Y$3&lt;=0,"충족",P$3&amp;"이 "&amp;ABS('호감도 표'!M28-Y$3)&amp;"만큼 모자람")</f>
        <v>친절이 69만큼 모자람</v>
      </c>
      <c r="Q25" s="29" t="str">
        <f>IF('호감도 표'!N28-V$3&lt;=0,"충족",Q$3&amp;"이 "&amp;ABS('호감도 표'!N28-V$3)&amp;"만큼 모자람")</f>
        <v>충족</v>
      </c>
      <c r="R25" s="29" t="str">
        <f>IF('호감도 표'!O28-W$3&lt;=0,"충족",R$3&amp;"이 "&amp;ABS('호감도 표'!O28-W$3)&amp;"만큼 모자람")</f>
        <v>충족</v>
      </c>
      <c r="S25" s="29" t="str">
        <f>IF('호감도 표'!P28-X$3&lt;=0,"충족",S$3&amp;"이 "&amp;ABS('호감도 표'!P28-X$3)&amp;"만큼 모자람")</f>
        <v>충족</v>
      </c>
      <c r="T25" s="29" t="str">
        <f>IF('호감도 표'!Q28-Y$3&lt;=0,"충족",T$3&amp;"이 "&amp;ABS('호감도 표'!Q28-Y$3)&amp;"만큼 모자람")</f>
        <v>충족</v>
      </c>
      <c r="U25" s="101"/>
      <c r="V25" s="98"/>
      <c r="W25" s="98"/>
      <c r="X25" s="98"/>
      <c r="Y25" s="98"/>
      <c r="Z25" s="98"/>
      <c r="AA25" s="98"/>
      <c r="AB25" s="102"/>
    </row>
    <row r="26" spans="1:28" ht="21.95" customHeight="1" thickBot="1" x14ac:dyDescent="0.35">
      <c r="A26" s="34"/>
      <c r="B26" s="89" t="s">
        <v>36</v>
      </c>
      <c r="C26" s="90" t="str">
        <f>IF('호감도 표'!F29-V$3&lt;=0,,I$3 &amp; ABS('호감도 표'!F29-V$3) &amp; " ") &amp; IF('호감도 표'!G29-W$3&lt;=0,,J$3 &amp;ABS('호감도 표'!G29-W$3) &amp; " ") &amp; IF('호감도 표'!H29-X$3&lt;=0,,K$3 &amp; ABS('호감도 표'!H29-X$3) &amp; " ") &amp; IF('호감도 표'!I29-Y$3&lt;=0,,L$3 &amp; ABS('호감도 표'!I29-Y$3) &amp; " ")</f>
        <v/>
      </c>
      <c r="D26" s="90" t="str">
        <f>IF('호감도 표'!J29-V$3&lt;=0,,M$3 &amp; ABS('호감도 표'!J29-V$3) &amp; " ") &amp; IF('호감도 표'!K29-W$3&lt;=0,,N$3 &amp; ABS('호감도 표'!K29-W$3) &amp; " ") &amp; IF('호감도 표'!L29-X$3&lt;=0,,O$3 &amp; ABS('호감도 표'!L29-X$3) &amp; " ") &amp; IF('호감도 표'!M29-Y$3&lt;=0,,P$3 &amp; ABS('호감도 표'!M29-Y$3))</f>
        <v xml:space="preserve">매력40 </v>
      </c>
      <c r="E26" s="90" t="str">
        <f>IF('호감도 표'!N29-V$3&lt;=0,,Q$3 &amp;ABS('호감도 표'!N29-V$3) &amp; " ") &amp; IF('호감도 표'!O29-W$3&lt;=0,,R$3 &amp;ABS('호감도 표'!O29-W$3) &amp; " ") &amp; IF('호감도 표'!P29-X$3&lt;=0,,S$3 &amp;ABS('호감도 표'!P29-X$3) &amp; " ") &amp; IF('호감도 표'!Q29-Y$3&lt;=0,,T$3 &amp;ABS('호감도 표'!Q29-Y$3))</f>
        <v/>
      </c>
      <c r="F26" s="93" t="s">
        <v>132</v>
      </c>
      <c r="G26" s="92"/>
      <c r="I26" s="28" t="str">
        <f>IF('호감도 표'!F29-V$3&lt;=0,"충족",I$3&amp;"이 "&amp;ABS('호감도 표'!F29-V$3)&amp;"만큼 모자람")</f>
        <v>충족</v>
      </c>
      <c r="J26" s="29" t="str">
        <f>IF('호감도 표'!G29-W$3&lt;=0,"충족",J$3&amp;"이 "&amp;ABS('호감도 표'!G29-W$3)&amp;"만큼 모자람")</f>
        <v>충족</v>
      </c>
      <c r="K26" s="29" t="str">
        <f>IF('호감도 표'!H29-X$3&lt;=0,"충족",K$3&amp;"이 "&amp;ABS('호감도 표'!H29-X$3)&amp;"만큼 모자람")</f>
        <v>충족</v>
      </c>
      <c r="L26" s="29" t="str">
        <f>IF('호감도 표'!I29-Y$3&lt;=0,"충족",L$3&amp;"이 "&amp;ABS('호감도 표'!I29-Y$3)&amp;"만큼 모자람")</f>
        <v>충족</v>
      </c>
      <c r="M26" s="29" t="str">
        <f>IF('호감도 표'!J29-V$3&lt;=0,"충족",M$3&amp;"이 "&amp;ABS('호감도 표'!J29-V$3)&amp;"만큼 모자람")</f>
        <v>충족</v>
      </c>
      <c r="N26" s="29" t="str">
        <f>IF('호감도 표'!K29-W$3&lt;=0,"충족",N$3&amp;"이 "&amp;ABS('호감도 표'!K29-W$3)&amp;"만큼 모자람")</f>
        <v>충족</v>
      </c>
      <c r="O26" s="29" t="str">
        <f>IF('호감도 표'!L29-X$3&lt;=0,"충족",O$3&amp;"이 "&amp;ABS('호감도 표'!L29-X$3)&amp;"만큼 모자람")</f>
        <v>매력이 40만큼 모자람</v>
      </c>
      <c r="P26" s="29" t="str">
        <f>IF('호감도 표'!M29-Y$3&lt;=0,"충족",P$3&amp;"이 "&amp;ABS('호감도 표'!M29-Y$3)&amp;"만큼 모자람")</f>
        <v>충족</v>
      </c>
      <c r="Q26" s="29" t="str">
        <f>IF('호감도 표'!N29-V$3&lt;=0,"충족",Q$3&amp;"이 "&amp;ABS('호감도 표'!N29-V$3)&amp;"만큼 모자람")</f>
        <v>충족</v>
      </c>
      <c r="R26" s="29" t="str">
        <f>IF('호감도 표'!O29-W$3&lt;=0,"충족",R$3&amp;"이 "&amp;ABS('호감도 표'!O29-W$3)&amp;"만큼 모자람")</f>
        <v>충족</v>
      </c>
      <c r="S26" s="29" t="str">
        <f>IF('호감도 표'!P29-X$3&lt;=0,"충족",S$3&amp;"이 "&amp;ABS('호감도 표'!P29-X$3)&amp;"만큼 모자람")</f>
        <v>충족</v>
      </c>
      <c r="T26" s="29" t="str">
        <f>IF('호감도 표'!Q29-Y$3&lt;=0,"충족",T$3&amp;"이 "&amp;ABS('호감도 표'!Q29-Y$3)&amp;"만큼 모자람")</f>
        <v>충족</v>
      </c>
      <c r="U26" s="103"/>
      <c r="V26" s="104"/>
      <c r="W26" s="104"/>
      <c r="X26" s="104"/>
      <c r="Y26" s="104"/>
      <c r="Z26" s="104"/>
      <c r="AA26" s="104"/>
      <c r="AB26" s="105"/>
    </row>
    <row r="27" spans="1:28" ht="21.95" customHeight="1" thickTop="1" x14ac:dyDescent="0.3">
      <c r="A27" s="34"/>
      <c r="B27" s="89" t="s">
        <v>37</v>
      </c>
      <c r="C27" s="90" t="str">
        <f>IF('호감도 표'!F30-V$3&lt;=0,,I$3 &amp; ABS('호감도 표'!F30-V$3) &amp; " ") &amp; IF('호감도 표'!G30-W$3&lt;=0,,J$3 &amp;ABS('호감도 표'!G30-W$3) &amp; " ") &amp; IF('호감도 표'!H30-X$3&lt;=0,,K$3 &amp; ABS('호감도 표'!H30-X$3) &amp; " ") &amp; IF('호감도 표'!I30-Y$3&lt;=0,,L$3 &amp; ABS('호감도 표'!I30-Y$3) &amp; " ")</f>
        <v/>
      </c>
      <c r="D27" s="90" t="str">
        <f>IF('호감도 표'!J30-V$3&lt;=0,,M$3 &amp; ABS('호감도 표'!J30-V$3) &amp; " ") &amp; IF('호감도 표'!K30-W$3&lt;=0,,N$3 &amp; ABS('호감도 표'!K30-W$3) &amp; " ") &amp; IF('호감도 표'!L30-X$3&lt;=0,,O$3 &amp; ABS('호감도 표'!L30-X$3) &amp; " ") &amp; IF('호감도 표'!M30-Y$3&lt;=0,,P$3 &amp; ABS('호감도 표'!M30-Y$3))</f>
        <v/>
      </c>
      <c r="E27" s="90" t="str">
        <f>IF('호감도 표'!N30-V$3&lt;=0,,Q$3 &amp;ABS('호감도 표'!N30-V$3) &amp; " ") &amp; IF('호감도 표'!O30-W$3&lt;=0,,R$3 &amp;ABS('호감도 표'!O30-W$3) &amp; " ") &amp; IF('호감도 표'!P30-X$3&lt;=0,,S$3 &amp;ABS('호감도 표'!P30-X$3) &amp; " ") &amp; IF('호감도 표'!Q30-Y$3&lt;=0,,T$3 &amp;ABS('호감도 표'!Q30-Y$3))</f>
        <v/>
      </c>
      <c r="F27" s="93" t="s">
        <v>133</v>
      </c>
      <c r="G27" s="92"/>
      <c r="I27" s="28" t="str">
        <f>IF('호감도 표'!F30-V$3&lt;=0,"충족",I$3&amp;"이 "&amp;ABS('호감도 표'!F30-V$3)&amp;"만큼 모자람")</f>
        <v>충족</v>
      </c>
      <c r="J27" s="29" t="str">
        <f>IF('호감도 표'!G30-W$3&lt;=0,"충족",J$3&amp;"이 "&amp;ABS('호감도 표'!G30-W$3)&amp;"만큼 모자람")</f>
        <v>충족</v>
      </c>
      <c r="K27" s="29" t="str">
        <f>IF('호감도 표'!H30-X$3&lt;=0,"충족",K$3&amp;"이 "&amp;ABS('호감도 표'!H30-X$3)&amp;"만큼 모자람")</f>
        <v>충족</v>
      </c>
      <c r="L27" s="29" t="str">
        <f>IF('호감도 표'!I30-Y$3&lt;=0,"충족",L$3&amp;"이 "&amp;ABS('호감도 표'!I30-Y$3)&amp;"만큼 모자람")</f>
        <v>충족</v>
      </c>
      <c r="M27" s="29" t="str">
        <f>IF('호감도 표'!J30-V$3&lt;=0,"충족",M$3&amp;"이 "&amp;ABS('호감도 표'!J30-V$3)&amp;"만큼 모자람")</f>
        <v>충족</v>
      </c>
      <c r="N27" s="29" t="str">
        <f>IF('호감도 표'!K30-W$3&lt;=0,"충족",N$3&amp;"이 "&amp;ABS('호감도 표'!K30-W$3)&amp;"만큼 모자람")</f>
        <v>충족</v>
      </c>
      <c r="O27" s="29" t="str">
        <f>IF('호감도 표'!L30-X$3&lt;=0,"충족",O$3&amp;"이 "&amp;ABS('호감도 표'!L30-X$3)&amp;"만큼 모자람")</f>
        <v>충족</v>
      </c>
      <c r="P27" s="29" t="str">
        <f>IF('호감도 표'!M30-Y$3&lt;=0,"충족",P$3&amp;"이 "&amp;ABS('호감도 표'!M30-Y$3)&amp;"만큼 모자람")</f>
        <v>충족</v>
      </c>
      <c r="Q27" s="29" t="str">
        <f>IF('호감도 표'!N30-V$3&lt;=0,"충족",Q$3&amp;"이 "&amp;ABS('호감도 표'!N30-V$3)&amp;"만큼 모자람")</f>
        <v>충족</v>
      </c>
      <c r="R27" s="29" t="str">
        <f>IF('호감도 표'!O30-W$3&lt;=0,"충족",R$3&amp;"이 "&amp;ABS('호감도 표'!O30-W$3)&amp;"만큼 모자람")</f>
        <v>충족</v>
      </c>
      <c r="S27" s="29" t="str">
        <f>IF('호감도 표'!P30-X$3&lt;=0,"충족",S$3&amp;"이 "&amp;ABS('호감도 표'!P30-X$3)&amp;"만큼 모자람")</f>
        <v>충족</v>
      </c>
      <c r="T27" s="29" t="str">
        <f>IF('호감도 표'!Q30-Y$3&lt;=0,"충족",T$3&amp;"이 "&amp;ABS('호감도 표'!Q30-Y$3)&amp;"만큼 모자람")</f>
        <v>충족</v>
      </c>
    </row>
    <row r="28" spans="1:28" ht="21.95" customHeight="1" thickBot="1" x14ac:dyDescent="0.35">
      <c r="A28" s="35"/>
      <c r="B28" s="82" t="s">
        <v>38</v>
      </c>
      <c r="C28" s="83" t="str">
        <f>IF('호감도 표'!F31-V$3&lt;=0,,I$3 &amp; ABS('호감도 표'!F31-V$3) &amp; " ") &amp; IF('호감도 표'!G31-W$3&lt;=0,,J$3 &amp;ABS('호감도 표'!G31-W$3) &amp; " ") &amp; IF('호감도 표'!H31-X$3&lt;=0,,K$3 &amp; ABS('호감도 표'!H31-X$3) &amp; " ") &amp; IF('호감도 표'!I31-Y$3&lt;=0,,L$3 &amp; ABS('호감도 표'!I31-Y$3) &amp; " ")</f>
        <v/>
      </c>
      <c r="D28" s="83" t="str">
        <f>IF('호감도 표'!J31-V$3&lt;=0,,M$3 &amp; ABS('호감도 표'!J31-V$3) &amp; " ") &amp; IF('호감도 표'!K31-W$3&lt;=0,,N$3 &amp; ABS('호감도 표'!K31-W$3) &amp; " ") &amp; IF('호감도 표'!L31-X$3&lt;=0,,O$3 &amp; ABS('호감도 표'!L31-X$3) &amp; " ") &amp; IF('호감도 표'!M31-Y$3&lt;=0,,P$3 &amp; ABS('호감도 표'!M31-Y$3))</f>
        <v/>
      </c>
      <c r="E28" s="83" t="str">
        <f>IF('호감도 표'!N31-V$3&lt;=0,,Q$3 &amp;ABS('호감도 표'!N31-V$3) &amp; " ") &amp; IF('호감도 표'!O31-W$3&lt;=0,,R$3 &amp;ABS('호감도 표'!O31-W$3) &amp; " ") &amp; IF('호감도 표'!P31-X$3&lt;=0,,S$3 &amp;ABS('호감도 표'!P31-X$3) &amp; " ") &amp; IF('호감도 표'!Q31-Y$3&lt;=0,,T$3 &amp;ABS('호감도 표'!Q31-Y$3))</f>
        <v/>
      </c>
      <c r="F28" s="84" t="s">
        <v>131</v>
      </c>
      <c r="G28" s="85"/>
      <c r="I28" s="28" t="str">
        <f>IF('호감도 표'!F31-V$3&lt;=0,"충족",I$3&amp;"이 "&amp;ABS('호감도 표'!F31-V$3)&amp;"만큼 모자람")</f>
        <v>충족</v>
      </c>
      <c r="J28" s="29" t="str">
        <f>IF('호감도 표'!G31-W$3&lt;=0,"충족",J$3&amp;"이 "&amp;ABS('호감도 표'!G31-W$3)&amp;"만큼 모자람")</f>
        <v>충족</v>
      </c>
      <c r="K28" s="29" t="str">
        <f>IF('호감도 표'!H31-X$3&lt;=0,"충족",K$3&amp;"이 "&amp;ABS('호감도 표'!H31-X$3)&amp;"만큼 모자람")</f>
        <v>충족</v>
      </c>
      <c r="L28" s="29" t="str">
        <f>IF('호감도 표'!I31-Y$3&lt;=0,"충족",L$3&amp;"이 "&amp;ABS('호감도 표'!I31-Y$3)&amp;"만큼 모자람")</f>
        <v>충족</v>
      </c>
      <c r="M28" s="29" t="str">
        <f>IF('호감도 표'!J31-V$3&lt;=0,"충족",M$3&amp;"이 "&amp;ABS('호감도 표'!J31-V$3)&amp;"만큼 모자람")</f>
        <v>충족</v>
      </c>
      <c r="N28" s="29" t="str">
        <f>IF('호감도 표'!K31-W$3&lt;=0,"충족",N$3&amp;"이 "&amp;ABS('호감도 표'!K31-W$3)&amp;"만큼 모자람")</f>
        <v>충족</v>
      </c>
      <c r="O28" s="29" t="str">
        <f>IF('호감도 표'!L31-X$3&lt;=0,"충족",O$3&amp;"이 "&amp;ABS('호감도 표'!L31-X$3)&amp;"만큼 모자람")</f>
        <v>충족</v>
      </c>
      <c r="P28" s="29" t="str">
        <f>IF('호감도 표'!M31-Y$3&lt;=0,"충족",P$3&amp;"이 "&amp;ABS('호감도 표'!M31-Y$3)&amp;"만큼 모자람")</f>
        <v>충족</v>
      </c>
      <c r="Q28" s="29" t="str">
        <f>IF('호감도 표'!N31-V$3&lt;=0,"충족",Q$3&amp;"이 "&amp;ABS('호감도 표'!N31-V$3)&amp;"만큼 모자람")</f>
        <v>충족</v>
      </c>
      <c r="R28" s="29" t="str">
        <f>IF('호감도 표'!O31-W$3&lt;=0,"충족",R$3&amp;"이 "&amp;ABS('호감도 표'!O31-W$3)&amp;"만큼 모자람")</f>
        <v>충족</v>
      </c>
      <c r="S28" s="29" t="str">
        <f>IF('호감도 표'!P31-X$3&lt;=0,"충족",S$3&amp;"이 "&amp;ABS('호감도 표'!P31-X$3)&amp;"만큼 모자람")</f>
        <v>충족</v>
      </c>
      <c r="T28" s="29" t="str">
        <f>IF('호감도 표'!Q31-Y$3&lt;=0,"충족",T$3&amp;"이 "&amp;ABS('호감도 표'!Q31-Y$3)&amp;"만큼 모자람")</f>
        <v>충족</v>
      </c>
    </row>
    <row r="29" spans="1:28" ht="21.95" customHeight="1" thickTop="1" x14ac:dyDescent="0.3">
      <c r="A29" s="33" t="s">
        <v>39</v>
      </c>
      <c r="B29" s="78" t="s">
        <v>40</v>
      </c>
      <c r="C29" s="79" t="str">
        <f>IF('호감도 표'!F32-V$3&lt;=0,,I$3 &amp; ABS('호감도 표'!F32-V$3) &amp; " ") &amp; IF('호감도 표'!G32-W$3&lt;=0,,J$3 &amp;ABS('호감도 표'!G32-W$3) &amp; " ") &amp; IF('호감도 표'!H32-X$3&lt;=0,,K$3 &amp; ABS('호감도 표'!H32-X$3) &amp; " ") &amp; IF('호감도 표'!I32-Y$3&lt;=0,,L$3 &amp; ABS('호감도 표'!I32-Y$3) &amp; " ")</f>
        <v/>
      </c>
      <c r="D29" s="79" t="str">
        <f>IF('호감도 표'!J32-V$3&lt;=0,,M$3 &amp; ABS('호감도 표'!J32-V$3) &amp; " ") &amp; IF('호감도 표'!K32-W$3&lt;=0,,N$3 &amp; ABS('호감도 표'!K32-W$3) &amp; " ") &amp; IF('호감도 표'!L32-X$3&lt;=0,,O$3 &amp; ABS('호감도 표'!L32-X$3) &amp; " ") &amp; IF('호감도 표'!M32-Y$3&lt;=0,,P$3 &amp; ABS('호감도 표'!M32-Y$3))</f>
        <v>지성30 친절59</v>
      </c>
      <c r="E29" s="79" t="str">
        <f>IF('호감도 표'!N32-V$3&lt;=0,,Q$3 &amp;ABS('호감도 표'!N32-V$3) &amp; " ") &amp; IF('호감도 표'!O32-W$3&lt;=0,,R$3 &amp;ABS('호감도 표'!O32-W$3) &amp; " ") &amp; IF('호감도 표'!P32-X$3&lt;=0,,S$3 &amp;ABS('호감도 표'!P32-X$3) &amp; " ") &amp; IF('호감도 표'!Q32-Y$3&lt;=0,,T$3 &amp;ABS('호감도 표'!Q32-Y$3))</f>
        <v/>
      </c>
      <c r="F29" s="80" t="s">
        <v>138</v>
      </c>
      <c r="G29" s="81"/>
      <c r="I29" s="28" t="str">
        <f>IF('호감도 표'!F32-V$3&lt;=0,"충족",I$3&amp;"이 "&amp;ABS('호감도 표'!F32-V$3)&amp;"만큼 모자람")</f>
        <v>충족</v>
      </c>
      <c r="J29" s="29" t="str">
        <f>IF('호감도 표'!G32-W$3&lt;=0,"충족",J$3&amp;"이 "&amp;ABS('호감도 표'!G32-W$3)&amp;"만큼 모자람")</f>
        <v>충족</v>
      </c>
      <c r="K29" s="29" t="str">
        <f>IF('호감도 표'!H32-X$3&lt;=0,"충족",K$3&amp;"이 "&amp;ABS('호감도 표'!H32-X$3)&amp;"만큼 모자람")</f>
        <v>충족</v>
      </c>
      <c r="L29" s="29" t="str">
        <f>IF('호감도 표'!I32-Y$3&lt;=0,"충족",L$3&amp;"이 "&amp;ABS('호감도 표'!I32-Y$3)&amp;"만큼 모자람")</f>
        <v>충족</v>
      </c>
      <c r="M29" s="29" t="str">
        <f>IF('호감도 표'!J32-V$3&lt;=0,"충족",M$3&amp;"이 "&amp;ABS('호감도 표'!J32-V$3)&amp;"만큼 모자람")</f>
        <v>지성이 30만큼 모자람</v>
      </c>
      <c r="N29" s="29" t="str">
        <f>IF('호감도 표'!K32-W$3&lt;=0,"충족",N$3&amp;"이 "&amp;ABS('호감도 표'!K32-W$3)&amp;"만큼 모자람")</f>
        <v>충족</v>
      </c>
      <c r="O29" s="29" t="str">
        <f>IF('호감도 표'!L32-X$3&lt;=0,"충족",O$3&amp;"이 "&amp;ABS('호감도 표'!L32-X$3)&amp;"만큼 모자람")</f>
        <v>충족</v>
      </c>
      <c r="P29" s="29" t="str">
        <f>IF('호감도 표'!M32-Y$3&lt;=0,"충족",P$3&amp;"이 "&amp;ABS('호감도 표'!M32-Y$3)&amp;"만큼 모자람")</f>
        <v>친절이 59만큼 모자람</v>
      </c>
      <c r="Q29" s="29" t="str">
        <f>IF('호감도 표'!N32-V$3&lt;=0,"충족",Q$3&amp;"이 "&amp;ABS('호감도 표'!N32-V$3)&amp;"만큼 모자람")</f>
        <v>충족</v>
      </c>
      <c r="R29" s="29" t="str">
        <f>IF('호감도 표'!O32-W$3&lt;=0,"충족",R$3&amp;"이 "&amp;ABS('호감도 표'!O32-W$3)&amp;"만큼 모자람")</f>
        <v>충족</v>
      </c>
      <c r="S29" s="29" t="str">
        <f>IF('호감도 표'!P32-X$3&lt;=0,"충족",S$3&amp;"이 "&amp;ABS('호감도 표'!P32-X$3)&amp;"만큼 모자람")</f>
        <v>충족</v>
      </c>
      <c r="T29" s="29" t="str">
        <f>IF('호감도 표'!Q32-Y$3&lt;=0,"충족",T$3&amp;"이 "&amp;ABS('호감도 표'!Q32-Y$3)&amp;"만큼 모자람")</f>
        <v>충족</v>
      </c>
    </row>
    <row r="30" spans="1:28" ht="21.95" customHeight="1" x14ac:dyDescent="0.3">
      <c r="A30" s="34"/>
      <c r="B30" s="89" t="s">
        <v>41</v>
      </c>
      <c r="C30" s="90" t="str">
        <f>IF('호감도 표'!F33-V$3&lt;=0,,I$3 &amp; ABS('호감도 표'!F33-V$3) &amp; " ") &amp; IF('호감도 표'!G33-W$3&lt;=0,,J$3 &amp;ABS('호감도 표'!G33-W$3) &amp; " ") &amp; IF('호감도 표'!H33-X$3&lt;=0,,K$3 &amp; ABS('호감도 표'!H33-X$3) &amp; " ") &amp; IF('호감도 표'!I33-Y$3&lt;=0,,L$3 &amp; ABS('호감도 표'!I33-Y$3) &amp; " ")</f>
        <v/>
      </c>
      <c r="D30" s="90" t="str">
        <f>IF('호감도 표'!J33-V$3&lt;=0,,M$3 &amp; ABS('호감도 표'!J33-V$3) &amp; " ") &amp; IF('호감도 표'!K33-W$3&lt;=0,,N$3 &amp; ABS('호감도 표'!K33-W$3) &amp; " ") &amp; IF('호감도 표'!L33-X$3&lt;=0,,O$3 &amp; ABS('호감도 표'!L33-X$3) &amp; " ") &amp; IF('호감도 표'!M33-Y$3&lt;=0,,P$3 &amp; ABS('호감도 표'!M33-Y$3))</f>
        <v>지성40 담력119 매력140 친절69</v>
      </c>
      <c r="E30" s="90" t="str">
        <f>IF('호감도 표'!N33-V$3&lt;=0,,Q$3 &amp;ABS('호감도 표'!N33-V$3) &amp; " ") &amp; IF('호감도 표'!O33-W$3&lt;=0,,R$3 &amp;ABS('호감도 표'!O33-W$3) &amp; " ") &amp; IF('호감도 표'!P33-X$3&lt;=0,,S$3 &amp;ABS('호감도 표'!P33-X$3) &amp; " ") &amp; IF('호감도 표'!Q33-Y$3&lt;=0,,T$3 &amp;ABS('호감도 표'!Q33-Y$3))</f>
        <v/>
      </c>
      <c r="F30" s="93" t="s">
        <v>138</v>
      </c>
      <c r="G30" s="92"/>
      <c r="I30" s="28" t="str">
        <f>IF('호감도 표'!F33-V$3&lt;=0,"충족",I$3&amp;"이 "&amp;ABS('호감도 표'!F33-V$3)&amp;"만큼 모자람")</f>
        <v>충족</v>
      </c>
      <c r="J30" s="29" t="str">
        <f>IF('호감도 표'!G33-W$3&lt;=0,"충족",J$3&amp;"이 "&amp;ABS('호감도 표'!G33-W$3)&amp;"만큼 모자람")</f>
        <v>충족</v>
      </c>
      <c r="K30" s="29" t="str">
        <f>IF('호감도 표'!H33-X$3&lt;=0,"충족",K$3&amp;"이 "&amp;ABS('호감도 표'!H33-X$3)&amp;"만큼 모자람")</f>
        <v>충족</v>
      </c>
      <c r="L30" s="29" t="str">
        <f>IF('호감도 표'!I33-Y$3&lt;=0,"충족",L$3&amp;"이 "&amp;ABS('호감도 표'!I33-Y$3)&amp;"만큼 모자람")</f>
        <v>충족</v>
      </c>
      <c r="M30" s="29" t="str">
        <f>IF('호감도 표'!J33-V$3&lt;=0,"충족",M$3&amp;"이 "&amp;ABS('호감도 표'!J33-V$3)&amp;"만큼 모자람")</f>
        <v>지성이 40만큼 모자람</v>
      </c>
      <c r="N30" s="29" t="str">
        <f>IF('호감도 표'!K33-W$3&lt;=0,"충족",N$3&amp;"이 "&amp;ABS('호감도 표'!K33-W$3)&amp;"만큼 모자람")</f>
        <v>담력이 119만큼 모자람</v>
      </c>
      <c r="O30" s="29" t="str">
        <f>IF('호감도 표'!L33-X$3&lt;=0,"충족",O$3&amp;"이 "&amp;ABS('호감도 표'!L33-X$3)&amp;"만큼 모자람")</f>
        <v>매력이 140만큼 모자람</v>
      </c>
      <c r="P30" s="29" t="str">
        <f>IF('호감도 표'!M33-Y$3&lt;=0,"충족",P$3&amp;"이 "&amp;ABS('호감도 표'!M33-Y$3)&amp;"만큼 모자람")</f>
        <v>친절이 69만큼 모자람</v>
      </c>
      <c r="Q30" s="29" t="str">
        <f>IF('호감도 표'!N33-V$3&lt;=0,"충족",Q$3&amp;"이 "&amp;ABS('호감도 표'!N33-V$3)&amp;"만큼 모자람")</f>
        <v>충족</v>
      </c>
      <c r="R30" s="29" t="str">
        <f>IF('호감도 표'!O33-W$3&lt;=0,"충족",R$3&amp;"이 "&amp;ABS('호감도 표'!O33-W$3)&amp;"만큼 모자람")</f>
        <v>충족</v>
      </c>
      <c r="S30" s="29" t="str">
        <f>IF('호감도 표'!P33-X$3&lt;=0,"충족",S$3&amp;"이 "&amp;ABS('호감도 표'!P33-X$3)&amp;"만큼 모자람")</f>
        <v>충족</v>
      </c>
      <c r="T30" s="29" t="str">
        <f>IF('호감도 표'!Q33-Y$3&lt;=0,"충족",T$3&amp;"이 "&amp;ABS('호감도 표'!Q33-Y$3)&amp;"만큼 모자람")</f>
        <v>충족</v>
      </c>
    </row>
    <row r="31" spans="1:28" ht="21.95" customHeight="1" x14ac:dyDescent="0.3">
      <c r="A31" s="34"/>
      <c r="B31" s="89" t="s">
        <v>42</v>
      </c>
      <c r="C31" s="90" t="str">
        <f>IF('호감도 표'!F34-V$3&lt;=0,,I$3 &amp; ABS('호감도 표'!F34-V$3) &amp; " ") &amp; IF('호감도 표'!G34-W$3&lt;=0,,J$3 &amp;ABS('호감도 표'!G34-W$3) &amp; " ") &amp; IF('호감도 표'!H34-X$3&lt;=0,,K$3 &amp; ABS('호감도 표'!H34-X$3) &amp; " ") &amp; IF('호감도 표'!I34-Y$3&lt;=0,,L$3 &amp; ABS('호감도 표'!I34-Y$3) &amp; " ")</f>
        <v/>
      </c>
      <c r="D31" s="90" t="str">
        <f>IF('호감도 표'!J34-V$3&lt;=0,,M$3 &amp; ABS('호감도 표'!J34-V$3) &amp; " ") &amp; IF('호감도 표'!K34-W$3&lt;=0,,N$3 &amp; ABS('호감도 표'!K34-W$3) &amp; " ") &amp; IF('호감도 표'!L34-X$3&lt;=0,,O$3 &amp; ABS('호감도 표'!L34-X$3) &amp; " ") &amp; IF('호감도 표'!M34-Y$3&lt;=0,,P$3 &amp; ABS('호감도 표'!M34-Y$3))</f>
        <v xml:space="preserve">담력109 매력130 </v>
      </c>
      <c r="E31" s="90" t="str">
        <f>IF('호감도 표'!N34-V$3&lt;=0,,Q$3 &amp;ABS('호감도 표'!N34-V$3) &amp; " ") &amp; IF('호감도 표'!O34-W$3&lt;=0,,R$3 &amp;ABS('호감도 표'!O34-W$3) &amp; " ") &amp; IF('호감도 표'!P34-X$3&lt;=0,,S$3 &amp;ABS('호감도 표'!P34-X$3) &amp; " ") &amp; IF('호감도 표'!Q34-Y$3&lt;=0,,T$3 &amp;ABS('호감도 표'!Q34-Y$3))</f>
        <v xml:space="preserve">담력69 </v>
      </c>
      <c r="F31" s="93" t="s">
        <v>154</v>
      </c>
      <c r="G31" s="92"/>
      <c r="I31" s="28" t="str">
        <f>IF('호감도 표'!F34-V$3&lt;=0,"충족",I$3&amp;"이 "&amp;ABS('호감도 표'!F34-V$3)&amp;"만큼 모자람")</f>
        <v>충족</v>
      </c>
      <c r="J31" s="29" t="str">
        <f>IF('호감도 표'!G34-W$3&lt;=0,"충족",J$3&amp;"이 "&amp;ABS('호감도 표'!G34-W$3)&amp;"만큼 모자람")</f>
        <v>충족</v>
      </c>
      <c r="K31" s="29" t="str">
        <f>IF('호감도 표'!H34-X$3&lt;=0,"충족",K$3&amp;"이 "&amp;ABS('호감도 표'!H34-X$3)&amp;"만큼 모자람")</f>
        <v>충족</v>
      </c>
      <c r="L31" s="29" t="str">
        <f>IF('호감도 표'!I34-Y$3&lt;=0,"충족",L$3&amp;"이 "&amp;ABS('호감도 표'!I34-Y$3)&amp;"만큼 모자람")</f>
        <v>충족</v>
      </c>
      <c r="M31" s="29" t="str">
        <f>IF('호감도 표'!J34-V$3&lt;=0,"충족",M$3&amp;"이 "&amp;ABS('호감도 표'!J34-V$3)&amp;"만큼 모자람")</f>
        <v>충족</v>
      </c>
      <c r="N31" s="29" t="str">
        <f>IF('호감도 표'!K34-W$3&lt;=0,"충족",N$3&amp;"이 "&amp;ABS('호감도 표'!K34-W$3)&amp;"만큼 모자람")</f>
        <v>담력이 109만큼 모자람</v>
      </c>
      <c r="O31" s="29" t="str">
        <f>IF('호감도 표'!L34-X$3&lt;=0,"충족",O$3&amp;"이 "&amp;ABS('호감도 표'!L34-X$3)&amp;"만큼 모자람")</f>
        <v>매력이 130만큼 모자람</v>
      </c>
      <c r="P31" s="29" t="str">
        <f>IF('호감도 표'!M34-Y$3&lt;=0,"충족",P$3&amp;"이 "&amp;ABS('호감도 표'!M34-Y$3)&amp;"만큼 모자람")</f>
        <v>충족</v>
      </c>
      <c r="Q31" s="29" t="str">
        <f>IF('호감도 표'!N34-V$3&lt;=0,"충족",Q$3&amp;"이 "&amp;ABS('호감도 표'!N34-V$3)&amp;"만큼 모자람")</f>
        <v>충족</v>
      </c>
      <c r="R31" s="29" t="str">
        <f>IF('호감도 표'!O34-W$3&lt;=0,"충족",R$3&amp;"이 "&amp;ABS('호감도 표'!O34-W$3)&amp;"만큼 모자람")</f>
        <v>담력이 69만큼 모자람</v>
      </c>
      <c r="S31" s="29" t="str">
        <f>IF('호감도 표'!P34-X$3&lt;=0,"충족",S$3&amp;"이 "&amp;ABS('호감도 표'!P34-X$3)&amp;"만큼 모자람")</f>
        <v>충족</v>
      </c>
      <c r="T31" s="29" t="str">
        <f>IF('호감도 표'!Q34-Y$3&lt;=0,"충족",T$3&amp;"이 "&amp;ABS('호감도 표'!Q34-Y$3)&amp;"만큼 모자람")</f>
        <v>충족</v>
      </c>
    </row>
    <row r="32" spans="1:28" ht="21.95" customHeight="1" x14ac:dyDescent="0.3">
      <c r="A32" s="34"/>
      <c r="B32" s="89" t="s">
        <v>43</v>
      </c>
      <c r="C32" s="90" t="str">
        <f>IF('호감도 표'!F35-V$3&lt;=0,,I$3 &amp; ABS('호감도 표'!F35-V$3) &amp; " ") &amp; IF('호감도 표'!G35-W$3&lt;=0,,J$3 &amp;ABS('호감도 표'!G35-W$3) &amp; " ") &amp; IF('호감도 표'!H35-X$3&lt;=0,,K$3 &amp; ABS('호감도 표'!H35-X$3) &amp; " ") &amp; IF('호감도 표'!I35-Y$3&lt;=0,,L$3 &amp; ABS('호감도 표'!I35-Y$3) &amp; " ")</f>
        <v/>
      </c>
      <c r="D32" s="90" t="str">
        <f>IF('호감도 표'!J35-V$3&lt;=0,,M$3 &amp; ABS('호감도 표'!J35-V$3) &amp; " ") &amp; IF('호감도 표'!K35-W$3&lt;=0,,N$3 &amp; ABS('호감도 표'!K35-W$3) &amp; " ") &amp; IF('호감도 표'!L35-X$3&lt;=0,,O$3 &amp; ABS('호감도 표'!L35-X$3) &amp; " ") &amp; IF('호감도 표'!M35-Y$3&lt;=0,,P$3 &amp; ABS('호감도 표'!M35-Y$3))</f>
        <v/>
      </c>
      <c r="E32" s="90" t="str">
        <f>IF('호감도 표'!N35-V$3&lt;=0,,Q$3 &amp;ABS('호감도 표'!N35-V$3) &amp; " ") &amp; IF('호감도 표'!O35-W$3&lt;=0,,R$3 &amp;ABS('호감도 표'!O35-W$3) &amp; " ") &amp; IF('호감도 표'!P35-X$3&lt;=0,,S$3 &amp;ABS('호감도 표'!P35-X$3) &amp; " ") &amp; IF('호감도 표'!Q35-Y$3&lt;=0,,T$3 &amp;ABS('호감도 표'!Q35-Y$3))</f>
        <v/>
      </c>
      <c r="F32" s="93" t="s">
        <v>153</v>
      </c>
      <c r="G32" s="92"/>
      <c r="I32" s="28" t="str">
        <f>IF('호감도 표'!F35-V$3&lt;=0,"충족",I$3&amp;"이 "&amp;ABS('호감도 표'!F35-V$3)&amp;"만큼 모자람")</f>
        <v>충족</v>
      </c>
      <c r="J32" s="29" t="str">
        <f>IF('호감도 표'!G35-W$3&lt;=0,"충족",J$3&amp;"이 "&amp;ABS('호감도 표'!G35-W$3)&amp;"만큼 모자람")</f>
        <v>충족</v>
      </c>
      <c r="K32" s="29" t="str">
        <f>IF('호감도 표'!H35-X$3&lt;=0,"충족",K$3&amp;"이 "&amp;ABS('호감도 표'!H35-X$3)&amp;"만큼 모자람")</f>
        <v>충족</v>
      </c>
      <c r="L32" s="29" t="str">
        <f>IF('호감도 표'!I35-Y$3&lt;=0,"충족",L$3&amp;"이 "&amp;ABS('호감도 표'!I35-Y$3)&amp;"만큼 모자람")</f>
        <v>충족</v>
      </c>
      <c r="M32" s="29" t="str">
        <f>IF('호감도 표'!J35-V$3&lt;=0,"충족",M$3&amp;"이 "&amp;ABS('호감도 표'!J35-V$3)&amp;"만큼 모자람")</f>
        <v>충족</v>
      </c>
      <c r="N32" s="29" t="str">
        <f>IF('호감도 표'!K35-W$3&lt;=0,"충족",N$3&amp;"이 "&amp;ABS('호감도 표'!K35-W$3)&amp;"만큼 모자람")</f>
        <v>충족</v>
      </c>
      <c r="O32" s="29" t="str">
        <f>IF('호감도 표'!L35-X$3&lt;=0,"충족",O$3&amp;"이 "&amp;ABS('호감도 표'!L35-X$3)&amp;"만큼 모자람")</f>
        <v>충족</v>
      </c>
      <c r="P32" s="29" t="str">
        <f>IF('호감도 표'!M35-Y$3&lt;=0,"충족",P$3&amp;"이 "&amp;ABS('호감도 표'!M35-Y$3)&amp;"만큼 모자람")</f>
        <v>충족</v>
      </c>
      <c r="Q32" s="29" t="str">
        <f>IF('호감도 표'!N35-V$3&lt;=0,"충족",Q$3&amp;"이 "&amp;ABS('호감도 표'!N35-V$3)&amp;"만큼 모자람")</f>
        <v>충족</v>
      </c>
      <c r="R32" s="29" t="str">
        <f>IF('호감도 표'!O35-W$3&lt;=0,"충족",R$3&amp;"이 "&amp;ABS('호감도 표'!O35-W$3)&amp;"만큼 모자람")</f>
        <v>충족</v>
      </c>
      <c r="S32" s="29" t="str">
        <f>IF('호감도 표'!P35-X$3&lt;=0,"충족",S$3&amp;"이 "&amp;ABS('호감도 표'!P35-X$3)&amp;"만큼 모자람")</f>
        <v>충족</v>
      </c>
      <c r="T32" s="29" t="str">
        <f>IF('호감도 표'!Q35-Y$3&lt;=0,"충족",T$3&amp;"이 "&amp;ABS('호감도 표'!Q35-Y$3)&amp;"만큼 모자람")</f>
        <v>충족</v>
      </c>
    </row>
    <row r="33" spans="1:20" ht="21.95" customHeight="1" x14ac:dyDescent="0.3">
      <c r="A33" s="34"/>
      <c r="B33" s="89" t="s">
        <v>44</v>
      </c>
      <c r="C33" s="90" t="str">
        <f>IF('호감도 표'!F36-V$3&lt;=0,,I$3 &amp; ABS('호감도 표'!F36-V$3) &amp; " ") &amp; IF('호감도 표'!G36-W$3&lt;=0,,J$3 &amp;ABS('호감도 표'!G36-W$3) &amp; " ") &amp; IF('호감도 표'!H36-X$3&lt;=0,,K$3 &amp; ABS('호감도 표'!H36-X$3) &amp; " ") &amp; IF('호감도 표'!I36-Y$3&lt;=0,,L$3 &amp; ABS('호감도 표'!I36-Y$3) &amp; " ")</f>
        <v/>
      </c>
      <c r="D33" s="90" t="str">
        <f>IF('호감도 표'!J36-V$3&lt;=0,,M$3 &amp; ABS('호감도 표'!J36-V$3) &amp; " ") &amp; IF('호감도 표'!K36-W$3&lt;=0,,N$3 &amp; ABS('호감도 표'!K36-W$3) &amp; " ") &amp; IF('호감도 표'!L36-X$3&lt;=0,,O$3 &amp; ABS('호감도 표'!L36-X$3) &amp; " ") &amp; IF('호감도 표'!M36-Y$3&lt;=0,,P$3 &amp; ABS('호감도 표'!M36-Y$3))</f>
        <v/>
      </c>
      <c r="E33" s="90" t="str">
        <f>IF('호감도 표'!N36-V$3&lt;=0,,Q$3 &amp;ABS('호감도 표'!N36-V$3) &amp; " ") &amp; IF('호감도 표'!O36-W$3&lt;=0,,R$3 &amp;ABS('호감도 표'!O36-W$3) &amp; " ") &amp; IF('호감도 표'!P36-X$3&lt;=0,,S$3 &amp;ABS('호감도 표'!P36-X$3) &amp; " ") &amp; IF('호감도 표'!Q36-Y$3&lt;=0,,T$3 &amp;ABS('호감도 표'!Q36-Y$3))</f>
        <v/>
      </c>
      <c r="F33" s="93" t="s">
        <v>152</v>
      </c>
      <c r="G33" s="92"/>
      <c r="I33" s="28" t="str">
        <f>IF('호감도 표'!F36-V$3&lt;=0,"충족",I$3&amp;"이 "&amp;ABS('호감도 표'!F36-V$3)&amp;"만큼 모자람")</f>
        <v>충족</v>
      </c>
      <c r="J33" s="29" t="str">
        <f>IF('호감도 표'!G36-W$3&lt;=0,"충족",J$3&amp;"이 "&amp;ABS('호감도 표'!G36-W$3)&amp;"만큼 모자람")</f>
        <v>충족</v>
      </c>
      <c r="K33" s="29" t="str">
        <f>IF('호감도 표'!H36-X$3&lt;=0,"충족",K$3&amp;"이 "&amp;ABS('호감도 표'!H36-X$3)&amp;"만큼 모자람")</f>
        <v>충족</v>
      </c>
      <c r="L33" s="29" t="str">
        <f>IF('호감도 표'!I36-Y$3&lt;=0,"충족",L$3&amp;"이 "&amp;ABS('호감도 표'!I36-Y$3)&amp;"만큼 모자람")</f>
        <v>충족</v>
      </c>
      <c r="M33" s="29" t="str">
        <f>IF('호감도 표'!J36-V$3&lt;=0,"충족",M$3&amp;"이 "&amp;ABS('호감도 표'!J36-V$3)&amp;"만큼 모자람")</f>
        <v>충족</v>
      </c>
      <c r="N33" s="29" t="str">
        <f>IF('호감도 표'!K36-W$3&lt;=0,"충족",N$3&amp;"이 "&amp;ABS('호감도 표'!K36-W$3)&amp;"만큼 모자람")</f>
        <v>충족</v>
      </c>
      <c r="O33" s="29" t="str">
        <f>IF('호감도 표'!L36-X$3&lt;=0,"충족",O$3&amp;"이 "&amp;ABS('호감도 표'!L36-X$3)&amp;"만큼 모자람")</f>
        <v>충족</v>
      </c>
      <c r="P33" s="29" t="str">
        <f>IF('호감도 표'!M36-Y$3&lt;=0,"충족",P$3&amp;"이 "&amp;ABS('호감도 표'!M36-Y$3)&amp;"만큼 모자람")</f>
        <v>충족</v>
      </c>
      <c r="Q33" s="29" t="str">
        <f>IF('호감도 표'!N36-V$3&lt;=0,"충족",Q$3&amp;"이 "&amp;ABS('호감도 표'!N36-V$3)&amp;"만큼 모자람")</f>
        <v>충족</v>
      </c>
      <c r="R33" s="29" t="str">
        <f>IF('호감도 표'!O36-W$3&lt;=0,"충족",R$3&amp;"이 "&amp;ABS('호감도 표'!O36-W$3)&amp;"만큼 모자람")</f>
        <v>충족</v>
      </c>
      <c r="S33" s="29" t="str">
        <f>IF('호감도 표'!P36-X$3&lt;=0,"충족",S$3&amp;"이 "&amp;ABS('호감도 표'!P36-X$3)&amp;"만큼 모자람")</f>
        <v>충족</v>
      </c>
      <c r="T33" s="29" t="str">
        <f>IF('호감도 표'!Q36-Y$3&lt;=0,"충족",T$3&amp;"이 "&amp;ABS('호감도 표'!Q36-Y$3)&amp;"만큼 모자람")</f>
        <v>충족</v>
      </c>
    </row>
    <row r="34" spans="1:20" ht="21.95" customHeight="1" x14ac:dyDescent="0.3">
      <c r="A34" s="34"/>
      <c r="B34" s="89" t="s">
        <v>45</v>
      </c>
      <c r="C34" s="90" t="str">
        <f>IF('호감도 표'!F37-V$3&lt;=0,,I$3 &amp; ABS('호감도 표'!F37-V$3) &amp; " ") &amp; IF('호감도 표'!G37-W$3&lt;=0,,J$3 &amp;ABS('호감도 표'!G37-W$3) &amp; " ") &amp; IF('호감도 표'!H37-X$3&lt;=0,,K$3 &amp; ABS('호감도 표'!H37-X$3) &amp; " ") &amp; IF('호감도 표'!I37-Y$3&lt;=0,,L$3 &amp; ABS('호감도 표'!I37-Y$3) &amp; " ")</f>
        <v/>
      </c>
      <c r="D34" s="90" t="str">
        <f>IF('호감도 표'!J37-V$3&lt;=0,,M$3 &amp; ABS('호감도 표'!J37-V$3) &amp; " ") &amp; IF('호감도 표'!K37-W$3&lt;=0,,N$3 &amp; ABS('호감도 표'!K37-W$3) &amp; " ") &amp; IF('호감도 표'!L37-X$3&lt;=0,,O$3 &amp; ABS('호감도 표'!L37-X$3) &amp; " ") &amp; IF('호감도 표'!M37-Y$3&lt;=0,,P$3 &amp; ABS('호감도 표'!M37-Y$3))</f>
        <v/>
      </c>
      <c r="E34" s="90" t="str">
        <f>IF('호감도 표'!N37-V$3&lt;=0,,Q$3 &amp;ABS('호감도 표'!N37-V$3) &amp; " ") &amp; IF('호감도 표'!O37-W$3&lt;=0,,R$3 &amp;ABS('호감도 표'!O37-W$3) &amp; " ") &amp; IF('호감도 표'!P37-X$3&lt;=0,,S$3 &amp;ABS('호감도 표'!P37-X$3) &amp; " ") &amp; IF('호감도 표'!Q37-Y$3&lt;=0,,T$3 &amp;ABS('호감도 표'!Q37-Y$3))</f>
        <v/>
      </c>
      <c r="F34" s="93" t="s">
        <v>151</v>
      </c>
      <c r="G34" s="92"/>
      <c r="I34" s="28" t="str">
        <f>IF('호감도 표'!F37-V$3&lt;=0,"충족",I$3&amp;"이 "&amp;ABS('호감도 표'!F37-V$3)&amp;"만큼 모자람")</f>
        <v>충족</v>
      </c>
      <c r="J34" s="29" t="str">
        <f>IF('호감도 표'!G37-W$3&lt;=0,"충족",J$3&amp;"이 "&amp;ABS('호감도 표'!G37-W$3)&amp;"만큼 모자람")</f>
        <v>충족</v>
      </c>
      <c r="K34" s="29" t="str">
        <f>IF('호감도 표'!H37-X$3&lt;=0,"충족",K$3&amp;"이 "&amp;ABS('호감도 표'!H37-X$3)&amp;"만큼 모자람")</f>
        <v>충족</v>
      </c>
      <c r="L34" s="29" t="str">
        <f>IF('호감도 표'!I37-Y$3&lt;=0,"충족",L$3&amp;"이 "&amp;ABS('호감도 표'!I37-Y$3)&amp;"만큼 모자람")</f>
        <v>충족</v>
      </c>
      <c r="M34" s="29" t="str">
        <f>IF('호감도 표'!J37-V$3&lt;=0,"충족",M$3&amp;"이 "&amp;ABS('호감도 표'!J37-V$3)&amp;"만큼 모자람")</f>
        <v>충족</v>
      </c>
      <c r="N34" s="29" t="str">
        <f>IF('호감도 표'!K37-W$3&lt;=0,"충족",N$3&amp;"이 "&amp;ABS('호감도 표'!K37-W$3)&amp;"만큼 모자람")</f>
        <v>충족</v>
      </c>
      <c r="O34" s="29" t="str">
        <f>IF('호감도 표'!L37-X$3&lt;=0,"충족",O$3&amp;"이 "&amp;ABS('호감도 표'!L37-X$3)&amp;"만큼 모자람")</f>
        <v>충족</v>
      </c>
      <c r="P34" s="29" t="str">
        <f>IF('호감도 표'!M37-Y$3&lt;=0,"충족",P$3&amp;"이 "&amp;ABS('호감도 표'!M37-Y$3)&amp;"만큼 모자람")</f>
        <v>충족</v>
      </c>
      <c r="Q34" s="29" t="str">
        <f>IF('호감도 표'!N37-V$3&lt;=0,"충족",Q$3&amp;"이 "&amp;ABS('호감도 표'!N37-V$3)&amp;"만큼 모자람")</f>
        <v>충족</v>
      </c>
      <c r="R34" s="29" t="str">
        <f>IF('호감도 표'!O37-W$3&lt;=0,"충족",R$3&amp;"이 "&amp;ABS('호감도 표'!O37-W$3)&amp;"만큼 모자람")</f>
        <v>충족</v>
      </c>
      <c r="S34" s="29" t="str">
        <f>IF('호감도 표'!P37-X$3&lt;=0,"충족",S$3&amp;"이 "&amp;ABS('호감도 표'!P37-X$3)&amp;"만큼 모자람")</f>
        <v>충족</v>
      </c>
      <c r="T34" s="29" t="str">
        <f>IF('호감도 표'!Q37-Y$3&lt;=0,"충족",T$3&amp;"이 "&amp;ABS('호감도 표'!Q37-Y$3)&amp;"만큼 모자람")</f>
        <v>충족</v>
      </c>
    </row>
    <row r="35" spans="1:20" ht="21.95" customHeight="1" thickBot="1" x14ac:dyDescent="0.35">
      <c r="A35" s="35"/>
      <c r="B35" s="82" t="s">
        <v>46</v>
      </c>
      <c r="C35" s="83" t="str">
        <f>IF('호감도 표'!F38-V$3&lt;=0,,I$3 &amp; ABS('호감도 표'!F38-V$3) &amp; " ") &amp; IF('호감도 표'!G38-W$3&lt;=0,,J$3 &amp;ABS('호감도 표'!G38-W$3) &amp; " ") &amp; IF('호감도 표'!H38-X$3&lt;=0,,K$3 &amp; ABS('호감도 표'!H38-X$3) &amp; " ") &amp; IF('호감도 표'!I38-Y$3&lt;=0,,L$3 &amp; ABS('호감도 표'!I38-Y$3) &amp; " ")</f>
        <v/>
      </c>
      <c r="D35" s="83" t="str">
        <f>IF('호감도 표'!J38-V$3&lt;=0,,M$3 &amp; ABS('호감도 표'!J38-V$3) &amp; " ") &amp; IF('호감도 표'!K38-W$3&lt;=0,,N$3 &amp; ABS('호감도 표'!K38-W$3) &amp; " ") &amp; IF('호감도 표'!L38-X$3&lt;=0,,O$3 &amp; ABS('호감도 표'!L38-X$3) &amp; " ") &amp; IF('호감도 표'!M38-Y$3&lt;=0,,P$3 &amp; ABS('호감도 표'!M38-Y$3))</f>
        <v/>
      </c>
      <c r="E35" s="83" t="str">
        <f>IF('호감도 표'!N38-V$3&lt;=0,,Q$3 &amp;ABS('호감도 표'!N38-V$3) &amp; " ") &amp; IF('호감도 표'!O38-W$3&lt;=0,,R$3 &amp;ABS('호감도 표'!O38-W$3) &amp; " ") &amp; IF('호감도 표'!P38-X$3&lt;=0,,S$3 &amp;ABS('호감도 표'!P38-X$3) &amp; " ") &amp; IF('호감도 표'!Q38-Y$3&lt;=0,,T$3 &amp;ABS('호감도 표'!Q38-Y$3))</f>
        <v/>
      </c>
      <c r="F35" s="84" t="s">
        <v>150</v>
      </c>
      <c r="G35" s="85"/>
      <c r="I35" s="28" t="str">
        <f>IF('호감도 표'!F38-V$3&lt;=0,"충족",I$3&amp;"이 "&amp;ABS('호감도 표'!F38-V$3)&amp;"만큼 모자람")</f>
        <v>충족</v>
      </c>
      <c r="J35" s="29" t="str">
        <f>IF('호감도 표'!G38-W$3&lt;=0,"충족",J$3&amp;"이 "&amp;ABS('호감도 표'!G38-W$3)&amp;"만큼 모자람")</f>
        <v>충족</v>
      </c>
      <c r="K35" s="29" t="str">
        <f>IF('호감도 표'!H38-X$3&lt;=0,"충족",K$3&amp;"이 "&amp;ABS('호감도 표'!H38-X$3)&amp;"만큼 모자람")</f>
        <v>충족</v>
      </c>
      <c r="L35" s="29" t="str">
        <f>IF('호감도 표'!I38-Y$3&lt;=0,"충족",L$3&amp;"이 "&amp;ABS('호감도 표'!I38-Y$3)&amp;"만큼 모자람")</f>
        <v>충족</v>
      </c>
      <c r="M35" s="29" t="str">
        <f>IF('호감도 표'!J38-V$3&lt;=0,"충족",M$3&amp;"이 "&amp;ABS('호감도 표'!J38-V$3)&amp;"만큼 모자람")</f>
        <v>충족</v>
      </c>
      <c r="N35" s="29" t="str">
        <f>IF('호감도 표'!K38-W$3&lt;=0,"충족",N$3&amp;"이 "&amp;ABS('호감도 표'!K38-W$3)&amp;"만큼 모자람")</f>
        <v>충족</v>
      </c>
      <c r="O35" s="29" t="str">
        <f>IF('호감도 표'!L38-X$3&lt;=0,"충족",O$3&amp;"이 "&amp;ABS('호감도 표'!L38-X$3)&amp;"만큼 모자람")</f>
        <v>충족</v>
      </c>
      <c r="P35" s="29" t="str">
        <f>IF('호감도 표'!M38-Y$3&lt;=0,"충족",P$3&amp;"이 "&amp;ABS('호감도 표'!M38-Y$3)&amp;"만큼 모자람")</f>
        <v>충족</v>
      </c>
      <c r="Q35" s="29" t="str">
        <f>IF('호감도 표'!N38-V$3&lt;=0,"충족",Q$3&amp;"이 "&amp;ABS('호감도 표'!N38-V$3)&amp;"만큼 모자람")</f>
        <v>충족</v>
      </c>
      <c r="R35" s="29" t="str">
        <f>IF('호감도 표'!O38-W$3&lt;=0,"충족",R$3&amp;"이 "&amp;ABS('호감도 표'!O38-W$3)&amp;"만큼 모자람")</f>
        <v>충족</v>
      </c>
      <c r="S35" s="29" t="str">
        <f>IF('호감도 표'!P38-X$3&lt;=0,"충족",S$3&amp;"이 "&amp;ABS('호감도 표'!P38-X$3)&amp;"만큼 모자람")</f>
        <v>충족</v>
      </c>
      <c r="T35" s="29" t="str">
        <f>IF('호감도 표'!Q38-Y$3&lt;=0,"충족",T$3&amp;"이 "&amp;ABS('호감도 표'!Q38-Y$3)&amp;"만큼 모자람")</f>
        <v>충족</v>
      </c>
    </row>
    <row r="36" spans="1:20" ht="21.95" customHeight="1" thickTop="1" x14ac:dyDescent="0.3">
      <c r="A36" s="33" t="s">
        <v>47</v>
      </c>
      <c r="B36" s="78" t="s">
        <v>48</v>
      </c>
      <c r="C36" s="79" t="str">
        <f>IF('호감도 표'!F39-V$3&lt;=0,,I$3 &amp; ABS('호감도 표'!F39-V$3) &amp; " ") &amp; IF('호감도 표'!G39-W$3&lt;=0,,J$3 &amp;ABS('호감도 표'!G39-W$3) &amp; " ") &amp; IF('호감도 표'!H39-X$3&lt;=0,,K$3 &amp; ABS('호감도 표'!H39-X$3) &amp; " ") &amp; IF('호감도 표'!I39-Y$3&lt;=0,,L$3 &amp; ABS('호감도 표'!I39-Y$3) &amp; " ")</f>
        <v/>
      </c>
      <c r="D36" s="79" t="str">
        <f>IF('호감도 표'!J39-V$3&lt;=0,,M$3 &amp; ABS('호감도 표'!J39-V$3) &amp; " ") &amp; IF('호감도 표'!K39-W$3&lt;=0,,N$3 &amp; ABS('호감도 표'!K39-W$3) &amp; " ") &amp; IF('호감도 표'!L39-X$3&lt;=0,,O$3 &amp; ABS('호감도 표'!L39-X$3) &amp; " ") &amp; IF('호감도 표'!M39-Y$3&lt;=0,,P$3 &amp; ABS('호감도 표'!M39-Y$3))</f>
        <v/>
      </c>
      <c r="E36" s="79" t="str">
        <f>IF('호감도 표'!N39-V$3&lt;=0,,Q$3 &amp;ABS('호감도 표'!N39-V$3) &amp; " ") &amp; IF('호감도 표'!O39-W$3&lt;=0,,R$3 &amp;ABS('호감도 표'!O39-W$3) &amp; " ") &amp; IF('호감도 표'!P39-X$3&lt;=0,,S$3 &amp;ABS('호감도 표'!P39-X$3) &amp; " ") &amp; IF('호감도 표'!Q39-Y$3&lt;=0,,T$3 &amp;ABS('호감도 표'!Q39-Y$3))</f>
        <v/>
      </c>
      <c r="F36" s="80" t="s">
        <v>126</v>
      </c>
      <c r="G36" s="81"/>
      <c r="I36" s="28" t="str">
        <f>IF('호감도 표'!F39-V$3&lt;=0,"충족",I$3&amp;"이 "&amp;ABS('호감도 표'!F39-V$3)&amp;"만큼 모자람")</f>
        <v>충족</v>
      </c>
      <c r="J36" s="29" t="str">
        <f>IF('호감도 표'!G39-W$3&lt;=0,"충족",J$3&amp;"이 "&amp;ABS('호감도 표'!G39-W$3)&amp;"만큼 모자람")</f>
        <v>충족</v>
      </c>
      <c r="K36" s="29" t="str">
        <f>IF('호감도 표'!H39-X$3&lt;=0,"충족",K$3&amp;"이 "&amp;ABS('호감도 표'!H39-X$3)&amp;"만큼 모자람")</f>
        <v>충족</v>
      </c>
      <c r="L36" s="29" t="str">
        <f>IF('호감도 표'!I39-Y$3&lt;=0,"충족",L$3&amp;"이 "&amp;ABS('호감도 표'!I39-Y$3)&amp;"만큼 모자람")</f>
        <v>충족</v>
      </c>
      <c r="M36" s="29" t="str">
        <f>IF('호감도 표'!J39-V$3&lt;=0,"충족",M$3&amp;"이 "&amp;ABS('호감도 표'!J39-V$3)&amp;"만큼 모자람")</f>
        <v>충족</v>
      </c>
      <c r="N36" s="29" t="str">
        <f>IF('호감도 표'!K39-W$3&lt;=0,"충족",N$3&amp;"이 "&amp;ABS('호감도 표'!K39-W$3)&amp;"만큼 모자람")</f>
        <v>충족</v>
      </c>
      <c r="O36" s="29" t="str">
        <f>IF('호감도 표'!L39-X$3&lt;=0,"충족",O$3&amp;"이 "&amp;ABS('호감도 표'!L39-X$3)&amp;"만큼 모자람")</f>
        <v>충족</v>
      </c>
      <c r="P36" s="29" t="str">
        <f>IF('호감도 표'!M39-Y$3&lt;=0,"충족",P$3&amp;"이 "&amp;ABS('호감도 표'!M39-Y$3)&amp;"만큼 모자람")</f>
        <v>충족</v>
      </c>
      <c r="Q36" s="29" t="str">
        <f>IF('호감도 표'!N39-V$3&lt;=0,"충족",Q$3&amp;"이 "&amp;ABS('호감도 표'!N39-V$3)&amp;"만큼 모자람")</f>
        <v>충족</v>
      </c>
      <c r="R36" s="29" t="str">
        <f>IF('호감도 표'!O39-W$3&lt;=0,"충족",R$3&amp;"이 "&amp;ABS('호감도 표'!O39-W$3)&amp;"만큼 모자람")</f>
        <v>충족</v>
      </c>
      <c r="S36" s="29" t="str">
        <f>IF('호감도 표'!P39-X$3&lt;=0,"충족",S$3&amp;"이 "&amp;ABS('호감도 표'!P39-X$3)&amp;"만큼 모자람")</f>
        <v>충족</v>
      </c>
      <c r="T36" s="29" t="str">
        <f>IF('호감도 표'!Q39-Y$3&lt;=0,"충족",T$3&amp;"이 "&amp;ABS('호감도 표'!Q39-Y$3)&amp;"만큼 모자람")</f>
        <v>충족</v>
      </c>
    </row>
    <row r="37" spans="1:20" ht="21.95" customHeight="1" x14ac:dyDescent="0.3">
      <c r="A37" s="34"/>
      <c r="B37" s="89" t="s">
        <v>49</v>
      </c>
      <c r="C37" s="90" t="str">
        <f>IF('호감도 표'!F40-V$3&lt;=0,,I$3 &amp; ABS('호감도 표'!F40-V$3) &amp; " ") &amp; IF('호감도 표'!G40-W$3&lt;=0,,J$3 &amp;ABS('호감도 표'!G40-W$3) &amp; " ") &amp; IF('호감도 표'!H40-X$3&lt;=0,,K$3 &amp; ABS('호감도 표'!H40-X$3) &amp; " ") &amp; IF('호감도 표'!I40-Y$3&lt;=0,,L$3 &amp; ABS('호감도 표'!I40-Y$3) &amp; " ")</f>
        <v/>
      </c>
      <c r="D37" s="90" t="str">
        <f>IF('호감도 표'!J40-V$3&lt;=0,,M$3 &amp; ABS('호감도 표'!J40-V$3) &amp; " ") &amp; IF('호감도 표'!K40-W$3&lt;=0,,N$3 &amp; ABS('호감도 표'!K40-W$3) &amp; " ") &amp; IF('호감도 표'!L40-X$3&lt;=0,,O$3 &amp; ABS('호감도 표'!L40-X$3) &amp; " ") &amp; IF('호감도 표'!M40-Y$3&lt;=0,,P$3 &amp; ABS('호감도 표'!M40-Y$3))</f>
        <v/>
      </c>
      <c r="E37" s="90" t="str">
        <f>IF('호감도 표'!N40-V$3&lt;=0,,Q$3 &amp;ABS('호감도 표'!N40-V$3) &amp; " ") &amp; IF('호감도 표'!O40-W$3&lt;=0,,R$3 &amp;ABS('호감도 표'!O40-W$3) &amp; " ") &amp; IF('호감도 표'!P40-X$3&lt;=0,,S$3 &amp;ABS('호감도 표'!P40-X$3) &amp; " ") &amp; IF('호감도 표'!Q40-Y$3&lt;=0,,T$3 &amp;ABS('호감도 표'!Q40-Y$3))</f>
        <v/>
      </c>
      <c r="F37" s="93" t="s">
        <v>127</v>
      </c>
      <c r="G37" s="92"/>
      <c r="I37" s="28" t="str">
        <f>IF('호감도 표'!F40-V$3&lt;=0,"충족",I$3&amp;"이 "&amp;ABS('호감도 표'!F40-V$3)&amp;"만큼 모자람")</f>
        <v>충족</v>
      </c>
      <c r="J37" s="29" t="str">
        <f>IF('호감도 표'!G40-W$3&lt;=0,"충족",J$3&amp;"이 "&amp;ABS('호감도 표'!G40-W$3)&amp;"만큼 모자람")</f>
        <v>충족</v>
      </c>
      <c r="K37" s="29" t="str">
        <f>IF('호감도 표'!H40-X$3&lt;=0,"충족",K$3&amp;"이 "&amp;ABS('호감도 표'!H40-X$3)&amp;"만큼 모자람")</f>
        <v>충족</v>
      </c>
      <c r="L37" s="29" t="str">
        <f>IF('호감도 표'!I40-Y$3&lt;=0,"충족",L$3&amp;"이 "&amp;ABS('호감도 표'!I40-Y$3)&amp;"만큼 모자람")</f>
        <v>충족</v>
      </c>
      <c r="M37" s="29" t="str">
        <f>IF('호감도 표'!J40-V$3&lt;=0,"충족",M$3&amp;"이 "&amp;ABS('호감도 표'!J40-V$3)&amp;"만큼 모자람")</f>
        <v>충족</v>
      </c>
      <c r="N37" s="29" t="str">
        <f>IF('호감도 표'!K40-W$3&lt;=0,"충족",N$3&amp;"이 "&amp;ABS('호감도 표'!K40-W$3)&amp;"만큼 모자람")</f>
        <v>충족</v>
      </c>
      <c r="O37" s="29" t="str">
        <f>IF('호감도 표'!L40-X$3&lt;=0,"충족",O$3&amp;"이 "&amp;ABS('호감도 표'!L40-X$3)&amp;"만큼 모자람")</f>
        <v>충족</v>
      </c>
      <c r="P37" s="29" t="str">
        <f>IF('호감도 표'!M40-Y$3&lt;=0,"충족",P$3&amp;"이 "&amp;ABS('호감도 표'!M40-Y$3)&amp;"만큼 모자람")</f>
        <v>충족</v>
      </c>
      <c r="Q37" s="29" t="str">
        <f>IF('호감도 표'!N40-V$3&lt;=0,"충족",Q$3&amp;"이 "&amp;ABS('호감도 표'!N40-V$3)&amp;"만큼 모자람")</f>
        <v>충족</v>
      </c>
      <c r="R37" s="29" t="str">
        <f>IF('호감도 표'!O40-W$3&lt;=0,"충족",R$3&amp;"이 "&amp;ABS('호감도 표'!O40-W$3)&amp;"만큼 모자람")</f>
        <v>충족</v>
      </c>
      <c r="S37" s="29" t="str">
        <f>IF('호감도 표'!P40-X$3&lt;=0,"충족",S$3&amp;"이 "&amp;ABS('호감도 표'!P40-X$3)&amp;"만큼 모자람")</f>
        <v>충족</v>
      </c>
      <c r="T37" s="29" t="str">
        <f>IF('호감도 표'!Q40-Y$3&lt;=0,"충족",T$3&amp;"이 "&amp;ABS('호감도 표'!Q40-Y$3)&amp;"만큼 모자람")</f>
        <v>충족</v>
      </c>
    </row>
    <row r="38" spans="1:20" ht="21.95" customHeight="1" x14ac:dyDescent="0.3">
      <c r="A38" s="34"/>
      <c r="B38" s="89" t="s">
        <v>50</v>
      </c>
      <c r="C38" s="90" t="str">
        <f>IF('호감도 표'!F41-V$3&lt;=0,,I$3 &amp; ABS('호감도 표'!F41-V$3) &amp; " ") &amp; IF('호감도 표'!G41-W$3&lt;=0,,J$3 &amp;ABS('호감도 표'!G41-W$3) &amp; " ") &amp; IF('호감도 표'!H41-X$3&lt;=0,,K$3 &amp; ABS('호감도 표'!H41-X$3) &amp; " ") &amp; IF('호감도 표'!I41-Y$3&lt;=0,,L$3 &amp; ABS('호감도 표'!I41-Y$3) &amp; " ")</f>
        <v/>
      </c>
      <c r="D38" s="90" t="str">
        <f>IF('호감도 표'!J41-V$3&lt;=0,,M$3 &amp; ABS('호감도 표'!J41-V$3) &amp; " ") &amp; IF('호감도 표'!K41-W$3&lt;=0,,N$3 &amp; ABS('호감도 표'!K41-W$3) &amp; " ") &amp; IF('호감도 표'!L41-X$3&lt;=0,,O$3 &amp; ABS('호감도 표'!L41-X$3) &amp; " ") &amp; IF('호감도 표'!M41-Y$3&lt;=0,,P$3 &amp; ABS('호감도 표'!M41-Y$3))</f>
        <v/>
      </c>
      <c r="E38" s="90" t="str">
        <f>IF('호감도 표'!N41-V$3&lt;=0,,Q$3 &amp;ABS('호감도 표'!N41-V$3) &amp; " ") &amp; IF('호감도 표'!O41-W$3&lt;=0,,R$3 &amp;ABS('호감도 표'!O41-W$3) &amp; " ") &amp; IF('호감도 표'!P41-X$3&lt;=0,,S$3 &amp;ABS('호감도 표'!P41-X$3) &amp; " ") &amp; IF('호감도 표'!Q41-Y$3&lt;=0,,T$3 &amp;ABS('호감도 표'!Q41-Y$3))</f>
        <v/>
      </c>
      <c r="F38" s="93" t="s">
        <v>128</v>
      </c>
      <c r="G38" s="92"/>
      <c r="I38" s="28" t="str">
        <f>IF('호감도 표'!F41-V$3&lt;=0,"충족",I$3&amp;"이 "&amp;ABS('호감도 표'!F41-V$3)&amp;"만큼 모자람")</f>
        <v>충족</v>
      </c>
      <c r="J38" s="29" t="str">
        <f>IF('호감도 표'!G41-W$3&lt;=0,"충족",J$3&amp;"이 "&amp;ABS('호감도 표'!G41-W$3)&amp;"만큼 모자람")</f>
        <v>충족</v>
      </c>
      <c r="K38" s="29" t="str">
        <f>IF('호감도 표'!H41-X$3&lt;=0,"충족",K$3&amp;"이 "&amp;ABS('호감도 표'!H41-X$3)&amp;"만큼 모자람")</f>
        <v>충족</v>
      </c>
      <c r="L38" s="29" t="str">
        <f>IF('호감도 표'!I41-Y$3&lt;=0,"충족",L$3&amp;"이 "&amp;ABS('호감도 표'!I41-Y$3)&amp;"만큼 모자람")</f>
        <v>충족</v>
      </c>
      <c r="M38" s="29" t="str">
        <f>IF('호감도 표'!J41-V$3&lt;=0,"충족",M$3&amp;"이 "&amp;ABS('호감도 표'!J41-V$3)&amp;"만큼 모자람")</f>
        <v>충족</v>
      </c>
      <c r="N38" s="29" t="str">
        <f>IF('호감도 표'!K41-W$3&lt;=0,"충족",N$3&amp;"이 "&amp;ABS('호감도 표'!K41-W$3)&amp;"만큼 모자람")</f>
        <v>충족</v>
      </c>
      <c r="O38" s="29" t="str">
        <f>IF('호감도 표'!L41-X$3&lt;=0,"충족",O$3&amp;"이 "&amp;ABS('호감도 표'!L41-X$3)&amp;"만큼 모자람")</f>
        <v>충족</v>
      </c>
      <c r="P38" s="29" t="str">
        <f>IF('호감도 표'!M41-Y$3&lt;=0,"충족",P$3&amp;"이 "&amp;ABS('호감도 표'!M41-Y$3)&amp;"만큼 모자람")</f>
        <v>충족</v>
      </c>
      <c r="Q38" s="29" t="str">
        <f>IF('호감도 표'!N41-V$3&lt;=0,"충족",Q$3&amp;"이 "&amp;ABS('호감도 표'!N41-V$3)&amp;"만큼 모자람")</f>
        <v>충족</v>
      </c>
      <c r="R38" s="29" t="str">
        <f>IF('호감도 표'!O41-W$3&lt;=0,"충족",R$3&amp;"이 "&amp;ABS('호감도 표'!O41-W$3)&amp;"만큼 모자람")</f>
        <v>충족</v>
      </c>
      <c r="S38" s="29" t="str">
        <f>IF('호감도 표'!P41-X$3&lt;=0,"충족",S$3&amp;"이 "&amp;ABS('호감도 표'!P41-X$3)&amp;"만큼 모자람")</f>
        <v>충족</v>
      </c>
      <c r="T38" s="29" t="str">
        <f>IF('호감도 표'!Q41-Y$3&lt;=0,"충족",T$3&amp;"이 "&amp;ABS('호감도 표'!Q41-Y$3)&amp;"만큼 모자람")</f>
        <v>충족</v>
      </c>
    </row>
    <row r="39" spans="1:20" ht="21.95" customHeight="1" thickBot="1" x14ac:dyDescent="0.35">
      <c r="A39" s="35"/>
      <c r="B39" s="82" t="s">
        <v>51</v>
      </c>
      <c r="C39" s="83" t="str">
        <f>IF('호감도 표'!F42-V$3&lt;=0,,I$3 &amp; ABS('호감도 표'!F42-V$3) &amp; " ") &amp; IF('호감도 표'!G42-W$3&lt;=0,,J$3 &amp;ABS('호감도 표'!G42-W$3) &amp; " ") &amp; IF('호감도 표'!H42-X$3&lt;=0,,K$3 &amp; ABS('호감도 표'!H42-X$3) &amp; " ") &amp; IF('호감도 표'!I42-Y$3&lt;=0,,L$3 &amp; ABS('호감도 표'!I42-Y$3) &amp; " ")</f>
        <v/>
      </c>
      <c r="D39" s="83" t="str">
        <f>IF('호감도 표'!J42-V$3&lt;=0,,M$3 &amp; ABS('호감도 표'!J42-V$3) &amp; " ") &amp; IF('호감도 표'!K42-W$3&lt;=0,,N$3 &amp; ABS('호감도 표'!K42-W$3) &amp; " ") &amp; IF('호감도 표'!L42-X$3&lt;=0,,O$3 &amp; ABS('호감도 표'!L42-X$3) &amp; " ") &amp; IF('호감도 표'!M42-Y$3&lt;=0,,P$3 &amp; ABS('호감도 표'!M42-Y$3))</f>
        <v/>
      </c>
      <c r="E39" s="83" t="str">
        <f>IF('호감도 표'!N42-V$3&lt;=0,,Q$3 &amp;ABS('호감도 표'!N42-V$3) &amp; " ") &amp; IF('호감도 표'!O42-W$3&lt;=0,,R$3 &amp;ABS('호감도 표'!O42-W$3) &amp; " ") &amp; IF('호감도 표'!P42-X$3&lt;=0,,S$3 &amp;ABS('호감도 표'!P42-X$3) &amp; " ") &amp; IF('호감도 표'!Q42-Y$3&lt;=0,,T$3 &amp;ABS('호감도 표'!Q42-Y$3))</f>
        <v/>
      </c>
      <c r="F39" s="84" t="s">
        <v>129</v>
      </c>
      <c r="G39" s="85"/>
      <c r="I39" s="28" t="str">
        <f>IF('호감도 표'!F42-V$3&lt;=0,"충족",I$3&amp;"이 "&amp;ABS('호감도 표'!F42-V$3)&amp;"만큼 모자람")</f>
        <v>충족</v>
      </c>
      <c r="J39" s="29" t="str">
        <f>IF('호감도 표'!G42-W$3&lt;=0,"충족",J$3&amp;"이 "&amp;ABS('호감도 표'!G42-W$3)&amp;"만큼 모자람")</f>
        <v>충족</v>
      </c>
      <c r="K39" s="29" t="str">
        <f>IF('호감도 표'!H42-X$3&lt;=0,"충족",K$3&amp;"이 "&amp;ABS('호감도 표'!H42-X$3)&amp;"만큼 모자람")</f>
        <v>충족</v>
      </c>
      <c r="L39" s="29" t="str">
        <f>IF('호감도 표'!I42-Y$3&lt;=0,"충족",L$3&amp;"이 "&amp;ABS('호감도 표'!I42-Y$3)&amp;"만큼 모자람")</f>
        <v>충족</v>
      </c>
      <c r="M39" s="29" t="str">
        <f>IF('호감도 표'!J42-V$3&lt;=0,"충족",M$3&amp;"이 "&amp;ABS('호감도 표'!J42-V$3)&amp;"만큼 모자람")</f>
        <v>충족</v>
      </c>
      <c r="N39" s="29" t="str">
        <f>IF('호감도 표'!K42-W$3&lt;=0,"충족",N$3&amp;"이 "&amp;ABS('호감도 표'!K42-W$3)&amp;"만큼 모자람")</f>
        <v>충족</v>
      </c>
      <c r="O39" s="29" t="str">
        <f>IF('호감도 표'!L42-X$3&lt;=0,"충족",O$3&amp;"이 "&amp;ABS('호감도 표'!L42-X$3)&amp;"만큼 모자람")</f>
        <v>충족</v>
      </c>
      <c r="P39" s="29" t="str">
        <f>IF('호감도 표'!M42-Y$3&lt;=0,"충족",P$3&amp;"이 "&amp;ABS('호감도 표'!M42-Y$3)&amp;"만큼 모자람")</f>
        <v>충족</v>
      </c>
      <c r="Q39" s="29" t="str">
        <f>IF('호감도 표'!N42-V$3&lt;=0,"충족",Q$3&amp;"이 "&amp;ABS('호감도 표'!N42-V$3)&amp;"만큼 모자람")</f>
        <v>충족</v>
      </c>
      <c r="R39" s="29" t="str">
        <f>IF('호감도 표'!O42-W$3&lt;=0,"충족",R$3&amp;"이 "&amp;ABS('호감도 표'!O42-W$3)&amp;"만큼 모자람")</f>
        <v>충족</v>
      </c>
      <c r="S39" s="29" t="str">
        <f>IF('호감도 표'!P42-X$3&lt;=0,"충족",S$3&amp;"이 "&amp;ABS('호감도 표'!P42-X$3)&amp;"만큼 모자람")</f>
        <v>충족</v>
      </c>
      <c r="T39" s="29" t="str">
        <f>IF('호감도 표'!Q42-Y$3&lt;=0,"충족",T$3&amp;"이 "&amp;ABS('호감도 표'!Q42-Y$3)&amp;"만큼 모자람")</f>
        <v>충족</v>
      </c>
    </row>
    <row r="40" spans="1:20" ht="21.95" customHeight="1" thickTop="1" x14ac:dyDescent="0.3">
      <c r="A40" s="33" t="s">
        <v>52</v>
      </c>
      <c r="B40" s="78" t="s">
        <v>53</v>
      </c>
      <c r="C40" s="79" t="str">
        <f>IF('호감도 표'!F43-V$3&lt;=0,,I$3 &amp; ABS('호감도 표'!F43-V$3) &amp; " ") &amp; IF('호감도 표'!G43-W$3&lt;=0,,J$3 &amp;ABS('호감도 표'!G43-W$3) &amp; " ") &amp; IF('호감도 표'!H43-X$3&lt;=0,,K$3 &amp; ABS('호감도 표'!H43-X$3) &amp; " ") &amp; IF('호감도 표'!I43-Y$3&lt;=0,,L$3 &amp; ABS('호감도 표'!I43-Y$3) &amp; " ")</f>
        <v/>
      </c>
      <c r="D40" s="79" t="str">
        <f>IF('호감도 표'!J43-V$3&lt;=0,,M$3 &amp; ABS('호감도 표'!J43-V$3) &amp; " ") &amp; IF('호감도 표'!K43-W$3&lt;=0,,N$3 &amp; ABS('호감도 표'!K43-W$3) &amp; " ") &amp; IF('호감도 표'!L43-X$3&lt;=0,,O$3 &amp; ABS('호감도 표'!L43-X$3) &amp; " ") &amp; IF('호감도 표'!M43-Y$3&lt;=0,,P$3 &amp; ABS('호감도 표'!M43-Y$3))</f>
        <v xml:space="preserve">지성30 담력109 매력90 </v>
      </c>
      <c r="E40" s="79" t="str">
        <f>IF('호감도 표'!N43-V$3&lt;=0,,Q$3 &amp;ABS('호감도 표'!N43-V$3) &amp; " ") &amp; IF('호감도 표'!O43-W$3&lt;=0,,R$3 &amp;ABS('호감도 표'!O43-W$3) &amp; " ") &amp; IF('호감도 표'!P43-X$3&lt;=0,,S$3 &amp;ABS('호감도 표'!P43-X$3) &amp; " ") &amp; IF('호감도 표'!Q43-Y$3&lt;=0,,T$3 &amp;ABS('호감도 표'!Q43-Y$3))</f>
        <v/>
      </c>
      <c r="F40" s="80" t="s">
        <v>154</v>
      </c>
      <c r="G40" s="81"/>
      <c r="I40" s="28" t="str">
        <f>IF('호감도 표'!F43-V$3&lt;=0,"충족",I$3&amp;"이 "&amp;ABS('호감도 표'!F43-V$3)&amp;"만큼 모자람")</f>
        <v>충족</v>
      </c>
      <c r="J40" s="29" t="str">
        <f>IF('호감도 표'!G43-W$3&lt;=0,"충족",J$3&amp;"이 "&amp;ABS('호감도 표'!G43-W$3)&amp;"만큼 모자람")</f>
        <v>충족</v>
      </c>
      <c r="K40" s="29" t="str">
        <f>IF('호감도 표'!H43-X$3&lt;=0,"충족",K$3&amp;"이 "&amp;ABS('호감도 표'!H43-X$3)&amp;"만큼 모자람")</f>
        <v>충족</v>
      </c>
      <c r="L40" s="29" t="str">
        <f>IF('호감도 표'!I43-Y$3&lt;=0,"충족",L$3&amp;"이 "&amp;ABS('호감도 표'!I43-Y$3)&amp;"만큼 모자람")</f>
        <v>충족</v>
      </c>
      <c r="M40" s="29" t="str">
        <f>IF('호감도 표'!J43-V$3&lt;=0,"충족",M$3&amp;"이 "&amp;ABS('호감도 표'!J43-V$3)&amp;"만큼 모자람")</f>
        <v>지성이 30만큼 모자람</v>
      </c>
      <c r="N40" s="29" t="str">
        <f>IF('호감도 표'!K43-W$3&lt;=0,"충족",N$3&amp;"이 "&amp;ABS('호감도 표'!K43-W$3)&amp;"만큼 모자람")</f>
        <v>담력이 109만큼 모자람</v>
      </c>
      <c r="O40" s="29" t="str">
        <f>IF('호감도 표'!L43-X$3&lt;=0,"충족",O$3&amp;"이 "&amp;ABS('호감도 표'!L43-X$3)&amp;"만큼 모자람")</f>
        <v>매력이 90만큼 모자람</v>
      </c>
      <c r="P40" s="29" t="str">
        <f>IF('호감도 표'!M43-Y$3&lt;=0,"충족",P$3&amp;"이 "&amp;ABS('호감도 표'!M43-Y$3)&amp;"만큼 모자람")</f>
        <v>충족</v>
      </c>
      <c r="Q40" s="29" t="str">
        <f>IF('호감도 표'!N43-V$3&lt;=0,"충족",Q$3&amp;"이 "&amp;ABS('호감도 표'!N43-V$3)&amp;"만큼 모자람")</f>
        <v>충족</v>
      </c>
      <c r="R40" s="29" t="str">
        <f>IF('호감도 표'!O43-W$3&lt;=0,"충족",R$3&amp;"이 "&amp;ABS('호감도 표'!O43-W$3)&amp;"만큼 모자람")</f>
        <v>충족</v>
      </c>
      <c r="S40" s="29" t="str">
        <f>IF('호감도 표'!P43-X$3&lt;=0,"충족",S$3&amp;"이 "&amp;ABS('호감도 표'!P43-X$3)&amp;"만큼 모자람")</f>
        <v>충족</v>
      </c>
      <c r="T40" s="29" t="str">
        <f>IF('호감도 표'!Q43-Y$3&lt;=0,"충족",T$3&amp;"이 "&amp;ABS('호감도 표'!Q43-Y$3)&amp;"만큼 모자람")</f>
        <v>충족</v>
      </c>
    </row>
    <row r="41" spans="1:20" ht="21.95" customHeight="1" x14ac:dyDescent="0.3">
      <c r="A41" s="34"/>
      <c r="B41" s="89" t="s">
        <v>54</v>
      </c>
      <c r="C41" s="90" t="str">
        <f>IF('호감도 표'!F44-V$3&lt;=0,,I$3 &amp; ABS('호감도 표'!F44-V$3) &amp; " ") &amp; IF('호감도 표'!G44-W$3&lt;=0,,J$3 &amp;ABS('호감도 표'!G44-W$3) &amp; " ") &amp; IF('호감도 표'!H44-X$3&lt;=0,,K$3 &amp; ABS('호감도 표'!H44-X$3) &amp; " ") &amp; IF('호감도 표'!I44-Y$3&lt;=0,,L$3 &amp; ABS('호감도 표'!I44-Y$3) &amp; " ")</f>
        <v/>
      </c>
      <c r="D41" s="90" t="str">
        <f>IF('호감도 표'!J44-V$3&lt;=0,,M$3 &amp; ABS('호감도 표'!J44-V$3) &amp; " ") &amp; IF('호감도 표'!K44-W$3&lt;=0,,N$3 &amp; ABS('호감도 표'!K44-W$3) &amp; " ") &amp; IF('호감도 표'!L44-X$3&lt;=0,,O$3 &amp; ABS('호감도 표'!L44-X$3) &amp; " ") &amp; IF('호감도 표'!M44-Y$3&lt;=0,,P$3 &amp; ABS('호감도 표'!M44-Y$3))</f>
        <v/>
      </c>
      <c r="E41" s="90" t="str">
        <f>IF('호감도 표'!N44-V$3&lt;=0,,Q$3 &amp;ABS('호감도 표'!N44-V$3) &amp; " ") &amp; IF('호감도 표'!O44-W$3&lt;=0,,R$3 &amp;ABS('호감도 표'!O44-W$3) &amp; " ") &amp; IF('호감도 표'!P44-X$3&lt;=0,,S$3 &amp;ABS('호감도 표'!P44-X$3) &amp; " ") &amp; IF('호감도 표'!Q44-Y$3&lt;=0,,T$3 &amp;ABS('호감도 표'!Q44-Y$3))</f>
        <v/>
      </c>
      <c r="F41" s="93" t="s">
        <v>157</v>
      </c>
      <c r="G41" s="92"/>
      <c r="I41" s="28" t="str">
        <f>IF('호감도 표'!F44-V$3&lt;=0,"충족",I$3&amp;"이 "&amp;ABS('호감도 표'!F44-V$3)&amp;"만큼 모자람")</f>
        <v>충족</v>
      </c>
      <c r="J41" s="29" t="str">
        <f>IF('호감도 표'!G44-W$3&lt;=0,"충족",J$3&amp;"이 "&amp;ABS('호감도 표'!G44-W$3)&amp;"만큼 모자람")</f>
        <v>충족</v>
      </c>
      <c r="K41" s="29" t="str">
        <f>IF('호감도 표'!H44-X$3&lt;=0,"충족",K$3&amp;"이 "&amp;ABS('호감도 표'!H44-X$3)&amp;"만큼 모자람")</f>
        <v>충족</v>
      </c>
      <c r="L41" s="29" t="str">
        <f>IF('호감도 표'!I44-Y$3&lt;=0,"충족",L$3&amp;"이 "&amp;ABS('호감도 표'!I44-Y$3)&amp;"만큼 모자람")</f>
        <v>충족</v>
      </c>
      <c r="M41" s="29" t="str">
        <f>IF('호감도 표'!J44-V$3&lt;=0,"충족",M$3&amp;"이 "&amp;ABS('호감도 표'!J44-V$3)&amp;"만큼 모자람")</f>
        <v>충족</v>
      </c>
      <c r="N41" s="29" t="str">
        <f>IF('호감도 표'!K44-W$3&lt;=0,"충족",N$3&amp;"이 "&amp;ABS('호감도 표'!K44-W$3)&amp;"만큼 모자람")</f>
        <v>충족</v>
      </c>
      <c r="O41" s="29" t="str">
        <f>IF('호감도 표'!L44-X$3&lt;=0,"충족",O$3&amp;"이 "&amp;ABS('호감도 표'!L44-X$3)&amp;"만큼 모자람")</f>
        <v>충족</v>
      </c>
      <c r="P41" s="29" t="str">
        <f>IF('호감도 표'!M44-Y$3&lt;=0,"충족",P$3&amp;"이 "&amp;ABS('호감도 표'!M44-Y$3)&amp;"만큼 모자람")</f>
        <v>충족</v>
      </c>
      <c r="Q41" s="29" t="str">
        <f>IF('호감도 표'!N44-V$3&lt;=0,"충족",Q$3&amp;"이 "&amp;ABS('호감도 표'!N44-V$3)&amp;"만큼 모자람")</f>
        <v>충족</v>
      </c>
      <c r="R41" s="29" t="str">
        <f>IF('호감도 표'!O44-W$3&lt;=0,"충족",R$3&amp;"이 "&amp;ABS('호감도 표'!O44-W$3)&amp;"만큼 모자람")</f>
        <v>충족</v>
      </c>
      <c r="S41" s="29" t="str">
        <f>IF('호감도 표'!P44-X$3&lt;=0,"충족",S$3&amp;"이 "&amp;ABS('호감도 표'!P44-X$3)&amp;"만큼 모자람")</f>
        <v>충족</v>
      </c>
      <c r="T41" s="29" t="str">
        <f>IF('호감도 표'!Q44-Y$3&lt;=0,"충족",T$3&amp;"이 "&amp;ABS('호감도 표'!Q44-Y$3)&amp;"만큼 모자람")</f>
        <v>충족</v>
      </c>
    </row>
    <row r="42" spans="1:20" ht="21.95" customHeight="1" thickBot="1" x14ac:dyDescent="0.35">
      <c r="A42" s="35"/>
      <c r="B42" s="82" t="s">
        <v>55</v>
      </c>
      <c r="C42" s="83" t="str">
        <f>IF('호감도 표'!F45-V$3&lt;=0,,I$3 &amp; ABS('호감도 표'!F45-V$3) &amp; " ") &amp; IF('호감도 표'!G45-W$3&lt;=0,,J$3 &amp;ABS('호감도 표'!G45-W$3) &amp; " ") &amp; IF('호감도 표'!H45-X$3&lt;=0,,K$3 &amp; ABS('호감도 표'!H45-X$3) &amp; " ") &amp; IF('호감도 표'!I45-Y$3&lt;=0,,L$3 &amp; ABS('호감도 표'!I45-Y$3) &amp; " ")</f>
        <v/>
      </c>
      <c r="D42" s="83" t="str">
        <f>IF('호감도 표'!J45-V$3&lt;=0,,M$3 &amp; ABS('호감도 표'!J45-V$3) &amp; " ") &amp; IF('호감도 표'!K45-W$3&lt;=0,,N$3 &amp; ABS('호감도 표'!K45-W$3) &amp; " ") &amp; IF('호감도 표'!L45-X$3&lt;=0,,O$3 &amp; ABS('호감도 표'!L45-X$3) &amp; " ") &amp; IF('호감도 표'!M45-Y$3&lt;=0,,P$3 &amp; ABS('호감도 표'!M45-Y$3))</f>
        <v/>
      </c>
      <c r="E42" s="83" t="str">
        <f>IF('호감도 표'!N45-V$3&lt;=0,,Q$3 &amp;ABS('호감도 표'!N45-V$3) &amp; " ") &amp; IF('호감도 표'!O45-W$3&lt;=0,,R$3 &amp;ABS('호감도 표'!O45-W$3) &amp; " ") &amp; IF('호감도 표'!P45-X$3&lt;=0,,S$3 &amp;ABS('호감도 표'!P45-X$3) &amp; " ") &amp; IF('호감도 표'!Q45-Y$3&lt;=0,,T$3 &amp;ABS('호감도 표'!Q45-Y$3))</f>
        <v/>
      </c>
      <c r="F42" s="84" t="s">
        <v>158</v>
      </c>
      <c r="G42" s="85"/>
      <c r="I42" s="28" t="str">
        <f>IF('호감도 표'!F45-V$3&lt;=0,"충족",I$3&amp;"이 "&amp;ABS('호감도 표'!F45-V$3)&amp;"만큼 모자람")</f>
        <v>충족</v>
      </c>
      <c r="J42" s="29" t="str">
        <f>IF('호감도 표'!G45-W$3&lt;=0,"충족",J$3&amp;"이 "&amp;ABS('호감도 표'!G45-W$3)&amp;"만큼 모자람")</f>
        <v>충족</v>
      </c>
      <c r="K42" s="29" t="str">
        <f>IF('호감도 표'!H45-X$3&lt;=0,"충족",K$3&amp;"이 "&amp;ABS('호감도 표'!H45-X$3)&amp;"만큼 모자람")</f>
        <v>충족</v>
      </c>
      <c r="L42" s="29" t="str">
        <f>IF('호감도 표'!I45-Y$3&lt;=0,"충족",L$3&amp;"이 "&amp;ABS('호감도 표'!I45-Y$3)&amp;"만큼 모자람")</f>
        <v>충족</v>
      </c>
      <c r="M42" s="29" t="str">
        <f>IF('호감도 표'!J45-V$3&lt;=0,"충족",M$3&amp;"이 "&amp;ABS('호감도 표'!J45-V$3)&amp;"만큼 모자람")</f>
        <v>충족</v>
      </c>
      <c r="N42" s="29" t="str">
        <f>IF('호감도 표'!K45-W$3&lt;=0,"충족",N$3&amp;"이 "&amp;ABS('호감도 표'!K45-W$3)&amp;"만큼 모자람")</f>
        <v>충족</v>
      </c>
      <c r="O42" s="29" t="str">
        <f>IF('호감도 표'!L45-X$3&lt;=0,"충족",O$3&amp;"이 "&amp;ABS('호감도 표'!L45-X$3)&amp;"만큼 모자람")</f>
        <v>충족</v>
      </c>
      <c r="P42" s="29" t="str">
        <f>IF('호감도 표'!M45-Y$3&lt;=0,"충족",P$3&amp;"이 "&amp;ABS('호감도 표'!M45-Y$3)&amp;"만큼 모자람")</f>
        <v>충족</v>
      </c>
      <c r="Q42" s="29" t="str">
        <f>IF('호감도 표'!N45-V$3&lt;=0,"충족",Q$3&amp;"이 "&amp;ABS('호감도 표'!N45-V$3)&amp;"만큼 모자람")</f>
        <v>충족</v>
      </c>
      <c r="R42" s="29" t="str">
        <f>IF('호감도 표'!O45-W$3&lt;=0,"충족",R$3&amp;"이 "&amp;ABS('호감도 표'!O45-W$3)&amp;"만큼 모자람")</f>
        <v>충족</v>
      </c>
      <c r="S42" s="29" t="str">
        <f>IF('호감도 표'!P45-X$3&lt;=0,"충족",S$3&amp;"이 "&amp;ABS('호감도 표'!P45-X$3)&amp;"만큼 모자람")</f>
        <v>충족</v>
      </c>
      <c r="T42" s="29" t="str">
        <f>IF('호감도 표'!Q45-Y$3&lt;=0,"충족",T$3&amp;"이 "&amp;ABS('호감도 표'!Q45-Y$3)&amp;"만큼 모자람")</f>
        <v>충족</v>
      </c>
    </row>
    <row r="43" spans="1:20" ht="21.95" customHeight="1" thickTop="1" x14ac:dyDescent="0.3">
      <c r="A43" s="33" t="s">
        <v>56</v>
      </c>
      <c r="B43" s="78" t="s">
        <v>57</v>
      </c>
      <c r="C43" s="79" t="str">
        <f>IF('호감도 표'!F46-V$3&lt;=0,,I$3 &amp; ABS('호감도 표'!F46-V$3) &amp; " ") &amp; IF('호감도 표'!G46-W$3&lt;=0,,J$3 &amp;ABS('호감도 표'!G46-W$3) &amp; " ") &amp; IF('호감도 표'!H46-X$3&lt;=0,,K$3 &amp; ABS('호감도 표'!H46-X$3) &amp; " ") &amp; IF('호감도 표'!I46-Y$3&lt;=0,,L$3 &amp; ABS('호감도 표'!I46-Y$3) &amp; " ")</f>
        <v/>
      </c>
      <c r="D43" s="79" t="str">
        <f>IF('호감도 표'!J46-V$3&lt;=0,,M$3 &amp; ABS('호감도 표'!J46-V$3) &amp; " ") &amp; IF('호감도 표'!K46-W$3&lt;=0,,N$3 &amp; ABS('호감도 표'!K46-W$3) &amp; " ") &amp; IF('호감도 표'!L46-X$3&lt;=0,,O$3 &amp; ABS('호감도 표'!L46-X$3) &amp; " ") &amp; IF('호감도 표'!M46-Y$3&lt;=0,,P$3 &amp; ABS('호감도 표'!M46-Y$3))</f>
        <v xml:space="preserve">매력50 </v>
      </c>
      <c r="E43" s="79" t="str">
        <f>IF('호감도 표'!N46-V$3&lt;=0,,Q$3 &amp;ABS('호감도 표'!N46-V$3) &amp; " ") &amp; IF('호감도 표'!O46-W$3&lt;=0,,R$3 &amp;ABS('호감도 표'!O46-W$3) &amp; " ") &amp; IF('호감도 표'!P46-X$3&lt;=0,,S$3 &amp;ABS('호감도 표'!P46-X$3) &amp; " ") &amp; IF('호감도 표'!Q46-Y$3&lt;=0,,T$3 &amp;ABS('호감도 표'!Q46-Y$3))</f>
        <v xml:space="preserve">지성10 </v>
      </c>
      <c r="F43" s="80" t="s">
        <v>128</v>
      </c>
      <c r="G43" s="81"/>
      <c r="I43" s="28" t="str">
        <f>IF('호감도 표'!F46-V$3&lt;=0,"충족",I$3&amp;"이 "&amp;ABS('호감도 표'!F46-V$3)&amp;"만큼 모자람")</f>
        <v>충족</v>
      </c>
      <c r="J43" s="29" t="str">
        <f>IF('호감도 표'!G46-W$3&lt;=0,"충족",J$3&amp;"이 "&amp;ABS('호감도 표'!G46-W$3)&amp;"만큼 모자람")</f>
        <v>충족</v>
      </c>
      <c r="K43" s="29" t="str">
        <f>IF('호감도 표'!H46-X$3&lt;=0,"충족",K$3&amp;"이 "&amp;ABS('호감도 표'!H46-X$3)&amp;"만큼 모자람")</f>
        <v>충족</v>
      </c>
      <c r="L43" s="29" t="str">
        <f>IF('호감도 표'!I46-Y$3&lt;=0,"충족",L$3&amp;"이 "&amp;ABS('호감도 표'!I46-Y$3)&amp;"만큼 모자람")</f>
        <v>충족</v>
      </c>
      <c r="M43" s="29" t="str">
        <f>IF('호감도 표'!J46-V$3&lt;=0,"충족",M$3&amp;"이 "&amp;ABS('호감도 표'!J46-V$3)&amp;"만큼 모자람")</f>
        <v>충족</v>
      </c>
      <c r="N43" s="29" t="str">
        <f>IF('호감도 표'!K46-W$3&lt;=0,"충족",N$3&amp;"이 "&amp;ABS('호감도 표'!K46-W$3)&amp;"만큼 모자람")</f>
        <v>충족</v>
      </c>
      <c r="O43" s="29" t="str">
        <f>IF('호감도 표'!L46-X$3&lt;=0,"충족",O$3&amp;"이 "&amp;ABS('호감도 표'!L46-X$3)&amp;"만큼 모자람")</f>
        <v>매력이 50만큼 모자람</v>
      </c>
      <c r="P43" s="29" t="str">
        <f>IF('호감도 표'!M46-Y$3&lt;=0,"충족",P$3&amp;"이 "&amp;ABS('호감도 표'!M46-Y$3)&amp;"만큼 모자람")</f>
        <v>충족</v>
      </c>
      <c r="Q43" s="29" t="str">
        <f>IF('호감도 표'!N46-V$3&lt;=0,"충족",Q$3&amp;"이 "&amp;ABS('호감도 표'!N46-V$3)&amp;"만큼 모자람")</f>
        <v>지성이 10만큼 모자람</v>
      </c>
      <c r="R43" s="29" t="str">
        <f>IF('호감도 표'!O46-W$3&lt;=0,"충족",R$3&amp;"이 "&amp;ABS('호감도 표'!O46-W$3)&amp;"만큼 모자람")</f>
        <v>충족</v>
      </c>
      <c r="S43" s="29" t="str">
        <f>IF('호감도 표'!P46-X$3&lt;=0,"충족",S$3&amp;"이 "&amp;ABS('호감도 표'!P46-X$3)&amp;"만큼 모자람")</f>
        <v>충족</v>
      </c>
      <c r="T43" s="29" t="str">
        <f>IF('호감도 표'!Q46-Y$3&lt;=0,"충족",T$3&amp;"이 "&amp;ABS('호감도 표'!Q46-Y$3)&amp;"만큼 모자람")</f>
        <v>충족</v>
      </c>
    </row>
    <row r="44" spans="1:20" ht="21.95" customHeight="1" x14ac:dyDescent="0.3">
      <c r="A44" s="34"/>
      <c r="B44" s="89" t="s">
        <v>58</v>
      </c>
      <c r="C44" s="90" t="str">
        <f>IF('호감도 표'!F47-V$3&lt;=0,,I$3 &amp; ABS('호감도 표'!F47-V$3) &amp; " ") &amp; IF('호감도 표'!G47-W$3&lt;=0,,J$3 &amp;ABS('호감도 표'!G47-W$3) &amp; " ") &amp; IF('호감도 표'!H47-X$3&lt;=0,,K$3 &amp; ABS('호감도 표'!H47-X$3) &amp; " ") &amp; IF('호감도 표'!I47-Y$3&lt;=0,,L$3 &amp; ABS('호감도 표'!I47-Y$3) &amp; " ")</f>
        <v/>
      </c>
      <c r="D44" s="90" t="str">
        <f>IF('호감도 표'!J47-V$3&lt;=0,,M$3 &amp; ABS('호감도 표'!J47-V$3) &amp; " ") &amp; IF('호감도 표'!K47-W$3&lt;=0,,N$3 &amp; ABS('호감도 표'!K47-W$3) &amp; " ") &amp; IF('호감도 표'!L47-X$3&lt;=0,,O$3 &amp; ABS('호감도 표'!L47-X$3) &amp; " ") &amp; IF('호감도 표'!M47-Y$3&lt;=0,,P$3 &amp; ABS('호감도 표'!M47-Y$3))</f>
        <v xml:space="preserve">매력50 </v>
      </c>
      <c r="E44" s="90" t="str">
        <f>IF('호감도 표'!N47-V$3&lt;=0,,Q$3 &amp;ABS('호감도 표'!N47-V$3) &amp; " ") &amp; IF('호감도 표'!O47-W$3&lt;=0,,R$3 &amp;ABS('호감도 표'!O47-W$3) &amp; " ") &amp; IF('호감도 표'!P47-X$3&lt;=0,,S$3 &amp;ABS('호감도 표'!P47-X$3) &amp; " ") &amp; IF('호감도 표'!Q47-Y$3&lt;=0,,T$3 &amp;ABS('호감도 표'!Q47-Y$3))</f>
        <v xml:space="preserve">담력49 </v>
      </c>
      <c r="F44" s="93" t="s">
        <v>159</v>
      </c>
      <c r="G44" s="92"/>
      <c r="I44" s="28" t="str">
        <f>IF('호감도 표'!F47-V$3&lt;=0,"충족",I$3&amp;"이 "&amp;ABS('호감도 표'!F47-V$3)&amp;"만큼 모자람")</f>
        <v>충족</v>
      </c>
      <c r="J44" s="29" t="str">
        <f>IF('호감도 표'!G47-W$3&lt;=0,"충족",J$3&amp;"이 "&amp;ABS('호감도 표'!G47-W$3)&amp;"만큼 모자람")</f>
        <v>충족</v>
      </c>
      <c r="K44" s="29" t="str">
        <f>IF('호감도 표'!H47-X$3&lt;=0,"충족",K$3&amp;"이 "&amp;ABS('호감도 표'!H47-X$3)&amp;"만큼 모자람")</f>
        <v>충족</v>
      </c>
      <c r="L44" s="29" t="str">
        <f>IF('호감도 표'!I47-Y$3&lt;=0,"충족",L$3&amp;"이 "&amp;ABS('호감도 표'!I47-Y$3)&amp;"만큼 모자람")</f>
        <v>충족</v>
      </c>
      <c r="M44" s="29" t="str">
        <f>IF('호감도 표'!J47-V$3&lt;=0,"충족",M$3&amp;"이 "&amp;ABS('호감도 표'!J47-V$3)&amp;"만큼 모자람")</f>
        <v>충족</v>
      </c>
      <c r="N44" s="29" t="str">
        <f>IF('호감도 표'!K47-W$3&lt;=0,"충족",N$3&amp;"이 "&amp;ABS('호감도 표'!K47-W$3)&amp;"만큼 모자람")</f>
        <v>충족</v>
      </c>
      <c r="O44" s="29" t="str">
        <f>IF('호감도 표'!L47-X$3&lt;=0,"충족",O$3&amp;"이 "&amp;ABS('호감도 표'!L47-X$3)&amp;"만큼 모자람")</f>
        <v>매력이 50만큼 모자람</v>
      </c>
      <c r="P44" s="29" t="str">
        <f>IF('호감도 표'!M47-Y$3&lt;=0,"충족",P$3&amp;"이 "&amp;ABS('호감도 표'!M47-Y$3)&amp;"만큼 모자람")</f>
        <v>충족</v>
      </c>
      <c r="Q44" s="29" t="str">
        <f>IF('호감도 표'!N47-V$3&lt;=0,"충족",Q$3&amp;"이 "&amp;ABS('호감도 표'!N47-V$3)&amp;"만큼 모자람")</f>
        <v>충족</v>
      </c>
      <c r="R44" s="29" t="str">
        <f>IF('호감도 표'!O47-W$3&lt;=0,"충족",R$3&amp;"이 "&amp;ABS('호감도 표'!O47-W$3)&amp;"만큼 모자람")</f>
        <v>담력이 49만큼 모자람</v>
      </c>
      <c r="S44" s="29" t="str">
        <f>IF('호감도 표'!P47-X$3&lt;=0,"충족",S$3&amp;"이 "&amp;ABS('호감도 표'!P47-X$3)&amp;"만큼 모자람")</f>
        <v>충족</v>
      </c>
      <c r="T44" s="29" t="str">
        <f>IF('호감도 표'!Q47-Y$3&lt;=0,"충족",T$3&amp;"이 "&amp;ABS('호감도 표'!Q47-Y$3)&amp;"만큼 모자람")</f>
        <v>충족</v>
      </c>
    </row>
    <row r="45" spans="1:20" ht="21.95" customHeight="1" thickBot="1" x14ac:dyDescent="0.35">
      <c r="A45" s="35"/>
      <c r="B45" s="82" t="s">
        <v>59</v>
      </c>
      <c r="C45" s="83" t="str">
        <f>IF('호감도 표'!F48-V$3&lt;=0,,I$3 &amp; ABS('호감도 표'!F48-V$3) &amp; " ") &amp; IF('호감도 표'!G48-W$3&lt;=0,,J$3 &amp;ABS('호감도 표'!G48-W$3) &amp; " ") &amp; IF('호감도 표'!H48-X$3&lt;=0,,K$3 &amp; ABS('호감도 표'!H48-X$3) &amp; " ") &amp; IF('호감도 표'!I48-Y$3&lt;=0,,L$3 &amp; ABS('호감도 표'!I48-Y$3) &amp; " ")</f>
        <v/>
      </c>
      <c r="D45" s="83" t="str">
        <f>IF('호감도 표'!J48-V$3&lt;=0,,M$3 &amp; ABS('호감도 표'!J48-V$3) &amp; " ") &amp; IF('호감도 표'!K48-W$3&lt;=0,,N$3 &amp; ABS('호감도 표'!K48-W$3) &amp; " ") &amp; IF('호감도 표'!L48-X$3&lt;=0,,O$3 &amp; ABS('호감도 표'!L48-X$3) &amp; " ") &amp; IF('호감도 표'!M48-Y$3&lt;=0,,P$3 &amp; ABS('호감도 표'!M48-Y$3))</f>
        <v/>
      </c>
      <c r="E45" s="83" t="str">
        <f>IF('호감도 표'!N48-V$3&lt;=0,,Q$3 &amp;ABS('호감도 표'!N48-V$3) &amp; " ") &amp; IF('호감도 표'!O48-W$3&lt;=0,,R$3 &amp;ABS('호감도 표'!O48-W$3) &amp; " ") &amp; IF('호감도 표'!P48-X$3&lt;=0,,S$3 &amp;ABS('호감도 표'!P48-X$3) &amp; " ") &amp; IF('호감도 표'!Q48-Y$3&lt;=0,,T$3 &amp;ABS('호감도 표'!Q48-Y$3))</f>
        <v/>
      </c>
      <c r="F45" s="84" t="s">
        <v>160</v>
      </c>
      <c r="G45" s="85"/>
      <c r="I45" s="28" t="str">
        <f>IF('호감도 표'!F48-V$3&lt;=0,"충족",I$3&amp;"이 "&amp;ABS('호감도 표'!F48-V$3)&amp;"만큼 모자람")</f>
        <v>충족</v>
      </c>
      <c r="J45" s="29" t="str">
        <f>IF('호감도 표'!G48-W$3&lt;=0,"충족",J$3&amp;"이 "&amp;ABS('호감도 표'!G48-W$3)&amp;"만큼 모자람")</f>
        <v>충족</v>
      </c>
      <c r="K45" s="29" t="str">
        <f>IF('호감도 표'!H48-X$3&lt;=0,"충족",K$3&amp;"이 "&amp;ABS('호감도 표'!H48-X$3)&amp;"만큼 모자람")</f>
        <v>충족</v>
      </c>
      <c r="L45" s="29" t="str">
        <f>IF('호감도 표'!I48-Y$3&lt;=0,"충족",L$3&amp;"이 "&amp;ABS('호감도 표'!I48-Y$3)&amp;"만큼 모자람")</f>
        <v>충족</v>
      </c>
      <c r="M45" s="29" t="str">
        <f>IF('호감도 표'!J48-V$3&lt;=0,"충족",M$3&amp;"이 "&amp;ABS('호감도 표'!J48-V$3)&amp;"만큼 모자람")</f>
        <v>충족</v>
      </c>
      <c r="N45" s="29" t="str">
        <f>IF('호감도 표'!K48-W$3&lt;=0,"충족",N$3&amp;"이 "&amp;ABS('호감도 표'!K48-W$3)&amp;"만큼 모자람")</f>
        <v>충족</v>
      </c>
      <c r="O45" s="29" t="str">
        <f>IF('호감도 표'!L48-X$3&lt;=0,"충족",O$3&amp;"이 "&amp;ABS('호감도 표'!L48-X$3)&amp;"만큼 모자람")</f>
        <v>충족</v>
      </c>
      <c r="P45" s="29" t="str">
        <f>IF('호감도 표'!M48-Y$3&lt;=0,"충족",P$3&amp;"이 "&amp;ABS('호감도 표'!M48-Y$3)&amp;"만큼 모자람")</f>
        <v>충족</v>
      </c>
      <c r="Q45" s="29" t="str">
        <f>IF('호감도 표'!N48-V$3&lt;=0,"충족",Q$3&amp;"이 "&amp;ABS('호감도 표'!N48-V$3)&amp;"만큼 모자람")</f>
        <v>충족</v>
      </c>
      <c r="R45" s="29" t="str">
        <f>IF('호감도 표'!O48-W$3&lt;=0,"충족",R$3&amp;"이 "&amp;ABS('호감도 표'!O48-W$3)&amp;"만큼 모자람")</f>
        <v>충족</v>
      </c>
      <c r="S45" s="29" t="str">
        <f>IF('호감도 표'!P48-X$3&lt;=0,"충족",S$3&amp;"이 "&amp;ABS('호감도 표'!P48-X$3)&amp;"만큼 모자람")</f>
        <v>충족</v>
      </c>
      <c r="T45" s="29" t="str">
        <f>IF('호감도 표'!Q48-Y$3&lt;=0,"충족",T$3&amp;"이 "&amp;ABS('호감도 표'!Q48-Y$3)&amp;"만큼 모자람")</f>
        <v>충족</v>
      </c>
    </row>
    <row r="46" spans="1:20" ht="21.95" customHeight="1" thickTop="1" x14ac:dyDescent="0.3">
      <c r="A46" s="33" t="s">
        <v>60</v>
      </c>
      <c r="B46" s="78" t="s">
        <v>61</v>
      </c>
      <c r="C46" s="79" t="str">
        <f>IF('호감도 표'!F49-V$3&lt;=0,,I$3 &amp; ABS('호감도 표'!F49-V$3) &amp; " ") &amp; IF('호감도 표'!G49-W$3&lt;=0,,J$3 &amp;ABS('호감도 표'!G49-W$3) &amp; " ") &amp; IF('호감도 표'!H49-X$3&lt;=0,,K$3 &amp; ABS('호감도 표'!H49-X$3) &amp; " ") &amp; IF('호감도 표'!I49-Y$3&lt;=0,,L$3 &amp; ABS('호감도 표'!I49-Y$3) &amp; " ")</f>
        <v/>
      </c>
      <c r="D46" s="79" t="str">
        <f>IF('호감도 표'!J49-V$3&lt;=0,,M$3 &amp; ABS('호감도 표'!J49-V$3) &amp; " ") &amp; IF('호감도 표'!K49-W$3&lt;=0,,N$3 &amp; ABS('호감도 표'!K49-W$3) &amp; " ") &amp; IF('호감도 표'!L49-X$3&lt;=0,,O$3 &amp; ABS('호감도 표'!L49-X$3) &amp; " ") &amp; IF('호감도 표'!M49-Y$3&lt;=0,,P$3 &amp; ABS('호감도 표'!M49-Y$3))</f>
        <v/>
      </c>
      <c r="E46" s="79" t="str">
        <f>IF('호감도 표'!N49-V$3&lt;=0,,Q$3 &amp;ABS('호감도 표'!N49-V$3) &amp; " ") &amp; IF('호감도 표'!O49-W$3&lt;=0,,R$3 &amp;ABS('호감도 표'!O49-W$3) &amp; " ") &amp; IF('호감도 표'!P49-X$3&lt;=0,,S$3 &amp;ABS('호감도 표'!P49-X$3) &amp; " ") &amp; IF('호감도 표'!Q49-Y$3&lt;=0,,T$3 &amp;ABS('호감도 표'!Q49-Y$3))</f>
        <v>친절39</v>
      </c>
      <c r="F46" s="80" t="s">
        <v>162</v>
      </c>
      <c r="G46" s="81"/>
      <c r="I46" s="28" t="str">
        <f>IF('호감도 표'!F49-V$3&lt;=0,"충족",I$3&amp;"이 "&amp;ABS('호감도 표'!F49-V$3)&amp;"만큼 모자람")</f>
        <v>충족</v>
      </c>
      <c r="J46" s="29" t="str">
        <f>IF('호감도 표'!G49-W$3&lt;=0,"충족",J$3&amp;"이 "&amp;ABS('호감도 표'!G49-W$3)&amp;"만큼 모자람")</f>
        <v>충족</v>
      </c>
      <c r="K46" s="29" t="str">
        <f>IF('호감도 표'!H49-X$3&lt;=0,"충족",K$3&amp;"이 "&amp;ABS('호감도 표'!H49-X$3)&amp;"만큼 모자람")</f>
        <v>충족</v>
      </c>
      <c r="L46" s="29" t="str">
        <f>IF('호감도 표'!I49-Y$3&lt;=0,"충족",L$3&amp;"이 "&amp;ABS('호감도 표'!I49-Y$3)&amp;"만큼 모자람")</f>
        <v>충족</v>
      </c>
      <c r="M46" s="29" t="str">
        <f>IF('호감도 표'!J49-V$3&lt;=0,"충족",M$3&amp;"이 "&amp;ABS('호감도 표'!J49-V$3)&amp;"만큼 모자람")</f>
        <v>충족</v>
      </c>
      <c r="N46" s="29" t="str">
        <f>IF('호감도 표'!K49-W$3&lt;=0,"충족",N$3&amp;"이 "&amp;ABS('호감도 표'!K49-W$3)&amp;"만큼 모자람")</f>
        <v>충족</v>
      </c>
      <c r="O46" s="29" t="str">
        <f>IF('호감도 표'!L49-X$3&lt;=0,"충족",O$3&amp;"이 "&amp;ABS('호감도 표'!L49-X$3)&amp;"만큼 모자람")</f>
        <v>충족</v>
      </c>
      <c r="P46" s="29" t="str">
        <f>IF('호감도 표'!M49-Y$3&lt;=0,"충족",P$3&amp;"이 "&amp;ABS('호감도 표'!M49-Y$3)&amp;"만큼 모자람")</f>
        <v>충족</v>
      </c>
      <c r="Q46" s="29" t="str">
        <f>IF('호감도 표'!N49-V$3&lt;=0,"충족",Q$3&amp;"이 "&amp;ABS('호감도 표'!N49-V$3)&amp;"만큼 모자람")</f>
        <v>충족</v>
      </c>
      <c r="R46" s="29" t="str">
        <f>IF('호감도 표'!O49-W$3&lt;=0,"충족",R$3&amp;"이 "&amp;ABS('호감도 표'!O49-W$3)&amp;"만큼 모자람")</f>
        <v>충족</v>
      </c>
      <c r="S46" s="29" t="str">
        <f>IF('호감도 표'!P49-X$3&lt;=0,"충족",S$3&amp;"이 "&amp;ABS('호감도 표'!P49-X$3)&amp;"만큼 모자람")</f>
        <v>충족</v>
      </c>
      <c r="T46" s="29" t="str">
        <f>IF('호감도 표'!Q49-Y$3&lt;=0,"충족",T$3&amp;"이 "&amp;ABS('호감도 표'!Q49-Y$3)&amp;"만큼 모자람")</f>
        <v>친절이 39만큼 모자람</v>
      </c>
    </row>
    <row r="47" spans="1:20" ht="21.95" customHeight="1" x14ac:dyDescent="0.3">
      <c r="A47" s="34"/>
      <c r="B47" s="89" t="s">
        <v>62</v>
      </c>
      <c r="C47" s="90" t="str">
        <f>IF('호감도 표'!F50-V$3&lt;=0,,I$3 &amp; ABS('호감도 표'!F50-V$3) &amp; " ") &amp; IF('호감도 표'!G50-W$3&lt;=0,,J$3 &amp;ABS('호감도 표'!G50-W$3) &amp; " ") &amp; IF('호감도 표'!H50-X$3&lt;=0,,K$3 &amp; ABS('호감도 표'!H50-X$3) &amp; " ") &amp; IF('호감도 표'!I50-Y$3&lt;=0,,L$3 &amp; ABS('호감도 표'!I50-Y$3) &amp; " ")</f>
        <v/>
      </c>
      <c r="D47" s="90" t="str">
        <f>IF('호감도 표'!J50-V$3&lt;=0,,M$3 &amp; ABS('호감도 표'!J50-V$3) &amp; " ") &amp; IF('호감도 표'!K50-W$3&lt;=0,,N$3 &amp; ABS('호감도 표'!K50-W$3) &amp; " ") &amp; IF('호감도 표'!L50-X$3&lt;=0,,O$3 &amp; ABS('호감도 표'!L50-X$3) &amp; " ") &amp; IF('호감도 표'!M50-Y$3&lt;=0,,P$3 &amp; ABS('호감도 표'!M50-Y$3))</f>
        <v/>
      </c>
      <c r="E47" s="90" t="str">
        <f>IF('호감도 표'!N50-V$3&lt;=0,,Q$3 &amp;ABS('호감도 표'!N50-V$3) &amp; " ") &amp; IF('호감도 표'!O50-W$3&lt;=0,,R$3 &amp;ABS('호감도 표'!O50-W$3) &amp; " ") &amp; IF('호감도 표'!P50-X$3&lt;=0,,S$3 &amp;ABS('호감도 표'!P50-X$3) &amp; " ") &amp; IF('호감도 표'!Q50-Y$3&lt;=0,,T$3 &amp;ABS('호감도 표'!Q50-Y$3))</f>
        <v xml:space="preserve">담력49 </v>
      </c>
      <c r="F47" s="93" t="s">
        <v>161</v>
      </c>
      <c r="G47" s="92"/>
      <c r="I47" s="28" t="str">
        <f>IF('호감도 표'!F50-V$3&lt;=0,"충족",I$3&amp;"이 "&amp;ABS('호감도 표'!F50-V$3)&amp;"만큼 모자람")</f>
        <v>충족</v>
      </c>
      <c r="J47" s="29" t="str">
        <f>IF('호감도 표'!G50-W$3&lt;=0,"충족",J$3&amp;"이 "&amp;ABS('호감도 표'!G50-W$3)&amp;"만큼 모자람")</f>
        <v>충족</v>
      </c>
      <c r="K47" s="29" t="str">
        <f>IF('호감도 표'!H50-X$3&lt;=0,"충족",K$3&amp;"이 "&amp;ABS('호감도 표'!H50-X$3)&amp;"만큼 모자람")</f>
        <v>충족</v>
      </c>
      <c r="L47" s="29" t="str">
        <f>IF('호감도 표'!I50-Y$3&lt;=0,"충족",L$3&amp;"이 "&amp;ABS('호감도 표'!I50-Y$3)&amp;"만큼 모자람")</f>
        <v>충족</v>
      </c>
      <c r="M47" s="29" t="str">
        <f>IF('호감도 표'!J50-V$3&lt;=0,"충족",M$3&amp;"이 "&amp;ABS('호감도 표'!J50-V$3)&amp;"만큼 모자람")</f>
        <v>충족</v>
      </c>
      <c r="N47" s="29" t="str">
        <f>IF('호감도 표'!K50-W$3&lt;=0,"충족",N$3&amp;"이 "&amp;ABS('호감도 표'!K50-W$3)&amp;"만큼 모자람")</f>
        <v>충족</v>
      </c>
      <c r="O47" s="29" t="str">
        <f>IF('호감도 표'!L50-X$3&lt;=0,"충족",O$3&amp;"이 "&amp;ABS('호감도 표'!L50-X$3)&amp;"만큼 모자람")</f>
        <v>충족</v>
      </c>
      <c r="P47" s="29" t="str">
        <f>IF('호감도 표'!M50-Y$3&lt;=0,"충족",P$3&amp;"이 "&amp;ABS('호감도 표'!M50-Y$3)&amp;"만큼 모자람")</f>
        <v>충족</v>
      </c>
      <c r="Q47" s="29" t="str">
        <f>IF('호감도 표'!N50-V$3&lt;=0,"충족",Q$3&amp;"이 "&amp;ABS('호감도 표'!N50-V$3)&amp;"만큼 모자람")</f>
        <v>충족</v>
      </c>
      <c r="R47" s="29" t="str">
        <f>IF('호감도 표'!O50-W$3&lt;=0,"충족",R$3&amp;"이 "&amp;ABS('호감도 표'!O50-W$3)&amp;"만큼 모자람")</f>
        <v>담력이 49만큼 모자람</v>
      </c>
      <c r="S47" s="29" t="str">
        <f>IF('호감도 표'!P50-X$3&lt;=0,"충족",S$3&amp;"이 "&amp;ABS('호감도 표'!P50-X$3)&amp;"만큼 모자람")</f>
        <v>충족</v>
      </c>
      <c r="T47" s="29" t="str">
        <f>IF('호감도 표'!Q50-Y$3&lt;=0,"충족",T$3&amp;"이 "&amp;ABS('호감도 표'!Q50-Y$3)&amp;"만큼 모자람")</f>
        <v>충족</v>
      </c>
    </row>
    <row r="48" spans="1:20" ht="21.95" customHeight="1" x14ac:dyDescent="0.3">
      <c r="A48" s="34"/>
      <c r="B48" s="89" t="s">
        <v>63</v>
      </c>
      <c r="C48" s="90" t="str">
        <f>IF('호감도 표'!F51-V$3&lt;=0,,I$3 &amp; ABS('호감도 표'!F51-V$3) &amp; " ") &amp; IF('호감도 표'!G51-W$3&lt;=0,,J$3 &amp;ABS('호감도 표'!G51-W$3) &amp; " ") &amp; IF('호감도 표'!H51-X$3&lt;=0,,K$3 &amp; ABS('호감도 표'!H51-X$3) &amp; " ") &amp; IF('호감도 표'!I51-Y$3&lt;=0,,L$3 &amp; ABS('호감도 표'!I51-Y$3) &amp; " ")</f>
        <v/>
      </c>
      <c r="D48" s="90" t="str">
        <f>IF('호감도 표'!J51-V$3&lt;=0,,M$3 &amp; ABS('호감도 표'!J51-V$3) &amp; " ") &amp; IF('호감도 표'!K51-W$3&lt;=0,,N$3 &amp; ABS('호감도 표'!K51-W$3) &amp; " ") &amp; IF('호감도 표'!L51-X$3&lt;=0,,O$3 &amp; ABS('호감도 표'!L51-X$3) &amp; " ") &amp; IF('호감도 표'!M51-Y$3&lt;=0,,P$3 &amp; ABS('호감도 표'!M51-Y$3))</f>
        <v/>
      </c>
      <c r="E48" s="90" t="str">
        <f>IF('호감도 표'!N51-V$3&lt;=0,,Q$3 &amp;ABS('호감도 표'!N51-V$3) &amp; " ") &amp; IF('호감도 표'!O51-W$3&lt;=0,,R$3 &amp;ABS('호감도 표'!O51-W$3) &amp; " ") &amp; IF('호감도 표'!P51-X$3&lt;=0,,S$3 &amp;ABS('호감도 표'!P51-X$3) &amp; " ") &amp; IF('호감도 표'!Q51-Y$3&lt;=0,,T$3 &amp;ABS('호감도 표'!Q51-Y$3))</f>
        <v/>
      </c>
      <c r="F48" s="93" t="s">
        <v>163</v>
      </c>
      <c r="G48" s="92"/>
      <c r="I48" s="28" t="str">
        <f>IF('호감도 표'!F51-V$3&lt;=0,"충족",I$3&amp;"이 "&amp;ABS('호감도 표'!F51-V$3)&amp;"만큼 모자람")</f>
        <v>충족</v>
      </c>
      <c r="J48" s="29" t="str">
        <f>IF('호감도 표'!G51-W$3&lt;=0,"충족",J$3&amp;"이 "&amp;ABS('호감도 표'!G51-W$3)&amp;"만큼 모자람")</f>
        <v>충족</v>
      </c>
      <c r="K48" s="29" t="str">
        <f>IF('호감도 표'!H51-X$3&lt;=0,"충족",K$3&amp;"이 "&amp;ABS('호감도 표'!H51-X$3)&amp;"만큼 모자람")</f>
        <v>충족</v>
      </c>
      <c r="L48" s="29" t="str">
        <f>IF('호감도 표'!I51-Y$3&lt;=0,"충족",L$3&amp;"이 "&amp;ABS('호감도 표'!I51-Y$3)&amp;"만큼 모자람")</f>
        <v>충족</v>
      </c>
      <c r="M48" s="29" t="str">
        <f>IF('호감도 표'!J51-V$3&lt;=0,"충족",M$3&amp;"이 "&amp;ABS('호감도 표'!J51-V$3)&amp;"만큼 모자람")</f>
        <v>충족</v>
      </c>
      <c r="N48" s="29" t="str">
        <f>IF('호감도 표'!K51-W$3&lt;=0,"충족",N$3&amp;"이 "&amp;ABS('호감도 표'!K51-W$3)&amp;"만큼 모자람")</f>
        <v>충족</v>
      </c>
      <c r="O48" s="29" t="str">
        <f>IF('호감도 표'!L51-X$3&lt;=0,"충족",O$3&amp;"이 "&amp;ABS('호감도 표'!L51-X$3)&amp;"만큼 모자람")</f>
        <v>충족</v>
      </c>
      <c r="P48" s="29" t="str">
        <f>IF('호감도 표'!M51-Y$3&lt;=0,"충족",P$3&amp;"이 "&amp;ABS('호감도 표'!M51-Y$3)&amp;"만큼 모자람")</f>
        <v>충족</v>
      </c>
      <c r="Q48" s="29" t="str">
        <f>IF('호감도 표'!N51-V$3&lt;=0,"충족",Q$3&amp;"이 "&amp;ABS('호감도 표'!N51-V$3)&amp;"만큼 모자람")</f>
        <v>충족</v>
      </c>
      <c r="R48" s="29" t="str">
        <f>IF('호감도 표'!O51-W$3&lt;=0,"충족",R$3&amp;"이 "&amp;ABS('호감도 표'!O51-W$3)&amp;"만큼 모자람")</f>
        <v>충족</v>
      </c>
      <c r="S48" s="29" t="str">
        <f>IF('호감도 표'!P51-X$3&lt;=0,"충족",S$3&amp;"이 "&amp;ABS('호감도 표'!P51-X$3)&amp;"만큼 모자람")</f>
        <v>충족</v>
      </c>
      <c r="T48" s="29" t="str">
        <f>IF('호감도 표'!Q51-Y$3&lt;=0,"충족",T$3&amp;"이 "&amp;ABS('호감도 표'!Q51-Y$3)&amp;"만큼 모자람")</f>
        <v>충족</v>
      </c>
    </row>
    <row r="49" spans="1:20" ht="21.95" customHeight="1" thickBot="1" x14ac:dyDescent="0.35">
      <c r="A49" s="35"/>
      <c r="B49" s="82" t="s">
        <v>64</v>
      </c>
      <c r="C49" s="83" t="str">
        <f>IF('호감도 표'!F52-V$3&lt;=0,,I$3 &amp; ABS('호감도 표'!F52-V$3) &amp; " ") &amp; IF('호감도 표'!G52-W$3&lt;=0,,J$3 &amp;ABS('호감도 표'!G52-W$3) &amp; " ") &amp; IF('호감도 표'!H52-X$3&lt;=0,,K$3 &amp; ABS('호감도 표'!H52-X$3) &amp; " ") &amp; IF('호감도 표'!I52-Y$3&lt;=0,,L$3 &amp; ABS('호감도 표'!I52-Y$3) &amp; " ")</f>
        <v/>
      </c>
      <c r="D49" s="83" t="str">
        <f>IF('호감도 표'!J52-V$3&lt;=0,,M$3 &amp; ABS('호감도 표'!J52-V$3) &amp; " ") &amp; IF('호감도 표'!K52-W$3&lt;=0,,N$3 &amp; ABS('호감도 표'!K52-W$3) &amp; " ") &amp; IF('호감도 표'!L52-X$3&lt;=0,,O$3 &amp; ABS('호감도 표'!L52-X$3) &amp; " ") &amp; IF('호감도 표'!M52-Y$3&lt;=0,,P$3 &amp; ABS('호감도 표'!M52-Y$3))</f>
        <v/>
      </c>
      <c r="E49" s="83" t="str">
        <f>IF('호감도 표'!N52-V$3&lt;=0,,Q$3 &amp;ABS('호감도 표'!N52-V$3) &amp; " ") &amp; IF('호감도 표'!O52-W$3&lt;=0,,R$3 &amp;ABS('호감도 표'!O52-W$3) &amp; " ") &amp; IF('호감도 표'!P52-X$3&lt;=0,,S$3 &amp;ABS('호감도 표'!P52-X$3) &amp; " ") &amp; IF('호감도 표'!Q52-Y$3&lt;=0,,T$3 &amp;ABS('호감도 표'!Q52-Y$3))</f>
        <v/>
      </c>
      <c r="F49" s="84" t="s">
        <v>164</v>
      </c>
      <c r="G49" s="85"/>
      <c r="I49" s="28" t="str">
        <f>IF('호감도 표'!F52-V$3&lt;=0,"충족",I$3&amp;"이 "&amp;ABS('호감도 표'!F52-V$3)&amp;"만큼 모자람")</f>
        <v>충족</v>
      </c>
      <c r="J49" s="29" t="str">
        <f>IF('호감도 표'!G52-W$3&lt;=0,"충족",J$3&amp;"이 "&amp;ABS('호감도 표'!G52-W$3)&amp;"만큼 모자람")</f>
        <v>충족</v>
      </c>
      <c r="K49" s="29" t="str">
        <f>IF('호감도 표'!H52-X$3&lt;=0,"충족",K$3&amp;"이 "&amp;ABS('호감도 표'!H52-X$3)&amp;"만큼 모자람")</f>
        <v>충족</v>
      </c>
      <c r="L49" s="29" t="str">
        <f>IF('호감도 표'!I52-Y$3&lt;=0,"충족",L$3&amp;"이 "&amp;ABS('호감도 표'!I52-Y$3)&amp;"만큼 모자람")</f>
        <v>충족</v>
      </c>
      <c r="M49" s="29" t="str">
        <f>IF('호감도 표'!J52-V$3&lt;=0,"충족",M$3&amp;"이 "&amp;ABS('호감도 표'!J52-V$3)&amp;"만큼 모자람")</f>
        <v>충족</v>
      </c>
      <c r="N49" s="29" t="str">
        <f>IF('호감도 표'!K52-W$3&lt;=0,"충족",N$3&amp;"이 "&amp;ABS('호감도 표'!K52-W$3)&amp;"만큼 모자람")</f>
        <v>충족</v>
      </c>
      <c r="O49" s="29" t="str">
        <f>IF('호감도 표'!L52-X$3&lt;=0,"충족",O$3&amp;"이 "&amp;ABS('호감도 표'!L52-X$3)&amp;"만큼 모자람")</f>
        <v>충족</v>
      </c>
      <c r="P49" s="29" t="str">
        <f>IF('호감도 표'!M52-Y$3&lt;=0,"충족",P$3&amp;"이 "&amp;ABS('호감도 표'!M52-Y$3)&amp;"만큼 모자람")</f>
        <v>충족</v>
      </c>
      <c r="Q49" s="29" t="str">
        <f>IF('호감도 표'!N52-V$3&lt;=0,"충족",Q$3&amp;"이 "&amp;ABS('호감도 표'!N52-V$3)&amp;"만큼 모자람")</f>
        <v>충족</v>
      </c>
      <c r="R49" s="29" t="str">
        <f>IF('호감도 표'!O52-W$3&lt;=0,"충족",R$3&amp;"이 "&amp;ABS('호감도 표'!O52-W$3)&amp;"만큼 모자람")</f>
        <v>충족</v>
      </c>
      <c r="S49" s="29" t="str">
        <f>IF('호감도 표'!P52-X$3&lt;=0,"충족",S$3&amp;"이 "&amp;ABS('호감도 표'!P52-X$3)&amp;"만큼 모자람")</f>
        <v>충족</v>
      </c>
      <c r="T49" s="29" t="str">
        <f>IF('호감도 표'!Q52-Y$3&lt;=0,"충족",T$3&amp;"이 "&amp;ABS('호감도 표'!Q52-Y$3)&amp;"만큼 모자람")</f>
        <v>충족</v>
      </c>
    </row>
    <row r="50" spans="1:20" ht="21.95" customHeight="1" thickTop="1" x14ac:dyDescent="0.3">
      <c r="A50" s="73" t="s">
        <v>65</v>
      </c>
      <c r="B50" s="78" t="s">
        <v>66</v>
      </c>
      <c r="C50" s="79" t="str">
        <f>IF('호감도 표'!F53-V$3&lt;=0,,I$3 &amp; ABS('호감도 표'!F53-V$3) &amp; " ") &amp; IF('호감도 표'!G53-W$3&lt;=0,,J$3 &amp;ABS('호감도 표'!G53-W$3) &amp; " ") &amp; IF('호감도 표'!H53-X$3&lt;=0,,K$3 &amp; ABS('호감도 표'!H53-X$3) &amp; " ") &amp; IF('호감도 표'!I53-Y$3&lt;=0,,L$3 &amp; ABS('호감도 표'!I53-Y$3) &amp; " ")</f>
        <v/>
      </c>
      <c r="D50" s="79" t="str">
        <f>IF('호감도 표'!J53-V$3&lt;=0,,M$3 &amp; ABS('호감도 표'!J53-V$3) &amp; " ") &amp; IF('호감도 표'!K53-W$3&lt;=0,,N$3 &amp; ABS('호감도 표'!K53-W$3) &amp; " ") &amp; IF('호감도 표'!L53-X$3&lt;=0,,O$3 &amp; ABS('호감도 표'!L53-X$3) &amp; " ") &amp; IF('호감도 표'!M53-Y$3&lt;=0,,P$3 &amp; ABS('호감도 표'!M53-Y$3))</f>
        <v>지성60 친절89</v>
      </c>
      <c r="E50" s="79" t="str">
        <f>IF('호감도 표'!N53-V$3&lt;=0,,Q$3 &amp;ABS('호감도 표'!N53-V$3) &amp; " ") &amp; IF('호감도 표'!O53-W$3&lt;=0,,R$3 &amp;ABS('호감도 표'!O53-W$3) &amp; " ") &amp; IF('호감도 표'!P53-X$3&lt;=0,,S$3 &amp;ABS('호감도 표'!P53-X$3) &amp; " ") &amp; IF('호감도 표'!Q53-Y$3&lt;=0,,T$3 &amp;ABS('호감도 표'!Q53-Y$3))</f>
        <v>친절179</v>
      </c>
      <c r="F50" s="80" t="s">
        <v>168</v>
      </c>
      <c r="G50" s="81"/>
      <c r="I50" s="28" t="str">
        <f>IF('호감도 표'!F53-V$3&lt;=0,"충족",I$3&amp;"이 "&amp;ABS('호감도 표'!F53-V$3)&amp;"만큼 모자람")</f>
        <v>충족</v>
      </c>
      <c r="J50" s="29" t="str">
        <f>IF('호감도 표'!G53-W$3&lt;=0,"충족",J$3&amp;"이 "&amp;ABS('호감도 표'!G53-W$3)&amp;"만큼 모자람")</f>
        <v>충족</v>
      </c>
      <c r="K50" s="29" t="str">
        <f>IF('호감도 표'!H53-X$3&lt;=0,"충족",K$3&amp;"이 "&amp;ABS('호감도 표'!H53-X$3)&amp;"만큼 모자람")</f>
        <v>충족</v>
      </c>
      <c r="L50" s="29" t="str">
        <f>IF('호감도 표'!I53-Y$3&lt;=0,"충족",L$3&amp;"이 "&amp;ABS('호감도 표'!I53-Y$3)&amp;"만큼 모자람")</f>
        <v>충족</v>
      </c>
      <c r="M50" s="29" t="str">
        <f>IF('호감도 표'!J53-V$3&lt;=0,"충족",M$3&amp;"이 "&amp;ABS('호감도 표'!J53-V$3)&amp;"만큼 모자람")</f>
        <v>지성이 60만큼 모자람</v>
      </c>
      <c r="N50" s="29" t="str">
        <f>IF('호감도 표'!K53-W$3&lt;=0,"충족",N$3&amp;"이 "&amp;ABS('호감도 표'!K53-W$3)&amp;"만큼 모자람")</f>
        <v>충족</v>
      </c>
      <c r="O50" s="29" t="str">
        <f>IF('호감도 표'!L53-X$3&lt;=0,"충족",O$3&amp;"이 "&amp;ABS('호감도 표'!L53-X$3)&amp;"만큼 모자람")</f>
        <v>충족</v>
      </c>
      <c r="P50" s="29" t="str">
        <f>IF('호감도 표'!M53-Y$3&lt;=0,"충족",P$3&amp;"이 "&amp;ABS('호감도 표'!M53-Y$3)&amp;"만큼 모자람")</f>
        <v>친절이 89만큼 모자람</v>
      </c>
      <c r="Q50" s="29" t="str">
        <f>IF('호감도 표'!N53-V$3&lt;=0,"충족",Q$3&amp;"이 "&amp;ABS('호감도 표'!N53-V$3)&amp;"만큼 모자람")</f>
        <v>충족</v>
      </c>
      <c r="R50" s="29" t="str">
        <f>IF('호감도 표'!O53-W$3&lt;=0,"충족",R$3&amp;"이 "&amp;ABS('호감도 표'!O53-W$3)&amp;"만큼 모자람")</f>
        <v>충족</v>
      </c>
      <c r="S50" s="29" t="str">
        <f>IF('호감도 표'!P53-X$3&lt;=0,"충족",S$3&amp;"이 "&amp;ABS('호감도 표'!P53-X$3)&amp;"만큼 모자람")</f>
        <v>충족</v>
      </c>
      <c r="T50" s="29" t="str">
        <f>IF('호감도 표'!Q53-Y$3&lt;=0,"충족",T$3&amp;"이 "&amp;ABS('호감도 표'!Q53-Y$3)&amp;"만큼 모자람")</f>
        <v>친절이 179만큼 모자람</v>
      </c>
    </row>
    <row r="51" spans="1:20" ht="21.95" customHeight="1" x14ac:dyDescent="0.3">
      <c r="A51" s="74"/>
      <c r="B51" s="89" t="s">
        <v>67</v>
      </c>
      <c r="C51" s="90" t="str">
        <f>IF('호감도 표'!F54-V$3&lt;=0,,I$3 &amp; ABS('호감도 표'!F54-V$3) &amp; " ") &amp; IF('호감도 표'!G54-W$3&lt;=0,,J$3 &amp;ABS('호감도 표'!G54-W$3) &amp; " ") &amp; IF('호감도 표'!H54-X$3&lt;=0,,K$3 &amp; ABS('호감도 표'!H54-X$3) &amp; " ") &amp; IF('호감도 표'!I54-Y$3&lt;=0,,L$3 &amp; ABS('호감도 표'!I54-Y$3) &amp; " ")</f>
        <v/>
      </c>
      <c r="D51" s="90" t="str">
        <f>IF('호감도 표'!J54-V$3&lt;=0,,M$3 &amp; ABS('호감도 표'!J54-V$3) &amp; " ") &amp; IF('호감도 표'!K54-W$3&lt;=0,,N$3 &amp; ABS('호감도 표'!K54-W$3) &amp; " ") &amp; IF('호감도 표'!L54-X$3&lt;=0,,O$3 &amp; ABS('호감도 표'!L54-X$3) &amp; " ") &amp; IF('호감도 표'!M54-Y$3&lt;=0,,P$3 &amp; ABS('호감도 표'!M54-Y$3))</f>
        <v xml:space="preserve">담력139 매력160 </v>
      </c>
      <c r="E51" s="90" t="str">
        <f>IF('호감도 표'!N54-V$3&lt;=0,,Q$3 &amp;ABS('호감도 표'!N54-V$3) &amp; " ") &amp; IF('호감도 표'!O54-W$3&lt;=0,,R$3 &amp;ABS('호감도 표'!O54-W$3) &amp; " ") &amp; IF('호감도 표'!P54-X$3&lt;=0,,S$3 &amp;ABS('호감도 표'!P54-X$3) &amp; " ") &amp; IF('호감도 표'!Q54-Y$3&lt;=0,,T$3 &amp;ABS('호감도 표'!Q54-Y$3))</f>
        <v xml:space="preserve">지성150 </v>
      </c>
      <c r="F51" s="93" t="s">
        <v>169</v>
      </c>
      <c r="G51" s="92"/>
      <c r="I51" s="28" t="str">
        <f>IF('호감도 표'!F54-V$3&lt;=0,"충족",I$3&amp;"이 "&amp;ABS('호감도 표'!F54-V$3)&amp;"만큼 모자람")</f>
        <v>충족</v>
      </c>
      <c r="J51" s="29" t="str">
        <f>IF('호감도 표'!G54-W$3&lt;=0,"충족",J$3&amp;"이 "&amp;ABS('호감도 표'!G54-W$3)&amp;"만큼 모자람")</f>
        <v>충족</v>
      </c>
      <c r="K51" s="29" t="str">
        <f>IF('호감도 표'!H54-X$3&lt;=0,"충족",K$3&amp;"이 "&amp;ABS('호감도 표'!H54-X$3)&amp;"만큼 모자람")</f>
        <v>충족</v>
      </c>
      <c r="L51" s="29" t="str">
        <f>IF('호감도 표'!I54-Y$3&lt;=0,"충족",L$3&amp;"이 "&amp;ABS('호감도 표'!I54-Y$3)&amp;"만큼 모자람")</f>
        <v>충족</v>
      </c>
      <c r="M51" s="29" t="str">
        <f>IF('호감도 표'!J54-V$3&lt;=0,"충족",M$3&amp;"이 "&amp;ABS('호감도 표'!J54-V$3)&amp;"만큼 모자람")</f>
        <v>충족</v>
      </c>
      <c r="N51" s="29" t="str">
        <f>IF('호감도 표'!K54-W$3&lt;=0,"충족",N$3&amp;"이 "&amp;ABS('호감도 표'!K54-W$3)&amp;"만큼 모자람")</f>
        <v>담력이 139만큼 모자람</v>
      </c>
      <c r="O51" s="29" t="str">
        <f>IF('호감도 표'!L54-X$3&lt;=0,"충족",O$3&amp;"이 "&amp;ABS('호감도 표'!L54-X$3)&amp;"만큼 모자람")</f>
        <v>매력이 160만큼 모자람</v>
      </c>
      <c r="P51" s="29" t="str">
        <f>IF('호감도 표'!M54-Y$3&lt;=0,"충족",P$3&amp;"이 "&amp;ABS('호감도 표'!M54-Y$3)&amp;"만큼 모자람")</f>
        <v>충족</v>
      </c>
      <c r="Q51" s="29" t="str">
        <f>IF('호감도 표'!N54-V$3&lt;=0,"충족",Q$3&amp;"이 "&amp;ABS('호감도 표'!N54-V$3)&amp;"만큼 모자람")</f>
        <v>지성이 150만큼 모자람</v>
      </c>
      <c r="R51" s="29" t="str">
        <f>IF('호감도 표'!O54-W$3&lt;=0,"충족",R$3&amp;"이 "&amp;ABS('호감도 표'!O54-W$3)&amp;"만큼 모자람")</f>
        <v>충족</v>
      </c>
      <c r="S51" s="29" t="str">
        <f>IF('호감도 표'!P54-X$3&lt;=0,"충족",S$3&amp;"이 "&amp;ABS('호감도 표'!P54-X$3)&amp;"만큼 모자람")</f>
        <v>충족</v>
      </c>
      <c r="T51" s="29" t="str">
        <f>IF('호감도 표'!Q54-Y$3&lt;=0,"충족",T$3&amp;"이 "&amp;ABS('호감도 표'!Q54-Y$3)&amp;"만큼 모자람")</f>
        <v>충족</v>
      </c>
    </row>
    <row r="52" spans="1:20" ht="21.95" customHeight="1" x14ac:dyDescent="0.3">
      <c r="A52" s="74"/>
      <c r="B52" s="89" t="s">
        <v>68</v>
      </c>
      <c r="C52" s="90" t="str">
        <f>IF('호감도 표'!F55-V$3&lt;=0,,I$3 &amp; ABS('호감도 표'!F55-V$3) &amp; " ") &amp; IF('호감도 표'!G55-W$3&lt;=0,,J$3 &amp;ABS('호감도 표'!G55-W$3) &amp; " ") &amp; IF('호감도 표'!H55-X$3&lt;=0,,K$3 &amp; ABS('호감도 표'!H55-X$3) &amp; " ") &amp; IF('호감도 표'!I55-Y$3&lt;=0,,L$3 &amp; ABS('호감도 표'!I55-Y$3) &amp; " ")</f>
        <v/>
      </c>
      <c r="D52" s="90" t="str">
        <f>IF('호감도 표'!J55-V$3&lt;=0,,M$3 &amp; ABS('호감도 표'!J55-V$3) &amp; " ") &amp; IF('호감도 표'!K55-W$3&lt;=0,,N$3 &amp; ABS('호감도 표'!K55-W$3) &amp; " ") &amp; IF('호감도 표'!L55-X$3&lt;=0,,O$3 &amp; ABS('호감도 표'!L55-X$3) &amp; " ") &amp; IF('호감도 표'!M55-Y$3&lt;=0,,P$3 &amp; ABS('호감도 표'!M55-Y$3))</f>
        <v/>
      </c>
      <c r="E52" s="90" t="str">
        <f>IF('호감도 표'!N55-V$3&lt;=0,,Q$3 &amp;ABS('호감도 표'!N55-V$3) &amp; " ") &amp; IF('호감도 표'!O55-W$3&lt;=0,,R$3 &amp;ABS('호감도 표'!O55-W$3) &amp; " ") &amp; IF('호감도 표'!P55-X$3&lt;=0,,S$3 &amp;ABS('호감도 표'!P55-X$3) &amp; " ") &amp; IF('호감도 표'!Q55-Y$3&lt;=0,,T$3 &amp;ABS('호감도 표'!Q55-Y$3))</f>
        <v/>
      </c>
      <c r="F52" s="93" t="s">
        <v>170</v>
      </c>
      <c r="G52" s="92"/>
      <c r="I52" s="28" t="str">
        <f>IF('호감도 표'!F55-V$3&lt;=0,"충족",I$3&amp;"이 "&amp;ABS('호감도 표'!F55-V$3)&amp;"만큼 모자람")</f>
        <v>충족</v>
      </c>
      <c r="J52" s="29" t="str">
        <f>IF('호감도 표'!G55-W$3&lt;=0,"충족",J$3&amp;"이 "&amp;ABS('호감도 표'!G55-W$3)&amp;"만큼 모자람")</f>
        <v>충족</v>
      </c>
      <c r="K52" s="29" t="str">
        <f>IF('호감도 표'!H55-X$3&lt;=0,"충족",K$3&amp;"이 "&amp;ABS('호감도 표'!H55-X$3)&amp;"만큼 모자람")</f>
        <v>충족</v>
      </c>
      <c r="L52" s="29" t="str">
        <f>IF('호감도 표'!I55-Y$3&lt;=0,"충족",L$3&amp;"이 "&amp;ABS('호감도 표'!I55-Y$3)&amp;"만큼 모자람")</f>
        <v>충족</v>
      </c>
      <c r="M52" s="29" t="str">
        <f>IF('호감도 표'!J55-V$3&lt;=0,"충족",M$3&amp;"이 "&amp;ABS('호감도 표'!J55-V$3)&amp;"만큼 모자람")</f>
        <v>충족</v>
      </c>
      <c r="N52" s="29" t="str">
        <f>IF('호감도 표'!K55-W$3&lt;=0,"충족",N$3&amp;"이 "&amp;ABS('호감도 표'!K55-W$3)&amp;"만큼 모자람")</f>
        <v>충족</v>
      </c>
      <c r="O52" s="29" t="str">
        <f>IF('호감도 표'!L55-X$3&lt;=0,"충족",O$3&amp;"이 "&amp;ABS('호감도 표'!L55-X$3)&amp;"만큼 모자람")</f>
        <v>충족</v>
      </c>
      <c r="P52" s="29" t="str">
        <f>IF('호감도 표'!M55-Y$3&lt;=0,"충족",P$3&amp;"이 "&amp;ABS('호감도 표'!M55-Y$3)&amp;"만큼 모자람")</f>
        <v>충족</v>
      </c>
      <c r="Q52" s="29" t="str">
        <f>IF('호감도 표'!N55-V$3&lt;=0,"충족",Q$3&amp;"이 "&amp;ABS('호감도 표'!N55-V$3)&amp;"만큼 모자람")</f>
        <v>충족</v>
      </c>
      <c r="R52" s="29" t="str">
        <f>IF('호감도 표'!O55-W$3&lt;=0,"충족",R$3&amp;"이 "&amp;ABS('호감도 표'!O55-W$3)&amp;"만큼 모자람")</f>
        <v>충족</v>
      </c>
      <c r="S52" s="29" t="str">
        <f>IF('호감도 표'!P55-X$3&lt;=0,"충족",S$3&amp;"이 "&amp;ABS('호감도 표'!P55-X$3)&amp;"만큼 모자람")</f>
        <v>충족</v>
      </c>
      <c r="T52" s="29" t="str">
        <f>IF('호감도 표'!Q55-Y$3&lt;=0,"충족",T$3&amp;"이 "&amp;ABS('호감도 표'!Q55-Y$3)&amp;"만큼 모자람")</f>
        <v>충족</v>
      </c>
    </row>
    <row r="53" spans="1:20" ht="21.95" customHeight="1" x14ac:dyDescent="0.3">
      <c r="A53" s="74"/>
      <c r="B53" s="89" t="s">
        <v>69</v>
      </c>
      <c r="C53" s="90" t="str">
        <f>IF('호감도 표'!F56-V$3&lt;=0,,I$3 &amp; ABS('호감도 표'!F56-V$3) &amp; " ") &amp; IF('호감도 표'!G56-W$3&lt;=0,,J$3 &amp;ABS('호감도 표'!G56-W$3) &amp; " ") &amp; IF('호감도 표'!H56-X$3&lt;=0,,K$3 &amp; ABS('호감도 표'!H56-X$3) &amp; " ") &amp; IF('호감도 표'!I56-Y$3&lt;=0,,L$3 &amp; ABS('호감도 표'!I56-Y$3) &amp; " ")</f>
        <v/>
      </c>
      <c r="D53" s="90" t="str">
        <f>IF('호감도 표'!J56-V$3&lt;=0,,M$3 &amp; ABS('호감도 표'!J56-V$3) &amp; " ") &amp; IF('호감도 표'!K56-W$3&lt;=0,,N$3 &amp; ABS('호감도 표'!K56-W$3) &amp; " ") &amp; IF('호감도 표'!L56-X$3&lt;=0,,O$3 &amp; ABS('호감도 표'!L56-X$3) &amp; " ") &amp; IF('호감도 표'!M56-Y$3&lt;=0,,P$3 &amp; ABS('호감도 표'!M56-Y$3))</f>
        <v xml:space="preserve">담력69 </v>
      </c>
      <c r="E53" s="90" t="str">
        <f>IF('호감도 표'!N56-V$3&lt;=0,,Q$3 &amp;ABS('호감도 표'!N56-V$3) &amp; " ") &amp; IF('호감도 표'!O56-W$3&lt;=0,,R$3 &amp;ABS('호감도 표'!O56-W$3) &amp; " ") &amp; IF('호감도 표'!P56-X$3&lt;=0,,S$3 &amp;ABS('호감도 표'!P56-X$3) &amp; " ") &amp; IF('호감도 표'!Q56-Y$3&lt;=0,,T$3 &amp;ABS('호감도 표'!Q56-Y$3))</f>
        <v xml:space="preserve">담력39 </v>
      </c>
      <c r="F53" s="93" t="s">
        <v>171</v>
      </c>
      <c r="G53" s="92"/>
      <c r="I53" s="28" t="str">
        <f>IF('호감도 표'!F56-V$3&lt;=0,"충족",I$3&amp;"이 "&amp;ABS('호감도 표'!F56-V$3)&amp;"만큼 모자람")</f>
        <v>충족</v>
      </c>
      <c r="J53" s="29" t="str">
        <f>IF('호감도 표'!G56-W$3&lt;=0,"충족",J$3&amp;"이 "&amp;ABS('호감도 표'!G56-W$3)&amp;"만큼 모자람")</f>
        <v>충족</v>
      </c>
      <c r="K53" s="29" t="str">
        <f>IF('호감도 표'!H56-X$3&lt;=0,"충족",K$3&amp;"이 "&amp;ABS('호감도 표'!H56-X$3)&amp;"만큼 모자람")</f>
        <v>충족</v>
      </c>
      <c r="L53" s="29" t="str">
        <f>IF('호감도 표'!I56-Y$3&lt;=0,"충족",L$3&amp;"이 "&amp;ABS('호감도 표'!I56-Y$3)&amp;"만큼 모자람")</f>
        <v>충족</v>
      </c>
      <c r="M53" s="29" t="str">
        <f>IF('호감도 표'!J56-V$3&lt;=0,"충족",M$3&amp;"이 "&amp;ABS('호감도 표'!J56-V$3)&amp;"만큼 모자람")</f>
        <v>충족</v>
      </c>
      <c r="N53" s="29" t="str">
        <f>IF('호감도 표'!K56-W$3&lt;=0,"충족",N$3&amp;"이 "&amp;ABS('호감도 표'!K56-W$3)&amp;"만큼 모자람")</f>
        <v>담력이 69만큼 모자람</v>
      </c>
      <c r="O53" s="29" t="str">
        <f>IF('호감도 표'!L56-X$3&lt;=0,"충족",O$3&amp;"이 "&amp;ABS('호감도 표'!L56-X$3)&amp;"만큼 모자람")</f>
        <v>충족</v>
      </c>
      <c r="P53" s="29" t="str">
        <f>IF('호감도 표'!M56-Y$3&lt;=0,"충족",P$3&amp;"이 "&amp;ABS('호감도 표'!M56-Y$3)&amp;"만큼 모자람")</f>
        <v>충족</v>
      </c>
      <c r="Q53" s="29" t="str">
        <f>IF('호감도 표'!N56-V$3&lt;=0,"충족",Q$3&amp;"이 "&amp;ABS('호감도 표'!N56-V$3)&amp;"만큼 모자람")</f>
        <v>충족</v>
      </c>
      <c r="R53" s="29" t="str">
        <f>IF('호감도 표'!O56-W$3&lt;=0,"충족",R$3&amp;"이 "&amp;ABS('호감도 표'!O56-W$3)&amp;"만큼 모자람")</f>
        <v>담력이 39만큼 모자람</v>
      </c>
      <c r="S53" s="29" t="str">
        <f>IF('호감도 표'!P56-X$3&lt;=0,"충족",S$3&amp;"이 "&amp;ABS('호감도 표'!P56-X$3)&amp;"만큼 모자람")</f>
        <v>충족</v>
      </c>
      <c r="T53" s="29" t="str">
        <f>IF('호감도 표'!Q56-Y$3&lt;=0,"충족",T$3&amp;"이 "&amp;ABS('호감도 표'!Q56-Y$3)&amp;"만큼 모자람")</f>
        <v>충족</v>
      </c>
    </row>
    <row r="54" spans="1:20" ht="21.95" customHeight="1" x14ac:dyDescent="0.3">
      <c r="A54" s="74"/>
      <c r="B54" s="89" t="s">
        <v>70</v>
      </c>
      <c r="C54" s="90" t="str">
        <f>IF('호감도 표'!F57-V$3&lt;=0,,I$3 &amp; ABS('호감도 표'!F57-V$3) &amp; " ") &amp; IF('호감도 표'!G57-W$3&lt;=0,,J$3 &amp;ABS('호감도 표'!G57-W$3) &amp; " ") &amp; IF('호감도 표'!H57-X$3&lt;=0,,K$3 &amp; ABS('호감도 표'!H57-X$3) &amp; " ") &amp; IF('호감도 표'!I57-Y$3&lt;=0,,L$3 &amp; ABS('호감도 표'!I57-Y$3) &amp; " ")</f>
        <v/>
      </c>
      <c r="D54" s="90" t="str">
        <f>IF('호감도 표'!J57-V$3&lt;=0,,M$3 &amp; ABS('호감도 표'!J57-V$3) &amp; " ") &amp; IF('호감도 표'!K57-W$3&lt;=0,,N$3 &amp; ABS('호감도 표'!K57-W$3) &amp; " ") &amp; IF('호감도 표'!L57-X$3&lt;=0,,O$3 &amp; ABS('호감도 표'!L57-X$3) &amp; " ") &amp; IF('호감도 표'!M57-Y$3&lt;=0,,P$3 &amp; ABS('호감도 표'!M57-Y$3))</f>
        <v/>
      </c>
      <c r="E54" s="90" t="str">
        <f>IF('호감도 표'!N57-V$3&lt;=0,,Q$3 &amp;ABS('호감도 표'!N57-V$3) &amp; " ") &amp; IF('호감도 표'!O57-W$3&lt;=0,,R$3 &amp;ABS('호감도 표'!O57-W$3) &amp; " ") &amp; IF('호감도 표'!P57-X$3&lt;=0,,S$3 &amp;ABS('호감도 표'!P57-X$3) &amp; " ") &amp; IF('호감도 표'!Q57-Y$3&lt;=0,,T$3 &amp;ABS('호감도 표'!Q57-Y$3))</f>
        <v/>
      </c>
      <c r="F54" s="93" t="s">
        <v>141</v>
      </c>
      <c r="G54" s="92"/>
      <c r="I54" s="28" t="str">
        <f>IF('호감도 표'!F57-V$3&lt;=0,"충족",I$3&amp;"이 "&amp;ABS('호감도 표'!F57-V$3)&amp;"만큼 모자람")</f>
        <v>충족</v>
      </c>
      <c r="J54" s="29" t="str">
        <f>IF('호감도 표'!G57-W$3&lt;=0,"충족",J$3&amp;"이 "&amp;ABS('호감도 표'!G57-W$3)&amp;"만큼 모자람")</f>
        <v>충족</v>
      </c>
      <c r="K54" s="29" t="str">
        <f>IF('호감도 표'!H57-X$3&lt;=0,"충족",K$3&amp;"이 "&amp;ABS('호감도 표'!H57-X$3)&amp;"만큼 모자람")</f>
        <v>충족</v>
      </c>
      <c r="L54" s="29" t="str">
        <f>IF('호감도 표'!I57-Y$3&lt;=0,"충족",L$3&amp;"이 "&amp;ABS('호감도 표'!I57-Y$3)&amp;"만큼 모자람")</f>
        <v>충족</v>
      </c>
      <c r="M54" s="29" t="str">
        <f>IF('호감도 표'!J57-V$3&lt;=0,"충족",M$3&amp;"이 "&amp;ABS('호감도 표'!J57-V$3)&amp;"만큼 모자람")</f>
        <v>충족</v>
      </c>
      <c r="N54" s="29" t="str">
        <f>IF('호감도 표'!K57-W$3&lt;=0,"충족",N$3&amp;"이 "&amp;ABS('호감도 표'!K57-W$3)&amp;"만큼 모자람")</f>
        <v>충족</v>
      </c>
      <c r="O54" s="29" t="str">
        <f>IF('호감도 표'!L57-X$3&lt;=0,"충족",O$3&amp;"이 "&amp;ABS('호감도 표'!L57-X$3)&amp;"만큼 모자람")</f>
        <v>충족</v>
      </c>
      <c r="P54" s="29" t="str">
        <f>IF('호감도 표'!M57-Y$3&lt;=0,"충족",P$3&amp;"이 "&amp;ABS('호감도 표'!M57-Y$3)&amp;"만큼 모자람")</f>
        <v>충족</v>
      </c>
      <c r="Q54" s="29" t="str">
        <f>IF('호감도 표'!N57-V$3&lt;=0,"충족",Q$3&amp;"이 "&amp;ABS('호감도 표'!N57-V$3)&amp;"만큼 모자람")</f>
        <v>충족</v>
      </c>
      <c r="R54" s="29" t="str">
        <f>IF('호감도 표'!O57-W$3&lt;=0,"충족",R$3&amp;"이 "&amp;ABS('호감도 표'!O57-W$3)&amp;"만큼 모자람")</f>
        <v>충족</v>
      </c>
      <c r="S54" s="29" t="str">
        <f>IF('호감도 표'!P57-X$3&lt;=0,"충족",S$3&amp;"이 "&amp;ABS('호감도 표'!P57-X$3)&amp;"만큼 모자람")</f>
        <v>충족</v>
      </c>
      <c r="T54" s="29" t="str">
        <f>IF('호감도 표'!Q57-Y$3&lt;=0,"충족",T$3&amp;"이 "&amp;ABS('호감도 표'!Q57-Y$3)&amp;"만큼 모자람")</f>
        <v>충족</v>
      </c>
    </row>
    <row r="55" spans="1:20" ht="21.95" customHeight="1" x14ac:dyDescent="0.3">
      <c r="A55" s="74"/>
      <c r="B55" s="89" t="s">
        <v>71</v>
      </c>
      <c r="C55" s="90" t="str">
        <f>IF('호감도 표'!F58-V$3&lt;=0,,I$3 &amp; ABS('호감도 표'!F58-V$3) &amp; " ") &amp; IF('호감도 표'!G58-W$3&lt;=0,,J$3 &amp;ABS('호감도 표'!G58-W$3) &amp; " ") &amp; IF('호감도 표'!H58-X$3&lt;=0,,K$3 &amp; ABS('호감도 표'!H58-X$3) &amp; " ") &amp; IF('호감도 표'!I58-Y$3&lt;=0,,L$3 &amp; ABS('호감도 표'!I58-Y$3) &amp; " ")</f>
        <v/>
      </c>
      <c r="D55" s="90" t="str">
        <f>IF('호감도 표'!J58-V$3&lt;=0,,M$3 &amp; ABS('호감도 표'!J58-V$3) &amp; " ") &amp; IF('호감도 표'!K58-W$3&lt;=0,,N$3 &amp; ABS('호감도 표'!K58-W$3) &amp; " ") &amp; IF('호감도 표'!L58-X$3&lt;=0,,O$3 &amp; ABS('호감도 표'!L58-X$3) &amp; " ") &amp; IF('호감도 표'!M58-Y$3&lt;=0,,P$3 &amp; ABS('호감도 표'!M58-Y$3))</f>
        <v/>
      </c>
      <c r="E55" s="90" t="str">
        <f>IF('호감도 표'!N58-V$3&lt;=0,,Q$3 &amp;ABS('호감도 표'!N58-V$3) &amp; " ") &amp; IF('호감도 표'!O58-W$3&lt;=0,,R$3 &amp;ABS('호감도 표'!O58-W$3) &amp; " ") &amp; IF('호감도 표'!P58-X$3&lt;=0,,S$3 &amp;ABS('호감도 표'!P58-X$3) &amp; " ") &amp; IF('호감도 표'!Q58-Y$3&lt;=0,,T$3 &amp;ABS('호감도 표'!Q58-Y$3))</f>
        <v/>
      </c>
      <c r="F55" s="93" t="s">
        <v>158</v>
      </c>
      <c r="G55" s="92"/>
      <c r="I55" s="28" t="str">
        <f>IF('호감도 표'!F58-V$3&lt;=0,"충족",I$3&amp;"이 "&amp;ABS('호감도 표'!F58-V$3)&amp;"만큼 모자람")</f>
        <v>충족</v>
      </c>
      <c r="J55" s="29" t="str">
        <f>IF('호감도 표'!G58-W$3&lt;=0,"충족",J$3&amp;"이 "&amp;ABS('호감도 표'!G58-W$3)&amp;"만큼 모자람")</f>
        <v>충족</v>
      </c>
      <c r="K55" s="29" t="str">
        <f>IF('호감도 표'!H58-X$3&lt;=0,"충족",K$3&amp;"이 "&amp;ABS('호감도 표'!H58-X$3)&amp;"만큼 모자람")</f>
        <v>충족</v>
      </c>
      <c r="L55" s="29" t="str">
        <f>IF('호감도 표'!I58-Y$3&lt;=0,"충족",L$3&amp;"이 "&amp;ABS('호감도 표'!I58-Y$3)&amp;"만큼 모자람")</f>
        <v>충족</v>
      </c>
      <c r="M55" s="29" t="str">
        <f>IF('호감도 표'!J58-V$3&lt;=0,"충족",M$3&amp;"이 "&amp;ABS('호감도 표'!J58-V$3)&amp;"만큼 모자람")</f>
        <v>충족</v>
      </c>
      <c r="N55" s="29" t="str">
        <f>IF('호감도 표'!K58-W$3&lt;=0,"충족",N$3&amp;"이 "&amp;ABS('호감도 표'!K58-W$3)&amp;"만큼 모자람")</f>
        <v>충족</v>
      </c>
      <c r="O55" s="29" t="str">
        <f>IF('호감도 표'!L58-X$3&lt;=0,"충족",O$3&amp;"이 "&amp;ABS('호감도 표'!L58-X$3)&amp;"만큼 모자람")</f>
        <v>충족</v>
      </c>
      <c r="P55" s="29" t="str">
        <f>IF('호감도 표'!M58-Y$3&lt;=0,"충족",P$3&amp;"이 "&amp;ABS('호감도 표'!M58-Y$3)&amp;"만큼 모자람")</f>
        <v>충족</v>
      </c>
      <c r="Q55" s="29" t="str">
        <f>IF('호감도 표'!N58-V$3&lt;=0,"충족",Q$3&amp;"이 "&amp;ABS('호감도 표'!N58-V$3)&amp;"만큼 모자람")</f>
        <v>충족</v>
      </c>
      <c r="R55" s="29" t="str">
        <f>IF('호감도 표'!O58-W$3&lt;=0,"충족",R$3&amp;"이 "&amp;ABS('호감도 표'!O58-W$3)&amp;"만큼 모자람")</f>
        <v>충족</v>
      </c>
      <c r="S55" s="29" t="str">
        <f>IF('호감도 표'!P58-X$3&lt;=0,"충족",S$3&amp;"이 "&amp;ABS('호감도 표'!P58-X$3)&amp;"만큼 모자람")</f>
        <v>충족</v>
      </c>
      <c r="T55" s="29" t="str">
        <f>IF('호감도 표'!Q58-Y$3&lt;=0,"충족",T$3&amp;"이 "&amp;ABS('호감도 표'!Q58-Y$3)&amp;"만큼 모자람")</f>
        <v>충족</v>
      </c>
    </row>
    <row r="56" spans="1:20" ht="21.95" customHeight="1" x14ac:dyDescent="0.3">
      <c r="A56" s="74"/>
      <c r="B56" s="89" t="s">
        <v>72</v>
      </c>
      <c r="C56" s="90" t="str">
        <f>IF('호감도 표'!F59-V$3&lt;=0,,I$3 &amp; ABS('호감도 표'!F59-V$3) &amp; " ") &amp; IF('호감도 표'!G59-W$3&lt;=0,,J$3 &amp;ABS('호감도 표'!G59-W$3) &amp; " ") &amp; IF('호감도 표'!H59-X$3&lt;=0,,K$3 &amp; ABS('호감도 표'!H59-X$3) &amp; " ") &amp; IF('호감도 표'!I59-Y$3&lt;=0,,L$3 &amp; ABS('호감도 표'!I59-Y$3) &amp; " ")</f>
        <v/>
      </c>
      <c r="D56" s="90" t="str">
        <f>IF('호감도 표'!J59-V$3&lt;=0,,M$3 &amp; ABS('호감도 표'!J59-V$3) &amp; " ") &amp; IF('호감도 표'!K59-W$3&lt;=0,,N$3 &amp; ABS('호감도 표'!K59-W$3) &amp; " ") &amp; IF('호감도 표'!L59-X$3&lt;=0,,O$3 &amp; ABS('호감도 표'!L59-X$3) &amp; " ") &amp; IF('호감도 표'!M59-Y$3&lt;=0,,P$3 &amp; ABS('호감도 표'!M59-Y$3))</f>
        <v/>
      </c>
      <c r="E56" s="90" t="str">
        <f>IF('호감도 표'!N59-V$3&lt;=0,,Q$3 &amp;ABS('호감도 표'!N59-V$3) &amp; " ") &amp; IF('호감도 표'!O59-W$3&lt;=0,,R$3 &amp;ABS('호감도 표'!O59-W$3) &amp; " ") &amp; IF('호감도 표'!P59-X$3&lt;=0,,S$3 &amp;ABS('호감도 표'!P59-X$3) &amp; " ") &amp; IF('호감도 표'!Q59-Y$3&lt;=0,,T$3 &amp;ABS('호감도 표'!Q59-Y$3))</f>
        <v/>
      </c>
      <c r="F56" s="93" t="s">
        <v>116</v>
      </c>
      <c r="G56" s="92"/>
      <c r="I56" s="28" t="str">
        <f>IF('호감도 표'!F59-V$3&lt;=0,"충족",I$3&amp;"이 "&amp;ABS('호감도 표'!F59-V$3)&amp;"만큼 모자람")</f>
        <v>충족</v>
      </c>
      <c r="J56" s="29" t="str">
        <f>IF('호감도 표'!G59-W$3&lt;=0,"충족",J$3&amp;"이 "&amp;ABS('호감도 표'!G59-W$3)&amp;"만큼 모자람")</f>
        <v>충족</v>
      </c>
      <c r="K56" s="29" t="str">
        <f>IF('호감도 표'!H59-X$3&lt;=0,"충족",K$3&amp;"이 "&amp;ABS('호감도 표'!H59-X$3)&amp;"만큼 모자람")</f>
        <v>충족</v>
      </c>
      <c r="L56" s="29" t="str">
        <f>IF('호감도 표'!I59-Y$3&lt;=0,"충족",L$3&amp;"이 "&amp;ABS('호감도 표'!I59-Y$3)&amp;"만큼 모자람")</f>
        <v>충족</v>
      </c>
      <c r="M56" s="29" t="str">
        <f>IF('호감도 표'!J59-V$3&lt;=0,"충족",M$3&amp;"이 "&amp;ABS('호감도 표'!J59-V$3)&amp;"만큼 모자람")</f>
        <v>충족</v>
      </c>
      <c r="N56" s="29" t="str">
        <f>IF('호감도 표'!K59-W$3&lt;=0,"충족",N$3&amp;"이 "&amp;ABS('호감도 표'!K59-W$3)&amp;"만큼 모자람")</f>
        <v>충족</v>
      </c>
      <c r="O56" s="29" t="str">
        <f>IF('호감도 표'!L59-X$3&lt;=0,"충족",O$3&amp;"이 "&amp;ABS('호감도 표'!L59-X$3)&amp;"만큼 모자람")</f>
        <v>충족</v>
      </c>
      <c r="P56" s="29" t="str">
        <f>IF('호감도 표'!M59-Y$3&lt;=0,"충족",P$3&amp;"이 "&amp;ABS('호감도 표'!M59-Y$3)&amp;"만큼 모자람")</f>
        <v>충족</v>
      </c>
      <c r="Q56" s="29" t="str">
        <f>IF('호감도 표'!N59-V$3&lt;=0,"충족",Q$3&amp;"이 "&amp;ABS('호감도 표'!N59-V$3)&amp;"만큼 모자람")</f>
        <v>충족</v>
      </c>
      <c r="R56" s="29" t="str">
        <f>IF('호감도 표'!O59-W$3&lt;=0,"충족",R$3&amp;"이 "&amp;ABS('호감도 표'!O59-W$3)&amp;"만큼 모자람")</f>
        <v>충족</v>
      </c>
      <c r="S56" s="29" t="str">
        <f>IF('호감도 표'!P59-X$3&lt;=0,"충족",S$3&amp;"이 "&amp;ABS('호감도 표'!P59-X$3)&amp;"만큼 모자람")</f>
        <v>충족</v>
      </c>
      <c r="T56" s="29" t="str">
        <f>IF('호감도 표'!Q59-Y$3&lt;=0,"충족",T$3&amp;"이 "&amp;ABS('호감도 표'!Q59-Y$3)&amp;"만큼 모자람")</f>
        <v>충족</v>
      </c>
    </row>
    <row r="57" spans="1:20" ht="21.95" customHeight="1" x14ac:dyDescent="0.3">
      <c r="A57" s="74"/>
      <c r="B57" s="89" t="s">
        <v>73</v>
      </c>
      <c r="C57" s="90" t="str">
        <f>IF('호감도 표'!F60-V$3&lt;=0,,I$3 &amp; ABS('호감도 표'!F60-V$3) &amp; " ") &amp; IF('호감도 표'!G60-W$3&lt;=0,,J$3 &amp;ABS('호감도 표'!G60-W$3) &amp; " ") &amp; IF('호감도 표'!H60-X$3&lt;=0,,K$3 &amp; ABS('호감도 표'!H60-X$3) &amp; " ") &amp; IF('호감도 표'!I60-Y$3&lt;=0,,L$3 &amp; ABS('호감도 표'!I60-Y$3) &amp; " ")</f>
        <v/>
      </c>
      <c r="D57" s="90" t="str">
        <f>IF('호감도 표'!J60-V$3&lt;=0,,M$3 &amp; ABS('호감도 표'!J60-V$3) &amp; " ") &amp; IF('호감도 표'!K60-W$3&lt;=0,,N$3 &amp; ABS('호감도 표'!K60-W$3) &amp; " ") &amp; IF('호감도 표'!L60-X$3&lt;=0,,O$3 &amp; ABS('호감도 표'!L60-X$3) &amp; " ") &amp; IF('호감도 표'!M60-Y$3&lt;=0,,P$3 &amp; ABS('호감도 표'!M60-Y$3))</f>
        <v/>
      </c>
      <c r="E57" s="90" t="str">
        <f>IF('호감도 표'!N60-V$3&lt;=0,,Q$3 &amp;ABS('호감도 표'!N60-V$3) &amp; " ") &amp; IF('호감도 표'!O60-W$3&lt;=0,,R$3 &amp;ABS('호감도 표'!O60-W$3) &amp; " ") &amp; IF('호감도 표'!P60-X$3&lt;=0,,S$3 &amp;ABS('호감도 표'!P60-X$3) &amp; " ") &amp; IF('호감도 표'!Q60-Y$3&lt;=0,,T$3 &amp;ABS('호감도 표'!Q60-Y$3))</f>
        <v/>
      </c>
      <c r="F57" s="93" t="s">
        <v>142</v>
      </c>
      <c r="G57" s="92"/>
      <c r="I57" s="28" t="str">
        <f>IF('호감도 표'!F60-V$3&lt;=0,"충족",I$3&amp;"이 "&amp;ABS('호감도 표'!F60-V$3)&amp;"만큼 모자람")</f>
        <v>충족</v>
      </c>
      <c r="J57" s="29" t="str">
        <f>IF('호감도 표'!G60-W$3&lt;=0,"충족",J$3&amp;"이 "&amp;ABS('호감도 표'!G60-W$3)&amp;"만큼 모자람")</f>
        <v>충족</v>
      </c>
      <c r="K57" s="29" t="str">
        <f>IF('호감도 표'!H60-X$3&lt;=0,"충족",K$3&amp;"이 "&amp;ABS('호감도 표'!H60-X$3)&amp;"만큼 모자람")</f>
        <v>충족</v>
      </c>
      <c r="L57" s="29" t="str">
        <f>IF('호감도 표'!I60-Y$3&lt;=0,"충족",L$3&amp;"이 "&amp;ABS('호감도 표'!I60-Y$3)&amp;"만큼 모자람")</f>
        <v>충족</v>
      </c>
      <c r="M57" s="29" t="str">
        <f>IF('호감도 표'!J60-V$3&lt;=0,"충족",M$3&amp;"이 "&amp;ABS('호감도 표'!J60-V$3)&amp;"만큼 모자람")</f>
        <v>충족</v>
      </c>
      <c r="N57" s="29" t="str">
        <f>IF('호감도 표'!K60-W$3&lt;=0,"충족",N$3&amp;"이 "&amp;ABS('호감도 표'!K60-W$3)&amp;"만큼 모자람")</f>
        <v>충족</v>
      </c>
      <c r="O57" s="29" t="str">
        <f>IF('호감도 표'!L60-X$3&lt;=0,"충족",O$3&amp;"이 "&amp;ABS('호감도 표'!L60-X$3)&amp;"만큼 모자람")</f>
        <v>충족</v>
      </c>
      <c r="P57" s="29" t="str">
        <f>IF('호감도 표'!M60-Y$3&lt;=0,"충족",P$3&amp;"이 "&amp;ABS('호감도 표'!M60-Y$3)&amp;"만큼 모자람")</f>
        <v>충족</v>
      </c>
      <c r="Q57" s="29" t="str">
        <f>IF('호감도 표'!N60-V$3&lt;=0,"충족",Q$3&amp;"이 "&amp;ABS('호감도 표'!N60-V$3)&amp;"만큼 모자람")</f>
        <v>충족</v>
      </c>
      <c r="R57" s="29" t="str">
        <f>IF('호감도 표'!O60-W$3&lt;=0,"충족",R$3&amp;"이 "&amp;ABS('호감도 표'!O60-W$3)&amp;"만큼 모자람")</f>
        <v>충족</v>
      </c>
      <c r="S57" s="29" t="str">
        <f>IF('호감도 표'!P60-X$3&lt;=0,"충족",S$3&amp;"이 "&amp;ABS('호감도 표'!P60-X$3)&amp;"만큼 모자람")</f>
        <v>충족</v>
      </c>
      <c r="T57" s="29" t="str">
        <f>IF('호감도 표'!Q60-Y$3&lt;=0,"충족",T$3&amp;"이 "&amp;ABS('호감도 표'!Q60-Y$3)&amp;"만큼 모자람")</f>
        <v>충족</v>
      </c>
    </row>
    <row r="58" spans="1:20" ht="21.95" customHeight="1" x14ac:dyDescent="0.3">
      <c r="A58" s="74"/>
      <c r="B58" s="89" t="s">
        <v>74</v>
      </c>
      <c r="C58" s="90" t="str">
        <f>IF('호감도 표'!F61-V$3&lt;=0,,I$3 &amp; ABS('호감도 표'!F61-V$3) &amp; " ") &amp; IF('호감도 표'!G61-W$3&lt;=0,,J$3 &amp;ABS('호감도 표'!G61-W$3) &amp; " ") &amp; IF('호감도 표'!H61-X$3&lt;=0,,K$3 &amp; ABS('호감도 표'!H61-X$3) &amp; " ") &amp; IF('호감도 표'!I61-Y$3&lt;=0,,L$3 &amp; ABS('호감도 표'!I61-Y$3) &amp; " ")</f>
        <v/>
      </c>
      <c r="D58" s="90" t="str">
        <f>IF('호감도 표'!J61-V$3&lt;=0,,M$3 &amp; ABS('호감도 표'!J61-V$3) &amp; " ") &amp; IF('호감도 표'!K61-W$3&lt;=0,,N$3 &amp; ABS('호감도 표'!K61-W$3) &amp; " ") &amp; IF('호감도 표'!L61-X$3&lt;=0,,O$3 &amp; ABS('호감도 표'!L61-X$3) &amp; " ") &amp; IF('호감도 표'!M61-Y$3&lt;=0,,P$3 &amp; ABS('호감도 표'!M61-Y$3))</f>
        <v/>
      </c>
      <c r="E58" s="90" t="str">
        <f>IF('호감도 표'!N61-V$3&lt;=0,,Q$3 &amp;ABS('호감도 표'!N61-V$3) &amp; " ") &amp; IF('호감도 표'!O61-W$3&lt;=0,,R$3 &amp;ABS('호감도 표'!O61-W$3) &amp; " ") &amp; IF('호감도 표'!P61-X$3&lt;=0,,S$3 &amp;ABS('호감도 표'!P61-X$3) &amp; " ") &amp; IF('호감도 표'!Q61-Y$3&lt;=0,,T$3 &amp;ABS('호감도 표'!Q61-Y$3))</f>
        <v/>
      </c>
      <c r="F58" s="93" t="s">
        <v>145</v>
      </c>
      <c r="G58" s="92"/>
      <c r="I58" s="28" t="str">
        <f>IF('호감도 표'!F61-V$3&lt;=0,"충족",I$3&amp;"이 "&amp;ABS('호감도 표'!F61-V$3)&amp;"만큼 모자람")</f>
        <v>충족</v>
      </c>
      <c r="J58" s="29" t="str">
        <f>IF('호감도 표'!G61-W$3&lt;=0,"충족",J$3&amp;"이 "&amp;ABS('호감도 표'!G61-W$3)&amp;"만큼 모자람")</f>
        <v>충족</v>
      </c>
      <c r="K58" s="29" t="str">
        <f>IF('호감도 표'!H61-X$3&lt;=0,"충족",K$3&amp;"이 "&amp;ABS('호감도 표'!H61-X$3)&amp;"만큼 모자람")</f>
        <v>충족</v>
      </c>
      <c r="L58" s="29" t="str">
        <f>IF('호감도 표'!I61-Y$3&lt;=0,"충족",L$3&amp;"이 "&amp;ABS('호감도 표'!I61-Y$3)&amp;"만큼 모자람")</f>
        <v>충족</v>
      </c>
      <c r="M58" s="29" t="str">
        <f>IF('호감도 표'!J61-V$3&lt;=0,"충족",M$3&amp;"이 "&amp;ABS('호감도 표'!J61-V$3)&amp;"만큼 모자람")</f>
        <v>충족</v>
      </c>
      <c r="N58" s="29" t="str">
        <f>IF('호감도 표'!K61-W$3&lt;=0,"충족",N$3&amp;"이 "&amp;ABS('호감도 표'!K61-W$3)&amp;"만큼 모자람")</f>
        <v>충족</v>
      </c>
      <c r="O58" s="29" t="str">
        <f>IF('호감도 표'!L61-X$3&lt;=0,"충족",O$3&amp;"이 "&amp;ABS('호감도 표'!L61-X$3)&amp;"만큼 모자람")</f>
        <v>충족</v>
      </c>
      <c r="P58" s="29" t="str">
        <f>IF('호감도 표'!M61-Y$3&lt;=0,"충족",P$3&amp;"이 "&amp;ABS('호감도 표'!M61-Y$3)&amp;"만큼 모자람")</f>
        <v>충족</v>
      </c>
      <c r="Q58" s="29" t="str">
        <f>IF('호감도 표'!N61-V$3&lt;=0,"충족",Q$3&amp;"이 "&amp;ABS('호감도 표'!N61-V$3)&amp;"만큼 모자람")</f>
        <v>충족</v>
      </c>
      <c r="R58" s="29" t="str">
        <f>IF('호감도 표'!O61-W$3&lt;=0,"충족",R$3&amp;"이 "&amp;ABS('호감도 표'!O61-W$3)&amp;"만큼 모자람")</f>
        <v>충족</v>
      </c>
      <c r="S58" s="29" t="str">
        <f>IF('호감도 표'!P61-X$3&lt;=0,"충족",S$3&amp;"이 "&amp;ABS('호감도 표'!P61-X$3)&amp;"만큼 모자람")</f>
        <v>충족</v>
      </c>
      <c r="T58" s="29" t="str">
        <f>IF('호감도 표'!Q61-Y$3&lt;=0,"충족",T$3&amp;"이 "&amp;ABS('호감도 표'!Q61-Y$3)&amp;"만큼 모자람")</f>
        <v>충족</v>
      </c>
    </row>
    <row r="59" spans="1:20" ht="21.95" customHeight="1" thickBot="1" x14ac:dyDescent="0.35">
      <c r="A59" s="75"/>
      <c r="B59" s="94" t="s">
        <v>166</v>
      </c>
      <c r="C59" s="83" t="str">
        <f>IF('호감도 표'!F62-V$3&lt;=0,,I$3 &amp; ABS('호감도 표'!F62-V$3) &amp; " ") &amp; IF('호감도 표'!G62-W$3&lt;=0,,J$3 &amp;ABS('호감도 표'!G62-W$3) &amp; " ") &amp; IF('호감도 표'!H62-X$3&lt;=0,,K$3 &amp; ABS('호감도 표'!H62-X$3) &amp; " ") &amp; IF('호감도 표'!I62-Y$3&lt;=0,,L$3 &amp; ABS('호감도 표'!I62-Y$3) &amp; " ")</f>
        <v/>
      </c>
      <c r="D59" s="83" t="str">
        <f>IF('호감도 표'!J62-V$3&lt;=0,,M$3 &amp; ABS('호감도 표'!J62-V$3) &amp; " ") &amp; IF('호감도 표'!K62-W$3&lt;=0,,N$3 &amp; ABS('호감도 표'!K62-W$3) &amp; " ") &amp; IF('호감도 표'!L62-X$3&lt;=0,,O$3 &amp; ABS('호감도 표'!L62-X$3) &amp; " ") &amp; IF('호감도 표'!M62-Y$3&lt;=0,,P$3 &amp; ABS('호감도 표'!M62-Y$3))</f>
        <v/>
      </c>
      <c r="E59" s="83" t="str">
        <f>IF('호감도 표'!N62-V$3&lt;=0,,Q$3 &amp;ABS('호감도 표'!N62-V$3) &amp; " ") &amp; IF('호감도 표'!O62-W$3&lt;=0,,R$3 &amp;ABS('호감도 표'!O62-W$3) &amp; " ") &amp; IF('호감도 표'!P62-X$3&lt;=0,,S$3 &amp;ABS('호감도 표'!P62-X$3) &amp; " ") &amp; IF('호감도 표'!Q62-Y$3&lt;=0,,T$3 &amp;ABS('호감도 표'!Q62-Y$3))</f>
        <v/>
      </c>
      <c r="F59" s="84" t="s">
        <v>167</v>
      </c>
      <c r="G59" s="85"/>
      <c r="H59" s="20"/>
      <c r="I59" s="28" t="str">
        <f>IF('호감도 표'!F62-V$3&lt;=0,"충족",I$3&amp;"이 "&amp;ABS('호감도 표'!F62-V$3)&amp;"만큼 모자람")</f>
        <v>충족</v>
      </c>
      <c r="J59" s="29" t="str">
        <f>IF('호감도 표'!G62-W$3&lt;=0,"충족",J$3&amp;"이 "&amp;ABS('호감도 표'!G62-W$3)&amp;"만큼 모자람")</f>
        <v>충족</v>
      </c>
      <c r="K59" s="29" t="str">
        <f>IF('호감도 표'!H62-X$3&lt;=0,"충족",K$3&amp;"이 "&amp;ABS('호감도 표'!H62-X$3)&amp;"만큼 모자람")</f>
        <v>충족</v>
      </c>
      <c r="L59" s="29" t="str">
        <f>IF('호감도 표'!I62-Y$3&lt;=0,"충족",L$3&amp;"이 "&amp;ABS('호감도 표'!I62-Y$3)&amp;"만큼 모자람")</f>
        <v>충족</v>
      </c>
      <c r="M59" s="29" t="str">
        <f>IF('호감도 표'!J62-V$3&lt;=0,"충족",M$3&amp;"이 "&amp;ABS('호감도 표'!J62-V$3)&amp;"만큼 모자람")</f>
        <v>충족</v>
      </c>
      <c r="N59" s="29" t="str">
        <f>IF('호감도 표'!K62-W$3&lt;=0,"충족",N$3&amp;"이 "&amp;ABS('호감도 표'!K62-W$3)&amp;"만큼 모자람")</f>
        <v>충족</v>
      </c>
      <c r="O59" s="29" t="str">
        <f>IF('호감도 표'!L62-X$3&lt;=0,"충족",O$3&amp;"이 "&amp;ABS('호감도 표'!L62-X$3)&amp;"만큼 모자람")</f>
        <v>충족</v>
      </c>
      <c r="P59" s="29" t="str">
        <f>IF('호감도 표'!M62-Y$3&lt;=0,"충족",P$3&amp;"이 "&amp;ABS('호감도 표'!M62-Y$3)&amp;"만큼 모자람")</f>
        <v>충족</v>
      </c>
      <c r="Q59" s="29" t="str">
        <f>IF('호감도 표'!N62-V$3&lt;=0,"충족",Q$3&amp;"이 "&amp;ABS('호감도 표'!N62-V$3)&amp;"만큼 모자람")</f>
        <v>충족</v>
      </c>
      <c r="R59" s="29" t="str">
        <f>IF('호감도 표'!O62-W$3&lt;=0,"충족",R$3&amp;"이 "&amp;ABS('호감도 표'!O62-W$3)&amp;"만큼 모자람")</f>
        <v>충족</v>
      </c>
      <c r="S59" s="29" t="str">
        <f>IF('호감도 표'!P62-X$3&lt;=0,"충족",S$3&amp;"이 "&amp;ABS('호감도 표'!P62-X$3)&amp;"만큼 모자람")</f>
        <v>충족</v>
      </c>
      <c r="T59" s="29" t="str">
        <f>IF('호감도 표'!Q62-Y$3&lt;=0,"충족",T$3&amp;"이 "&amp;ABS('호감도 표'!Q62-Y$3)&amp;"만큼 모자람")</f>
        <v>충족</v>
      </c>
    </row>
    <row r="60" spans="1:20" ht="21.95" customHeight="1" thickTop="1" x14ac:dyDescent="0.3">
      <c r="A60" s="73" t="s">
        <v>75</v>
      </c>
      <c r="B60" s="78" t="s">
        <v>76</v>
      </c>
      <c r="C60" s="79" t="str">
        <f>IF('호감도 표'!F63-V$3&lt;=0,,I$3 &amp; ABS('호감도 표'!F63-V$3) &amp; " ") &amp; IF('호감도 표'!G63-W$3&lt;=0,,J$3 &amp;ABS('호감도 표'!G63-W$3) &amp; " ") &amp; IF('호감도 표'!H63-X$3&lt;=0,,K$3 &amp; ABS('호감도 표'!H63-X$3) &amp; " ") &amp; IF('호감도 표'!I63-Y$3&lt;=0,,L$3 &amp; ABS('호감도 표'!I63-Y$3) &amp; " ")</f>
        <v/>
      </c>
      <c r="D60" s="79" t="str">
        <f>IF('호감도 표'!J63-V$3&lt;=0,,M$3 &amp; ABS('호감도 표'!J63-V$3) &amp; " ") &amp; IF('호감도 표'!K63-W$3&lt;=0,,N$3 &amp; ABS('호감도 표'!K63-W$3) &amp; " ") &amp; IF('호감도 표'!L63-X$3&lt;=0,,O$3 &amp; ABS('호감도 표'!L63-X$3) &amp; " ") &amp; IF('호감도 표'!M63-Y$3&lt;=0,,P$3 &amp; ABS('호감도 표'!M63-Y$3))</f>
        <v/>
      </c>
      <c r="E60" s="79" t="str">
        <f>IF('호감도 표'!N63-V$3&lt;=0,,Q$3 &amp;ABS('호감도 표'!N63-V$3) &amp; " ") &amp; IF('호감도 표'!O63-W$3&lt;=0,,R$3 &amp;ABS('호감도 표'!O63-W$3) &amp; " ") &amp; IF('호감도 표'!P63-X$3&lt;=0,,S$3 &amp;ABS('호감도 표'!P63-X$3) &amp; " ") &amp; IF('호감도 표'!Q63-Y$3&lt;=0,,T$3 &amp;ABS('호감도 표'!Q63-Y$3))</f>
        <v/>
      </c>
      <c r="F60" s="80" t="s">
        <v>157</v>
      </c>
      <c r="G60" s="81"/>
      <c r="H60" s="20"/>
      <c r="I60" s="28" t="str">
        <f>IF('호감도 표'!F63-V$3&lt;=0,"충족",I$3&amp;"이 "&amp;ABS('호감도 표'!F63-V$3)&amp;"만큼 모자람")</f>
        <v>충족</v>
      </c>
      <c r="J60" s="29" t="str">
        <f>IF('호감도 표'!G63-W$3&lt;=0,"충족",J$3&amp;"이 "&amp;ABS('호감도 표'!G63-W$3)&amp;"만큼 모자람")</f>
        <v>충족</v>
      </c>
      <c r="K60" s="29" t="str">
        <f>IF('호감도 표'!H63-X$3&lt;=0,"충족",K$3&amp;"이 "&amp;ABS('호감도 표'!H63-X$3)&amp;"만큼 모자람")</f>
        <v>충족</v>
      </c>
      <c r="L60" s="29" t="str">
        <f>IF('호감도 표'!I63-Y$3&lt;=0,"충족",L$3&amp;"이 "&amp;ABS('호감도 표'!I63-Y$3)&amp;"만큼 모자람")</f>
        <v>충족</v>
      </c>
      <c r="M60" s="29" t="str">
        <f>IF('호감도 표'!J63-V$3&lt;=0,"충족",M$3&amp;"이 "&amp;ABS('호감도 표'!J63-V$3)&amp;"만큼 모자람")</f>
        <v>충족</v>
      </c>
      <c r="N60" s="29" t="str">
        <f>IF('호감도 표'!K63-W$3&lt;=0,"충족",N$3&amp;"이 "&amp;ABS('호감도 표'!K63-W$3)&amp;"만큼 모자람")</f>
        <v>충족</v>
      </c>
      <c r="O60" s="29" t="str">
        <f>IF('호감도 표'!L63-X$3&lt;=0,"충족",O$3&amp;"이 "&amp;ABS('호감도 표'!L63-X$3)&amp;"만큼 모자람")</f>
        <v>충족</v>
      </c>
      <c r="P60" s="29" t="str">
        <f>IF('호감도 표'!M63-Y$3&lt;=0,"충족",P$3&amp;"이 "&amp;ABS('호감도 표'!M63-Y$3)&amp;"만큼 모자람")</f>
        <v>충족</v>
      </c>
      <c r="Q60" s="29" t="str">
        <f>IF('호감도 표'!N63-V$3&lt;=0,"충족",Q$3&amp;"이 "&amp;ABS('호감도 표'!N63-V$3)&amp;"만큼 모자람")</f>
        <v>충족</v>
      </c>
      <c r="R60" s="29" t="str">
        <f>IF('호감도 표'!O63-W$3&lt;=0,"충족",R$3&amp;"이 "&amp;ABS('호감도 표'!O63-W$3)&amp;"만큼 모자람")</f>
        <v>충족</v>
      </c>
      <c r="S60" s="29" t="str">
        <f>IF('호감도 표'!P63-X$3&lt;=0,"충족",S$3&amp;"이 "&amp;ABS('호감도 표'!P63-X$3)&amp;"만큼 모자람")</f>
        <v>충족</v>
      </c>
      <c r="T60" s="29" t="str">
        <f>IF('호감도 표'!Q63-Y$3&lt;=0,"충족",T$3&amp;"이 "&amp;ABS('호감도 표'!Q63-Y$3)&amp;"만큼 모자람")</f>
        <v>충족</v>
      </c>
    </row>
    <row r="61" spans="1:20" ht="21.95" customHeight="1" x14ac:dyDescent="0.3">
      <c r="A61" s="74"/>
      <c r="B61" s="89" t="s">
        <v>104</v>
      </c>
      <c r="C61" s="90" t="str">
        <f>IF('호감도 표'!F64-V$3&lt;=0,,I$3 &amp; ABS('호감도 표'!F64-V$3) &amp; " ") &amp; IF('호감도 표'!G64-W$3&lt;=0,,J$3 &amp;ABS('호감도 표'!G64-W$3) &amp; " ") &amp; IF('호감도 표'!H64-X$3&lt;=0,,K$3 &amp; ABS('호감도 표'!H64-X$3) &amp; " ") &amp; IF('호감도 표'!I64-Y$3&lt;=0,,L$3 &amp; ABS('호감도 표'!I64-Y$3) &amp; " ")</f>
        <v/>
      </c>
      <c r="D61" s="90" t="str">
        <f>IF('호감도 표'!J64-V$3&lt;=0,,M$3 &amp; ABS('호감도 표'!J64-V$3) &amp; " ") &amp; IF('호감도 표'!K64-W$3&lt;=0,,N$3 &amp; ABS('호감도 표'!K64-W$3) &amp; " ") &amp; IF('호감도 표'!L64-X$3&lt;=0,,O$3 &amp; ABS('호감도 표'!L64-X$3) &amp; " ") &amp; IF('호감도 표'!M64-Y$3&lt;=0,,P$3 &amp; ABS('호감도 표'!M64-Y$3))</f>
        <v/>
      </c>
      <c r="E61" s="90" t="str">
        <f>IF('호감도 표'!N64-V$3&lt;=0,,Q$3 &amp;ABS('호감도 표'!N64-V$3) &amp; " ") &amp; IF('호감도 표'!O64-W$3&lt;=0,,R$3 &amp;ABS('호감도 표'!O64-W$3) &amp; " ") &amp; IF('호감도 표'!P64-X$3&lt;=0,,S$3 &amp;ABS('호감도 표'!P64-X$3) &amp; " ") &amp; IF('호감도 표'!Q64-Y$3&lt;=0,,T$3 &amp;ABS('호감도 표'!Q64-Y$3))</f>
        <v/>
      </c>
      <c r="F61" s="93" t="s">
        <v>172</v>
      </c>
      <c r="G61" s="92"/>
      <c r="H61" s="20"/>
      <c r="I61" s="28" t="str">
        <f>IF('호감도 표'!F64-V$3&lt;=0,"충족",I$3&amp;"이 "&amp;ABS('호감도 표'!F64-V$3)&amp;"만큼 모자람")</f>
        <v>충족</v>
      </c>
      <c r="J61" s="29" t="str">
        <f>IF('호감도 표'!G64-W$3&lt;=0,"충족",J$3&amp;"이 "&amp;ABS('호감도 표'!G64-W$3)&amp;"만큼 모자람")</f>
        <v>충족</v>
      </c>
      <c r="K61" s="29" t="str">
        <f>IF('호감도 표'!H64-X$3&lt;=0,"충족",K$3&amp;"이 "&amp;ABS('호감도 표'!H64-X$3)&amp;"만큼 모자람")</f>
        <v>충족</v>
      </c>
      <c r="L61" s="29" t="str">
        <f>IF('호감도 표'!I64-Y$3&lt;=0,"충족",L$3&amp;"이 "&amp;ABS('호감도 표'!I64-Y$3)&amp;"만큼 모자람")</f>
        <v>충족</v>
      </c>
      <c r="M61" s="29" t="str">
        <f>IF('호감도 표'!J64-V$3&lt;=0,"충족",M$3&amp;"이 "&amp;ABS('호감도 표'!J64-V$3)&amp;"만큼 모자람")</f>
        <v>충족</v>
      </c>
      <c r="N61" s="29" t="str">
        <f>IF('호감도 표'!K64-W$3&lt;=0,"충족",N$3&amp;"이 "&amp;ABS('호감도 표'!K64-W$3)&amp;"만큼 모자람")</f>
        <v>충족</v>
      </c>
      <c r="O61" s="29" t="str">
        <f>IF('호감도 표'!L64-X$3&lt;=0,"충족",O$3&amp;"이 "&amp;ABS('호감도 표'!L64-X$3)&amp;"만큼 모자람")</f>
        <v>충족</v>
      </c>
      <c r="P61" s="29" t="str">
        <f>IF('호감도 표'!M64-Y$3&lt;=0,"충족",P$3&amp;"이 "&amp;ABS('호감도 표'!M64-Y$3)&amp;"만큼 모자람")</f>
        <v>충족</v>
      </c>
      <c r="Q61" s="29" t="str">
        <f>IF('호감도 표'!N64-V$3&lt;=0,"충족",Q$3&amp;"이 "&amp;ABS('호감도 표'!N64-V$3)&amp;"만큼 모자람")</f>
        <v>충족</v>
      </c>
      <c r="R61" s="29" t="str">
        <f>IF('호감도 표'!O64-W$3&lt;=0,"충족",R$3&amp;"이 "&amp;ABS('호감도 표'!O64-W$3)&amp;"만큼 모자람")</f>
        <v>충족</v>
      </c>
      <c r="S61" s="29" t="str">
        <f>IF('호감도 표'!P64-X$3&lt;=0,"충족",S$3&amp;"이 "&amp;ABS('호감도 표'!P64-X$3)&amp;"만큼 모자람")</f>
        <v>충족</v>
      </c>
      <c r="T61" s="29" t="str">
        <f>IF('호감도 표'!Q64-Y$3&lt;=0,"충족",T$3&amp;"이 "&amp;ABS('호감도 표'!Q64-Y$3)&amp;"만큼 모자람")</f>
        <v>충족</v>
      </c>
    </row>
    <row r="62" spans="1:20" ht="21.95" customHeight="1" thickBot="1" x14ac:dyDescent="0.35">
      <c r="A62" s="75"/>
      <c r="B62" s="82" t="s">
        <v>78</v>
      </c>
      <c r="C62" s="83" t="str">
        <f>IF('호감도 표'!F65-V$3&lt;=0,,I$3 &amp; ABS('호감도 표'!F65-V$3) &amp; " ") &amp; IF('호감도 표'!G65-W$3&lt;=0,,J$3 &amp;ABS('호감도 표'!G65-W$3) &amp; " ") &amp; IF('호감도 표'!H65-X$3&lt;=0,,K$3 &amp; ABS('호감도 표'!H65-X$3) &amp; " ") &amp; IF('호감도 표'!I65-Y$3&lt;=0,,L$3 &amp; ABS('호감도 표'!I65-Y$3) &amp; " ")</f>
        <v/>
      </c>
      <c r="D62" s="83" t="str">
        <f>IF('호감도 표'!J65-V$3&lt;=0,,M$3 &amp; ABS('호감도 표'!J65-V$3) &amp; " ") &amp; IF('호감도 표'!K65-W$3&lt;=0,,N$3 &amp; ABS('호감도 표'!K65-W$3) &amp; " ") &amp; IF('호감도 표'!L65-X$3&lt;=0,,O$3 &amp; ABS('호감도 표'!L65-X$3) &amp; " ") &amp; IF('호감도 표'!M65-Y$3&lt;=0,,P$3 &amp; ABS('호감도 표'!M65-Y$3))</f>
        <v/>
      </c>
      <c r="E62" s="83" t="str">
        <f>IF('호감도 표'!N65-V$3&lt;=0,,Q$3 &amp;ABS('호감도 표'!N65-V$3) &amp; " ") &amp; IF('호감도 표'!O65-W$3&lt;=0,,R$3 &amp;ABS('호감도 표'!O65-W$3) &amp; " ") &amp; IF('호감도 표'!P65-X$3&lt;=0,,S$3 &amp;ABS('호감도 표'!P65-X$3) &amp; " ") &amp; IF('호감도 표'!Q65-Y$3&lt;=0,,T$3 &amp;ABS('호감도 표'!Q65-Y$3))</f>
        <v/>
      </c>
      <c r="F62" s="84" t="s">
        <v>162</v>
      </c>
      <c r="G62" s="85"/>
      <c r="H62" s="20"/>
      <c r="I62" s="28" t="str">
        <f>IF('호감도 표'!F65-V$3&lt;=0,"충족",I$3&amp;"이 "&amp;ABS('호감도 표'!F65-V$3)&amp;"만큼 모자람")</f>
        <v>충족</v>
      </c>
      <c r="J62" s="29" t="str">
        <f>IF('호감도 표'!G65-W$3&lt;=0,"충족",J$3&amp;"이 "&amp;ABS('호감도 표'!G65-W$3)&amp;"만큼 모자람")</f>
        <v>충족</v>
      </c>
      <c r="K62" s="29" t="str">
        <f>IF('호감도 표'!H65-X$3&lt;=0,"충족",K$3&amp;"이 "&amp;ABS('호감도 표'!H65-X$3)&amp;"만큼 모자람")</f>
        <v>충족</v>
      </c>
      <c r="L62" s="29" t="str">
        <f>IF('호감도 표'!I65-Y$3&lt;=0,"충족",L$3&amp;"이 "&amp;ABS('호감도 표'!I65-Y$3)&amp;"만큼 모자람")</f>
        <v>충족</v>
      </c>
      <c r="M62" s="29" t="str">
        <f>IF('호감도 표'!J65-V$3&lt;=0,"충족",M$3&amp;"이 "&amp;ABS('호감도 표'!J65-V$3)&amp;"만큼 모자람")</f>
        <v>충족</v>
      </c>
      <c r="N62" s="29" t="str">
        <f>IF('호감도 표'!K65-W$3&lt;=0,"충족",N$3&amp;"이 "&amp;ABS('호감도 표'!K65-W$3)&amp;"만큼 모자람")</f>
        <v>충족</v>
      </c>
      <c r="O62" s="29" t="str">
        <f>IF('호감도 표'!L65-X$3&lt;=0,"충족",O$3&amp;"이 "&amp;ABS('호감도 표'!L65-X$3)&amp;"만큼 모자람")</f>
        <v>충족</v>
      </c>
      <c r="P62" s="29" t="str">
        <f>IF('호감도 표'!M65-Y$3&lt;=0,"충족",P$3&amp;"이 "&amp;ABS('호감도 표'!M65-Y$3)&amp;"만큼 모자람")</f>
        <v>충족</v>
      </c>
      <c r="Q62" s="29" t="str">
        <f>IF('호감도 표'!N65-V$3&lt;=0,"충족",Q$3&amp;"이 "&amp;ABS('호감도 표'!N65-V$3)&amp;"만큼 모자람")</f>
        <v>충족</v>
      </c>
      <c r="R62" s="29" t="str">
        <f>IF('호감도 표'!O65-W$3&lt;=0,"충족",R$3&amp;"이 "&amp;ABS('호감도 표'!O65-W$3)&amp;"만큼 모자람")</f>
        <v>충족</v>
      </c>
      <c r="S62" s="29" t="str">
        <f>IF('호감도 표'!P65-X$3&lt;=0,"충족",S$3&amp;"이 "&amp;ABS('호감도 표'!P65-X$3)&amp;"만큼 모자람")</f>
        <v>충족</v>
      </c>
      <c r="T62" s="29" t="str">
        <f>IF('호감도 표'!Q65-Y$3&lt;=0,"충족",T$3&amp;"이 "&amp;ABS('호감도 표'!Q65-Y$3)&amp;"만큼 모자람")</f>
        <v>충족</v>
      </c>
    </row>
    <row r="63" spans="1:20" ht="21.95" customHeight="1" thickTop="1" thickBot="1" x14ac:dyDescent="0.35">
      <c r="A63" s="30" t="s">
        <v>79</v>
      </c>
      <c r="B63" s="68" t="s">
        <v>80</v>
      </c>
      <c r="C63" s="69" t="str">
        <f>IF('호감도 표'!F66-V$3&lt;=0,,I$3 &amp; ABS('호감도 표'!F66-V$3) &amp; " ") &amp; IF('호감도 표'!G66-W$3&lt;=0,,J$3 &amp;ABS('호감도 표'!G66-W$3) &amp; " ") &amp; IF('호감도 표'!H66-X$3&lt;=0,,K$3 &amp; ABS('호감도 표'!H66-X$3) &amp; " ") &amp; IF('호감도 표'!I66-Y$3&lt;=0,,L$3 &amp; ABS('호감도 표'!I66-Y$3) &amp; " ")</f>
        <v/>
      </c>
      <c r="D63" s="69" t="str">
        <f>IF('호감도 표'!J66-V$3&lt;=0,,M$3 &amp; ABS('호감도 표'!J66-V$3) &amp; " ") &amp; IF('호감도 표'!K66-W$3&lt;=0,,N$3 &amp; ABS('호감도 표'!K66-W$3) &amp; " ") &amp; IF('호감도 표'!L66-X$3&lt;=0,,O$3 &amp; ABS('호감도 표'!L66-X$3) &amp; " ") &amp; IF('호감도 표'!M66-Y$3&lt;=0,,P$3 &amp; ABS('호감도 표'!M66-Y$3))</f>
        <v xml:space="preserve">매력10 </v>
      </c>
      <c r="E63" s="69" t="str">
        <f>IF('호감도 표'!N66-V$3&lt;=0,,Q$3 &amp;ABS('호감도 표'!N66-V$3) &amp; " ") &amp; IF('호감도 표'!O66-W$3&lt;=0,,R$3 &amp;ABS('호감도 표'!O66-W$3) &amp; " ") &amp; IF('호감도 표'!P66-X$3&lt;=0,,S$3 &amp;ABS('호감도 표'!P66-X$3) &amp; " ") &amp; IF('호감도 표'!Q66-Y$3&lt;=0,,T$3 &amp;ABS('호감도 표'!Q66-Y$3))</f>
        <v>친절19</v>
      </c>
      <c r="F63" s="31" t="s">
        <v>114</v>
      </c>
      <c r="G63" s="67"/>
      <c r="H63" s="20"/>
      <c r="I63" s="28" t="str">
        <f>IF('호감도 표'!F66-V$3&lt;=0,"충족",I$3&amp;"이 "&amp;ABS('호감도 표'!F66-V$3)&amp;"만큼 모자람")</f>
        <v>충족</v>
      </c>
      <c r="J63" s="29" t="str">
        <f>IF('호감도 표'!G66-W$3&lt;=0,"충족",J$3&amp;"이 "&amp;ABS('호감도 표'!G66-W$3)&amp;"만큼 모자람")</f>
        <v>충족</v>
      </c>
      <c r="K63" s="29" t="str">
        <f>IF('호감도 표'!H66-X$3&lt;=0,"충족",K$3&amp;"이 "&amp;ABS('호감도 표'!H66-X$3)&amp;"만큼 모자람")</f>
        <v>충족</v>
      </c>
      <c r="L63" s="29" t="str">
        <f>IF('호감도 표'!I66-Y$3&lt;=0,"충족",L$3&amp;"이 "&amp;ABS('호감도 표'!I66-Y$3)&amp;"만큼 모자람")</f>
        <v>충족</v>
      </c>
      <c r="M63" s="29" t="str">
        <f>IF('호감도 표'!J66-V$3&lt;=0,"충족",M$3&amp;"이 "&amp;ABS('호감도 표'!J66-V$3)&amp;"만큼 모자람")</f>
        <v>충족</v>
      </c>
      <c r="N63" s="29" t="str">
        <f>IF('호감도 표'!K66-W$3&lt;=0,"충족",N$3&amp;"이 "&amp;ABS('호감도 표'!K66-W$3)&amp;"만큼 모자람")</f>
        <v>충족</v>
      </c>
      <c r="O63" s="29" t="str">
        <f>IF('호감도 표'!L66-X$3&lt;=0,"충족",O$3&amp;"이 "&amp;ABS('호감도 표'!L66-X$3)&amp;"만큼 모자람")</f>
        <v>매력이 10만큼 모자람</v>
      </c>
      <c r="P63" s="29" t="str">
        <f>IF('호감도 표'!M66-Y$3&lt;=0,"충족",P$3&amp;"이 "&amp;ABS('호감도 표'!M66-Y$3)&amp;"만큼 모자람")</f>
        <v>충족</v>
      </c>
      <c r="Q63" s="29" t="str">
        <f>IF('호감도 표'!N66-V$3&lt;=0,"충족",Q$3&amp;"이 "&amp;ABS('호감도 표'!N66-V$3)&amp;"만큼 모자람")</f>
        <v>충족</v>
      </c>
      <c r="R63" s="29" t="str">
        <f>IF('호감도 표'!O66-W$3&lt;=0,"충족",R$3&amp;"이 "&amp;ABS('호감도 표'!O66-W$3)&amp;"만큼 모자람")</f>
        <v>충족</v>
      </c>
      <c r="S63" s="29" t="str">
        <f>IF('호감도 표'!P66-X$3&lt;=0,"충족",S$3&amp;"이 "&amp;ABS('호감도 표'!P66-X$3)&amp;"만큼 모자람")</f>
        <v>충족</v>
      </c>
      <c r="T63" s="29" t="str">
        <f>IF('호감도 표'!Q66-Y$3&lt;=0,"충족",T$3&amp;"이 "&amp;ABS('호감도 표'!Q66-Y$3)&amp;"만큼 모자람")</f>
        <v>친절이 19만큼 모자람</v>
      </c>
    </row>
    <row r="64" spans="1:20" ht="21.95" customHeight="1" thickTop="1" x14ac:dyDescent="0.3">
      <c r="A64" s="73" t="s">
        <v>81</v>
      </c>
      <c r="B64" s="78" t="s">
        <v>82</v>
      </c>
      <c r="C64" s="79" t="str">
        <f>IF('호감도 표'!F67-V$3&lt;=0,,I$3 &amp; ABS('호감도 표'!F67-V$3) &amp; " ") &amp; IF('호감도 표'!G67-W$3&lt;=0,,J$3 &amp;ABS('호감도 표'!G67-W$3) &amp; " ") &amp; IF('호감도 표'!H67-X$3&lt;=0,,K$3 &amp; ABS('호감도 표'!H67-X$3) &amp; " ") &amp; IF('호감도 표'!I67-Y$3&lt;=0,,L$3 &amp; ABS('호감도 표'!I67-Y$3) &amp; " ")</f>
        <v/>
      </c>
      <c r="D64" s="79" t="str">
        <f>IF('호감도 표'!J67-V$3&lt;=0,,M$3 &amp; ABS('호감도 표'!J67-V$3) &amp; " ") &amp; IF('호감도 표'!K67-W$3&lt;=0,,N$3 &amp; ABS('호감도 표'!K67-W$3) &amp; " ") &amp; IF('호감도 표'!L67-X$3&lt;=0,,O$3 &amp; ABS('호감도 표'!L67-X$3) &amp; " ") &amp; IF('호감도 표'!M67-Y$3&lt;=0,,P$3 &amp; ABS('호감도 표'!M67-Y$3))</f>
        <v/>
      </c>
      <c r="E64" s="79" t="str">
        <f>IF('호감도 표'!N67-V$3&lt;=0,,Q$3 &amp;ABS('호감도 표'!N67-V$3) &amp; " ") &amp; IF('호감도 표'!O67-W$3&lt;=0,,R$3 &amp;ABS('호감도 표'!O67-W$3) &amp; " ") &amp; IF('호감도 표'!P67-X$3&lt;=0,,S$3 &amp;ABS('호감도 표'!P67-X$3) &amp; " ") &amp; IF('호감도 표'!Q67-Y$3&lt;=0,,T$3 &amp;ABS('호감도 표'!Q67-Y$3))</f>
        <v/>
      </c>
      <c r="F64" s="80" t="s">
        <v>124</v>
      </c>
      <c r="G64" s="81"/>
      <c r="H64" s="20"/>
      <c r="I64" s="28" t="str">
        <f>IF('호감도 표'!F67-V$3&lt;=0,"충족",I$3&amp;"이 "&amp;ABS('호감도 표'!F67-V$3)&amp;"만큼 모자람")</f>
        <v>충족</v>
      </c>
      <c r="J64" s="29" t="str">
        <f>IF('호감도 표'!G67-W$3&lt;=0,"충족",J$3&amp;"이 "&amp;ABS('호감도 표'!G67-W$3)&amp;"만큼 모자람")</f>
        <v>충족</v>
      </c>
      <c r="K64" s="29" t="str">
        <f>IF('호감도 표'!H67-X$3&lt;=0,"충족",K$3&amp;"이 "&amp;ABS('호감도 표'!H67-X$3)&amp;"만큼 모자람")</f>
        <v>충족</v>
      </c>
      <c r="L64" s="29" t="str">
        <f>IF('호감도 표'!I67-Y$3&lt;=0,"충족",L$3&amp;"이 "&amp;ABS('호감도 표'!I67-Y$3)&amp;"만큼 모자람")</f>
        <v>충족</v>
      </c>
      <c r="M64" s="29" t="str">
        <f>IF('호감도 표'!J67-V$3&lt;=0,"충족",M$3&amp;"이 "&amp;ABS('호감도 표'!J67-V$3)&amp;"만큼 모자람")</f>
        <v>충족</v>
      </c>
      <c r="N64" s="29" t="str">
        <f>IF('호감도 표'!K67-W$3&lt;=0,"충족",N$3&amp;"이 "&amp;ABS('호감도 표'!K67-W$3)&amp;"만큼 모자람")</f>
        <v>충족</v>
      </c>
      <c r="O64" s="29" t="str">
        <f>IF('호감도 표'!L67-X$3&lt;=0,"충족",O$3&amp;"이 "&amp;ABS('호감도 표'!L67-X$3)&amp;"만큼 모자람")</f>
        <v>충족</v>
      </c>
      <c r="P64" s="29" t="str">
        <f>IF('호감도 표'!M67-Y$3&lt;=0,"충족",P$3&amp;"이 "&amp;ABS('호감도 표'!M67-Y$3)&amp;"만큼 모자람")</f>
        <v>충족</v>
      </c>
      <c r="Q64" s="29" t="str">
        <f>IF('호감도 표'!N67-V$3&lt;=0,"충족",Q$3&amp;"이 "&amp;ABS('호감도 표'!N67-V$3)&amp;"만큼 모자람")</f>
        <v>충족</v>
      </c>
      <c r="R64" s="29" t="str">
        <f>IF('호감도 표'!O67-W$3&lt;=0,"충족",R$3&amp;"이 "&amp;ABS('호감도 표'!O67-W$3)&amp;"만큼 모자람")</f>
        <v>충족</v>
      </c>
      <c r="S64" s="29" t="str">
        <f>IF('호감도 표'!P67-X$3&lt;=0,"충족",S$3&amp;"이 "&amp;ABS('호감도 표'!P67-X$3)&amp;"만큼 모자람")</f>
        <v>충족</v>
      </c>
      <c r="T64" s="29" t="str">
        <f>IF('호감도 표'!Q67-Y$3&lt;=0,"충족",T$3&amp;"이 "&amp;ABS('호감도 표'!Q67-Y$3)&amp;"만큼 모자람")</f>
        <v>충족</v>
      </c>
    </row>
    <row r="65" spans="1:20" ht="21.95" customHeight="1" x14ac:dyDescent="0.3">
      <c r="A65" s="74"/>
      <c r="B65" s="89" t="s">
        <v>83</v>
      </c>
      <c r="C65" s="90" t="str">
        <f>IF('호감도 표'!F68-V$3&lt;=0,,I$3 &amp; ABS('호감도 표'!F68-V$3) &amp; " ") &amp; IF('호감도 표'!G68-W$3&lt;=0,,J$3 &amp;ABS('호감도 표'!G68-W$3) &amp; " ") &amp; IF('호감도 표'!H68-X$3&lt;=0,,K$3 &amp; ABS('호감도 표'!H68-X$3) &amp; " ") &amp; IF('호감도 표'!I68-Y$3&lt;=0,,L$3 &amp; ABS('호감도 표'!I68-Y$3) &amp; " ")</f>
        <v/>
      </c>
      <c r="D65" s="90" t="str">
        <f>IF('호감도 표'!J68-V$3&lt;=0,,M$3 &amp; ABS('호감도 표'!J68-V$3) &amp; " ") &amp; IF('호감도 표'!K68-W$3&lt;=0,,N$3 &amp; ABS('호감도 표'!K68-W$3) &amp; " ") &amp; IF('호감도 표'!L68-X$3&lt;=0,,O$3 &amp; ABS('호감도 표'!L68-X$3) &amp; " ") &amp; IF('호감도 표'!M68-Y$3&lt;=0,,P$3 &amp; ABS('호감도 표'!M68-Y$3))</f>
        <v xml:space="preserve">담력69 매력90 </v>
      </c>
      <c r="E65" s="90" t="str">
        <f>IF('호감도 표'!N68-V$3&lt;=0,,Q$3 &amp;ABS('호감도 표'!N68-V$3) &amp; " ") &amp; IF('호감도 표'!O68-W$3&lt;=0,,R$3 &amp;ABS('호감도 표'!O68-W$3) &amp; " ") &amp; IF('호감도 표'!P68-X$3&lt;=0,,S$3 &amp;ABS('호감도 표'!P68-X$3) &amp; " ") &amp; IF('호감도 표'!Q68-Y$3&lt;=0,,T$3 &amp;ABS('호감도 표'!Q68-Y$3))</f>
        <v xml:space="preserve">담력9 매력100 </v>
      </c>
      <c r="F65" s="93" t="s">
        <v>134</v>
      </c>
      <c r="G65" s="92"/>
      <c r="H65" s="20"/>
      <c r="I65" s="28" t="str">
        <f>IF('호감도 표'!F68-V$3&lt;=0,"충족",I$3&amp;"이 "&amp;ABS('호감도 표'!F68-V$3)&amp;"만큼 모자람")</f>
        <v>충족</v>
      </c>
      <c r="J65" s="29" t="str">
        <f>IF('호감도 표'!G68-W$3&lt;=0,"충족",J$3&amp;"이 "&amp;ABS('호감도 표'!G68-W$3)&amp;"만큼 모자람")</f>
        <v>충족</v>
      </c>
      <c r="K65" s="29" t="str">
        <f>IF('호감도 표'!H68-X$3&lt;=0,"충족",K$3&amp;"이 "&amp;ABS('호감도 표'!H68-X$3)&amp;"만큼 모자람")</f>
        <v>충족</v>
      </c>
      <c r="L65" s="29" t="str">
        <f>IF('호감도 표'!I68-Y$3&lt;=0,"충족",L$3&amp;"이 "&amp;ABS('호감도 표'!I68-Y$3)&amp;"만큼 모자람")</f>
        <v>충족</v>
      </c>
      <c r="M65" s="29" t="str">
        <f>IF('호감도 표'!J68-V$3&lt;=0,"충족",M$3&amp;"이 "&amp;ABS('호감도 표'!J68-V$3)&amp;"만큼 모자람")</f>
        <v>충족</v>
      </c>
      <c r="N65" s="29" t="str">
        <f>IF('호감도 표'!K68-W$3&lt;=0,"충족",N$3&amp;"이 "&amp;ABS('호감도 표'!K68-W$3)&amp;"만큼 모자람")</f>
        <v>담력이 69만큼 모자람</v>
      </c>
      <c r="O65" s="29" t="str">
        <f>IF('호감도 표'!L68-X$3&lt;=0,"충족",O$3&amp;"이 "&amp;ABS('호감도 표'!L68-X$3)&amp;"만큼 모자람")</f>
        <v>매력이 90만큼 모자람</v>
      </c>
      <c r="P65" s="29" t="str">
        <f>IF('호감도 표'!M68-Y$3&lt;=0,"충족",P$3&amp;"이 "&amp;ABS('호감도 표'!M68-Y$3)&amp;"만큼 모자람")</f>
        <v>충족</v>
      </c>
      <c r="Q65" s="29" t="str">
        <f>IF('호감도 표'!N68-V$3&lt;=0,"충족",Q$3&amp;"이 "&amp;ABS('호감도 표'!N68-V$3)&amp;"만큼 모자람")</f>
        <v>충족</v>
      </c>
      <c r="R65" s="29" t="str">
        <f>IF('호감도 표'!O68-W$3&lt;=0,"충족",R$3&amp;"이 "&amp;ABS('호감도 표'!O68-W$3)&amp;"만큼 모자람")</f>
        <v>담력이 9만큼 모자람</v>
      </c>
      <c r="S65" s="29" t="str">
        <f>IF('호감도 표'!P68-X$3&lt;=0,"충족",S$3&amp;"이 "&amp;ABS('호감도 표'!P68-X$3)&amp;"만큼 모자람")</f>
        <v>매력이 100만큼 모자람</v>
      </c>
      <c r="T65" s="29" t="str">
        <f>IF('호감도 표'!Q68-Y$3&lt;=0,"충족",T$3&amp;"이 "&amp;ABS('호감도 표'!Q68-Y$3)&amp;"만큼 모자람")</f>
        <v>충족</v>
      </c>
    </row>
    <row r="66" spans="1:20" ht="21.95" customHeight="1" x14ac:dyDescent="0.3">
      <c r="A66" s="74"/>
      <c r="B66" s="89" t="s">
        <v>84</v>
      </c>
      <c r="C66" s="90" t="str">
        <f>IF('호감도 표'!F69-V$3&lt;=0,,I$3 &amp; ABS('호감도 표'!F69-V$3) &amp; " ") &amp; IF('호감도 표'!G69-W$3&lt;=0,,J$3 &amp;ABS('호감도 표'!G69-W$3) &amp; " ") &amp; IF('호감도 표'!H69-X$3&lt;=0,,K$3 &amp; ABS('호감도 표'!H69-X$3) &amp; " ") &amp; IF('호감도 표'!I69-Y$3&lt;=0,,L$3 &amp; ABS('호감도 표'!I69-Y$3) &amp; " ")</f>
        <v/>
      </c>
      <c r="D66" s="90" t="str">
        <f>IF('호감도 표'!J69-V$3&lt;=0,,M$3 &amp; ABS('호감도 표'!J69-V$3) &amp; " ") &amp; IF('호감도 표'!K69-W$3&lt;=0,,N$3 &amp; ABS('호감도 표'!K69-W$3) &amp; " ") &amp; IF('호감도 표'!L69-X$3&lt;=0,,O$3 &amp; ABS('호감도 표'!L69-X$3) &amp; " ") &amp; IF('호감도 표'!M69-Y$3&lt;=0,,P$3 &amp; ABS('호감도 표'!M69-Y$3))</f>
        <v/>
      </c>
      <c r="E66" s="90" t="str">
        <f>IF('호감도 표'!N69-V$3&lt;=0,,Q$3 &amp;ABS('호감도 표'!N69-V$3) &amp; " ") &amp; IF('호감도 표'!O69-W$3&lt;=0,,R$3 &amp;ABS('호감도 표'!O69-W$3) &amp; " ") &amp; IF('호감도 표'!P69-X$3&lt;=0,,S$3 &amp;ABS('호감도 표'!P69-X$3) &amp; " ") &amp; IF('호감도 표'!Q69-Y$3&lt;=0,,T$3 &amp;ABS('호감도 표'!Q69-Y$3))</f>
        <v/>
      </c>
      <c r="F66" s="93" t="s">
        <v>114</v>
      </c>
      <c r="G66" s="92"/>
      <c r="H66" s="20"/>
      <c r="I66" s="28" t="str">
        <f>IF('호감도 표'!F69-V$3&lt;=0,"충족",I$3&amp;"이 "&amp;ABS('호감도 표'!F69-V$3)&amp;"만큼 모자람")</f>
        <v>충족</v>
      </c>
      <c r="J66" s="29" t="str">
        <f>IF('호감도 표'!G69-W$3&lt;=0,"충족",J$3&amp;"이 "&amp;ABS('호감도 표'!G69-W$3)&amp;"만큼 모자람")</f>
        <v>충족</v>
      </c>
      <c r="K66" s="29" t="str">
        <f>IF('호감도 표'!H69-X$3&lt;=0,"충족",K$3&amp;"이 "&amp;ABS('호감도 표'!H69-X$3)&amp;"만큼 모자람")</f>
        <v>충족</v>
      </c>
      <c r="L66" s="29" t="str">
        <f>IF('호감도 표'!I69-Y$3&lt;=0,"충족",L$3&amp;"이 "&amp;ABS('호감도 표'!I69-Y$3)&amp;"만큼 모자람")</f>
        <v>충족</v>
      </c>
      <c r="M66" s="29" t="str">
        <f>IF('호감도 표'!J69-V$3&lt;=0,"충족",M$3&amp;"이 "&amp;ABS('호감도 표'!J69-V$3)&amp;"만큼 모자람")</f>
        <v>충족</v>
      </c>
      <c r="N66" s="29" t="str">
        <f>IF('호감도 표'!K69-W$3&lt;=0,"충족",N$3&amp;"이 "&amp;ABS('호감도 표'!K69-W$3)&amp;"만큼 모자람")</f>
        <v>충족</v>
      </c>
      <c r="O66" s="29" t="str">
        <f>IF('호감도 표'!L69-X$3&lt;=0,"충족",O$3&amp;"이 "&amp;ABS('호감도 표'!L69-X$3)&amp;"만큼 모자람")</f>
        <v>충족</v>
      </c>
      <c r="P66" s="29" t="str">
        <f>IF('호감도 표'!M69-Y$3&lt;=0,"충족",P$3&amp;"이 "&amp;ABS('호감도 표'!M69-Y$3)&amp;"만큼 모자람")</f>
        <v>충족</v>
      </c>
      <c r="Q66" s="29" t="str">
        <f>IF('호감도 표'!N69-V$3&lt;=0,"충족",Q$3&amp;"이 "&amp;ABS('호감도 표'!N69-V$3)&amp;"만큼 모자람")</f>
        <v>충족</v>
      </c>
      <c r="R66" s="29" t="str">
        <f>IF('호감도 표'!O69-W$3&lt;=0,"충족",R$3&amp;"이 "&amp;ABS('호감도 표'!O69-W$3)&amp;"만큼 모자람")</f>
        <v>충족</v>
      </c>
      <c r="S66" s="29" t="str">
        <f>IF('호감도 표'!P69-X$3&lt;=0,"충족",S$3&amp;"이 "&amp;ABS('호감도 표'!P69-X$3)&amp;"만큼 모자람")</f>
        <v>충족</v>
      </c>
      <c r="T66" s="29" t="str">
        <f>IF('호감도 표'!Q69-Y$3&lt;=0,"충족",T$3&amp;"이 "&amp;ABS('호감도 표'!Q69-Y$3)&amp;"만큼 모자람")</f>
        <v>충족</v>
      </c>
    </row>
    <row r="67" spans="1:20" ht="21.95" customHeight="1" x14ac:dyDescent="0.3">
      <c r="A67" s="74"/>
      <c r="B67" s="89" t="s">
        <v>85</v>
      </c>
      <c r="C67" s="90" t="str">
        <f>IF('호감도 표'!F70-V$3&lt;=0,,I$3 &amp; ABS('호감도 표'!F70-V$3) &amp; " ") &amp; IF('호감도 표'!G70-W$3&lt;=0,,J$3 &amp;ABS('호감도 표'!G70-W$3) &amp; " ") &amp; IF('호감도 표'!H70-X$3&lt;=0,,K$3 &amp; ABS('호감도 표'!H70-X$3) &amp; " ") &amp; IF('호감도 표'!I70-Y$3&lt;=0,,L$3 &amp; ABS('호감도 표'!I70-Y$3) &amp; " ")</f>
        <v/>
      </c>
      <c r="D67" s="90" t="str">
        <f>IF('호감도 표'!J70-V$3&lt;=0,,M$3 &amp; ABS('호감도 표'!J70-V$3) &amp; " ") &amp; IF('호감도 표'!K70-W$3&lt;=0,,N$3 &amp; ABS('호감도 표'!K70-W$3) &amp; " ") &amp; IF('호감도 표'!L70-X$3&lt;=0,,O$3 &amp; ABS('호감도 표'!L70-X$3) &amp; " ") &amp; IF('호감도 표'!M70-Y$3&lt;=0,,P$3 &amp; ABS('호감도 표'!M70-Y$3))</f>
        <v/>
      </c>
      <c r="E67" s="90" t="str">
        <f>IF('호감도 표'!N70-V$3&lt;=0,,Q$3 &amp;ABS('호감도 표'!N70-V$3) &amp; " ") &amp; IF('호감도 표'!O70-W$3&lt;=0,,R$3 &amp;ABS('호감도 표'!O70-W$3) &amp; " ") &amp; IF('호감도 표'!P70-X$3&lt;=0,,S$3 &amp;ABS('호감도 표'!P70-X$3) &amp; " ") &amp; IF('호감도 표'!Q70-Y$3&lt;=0,,T$3 &amp;ABS('호감도 표'!Q70-Y$3))</f>
        <v/>
      </c>
      <c r="F67" s="93" t="s">
        <v>135</v>
      </c>
      <c r="G67" s="92"/>
      <c r="H67" s="20"/>
      <c r="I67" s="28" t="str">
        <f>IF('호감도 표'!F70-V$3&lt;=0,"충족",I$3&amp;"이 "&amp;ABS('호감도 표'!F70-V$3)&amp;"만큼 모자람")</f>
        <v>충족</v>
      </c>
      <c r="J67" s="29" t="str">
        <f>IF('호감도 표'!G70-W$3&lt;=0,"충족",J$3&amp;"이 "&amp;ABS('호감도 표'!G70-W$3)&amp;"만큼 모자람")</f>
        <v>충족</v>
      </c>
      <c r="K67" s="29" t="str">
        <f>IF('호감도 표'!H70-X$3&lt;=0,"충족",K$3&amp;"이 "&amp;ABS('호감도 표'!H70-X$3)&amp;"만큼 모자람")</f>
        <v>충족</v>
      </c>
      <c r="L67" s="29" t="str">
        <f>IF('호감도 표'!I70-Y$3&lt;=0,"충족",L$3&amp;"이 "&amp;ABS('호감도 표'!I70-Y$3)&amp;"만큼 모자람")</f>
        <v>충족</v>
      </c>
      <c r="M67" s="29" t="str">
        <f>IF('호감도 표'!J70-V$3&lt;=0,"충족",M$3&amp;"이 "&amp;ABS('호감도 표'!J70-V$3)&amp;"만큼 모자람")</f>
        <v>충족</v>
      </c>
      <c r="N67" s="29" t="str">
        <f>IF('호감도 표'!K70-W$3&lt;=0,"충족",N$3&amp;"이 "&amp;ABS('호감도 표'!K70-W$3)&amp;"만큼 모자람")</f>
        <v>충족</v>
      </c>
      <c r="O67" s="29" t="str">
        <f>IF('호감도 표'!L70-X$3&lt;=0,"충족",O$3&amp;"이 "&amp;ABS('호감도 표'!L70-X$3)&amp;"만큼 모자람")</f>
        <v>충족</v>
      </c>
      <c r="P67" s="29" t="str">
        <f>IF('호감도 표'!M70-Y$3&lt;=0,"충족",P$3&amp;"이 "&amp;ABS('호감도 표'!M70-Y$3)&amp;"만큼 모자람")</f>
        <v>충족</v>
      </c>
      <c r="Q67" s="29" t="str">
        <f>IF('호감도 표'!N70-V$3&lt;=0,"충족",Q$3&amp;"이 "&amp;ABS('호감도 표'!N70-V$3)&amp;"만큼 모자람")</f>
        <v>충족</v>
      </c>
      <c r="R67" s="29" t="str">
        <f>IF('호감도 표'!O70-W$3&lt;=0,"충족",R$3&amp;"이 "&amp;ABS('호감도 표'!O70-W$3)&amp;"만큼 모자람")</f>
        <v>충족</v>
      </c>
      <c r="S67" s="29" t="str">
        <f>IF('호감도 표'!P70-X$3&lt;=0,"충족",S$3&amp;"이 "&amp;ABS('호감도 표'!P70-X$3)&amp;"만큼 모자람")</f>
        <v>충족</v>
      </c>
      <c r="T67" s="29" t="str">
        <f>IF('호감도 표'!Q70-Y$3&lt;=0,"충족",T$3&amp;"이 "&amp;ABS('호감도 표'!Q70-Y$3)&amp;"만큼 모자람")</f>
        <v>충족</v>
      </c>
    </row>
    <row r="68" spans="1:20" ht="21.95" customHeight="1" x14ac:dyDescent="0.3">
      <c r="A68" s="74"/>
      <c r="B68" s="89" t="s">
        <v>86</v>
      </c>
      <c r="C68" s="90" t="str">
        <f>IF('호감도 표'!F71-V$3&lt;=0,,I$3 &amp; ABS('호감도 표'!F71-V$3) &amp; " ") &amp; IF('호감도 표'!G71-W$3&lt;=0,,J$3 &amp;ABS('호감도 표'!G71-W$3) &amp; " ") &amp; IF('호감도 표'!H71-X$3&lt;=0,,K$3 &amp; ABS('호감도 표'!H71-X$3) &amp; " ") &amp; IF('호감도 표'!I71-Y$3&lt;=0,,L$3 &amp; ABS('호감도 표'!I71-Y$3) &amp; " ")</f>
        <v/>
      </c>
      <c r="D68" s="90" t="str">
        <f>IF('호감도 표'!J71-V$3&lt;=0,,M$3 &amp; ABS('호감도 표'!J71-V$3) &amp; " ") &amp; IF('호감도 표'!K71-W$3&lt;=0,,N$3 &amp; ABS('호감도 표'!K71-W$3) &amp; " ") &amp; IF('호감도 표'!L71-X$3&lt;=0,,O$3 &amp; ABS('호감도 표'!L71-X$3) &amp; " ") &amp; IF('호감도 표'!M71-Y$3&lt;=0,,P$3 &amp; ABS('호감도 표'!M71-Y$3))</f>
        <v/>
      </c>
      <c r="E68" s="90" t="str">
        <f>IF('호감도 표'!N71-V$3&lt;=0,,Q$3 &amp;ABS('호감도 표'!N71-V$3) &amp; " ") &amp; IF('호감도 표'!O71-W$3&lt;=0,,R$3 &amp;ABS('호감도 표'!O71-W$3) &amp; " ") &amp; IF('호감도 표'!P71-X$3&lt;=0,,S$3 &amp;ABS('호감도 표'!P71-X$3) &amp; " ") &amp; IF('호감도 표'!Q71-Y$3&lt;=0,,T$3 &amp;ABS('호감도 표'!Q71-Y$3))</f>
        <v/>
      </c>
      <c r="F68" s="93" t="s">
        <v>136</v>
      </c>
      <c r="G68" s="92"/>
      <c r="H68" s="20"/>
      <c r="I68" s="28" t="str">
        <f>IF('호감도 표'!F71-V$3&lt;=0,"충족",I$3&amp;"이 "&amp;ABS('호감도 표'!F71-V$3)&amp;"만큼 모자람")</f>
        <v>충족</v>
      </c>
      <c r="J68" s="29" t="str">
        <f>IF('호감도 표'!G71-W$3&lt;=0,"충족",J$3&amp;"이 "&amp;ABS('호감도 표'!G71-W$3)&amp;"만큼 모자람")</f>
        <v>충족</v>
      </c>
      <c r="K68" s="29" t="str">
        <f>IF('호감도 표'!H71-X$3&lt;=0,"충족",K$3&amp;"이 "&amp;ABS('호감도 표'!H71-X$3)&amp;"만큼 모자람")</f>
        <v>충족</v>
      </c>
      <c r="L68" s="29" t="str">
        <f>IF('호감도 표'!I71-Y$3&lt;=0,"충족",L$3&amp;"이 "&amp;ABS('호감도 표'!I71-Y$3)&amp;"만큼 모자람")</f>
        <v>충족</v>
      </c>
      <c r="M68" s="29" t="str">
        <f>IF('호감도 표'!J71-V$3&lt;=0,"충족",M$3&amp;"이 "&amp;ABS('호감도 표'!J71-V$3)&amp;"만큼 모자람")</f>
        <v>충족</v>
      </c>
      <c r="N68" s="29" t="str">
        <f>IF('호감도 표'!K71-W$3&lt;=0,"충족",N$3&amp;"이 "&amp;ABS('호감도 표'!K71-W$3)&amp;"만큼 모자람")</f>
        <v>충족</v>
      </c>
      <c r="O68" s="29" t="str">
        <f>IF('호감도 표'!L71-X$3&lt;=0,"충족",O$3&amp;"이 "&amp;ABS('호감도 표'!L71-X$3)&amp;"만큼 모자람")</f>
        <v>충족</v>
      </c>
      <c r="P68" s="29" t="str">
        <f>IF('호감도 표'!M71-Y$3&lt;=0,"충족",P$3&amp;"이 "&amp;ABS('호감도 표'!M71-Y$3)&amp;"만큼 모자람")</f>
        <v>충족</v>
      </c>
      <c r="Q68" s="29" t="str">
        <f>IF('호감도 표'!N71-V$3&lt;=0,"충족",Q$3&amp;"이 "&amp;ABS('호감도 표'!N71-V$3)&amp;"만큼 모자람")</f>
        <v>충족</v>
      </c>
      <c r="R68" s="29" t="str">
        <f>IF('호감도 표'!O71-W$3&lt;=0,"충족",R$3&amp;"이 "&amp;ABS('호감도 표'!O71-W$3)&amp;"만큼 모자람")</f>
        <v>충족</v>
      </c>
      <c r="S68" s="29" t="str">
        <f>IF('호감도 표'!P71-X$3&lt;=0,"충족",S$3&amp;"이 "&amp;ABS('호감도 표'!P71-X$3)&amp;"만큼 모자람")</f>
        <v>충족</v>
      </c>
      <c r="T68" s="29" t="str">
        <f>IF('호감도 표'!Q71-Y$3&lt;=0,"충족",T$3&amp;"이 "&amp;ABS('호감도 표'!Q71-Y$3)&amp;"만큼 모자람")</f>
        <v>충족</v>
      </c>
    </row>
    <row r="69" spans="1:20" ht="21.95" customHeight="1" x14ac:dyDescent="0.3">
      <c r="A69" s="74"/>
      <c r="B69" s="89" t="s">
        <v>87</v>
      </c>
      <c r="C69" s="90" t="str">
        <f>IF('호감도 표'!F72-V$3&lt;=0,,I$3 &amp; ABS('호감도 표'!F72-V$3) &amp; " ") &amp; IF('호감도 표'!G72-W$3&lt;=0,,J$3 &amp;ABS('호감도 표'!G72-W$3) &amp; " ") &amp; IF('호감도 표'!H72-X$3&lt;=0,,K$3 &amp; ABS('호감도 표'!H72-X$3) &amp; " ") &amp; IF('호감도 표'!I72-Y$3&lt;=0,,L$3 &amp; ABS('호감도 표'!I72-Y$3) &amp; " ")</f>
        <v/>
      </c>
      <c r="D69" s="90" t="str">
        <f>IF('호감도 표'!J72-V$3&lt;=0,,M$3 &amp; ABS('호감도 표'!J72-V$3) &amp; " ") &amp; IF('호감도 표'!K72-W$3&lt;=0,,N$3 &amp; ABS('호감도 표'!K72-W$3) &amp; " ") &amp; IF('호감도 표'!L72-X$3&lt;=0,,O$3 &amp; ABS('호감도 표'!L72-X$3) &amp; " ") &amp; IF('호감도 표'!M72-Y$3&lt;=0,,P$3 &amp; ABS('호감도 표'!M72-Y$3))</f>
        <v/>
      </c>
      <c r="E69" s="90" t="str">
        <f>IF('호감도 표'!N72-V$3&lt;=0,,Q$3 &amp;ABS('호감도 표'!N72-V$3) &amp; " ") &amp; IF('호감도 표'!O72-W$3&lt;=0,,R$3 &amp;ABS('호감도 표'!O72-W$3) &amp; " ") &amp; IF('호감도 표'!P72-X$3&lt;=0,,S$3 &amp;ABS('호감도 표'!P72-X$3) &amp; " ") &amp; IF('호감도 표'!Q72-Y$3&lt;=0,,T$3 &amp;ABS('호감도 표'!Q72-Y$3))</f>
        <v/>
      </c>
      <c r="F69" s="93" t="s">
        <v>137</v>
      </c>
      <c r="G69" s="92"/>
      <c r="H69" s="20"/>
      <c r="I69" s="28" t="str">
        <f>IF('호감도 표'!F72-V$3&lt;=0,"충족",I$3&amp;"이 "&amp;ABS('호감도 표'!F72-V$3)&amp;"만큼 모자람")</f>
        <v>충족</v>
      </c>
      <c r="J69" s="29" t="str">
        <f>IF('호감도 표'!G72-W$3&lt;=0,"충족",J$3&amp;"이 "&amp;ABS('호감도 표'!G72-W$3)&amp;"만큼 모자람")</f>
        <v>충족</v>
      </c>
      <c r="K69" s="29" t="str">
        <f>IF('호감도 표'!H72-X$3&lt;=0,"충족",K$3&amp;"이 "&amp;ABS('호감도 표'!H72-X$3)&amp;"만큼 모자람")</f>
        <v>충족</v>
      </c>
      <c r="L69" s="29" t="str">
        <f>IF('호감도 표'!I72-Y$3&lt;=0,"충족",L$3&amp;"이 "&amp;ABS('호감도 표'!I72-Y$3)&amp;"만큼 모자람")</f>
        <v>충족</v>
      </c>
      <c r="M69" s="29" t="str">
        <f>IF('호감도 표'!J72-V$3&lt;=0,"충족",M$3&amp;"이 "&amp;ABS('호감도 표'!J72-V$3)&amp;"만큼 모자람")</f>
        <v>충족</v>
      </c>
      <c r="N69" s="29" t="str">
        <f>IF('호감도 표'!K72-W$3&lt;=0,"충족",N$3&amp;"이 "&amp;ABS('호감도 표'!K72-W$3)&amp;"만큼 모자람")</f>
        <v>충족</v>
      </c>
      <c r="O69" s="29" t="str">
        <f>IF('호감도 표'!L72-X$3&lt;=0,"충족",O$3&amp;"이 "&amp;ABS('호감도 표'!L72-X$3)&amp;"만큼 모자람")</f>
        <v>충족</v>
      </c>
      <c r="P69" s="29" t="str">
        <f>IF('호감도 표'!M72-Y$3&lt;=0,"충족",P$3&amp;"이 "&amp;ABS('호감도 표'!M72-Y$3)&amp;"만큼 모자람")</f>
        <v>충족</v>
      </c>
      <c r="Q69" s="29" t="str">
        <f>IF('호감도 표'!N72-V$3&lt;=0,"충족",Q$3&amp;"이 "&amp;ABS('호감도 표'!N72-V$3)&amp;"만큼 모자람")</f>
        <v>충족</v>
      </c>
      <c r="R69" s="29" t="str">
        <f>IF('호감도 표'!O72-W$3&lt;=0,"충족",R$3&amp;"이 "&amp;ABS('호감도 표'!O72-W$3)&amp;"만큼 모자람")</f>
        <v>충족</v>
      </c>
      <c r="S69" s="29" t="str">
        <f>IF('호감도 표'!P72-X$3&lt;=0,"충족",S$3&amp;"이 "&amp;ABS('호감도 표'!P72-X$3)&amp;"만큼 모자람")</f>
        <v>충족</v>
      </c>
      <c r="T69" s="29" t="str">
        <f>IF('호감도 표'!Q72-Y$3&lt;=0,"충족",T$3&amp;"이 "&amp;ABS('호감도 표'!Q72-Y$3)&amp;"만큼 모자람")</f>
        <v>충족</v>
      </c>
    </row>
    <row r="70" spans="1:20" ht="21.95" customHeight="1" x14ac:dyDescent="0.3">
      <c r="A70" s="74"/>
      <c r="B70" s="89" t="s">
        <v>88</v>
      </c>
      <c r="C70" s="90" t="str">
        <f>IF('호감도 표'!F73-V$3&lt;=0,,I$3 &amp; ABS('호감도 표'!F73-V$3) &amp; " ") &amp; IF('호감도 표'!G73-W$3&lt;=0,,J$3 &amp;ABS('호감도 표'!G73-W$3) &amp; " ") &amp; IF('호감도 표'!H73-X$3&lt;=0,,K$3 &amp; ABS('호감도 표'!H73-X$3) &amp; " ") &amp; IF('호감도 표'!I73-Y$3&lt;=0,,L$3 &amp; ABS('호감도 표'!I73-Y$3) &amp; " ")</f>
        <v/>
      </c>
      <c r="D70" s="90" t="str">
        <f>IF('호감도 표'!J73-V$3&lt;=0,,M$3 &amp; ABS('호감도 표'!J73-V$3) &amp; " ") &amp; IF('호감도 표'!K73-W$3&lt;=0,,N$3 &amp; ABS('호감도 표'!K73-W$3) &amp; " ") &amp; IF('호감도 표'!L73-X$3&lt;=0,,O$3 &amp; ABS('호감도 표'!L73-X$3) &amp; " ") &amp; IF('호감도 표'!M73-Y$3&lt;=0,,P$3 &amp; ABS('호감도 표'!M73-Y$3))</f>
        <v/>
      </c>
      <c r="E70" s="90" t="str">
        <f>IF('호감도 표'!N73-V$3&lt;=0,,Q$3 &amp;ABS('호감도 표'!N73-V$3) &amp; " ") &amp; IF('호감도 표'!O73-W$3&lt;=0,,R$3 &amp;ABS('호감도 표'!O73-W$3) &amp; " ") &amp; IF('호감도 표'!P73-X$3&lt;=0,,S$3 &amp;ABS('호감도 표'!P73-X$3) &amp; " ") &amp; IF('호감도 표'!Q73-Y$3&lt;=0,,T$3 &amp;ABS('호감도 표'!Q73-Y$3))</f>
        <v/>
      </c>
      <c r="F70" s="93" t="s">
        <v>138</v>
      </c>
      <c r="G70" s="92"/>
      <c r="H70" s="20"/>
      <c r="I70" s="28" t="str">
        <f>IF('호감도 표'!F73-V$3&lt;=0,"충족",I$3&amp;"이 "&amp;ABS('호감도 표'!F73-V$3)&amp;"만큼 모자람")</f>
        <v>충족</v>
      </c>
      <c r="J70" s="29" t="str">
        <f>IF('호감도 표'!G73-W$3&lt;=0,"충족",J$3&amp;"이 "&amp;ABS('호감도 표'!G73-W$3)&amp;"만큼 모자람")</f>
        <v>충족</v>
      </c>
      <c r="K70" s="29" t="str">
        <f>IF('호감도 표'!H73-X$3&lt;=0,"충족",K$3&amp;"이 "&amp;ABS('호감도 표'!H73-X$3)&amp;"만큼 모자람")</f>
        <v>충족</v>
      </c>
      <c r="L70" s="29" t="str">
        <f>IF('호감도 표'!I73-Y$3&lt;=0,"충족",L$3&amp;"이 "&amp;ABS('호감도 표'!I73-Y$3)&amp;"만큼 모자람")</f>
        <v>충족</v>
      </c>
      <c r="M70" s="29" t="str">
        <f>IF('호감도 표'!J73-V$3&lt;=0,"충족",M$3&amp;"이 "&amp;ABS('호감도 표'!J73-V$3)&amp;"만큼 모자람")</f>
        <v>충족</v>
      </c>
      <c r="N70" s="29" t="str">
        <f>IF('호감도 표'!K73-W$3&lt;=0,"충족",N$3&amp;"이 "&amp;ABS('호감도 표'!K73-W$3)&amp;"만큼 모자람")</f>
        <v>충족</v>
      </c>
      <c r="O70" s="29" t="str">
        <f>IF('호감도 표'!L73-X$3&lt;=0,"충족",O$3&amp;"이 "&amp;ABS('호감도 표'!L73-X$3)&amp;"만큼 모자람")</f>
        <v>충족</v>
      </c>
      <c r="P70" s="29" t="str">
        <f>IF('호감도 표'!M73-Y$3&lt;=0,"충족",P$3&amp;"이 "&amp;ABS('호감도 표'!M73-Y$3)&amp;"만큼 모자람")</f>
        <v>충족</v>
      </c>
      <c r="Q70" s="29" t="str">
        <f>IF('호감도 표'!N73-V$3&lt;=0,"충족",Q$3&amp;"이 "&amp;ABS('호감도 표'!N73-V$3)&amp;"만큼 모자람")</f>
        <v>충족</v>
      </c>
      <c r="R70" s="29" t="str">
        <f>IF('호감도 표'!O73-W$3&lt;=0,"충족",R$3&amp;"이 "&amp;ABS('호감도 표'!O73-W$3)&amp;"만큼 모자람")</f>
        <v>충족</v>
      </c>
      <c r="S70" s="29" t="str">
        <f>IF('호감도 표'!P73-X$3&lt;=0,"충족",S$3&amp;"이 "&amp;ABS('호감도 표'!P73-X$3)&amp;"만큼 모자람")</f>
        <v>충족</v>
      </c>
      <c r="T70" s="29" t="str">
        <f>IF('호감도 표'!Q73-Y$3&lt;=0,"충족",T$3&amp;"이 "&amp;ABS('호감도 표'!Q73-Y$3)&amp;"만큼 모자람")</f>
        <v>충족</v>
      </c>
    </row>
    <row r="71" spans="1:20" ht="21.95" customHeight="1" x14ac:dyDescent="0.3">
      <c r="A71" s="74"/>
      <c r="B71" s="89" t="s">
        <v>89</v>
      </c>
      <c r="C71" s="90" t="str">
        <f>IF('호감도 표'!F74-V$3&lt;=0,,I$3 &amp; ABS('호감도 표'!F74-V$3) &amp; " ") &amp; IF('호감도 표'!G74-W$3&lt;=0,,J$3 &amp;ABS('호감도 표'!G74-W$3) &amp; " ") &amp; IF('호감도 표'!H74-X$3&lt;=0,,K$3 &amp; ABS('호감도 표'!H74-X$3) &amp; " ") &amp; IF('호감도 표'!I74-Y$3&lt;=0,,L$3 &amp; ABS('호감도 표'!I74-Y$3) &amp; " ")</f>
        <v/>
      </c>
      <c r="D71" s="90" t="str">
        <f>IF('호감도 표'!J74-V$3&lt;=0,,M$3 &amp; ABS('호감도 표'!J74-V$3) &amp; " ") &amp; IF('호감도 표'!K74-W$3&lt;=0,,N$3 &amp; ABS('호감도 표'!K74-W$3) &amp; " ") &amp; IF('호감도 표'!L74-X$3&lt;=0,,O$3 &amp; ABS('호감도 표'!L74-X$3) &amp; " ") &amp; IF('호감도 표'!M74-Y$3&lt;=0,,P$3 &amp; ABS('호감도 표'!M74-Y$3))</f>
        <v/>
      </c>
      <c r="E71" s="90" t="str">
        <f>IF('호감도 표'!N74-V$3&lt;=0,,Q$3 &amp;ABS('호감도 표'!N74-V$3) &amp; " ") &amp; IF('호감도 표'!O74-W$3&lt;=0,,R$3 &amp;ABS('호감도 표'!O74-W$3) &amp; " ") &amp; IF('호감도 표'!P74-X$3&lt;=0,,S$3 &amp;ABS('호감도 표'!P74-X$3) &amp; " ") &amp; IF('호감도 표'!Q74-Y$3&lt;=0,,T$3 &amp;ABS('호감도 표'!Q74-Y$3))</f>
        <v/>
      </c>
      <c r="F71" s="93" t="s">
        <v>139</v>
      </c>
      <c r="G71" s="92"/>
      <c r="H71" s="20"/>
      <c r="I71" s="28" t="str">
        <f>IF('호감도 표'!F74-V$3&lt;=0,"충족",I$3&amp;"이 "&amp;ABS('호감도 표'!F74-V$3)&amp;"만큼 모자람")</f>
        <v>충족</v>
      </c>
      <c r="J71" s="29" t="str">
        <f>IF('호감도 표'!G74-W$3&lt;=0,"충족",J$3&amp;"이 "&amp;ABS('호감도 표'!G74-W$3)&amp;"만큼 모자람")</f>
        <v>충족</v>
      </c>
      <c r="K71" s="29" t="str">
        <f>IF('호감도 표'!H74-X$3&lt;=0,"충족",K$3&amp;"이 "&amp;ABS('호감도 표'!H74-X$3)&amp;"만큼 모자람")</f>
        <v>충족</v>
      </c>
      <c r="L71" s="29" t="str">
        <f>IF('호감도 표'!I74-Y$3&lt;=0,"충족",L$3&amp;"이 "&amp;ABS('호감도 표'!I74-Y$3)&amp;"만큼 모자람")</f>
        <v>충족</v>
      </c>
      <c r="M71" s="29" t="str">
        <f>IF('호감도 표'!J74-V$3&lt;=0,"충족",M$3&amp;"이 "&amp;ABS('호감도 표'!J74-V$3)&amp;"만큼 모자람")</f>
        <v>충족</v>
      </c>
      <c r="N71" s="29" t="str">
        <f>IF('호감도 표'!K74-W$3&lt;=0,"충족",N$3&amp;"이 "&amp;ABS('호감도 표'!K74-W$3)&amp;"만큼 모자람")</f>
        <v>충족</v>
      </c>
      <c r="O71" s="29" t="str">
        <f>IF('호감도 표'!L74-X$3&lt;=0,"충족",O$3&amp;"이 "&amp;ABS('호감도 표'!L74-X$3)&amp;"만큼 모자람")</f>
        <v>충족</v>
      </c>
      <c r="P71" s="29" t="str">
        <f>IF('호감도 표'!M74-Y$3&lt;=0,"충족",P$3&amp;"이 "&amp;ABS('호감도 표'!M74-Y$3)&amp;"만큼 모자람")</f>
        <v>충족</v>
      </c>
      <c r="Q71" s="29" t="str">
        <f>IF('호감도 표'!N74-V$3&lt;=0,"충족",Q$3&amp;"이 "&amp;ABS('호감도 표'!N74-V$3)&amp;"만큼 모자람")</f>
        <v>충족</v>
      </c>
      <c r="R71" s="29" t="str">
        <f>IF('호감도 표'!O74-W$3&lt;=0,"충족",R$3&amp;"이 "&amp;ABS('호감도 표'!O74-W$3)&amp;"만큼 모자람")</f>
        <v>충족</v>
      </c>
      <c r="S71" s="29" t="str">
        <f>IF('호감도 표'!P74-X$3&lt;=0,"충족",S$3&amp;"이 "&amp;ABS('호감도 표'!P74-X$3)&amp;"만큼 모자람")</f>
        <v>충족</v>
      </c>
      <c r="T71" s="29" t="str">
        <f>IF('호감도 표'!Q74-Y$3&lt;=0,"충족",T$3&amp;"이 "&amp;ABS('호감도 표'!Q74-Y$3)&amp;"만큼 모자람")</f>
        <v>충족</v>
      </c>
    </row>
    <row r="72" spans="1:20" ht="21.95" customHeight="1" x14ac:dyDescent="0.3">
      <c r="A72" s="74"/>
      <c r="B72" s="89" t="s">
        <v>90</v>
      </c>
      <c r="C72" s="90" t="str">
        <f>IF('호감도 표'!F75-V$3&lt;=0,,I$3 &amp; ABS('호감도 표'!F75-V$3) &amp; " ") &amp; IF('호감도 표'!G75-W$3&lt;=0,,J$3 &amp;ABS('호감도 표'!G75-W$3) &amp; " ") &amp; IF('호감도 표'!H75-X$3&lt;=0,,K$3 &amp; ABS('호감도 표'!H75-X$3) &amp; " ") &amp; IF('호감도 표'!I75-Y$3&lt;=0,,L$3 &amp; ABS('호감도 표'!I75-Y$3) &amp; " ")</f>
        <v/>
      </c>
      <c r="D72" s="90" t="str">
        <f>IF('호감도 표'!J75-V$3&lt;=0,,M$3 &amp; ABS('호감도 표'!J75-V$3) &amp; " ") &amp; IF('호감도 표'!K75-W$3&lt;=0,,N$3 &amp; ABS('호감도 표'!K75-W$3) &amp; " ") &amp; IF('호감도 표'!L75-X$3&lt;=0,,O$3 &amp; ABS('호감도 표'!L75-X$3) &amp; " ") &amp; IF('호감도 표'!M75-Y$3&lt;=0,,P$3 &amp; ABS('호감도 표'!M75-Y$3))</f>
        <v/>
      </c>
      <c r="E72" s="90" t="str">
        <f>IF('호감도 표'!N75-V$3&lt;=0,,Q$3 &amp;ABS('호감도 표'!N75-V$3) &amp; " ") &amp; IF('호감도 표'!O75-W$3&lt;=0,,R$3 &amp;ABS('호감도 표'!O75-W$3) &amp; " ") &amp; IF('호감도 표'!P75-X$3&lt;=0,,S$3 &amp;ABS('호감도 표'!P75-X$3) &amp; " ") &amp; IF('호감도 표'!Q75-Y$3&lt;=0,,T$3 &amp;ABS('호감도 표'!Q75-Y$3))</f>
        <v/>
      </c>
      <c r="F72" s="93" t="s">
        <v>140</v>
      </c>
      <c r="G72" s="92"/>
      <c r="H72" s="20"/>
      <c r="I72" s="28" t="str">
        <f>IF('호감도 표'!F75-V$3&lt;=0,"충족",I$3&amp;"이 "&amp;ABS('호감도 표'!F75-V$3)&amp;"만큼 모자람")</f>
        <v>충족</v>
      </c>
      <c r="J72" s="29" t="str">
        <f>IF('호감도 표'!G75-W$3&lt;=0,"충족",J$3&amp;"이 "&amp;ABS('호감도 표'!G75-W$3)&amp;"만큼 모자람")</f>
        <v>충족</v>
      </c>
      <c r="K72" s="29" t="str">
        <f>IF('호감도 표'!H75-X$3&lt;=0,"충족",K$3&amp;"이 "&amp;ABS('호감도 표'!H75-X$3)&amp;"만큼 모자람")</f>
        <v>충족</v>
      </c>
      <c r="L72" s="29" t="str">
        <f>IF('호감도 표'!I75-Y$3&lt;=0,"충족",L$3&amp;"이 "&amp;ABS('호감도 표'!I75-Y$3)&amp;"만큼 모자람")</f>
        <v>충족</v>
      </c>
      <c r="M72" s="29" t="str">
        <f>IF('호감도 표'!J75-V$3&lt;=0,"충족",M$3&amp;"이 "&amp;ABS('호감도 표'!J75-V$3)&amp;"만큼 모자람")</f>
        <v>충족</v>
      </c>
      <c r="N72" s="29" t="str">
        <f>IF('호감도 표'!K75-W$3&lt;=0,"충족",N$3&amp;"이 "&amp;ABS('호감도 표'!K75-W$3)&amp;"만큼 모자람")</f>
        <v>충족</v>
      </c>
      <c r="O72" s="29" t="str">
        <f>IF('호감도 표'!L75-X$3&lt;=0,"충족",O$3&amp;"이 "&amp;ABS('호감도 표'!L75-X$3)&amp;"만큼 모자람")</f>
        <v>충족</v>
      </c>
      <c r="P72" s="29" t="str">
        <f>IF('호감도 표'!M75-Y$3&lt;=0,"충족",P$3&amp;"이 "&amp;ABS('호감도 표'!M75-Y$3)&amp;"만큼 모자람")</f>
        <v>충족</v>
      </c>
      <c r="Q72" s="29" t="str">
        <f>IF('호감도 표'!N75-V$3&lt;=0,"충족",Q$3&amp;"이 "&amp;ABS('호감도 표'!N75-V$3)&amp;"만큼 모자람")</f>
        <v>충족</v>
      </c>
      <c r="R72" s="29" t="str">
        <f>IF('호감도 표'!O75-W$3&lt;=0,"충족",R$3&amp;"이 "&amp;ABS('호감도 표'!O75-W$3)&amp;"만큼 모자람")</f>
        <v>충족</v>
      </c>
      <c r="S72" s="29" t="str">
        <f>IF('호감도 표'!P75-X$3&lt;=0,"충족",S$3&amp;"이 "&amp;ABS('호감도 표'!P75-X$3)&amp;"만큼 모자람")</f>
        <v>충족</v>
      </c>
      <c r="T72" s="29" t="str">
        <f>IF('호감도 표'!Q75-Y$3&lt;=0,"충족",T$3&amp;"이 "&amp;ABS('호감도 표'!Q75-Y$3)&amp;"만큼 모자람")</f>
        <v>충족</v>
      </c>
    </row>
    <row r="73" spans="1:20" ht="21.95" customHeight="1" x14ac:dyDescent="0.3">
      <c r="A73" s="74"/>
      <c r="B73" s="89" t="s">
        <v>91</v>
      </c>
      <c r="C73" s="90" t="str">
        <f>IF('호감도 표'!F76-V$3&lt;=0,,I$3 &amp; ABS('호감도 표'!F76-V$3) &amp; " ") &amp; IF('호감도 표'!G76-W$3&lt;=0,,J$3 &amp;ABS('호감도 표'!G76-W$3) &amp; " ") &amp; IF('호감도 표'!H76-X$3&lt;=0,,K$3 &amp; ABS('호감도 표'!H76-X$3) &amp; " ") &amp; IF('호감도 표'!I76-Y$3&lt;=0,,L$3 &amp; ABS('호감도 표'!I76-Y$3) &amp; " ")</f>
        <v/>
      </c>
      <c r="D73" s="90" t="str">
        <f>IF('호감도 표'!J76-V$3&lt;=0,,M$3 &amp; ABS('호감도 표'!J76-V$3) &amp; " ") &amp; IF('호감도 표'!K76-W$3&lt;=0,,N$3 &amp; ABS('호감도 표'!K76-W$3) &amp; " ") &amp; IF('호감도 표'!L76-X$3&lt;=0,,O$3 &amp; ABS('호감도 표'!L76-X$3) &amp; " ") &amp; IF('호감도 표'!M76-Y$3&lt;=0,,P$3 &amp; ABS('호감도 표'!M76-Y$3))</f>
        <v/>
      </c>
      <c r="E73" s="90" t="str">
        <f>IF('호감도 표'!N76-V$3&lt;=0,,Q$3 &amp;ABS('호감도 표'!N76-V$3) &amp; " ") &amp; IF('호감도 표'!O76-W$3&lt;=0,,R$3 &amp;ABS('호감도 표'!O76-W$3) &amp; " ") &amp; IF('호감도 표'!P76-X$3&lt;=0,,S$3 &amp;ABS('호감도 표'!P76-X$3) &amp; " ") &amp; IF('호감도 표'!Q76-Y$3&lt;=0,,T$3 &amp;ABS('호감도 표'!Q76-Y$3))</f>
        <v/>
      </c>
      <c r="F73" s="93" t="s">
        <v>141</v>
      </c>
      <c r="G73" s="92"/>
      <c r="H73" s="20"/>
      <c r="I73" s="28" t="str">
        <f>IF('호감도 표'!F76-V$3&lt;=0,"충족",I$3&amp;"이 "&amp;ABS('호감도 표'!F76-V$3)&amp;"만큼 모자람")</f>
        <v>충족</v>
      </c>
      <c r="J73" s="29" t="str">
        <f>IF('호감도 표'!G76-W$3&lt;=0,"충족",J$3&amp;"이 "&amp;ABS('호감도 표'!G76-W$3)&amp;"만큼 모자람")</f>
        <v>충족</v>
      </c>
      <c r="K73" s="29" t="str">
        <f>IF('호감도 표'!H76-X$3&lt;=0,"충족",K$3&amp;"이 "&amp;ABS('호감도 표'!H76-X$3)&amp;"만큼 모자람")</f>
        <v>충족</v>
      </c>
      <c r="L73" s="29" t="str">
        <f>IF('호감도 표'!I76-Y$3&lt;=0,"충족",L$3&amp;"이 "&amp;ABS('호감도 표'!I76-Y$3)&amp;"만큼 모자람")</f>
        <v>충족</v>
      </c>
      <c r="M73" s="29" t="str">
        <f>IF('호감도 표'!J76-V$3&lt;=0,"충족",M$3&amp;"이 "&amp;ABS('호감도 표'!J76-V$3)&amp;"만큼 모자람")</f>
        <v>충족</v>
      </c>
      <c r="N73" s="29" t="str">
        <f>IF('호감도 표'!K76-W$3&lt;=0,"충족",N$3&amp;"이 "&amp;ABS('호감도 표'!K76-W$3)&amp;"만큼 모자람")</f>
        <v>충족</v>
      </c>
      <c r="O73" s="29" t="str">
        <f>IF('호감도 표'!L76-X$3&lt;=0,"충족",O$3&amp;"이 "&amp;ABS('호감도 표'!L76-X$3)&amp;"만큼 모자람")</f>
        <v>충족</v>
      </c>
      <c r="P73" s="29" t="str">
        <f>IF('호감도 표'!M76-Y$3&lt;=0,"충족",P$3&amp;"이 "&amp;ABS('호감도 표'!M76-Y$3)&amp;"만큼 모자람")</f>
        <v>충족</v>
      </c>
      <c r="Q73" s="29" t="str">
        <f>IF('호감도 표'!N76-V$3&lt;=0,"충족",Q$3&amp;"이 "&amp;ABS('호감도 표'!N76-V$3)&amp;"만큼 모자람")</f>
        <v>충족</v>
      </c>
      <c r="R73" s="29" t="str">
        <f>IF('호감도 표'!O76-W$3&lt;=0,"충족",R$3&amp;"이 "&amp;ABS('호감도 표'!O76-W$3)&amp;"만큼 모자람")</f>
        <v>충족</v>
      </c>
      <c r="S73" s="29" t="str">
        <f>IF('호감도 표'!P76-X$3&lt;=0,"충족",S$3&amp;"이 "&amp;ABS('호감도 표'!P76-X$3)&amp;"만큼 모자람")</f>
        <v>충족</v>
      </c>
      <c r="T73" s="29" t="str">
        <f>IF('호감도 표'!Q76-Y$3&lt;=0,"충족",T$3&amp;"이 "&amp;ABS('호감도 표'!Q76-Y$3)&amp;"만큼 모자람")</f>
        <v>충족</v>
      </c>
    </row>
    <row r="74" spans="1:20" ht="21.95" customHeight="1" x14ac:dyDescent="0.3">
      <c r="A74" s="74"/>
      <c r="B74" s="89" t="s">
        <v>92</v>
      </c>
      <c r="C74" s="90" t="str">
        <f>IF('호감도 표'!F77-V$3&lt;=0,,I$3 &amp; ABS('호감도 표'!F77-V$3) &amp; " ") &amp; IF('호감도 표'!G77-W$3&lt;=0,,J$3 &amp;ABS('호감도 표'!G77-W$3) &amp; " ") &amp; IF('호감도 표'!H77-X$3&lt;=0,,K$3 &amp; ABS('호감도 표'!H77-X$3) &amp; " ") &amp; IF('호감도 표'!I77-Y$3&lt;=0,,L$3 &amp; ABS('호감도 표'!I77-Y$3) &amp; " ")</f>
        <v/>
      </c>
      <c r="D74" s="90" t="str">
        <f>IF('호감도 표'!J77-V$3&lt;=0,,M$3 &amp; ABS('호감도 표'!J77-V$3) &amp; " ") &amp; IF('호감도 표'!K77-W$3&lt;=0,,N$3 &amp; ABS('호감도 표'!K77-W$3) &amp; " ") &amp; IF('호감도 표'!L77-X$3&lt;=0,,O$3 &amp; ABS('호감도 표'!L77-X$3) &amp; " ") &amp; IF('호감도 표'!M77-Y$3&lt;=0,,P$3 &amp; ABS('호감도 표'!M77-Y$3))</f>
        <v/>
      </c>
      <c r="E74" s="90" t="str">
        <f>IF('호감도 표'!N77-V$3&lt;=0,,Q$3 &amp;ABS('호감도 표'!N77-V$3) &amp; " ") &amp; IF('호감도 표'!O77-W$3&lt;=0,,R$3 &amp;ABS('호감도 표'!O77-W$3) &amp; " ") &amp; IF('호감도 표'!P77-X$3&lt;=0,,S$3 &amp;ABS('호감도 표'!P77-X$3) &amp; " ") &amp; IF('호감도 표'!Q77-Y$3&lt;=0,,T$3 &amp;ABS('호감도 표'!Q77-Y$3))</f>
        <v/>
      </c>
      <c r="F74" s="93" t="s">
        <v>142</v>
      </c>
      <c r="G74" s="92"/>
      <c r="H74" s="20"/>
      <c r="I74" s="28" t="str">
        <f>IF('호감도 표'!F77-V$3&lt;=0,"충족",I$3&amp;"이 "&amp;ABS('호감도 표'!F77-V$3)&amp;"만큼 모자람")</f>
        <v>충족</v>
      </c>
      <c r="J74" s="29" t="str">
        <f>IF('호감도 표'!G77-W$3&lt;=0,"충족",J$3&amp;"이 "&amp;ABS('호감도 표'!G77-W$3)&amp;"만큼 모자람")</f>
        <v>충족</v>
      </c>
      <c r="K74" s="29" t="str">
        <f>IF('호감도 표'!H77-X$3&lt;=0,"충족",K$3&amp;"이 "&amp;ABS('호감도 표'!H77-X$3)&amp;"만큼 모자람")</f>
        <v>충족</v>
      </c>
      <c r="L74" s="29" t="str">
        <f>IF('호감도 표'!I77-Y$3&lt;=0,"충족",L$3&amp;"이 "&amp;ABS('호감도 표'!I77-Y$3)&amp;"만큼 모자람")</f>
        <v>충족</v>
      </c>
      <c r="M74" s="29" t="str">
        <f>IF('호감도 표'!J77-V$3&lt;=0,"충족",M$3&amp;"이 "&amp;ABS('호감도 표'!J77-V$3)&amp;"만큼 모자람")</f>
        <v>충족</v>
      </c>
      <c r="N74" s="29" t="str">
        <f>IF('호감도 표'!K77-W$3&lt;=0,"충족",N$3&amp;"이 "&amp;ABS('호감도 표'!K77-W$3)&amp;"만큼 모자람")</f>
        <v>충족</v>
      </c>
      <c r="O74" s="29" t="str">
        <f>IF('호감도 표'!L77-X$3&lt;=0,"충족",O$3&amp;"이 "&amp;ABS('호감도 표'!L77-X$3)&amp;"만큼 모자람")</f>
        <v>충족</v>
      </c>
      <c r="P74" s="29" t="str">
        <f>IF('호감도 표'!M77-Y$3&lt;=0,"충족",P$3&amp;"이 "&amp;ABS('호감도 표'!M77-Y$3)&amp;"만큼 모자람")</f>
        <v>충족</v>
      </c>
      <c r="Q74" s="29" t="str">
        <f>IF('호감도 표'!N77-V$3&lt;=0,"충족",Q$3&amp;"이 "&amp;ABS('호감도 표'!N77-V$3)&amp;"만큼 모자람")</f>
        <v>충족</v>
      </c>
      <c r="R74" s="29" t="str">
        <f>IF('호감도 표'!O77-W$3&lt;=0,"충족",R$3&amp;"이 "&amp;ABS('호감도 표'!O77-W$3)&amp;"만큼 모자람")</f>
        <v>충족</v>
      </c>
      <c r="S74" s="29" t="str">
        <f>IF('호감도 표'!P77-X$3&lt;=0,"충족",S$3&amp;"이 "&amp;ABS('호감도 표'!P77-X$3)&amp;"만큼 모자람")</f>
        <v>충족</v>
      </c>
      <c r="T74" s="29" t="str">
        <f>IF('호감도 표'!Q77-Y$3&lt;=0,"충족",T$3&amp;"이 "&amp;ABS('호감도 표'!Q77-Y$3)&amp;"만큼 모자람")</f>
        <v>충족</v>
      </c>
    </row>
    <row r="75" spans="1:20" ht="21.95" customHeight="1" x14ac:dyDescent="0.3">
      <c r="A75" s="74"/>
      <c r="B75" s="89" t="s">
        <v>93</v>
      </c>
      <c r="C75" s="90" t="str">
        <f>IF('호감도 표'!F78-V$3&lt;=0,,I$3 &amp; ABS('호감도 표'!F78-V$3) &amp; " ") &amp; IF('호감도 표'!G78-W$3&lt;=0,,J$3 &amp;ABS('호감도 표'!G78-W$3) &amp; " ") &amp; IF('호감도 표'!H78-X$3&lt;=0,,K$3 &amp; ABS('호감도 표'!H78-X$3) &amp; " ") &amp; IF('호감도 표'!I78-Y$3&lt;=0,,L$3 &amp; ABS('호감도 표'!I78-Y$3) &amp; " ")</f>
        <v/>
      </c>
      <c r="D75" s="90" t="str">
        <f>IF('호감도 표'!J78-V$3&lt;=0,,M$3 &amp; ABS('호감도 표'!J78-V$3) &amp; " ") &amp; IF('호감도 표'!K78-W$3&lt;=0,,N$3 &amp; ABS('호감도 표'!K78-W$3) &amp; " ") &amp; IF('호감도 표'!L78-X$3&lt;=0,,O$3 &amp; ABS('호감도 표'!L78-X$3) &amp; " ") &amp; IF('호감도 표'!M78-Y$3&lt;=0,,P$3 &amp; ABS('호감도 표'!M78-Y$3))</f>
        <v xml:space="preserve">매력10 </v>
      </c>
      <c r="E75" s="90" t="str">
        <f>IF('호감도 표'!N78-V$3&lt;=0,,Q$3 &amp;ABS('호감도 표'!N78-V$3) &amp; " ") &amp; IF('호감도 표'!O78-W$3&lt;=0,,R$3 &amp;ABS('호감도 표'!O78-W$3) &amp; " ") &amp; IF('호감도 표'!P78-X$3&lt;=0,,S$3 &amp;ABS('호감도 표'!P78-X$3) &amp; " ") &amp; IF('호감도 표'!Q78-Y$3&lt;=0,,T$3 &amp;ABS('호감도 표'!Q78-Y$3))</f>
        <v/>
      </c>
      <c r="F75" s="93" t="s">
        <v>143</v>
      </c>
      <c r="G75" s="92"/>
      <c r="H75" s="20"/>
      <c r="I75" s="28" t="str">
        <f>IF('호감도 표'!F78-V$3&lt;=0,"충족",I$3&amp;"이 "&amp;ABS('호감도 표'!F78-V$3)&amp;"만큼 모자람")</f>
        <v>충족</v>
      </c>
      <c r="J75" s="29" t="str">
        <f>IF('호감도 표'!G78-W$3&lt;=0,"충족",J$3&amp;"이 "&amp;ABS('호감도 표'!G78-W$3)&amp;"만큼 모자람")</f>
        <v>충족</v>
      </c>
      <c r="K75" s="29" t="str">
        <f>IF('호감도 표'!H78-X$3&lt;=0,"충족",K$3&amp;"이 "&amp;ABS('호감도 표'!H78-X$3)&amp;"만큼 모자람")</f>
        <v>충족</v>
      </c>
      <c r="L75" s="29" t="str">
        <f>IF('호감도 표'!I78-Y$3&lt;=0,"충족",L$3&amp;"이 "&amp;ABS('호감도 표'!I78-Y$3)&amp;"만큼 모자람")</f>
        <v>충족</v>
      </c>
      <c r="M75" s="29" t="str">
        <f>IF('호감도 표'!J78-V$3&lt;=0,"충족",M$3&amp;"이 "&amp;ABS('호감도 표'!J78-V$3)&amp;"만큼 모자람")</f>
        <v>충족</v>
      </c>
      <c r="N75" s="29" t="str">
        <f>IF('호감도 표'!K78-W$3&lt;=0,"충족",N$3&amp;"이 "&amp;ABS('호감도 표'!K78-W$3)&amp;"만큼 모자람")</f>
        <v>충족</v>
      </c>
      <c r="O75" s="29" t="str">
        <f>IF('호감도 표'!L78-X$3&lt;=0,"충족",O$3&amp;"이 "&amp;ABS('호감도 표'!L78-X$3)&amp;"만큼 모자람")</f>
        <v>매력이 10만큼 모자람</v>
      </c>
      <c r="P75" s="29" t="str">
        <f>IF('호감도 표'!M78-Y$3&lt;=0,"충족",P$3&amp;"이 "&amp;ABS('호감도 표'!M78-Y$3)&amp;"만큼 모자람")</f>
        <v>충족</v>
      </c>
      <c r="Q75" s="29" t="str">
        <f>IF('호감도 표'!N78-V$3&lt;=0,"충족",Q$3&amp;"이 "&amp;ABS('호감도 표'!N78-V$3)&amp;"만큼 모자람")</f>
        <v>충족</v>
      </c>
      <c r="R75" s="29" t="str">
        <f>IF('호감도 표'!O78-W$3&lt;=0,"충족",R$3&amp;"이 "&amp;ABS('호감도 표'!O78-W$3)&amp;"만큼 모자람")</f>
        <v>충족</v>
      </c>
      <c r="S75" s="29" t="str">
        <f>IF('호감도 표'!P78-X$3&lt;=0,"충족",S$3&amp;"이 "&amp;ABS('호감도 표'!P78-X$3)&amp;"만큼 모자람")</f>
        <v>충족</v>
      </c>
      <c r="T75" s="29" t="str">
        <f>IF('호감도 표'!Q78-Y$3&lt;=0,"충족",T$3&amp;"이 "&amp;ABS('호감도 표'!Q78-Y$3)&amp;"만큼 모자람")</f>
        <v>충족</v>
      </c>
    </row>
    <row r="76" spans="1:20" ht="21.95" customHeight="1" x14ac:dyDescent="0.3">
      <c r="A76" s="74"/>
      <c r="B76" s="89" t="s">
        <v>94</v>
      </c>
      <c r="C76" s="90" t="str">
        <f>IF('호감도 표'!F79-V$3&lt;=0,,I$3 &amp; ABS('호감도 표'!F79-V$3) &amp; " ") &amp; IF('호감도 표'!G79-W$3&lt;=0,,J$3 &amp;ABS('호감도 표'!G79-W$3) &amp; " ") &amp; IF('호감도 표'!H79-X$3&lt;=0,,K$3 &amp; ABS('호감도 표'!H79-X$3) &amp; " ") &amp; IF('호감도 표'!I79-Y$3&lt;=0,,L$3 &amp; ABS('호감도 표'!I79-Y$3) &amp; " ")</f>
        <v/>
      </c>
      <c r="D76" s="90" t="str">
        <f>IF('호감도 표'!J79-V$3&lt;=0,,M$3 &amp; ABS('호감도 표'!J79-V$3) &amp; " ") &amp; IF('호감도 표'!K79-W$3&lt;=0,,N$3 &amp; ABS('호감도 표'!K79-W$3) &amp; " ") &amp; IF('호감도 표'!L79-X$3&lt;=0,,O$3 &amp; ABS('호감도 표'!L79-X$3) &amp; " ") &amp; IF('호감도 표'!M79-Y$3&lt;=0,,P$3 &amp; ABS('호감도 표'!M79-Y$3))</f>
        <v/>
      </c>
      <c r="E76" s="90" t="str">
        <f>IF('호감도 표'!N79-V$3&lt;=0,,Q$3 &amp;ABS('호감도 표'!N79-V$3) &amp; " ") &amp; IF('호감도 표'!O79-W$3&lt;=0,,R$3 &amp;ABS('호감도 표'!O79-W$3) &amp; " ") &amp; IF('호감도 표'!P79-X$3&lt;=0,,S$3 &amp;ABS('호감도 표'!P79-X$3) &amp; " ") &amp; IF('호감도 표'!Q79-Y$3&lt;=0,,T$3 &amp;ABS('호감도 표'!Q79-Y$3))</f>
        <v/>
      </c>
      <c r="F76" s="93" t="s">
        <v>155</v>
      </c>
      <c r="G76" s="92"/>
      <c r="H76" s="20"/>
      <c r="I76" s="28" t="str">
        <f>IF('호감도 표'!F79-V$3&lt;=0,"충족",I$3&amp;"이 "&amp;ABS('호감도 표'!F79-V$3)&amp;"만큼 모자람")</f>
        <v>충족</v>
      </c>
      <c r="J76" s="29" t="str">
        <f>IF('호감도 표'!G79-W$3&lt;=0,"충족",J$3&amp;"이 "&amp;ABS('호감도 표'!G79-W$3)&amp;"만큼 모자람")</f>
        <v>충족</v>
      </c>
      <c r="K76" s="29" t="str">
        <f>IF('호감도 표'!H79-X$3&lt;=0,"충족",K$3&amp;"이 "&amp;ABS('호감도 표'!H79-X$3)&amp;"만큼 모자람")</f>
        <v>충족</v>
      </c>
      <c r="L76" s="29" t="str">
        <f>IF('호감도 표'!I79-Y$3&lt;=0,"충족",L$3&amp;"이 "&amp;ABS('호감도 표'!I79-Y$3)&amp;"만큼 모자람")</f>
        <v>충족</v>
      </c>
      <c r="M76" s="29" t="str">
        <f>IF('호감도 표'!J79-V$3&lt;=0,"충족",M$3&amp;"이 "&amp;ABS('호감도 표'!J79-V$3)&amp;"만큼 모자람")</f>
        <v>충족</v>
      </c>
      <c r="N76" s="29" t="str">
        <f>IF('호감도 표'!K79-W$3&lt;=0,"충족",N$3&amp;"이 "&amp;ABS('호감도 표'!K79-W$3)&amp;"만큼 모자람")</f>
        <v>충족</v>
      </c>
      <c r="O76" s="29" t="str">
        <f>IF('호감도 표'!L79-X$3&lt;=0,"충족",O$3&amp;"이 "&amp;ABS('호감도 표'!L79-X$3)&amp;"만큼 모자람")</f>
        <v>충족</v>
      </c>
      <c r="P76" s="29" t="str">
        <f>IF('호감도 표'!M79-Y$3&lt;=0,"충족",P$3&amp;"이 "&amp;ABS('호감도 표'!M79-Y$3)&amp;"만큼 모자람")</f>
        <v>충족</v>
      </c>
      <c r="Q76" s="29" t="str">
        <f>IF('호감도 표'!N79-V$3&lt;=0,"충족",Q$3&amp;"이 "&amp;ABS('호감도 표'!N79-V$3)&amp;"만큼 모자람")</f>
        <v>충족</v>
      </c>
      <c r="R76" s="29" t="str">
        <f>IF('호감도 표'!O79-W$3&lt;=0,"충족",R$3&amp;"이 "&amp;ABS('호감도 표'!O79-W$3)&amp;"만큼 모자람")</f>
        <v>충족</v>
      </c>
      <c r="S76" s="29" t="str">
        <f>IF('호감도 표'!P79-X$3&lt;=0,"충족",S$3&amp;"이 "&amp;ABS('호감도 표'!P79-X$3)&amp;"만큼 모자람")</f>
        <v>충족</v>
      </c>
      <c r="T76" s="29" t="str">
        <f>IF('호감도 표'!Q79-Y$3&lt;=0,"충족",T$3&amp;"이 "&amp;ABS('호감도 표'!Q79-Y$3)&amp;"만큼 모자람")</f>
        <v>충족</v>
      </c>
    </row>
    <row r="77" spans="1:20" ht="21.95" customHeight="1" x14ac:dyDescent="0.3">
      <c r="A77" s="74"/>
      <c r="B77" s="89" t="s">
        <v>95</v>
      </c>
      <c r="C77" s="90" t="str">
        <f>IF('호감도 표'!F80-V$3&lt;=0,,I$3 &amp; ABS('호감도 표'!F80-V$3) &amp; " ") &amp; IF('호감도 표'!G80-W$3&lt;=0,,J$3 &amp;ABS('호감도 표'!G80-W$3) &amp; " ") &amp; IF('호감도 표'!H80-X$3&lt;=0,,K$3 &amp; ABS('호감도 표'!H80-X$3) &amp; " ") &amp; IF('호감도 표'!I80-Y$3&lt;=0,,L$3 &amp; ABS('호감도 표'!I80-Y$3) &amp; " ")</f>
        <v/>
      </c>
      <c r="D77" s="90" t="str">
        <f>IF('호감도 표'!J80-V$3&lt;=0,,M$3 &amp; ABS('호감도 표'!J80-V$3) &amp; " ") &amp; IF('호감도 표'!K80-W$3&lt;=0,,N$3 &amp; ABS('호감도 표'!K80-W$3) &amp; " ") &amp; IF('호감도 표'!L80-X$3&lt;=0,,O$3 &amp; ABS('호감도 표'!L80-X$3) &amp; " ") &amp; IF('호감도 표'!M80-Y$3&lt;=0,,P$3 &amp; ABS('호감도 표'!M80-Y$3))</f>
        <v/>
      </c>
      <c r="E77" s="90" t="str">
        <f>IF('호감도 표'!N80-V$3&lt;=0,,Q$3 &amp;ABS('호감도 표'!N80-V$3) &amp; " ") &amp; IF('호감도 표'!O80-W$3&lt;=0,,R$3 &amp;ABS('호감도 표'!O80-W$3) &amp; " ") &amp; IF('호감도 표'!P80-X$3&lt;=0,,S$3 &amp;ABS('호감도 표'!P80-X$3) &amp; " ") &amp; IF('호감도 표'!Q80-Y$3&lt;=0,,T$3 &amp;ABS('호감도 표'!Q80-Y$3))</f>
        <v/>
      </c>
      <c r="F77" s="93" t="s">
        <v>156</v>
      </c>
      <c r="G77" s="92"/>
      <c r="H77" s="20"/>
      <c r="I77" s="28" t="str">
        <f>IF('호감도 표'!F80-V$3&lt;=0,"충족",I$3&amp;"이 "&amp;ABS('호감도 표'!F80-V$3)&amp;"만큼 모자람")</f>
        <v>충족</v>
      </c>
      <c r="J77" s="29" t="str">
        <f>IF('호감도 표'!G80-W$3&lt;=0,"충족",J$3&amp;"이 "&amp;ABS('호감도 표'!G80-W$3)&amp;"만큼 모자람")</f>
        <v>충족</v>
      </c>
      <c r="K77" s="29" t="str">
        <f>IF('호감도 표'!H80-X$3&lt;=0,"충족",K$3&amp;"이 "&amp;ABS('호감도 표'!H80-X$3)&amp;"만큼 모자람")</f>
        <v>충족</v>
      </c>
      <c r="L77" s="29" t="str">
        <f>IF('호감도 표'!I80-Y$3&lt;=0,"충족",L$3&amp;"이 "&amp;ABS('호감도 표'!I80-Y$3)&amp;"만큼 모자람")</f>
        <v>충족</v>
      </c>
      <c r="M77" s="29" t="str">
        <f>IF('호감도 표'!J80-V$3&lt;=0,"충족",M$3&amp;"이 "&amp;ABS('호감도 표'!J80-V$3)&amp;"만큼 모자람")</f>
        <v>충족</v>
      </c>
      <c r="N77" s="29" t="str">
        <f>IF('호감도 표'!K80-W$3&lt;=0,"충족",N$3&amp;"이 "&amp;ABS('호감도 표'!K80-W$3)&amp;"만큼 모자람")</f>
        <v>충족</v>
      </c>
      <c r="O77" s="29" t="str">
        <f>IF('호감도 표'!L80-X$3&lt;=0,"충족",O$3&amp;"이 "&amp;ABS('호감도 표'!L80-X$3)&amp;"만큼 모자람")</f>
        <v>충족</v>
      </c>
      <c r="P77" s="29" t="str">
        <f>IF('호감도 표'!M80-Y$3&lt;=0,"충족",P$3&amp;"이 "&amp;ABS('호감도 표'!M80-Y$3)&amp;"만큼 모자람")</f>
        <v>충족</v>
      </c>
      <c r="Q77" s="29" t="str">
        <f>IF('호감도 표'!N80-V$3&lt;=0,"충족",Q$3&amp;"이 "&amp;ABS('호감도 표'!N80-V$3)&amp;"만큼 모자람")</f>
        <v>충족</v>
      </c>
      <c r="R77" s="29" t="str">
        <f>IF('호감도 표'!O80-W$3&lt;=0,"충족",R$3&amp;"이 "&amp;ABS('호감도 표'!O80-W$3)&amp;"만큼 모자람")</f>
        <v>충족</v>
      </c>
      <c r="S77" s="29" t="str">
        <f>IF('호감도 표'!P80-X$3&lt;=0,"충족",S$3&amp;"이 "&amp;ABS('호감도 표'!P80-X$3)&amp;"만큼 모자람")</f>
        <v>충족</v>
      </c>
      <c r="T77" s="29" t="str">
        <f>IF('호감도 표'!Q80-Y$3&lt;=0,"충족",T$3&amp;"이 "&amp;ABS('호감도 표'!Q80-Y$3)&amp;"만큼 모자람")</f>
        <v>충족</v>
      </c>
    </row>
    <row r="78" spans="1:20" ht="21.95" customHeight="1" x14ac:dyDescent="0.3">
      <c r="A78" s="74"/>
      <c r="B78" s="89" t="s">
        <v>96</v>
      </c>
      <c r="C78" s="90" t="str">
        <f>IF('호감도 표'!F81-V$3&lt;=0,,I$3 &amp; ABS('호감도 표'!F81-V$3) &amp; " ") &amp; IF('호감도 표'!G81-W$3&lt;=0,,J$3 &amp;ABS('호감도 표'!G81-W$3) &amp; " ") &amp; IF('호감도 표'!H81-X$3&lt;=0,,K$3 &amp; ABS('호감도 표'!H81-X$3) &amp; " ") &amp; IF('호감도 표'!I81-Y$3&lt;=0,,L$3 &amp; ABS('호감도 표'!I81-Y$3) &amp; " ")</f>
        <v/>
      </c>
      <c r="D78" s="90" t="str">
        <f>IF('호감도 표'!J81-V$3&lt;=0,,M$3 &amp; ABS('호감도 표'!J81-V$3) &amp; " ") &amp; IF('호감도 표'!K81-W$3&lt;=0,,N$3 &amp; ABS('호감도 표'!K81-W$3) &amp; " ") &amp; IF('호감도 표'!L81-X$3&lt;=0,,O$3 &amp; ABS('호감도 표'!L81-X$3) &amp; " ") &amp; IF('호감도 표'!M81-Y$3&lt;=0,,P$3 &amp; ABS('호감도 표'!M81-Y$3))</f>
        <v>지성30 담력109 매력130 친절59</v>
      </c>
      <c r="E78" s="90" t="str">
        <f>IF('호감도 표'!N81-V$3&lt;=0,,Q$3 &amp;ABS('호감도 표'!N81-V$3) &amp; " ") &amp; IF('호감도 표'!O81-W$3&lt;=0,,R$3 &amp;ABS('호감도 표'!O81-W$3) &amp; " ") &amp; IF('호감도 표'!P81-X$3&lt;=0,,S$3 &amp;ABS('호감도 표'!P81-X$3) &amp; " ") &amp; IF('호감도 표'!Q81-Y$3&lt;=0,,T$3 &amp;ABS('호감도 표'!Q81-Y$3))</f>
        <v>친절59</v>
      </c>
      <c r="F78" s="93" t="s">
        <v>151</v>
      </c>
      <c r="G78" s="92"/>
      <c r="H78" s="20"/>
      <c r="I78" s="28" t="str">
        <f>IF('호감도 표'!F81-V$3&lt;=0,"충족",I$3&amp;"이 "&amp;ABS('호감도 표'!F81-V$3)&amp;"만큼 모자람")</f>
        <v>충족</v>
      </c>
      <c r="J78" s="29" t="str">
        <f>IF('호감도 표'!G81-W$3&lt;=0,"충족",J$3&amp;"이 "&amp;ABS('호감도 표'!G81-W$3)&amp;"만큼 모자람")</f>
        <v>충족</v>
      </c>
      <c r="K78" s="29" t="str">
        <f>IF('호감도 표'!H81-X$3&lt;=0,"충족",K$3&amp;"이 "&amp;ABS('호감도 표'!H81-X$3)&amp;"만큼 모자람")</f>
        <v>충족</v>
      </c>
      <c r="L78" s="29" t="str">
        <f>IF('호감도 표'!I81-Y$3&lt;=0,"충족",L$3&amp;"이 "&amp;ABS('호감도 표'!I81-Y$3)&amp;"만큼 모자람")</f>
        <v>충족</v>
      </c>
      <c r="M78" s="29" t="str">
        <f>IF('호감도 표'!J81-V$3&lt;=0,"충족",M$3&amp;"이 "&amp;ABS('호감도 표'!J81-V$3)&amp;"만큼 모자람")</f>
        <v>지성이 30만큼 모자람</v>
      </c>
      <c r="N78" s="29" t="str">
        <f>IF('호감도 표'!K81-W$3&lt;=0,"충족",N$3&amp;"이 "&amp;ABS('호감도 표'!K81-W$3)&amp;"만큼 모자람")</f>
        <v>담력이 109만큼 모자람</v>
      </c>
      <c r="O78" s="29" t="str">
        <f>IF('호감도 표'!L81-X$3&lt;=0,"충족",O$3&amp;"이 "&amp;ABS('호감도 표'!L81-X$3)&amp;"만큼 모자람")</f>
        <v>매력이 130만큼 모자람</v>
      </c>
      <c r="P78" s="29" t="str">
        <f>IF('호감도 표'!M81-Y$3&lt;=0,"충족",P$3&amp;"이 "&amp;ABS('호감도 표'!M81-Y$3)&amp;"만큼 모자람")</f>
        <v>친절이 59만큼 모자람</v>
      </c>
      <c r="Q78" s="29" t="str">
        <f>IF('호감도 표'!N81-V$3&lt;=0,"충족",Q$3&amp;"이 "&amp;ABS('호감도 표'!N81-V$3)&amp;"만큼 모자람")</f>
        <v>충족</v>
      </c>
      <c r="R78" s="29" t="str">
        <f>IF('호감도 표'!O81-W$3&lt;=0,"충족",R$3&amp;"이 "&amp;ABS('호감도 표'!O81-W$3)&amp;"만큼 모자람")</f>
        <v>충족</v>
      </c>
      <c r="S78" s="29" t="str">
        <f>IF('호감도 표'!P81-X$3&lt;=0,"충족",S$3&amp;"이 "&amp;ABS('호감도 표'!P81-X$3)&amp;"만큼 모자람")</f>
        <v>충족</v>
      </c>
      <c r="T78" s="29" t="str">
        <f>IF('호감도 표'!Q81-Y$3&lt;=0,"충족",T$3&amp;"이 "&amp;ABS('호감도 표'!Q81-Y$3)&amp;"만큼 모자람")</f>
        <v>친절이 59만큼 모자람</v>
      </c>
    </row>
    <row r="79" spans="1:20" ht="21.95" customHeight="1" x14ac:dyDescent="0.3">
      <c r="A79" s="74"/>
      <c r="B79" s="89" t="s">
        <v>97</v>
      </c>
      <c r="C79" s="90" t="str">
        <f>IF('호감도 표'!F82-V$3&lt;=0,,I$3 &amp; ABS('호감도 표'!F82-V$3) &amp; " ") &amp; IF('호감도 표'!G82-W$3&lt;=0,,J$3 &amp;ABS('호감도 표'!G82-W$3) &amp; " ") &amp; IF('호감도 표'!H82-X$3&lt;=0,,K$3 &amp; ABS('호감도 표'!H82-X$3) &amp; " ") &amp; IF('호감도 표'!I82-Y$3&lt;=0,,L$3 &amp; ABS('호감도 표'!I82-Y$3) &amp; " ")</f>
        <v xml:space="preserve">매력10 </v>
      </c>
      <c r="D79" s="90" t="str">
        <f>IF('호감도 표'!J82-V$3&lt;=0,,M$3 &amp; ABS('호감도 표'!J82-V$3) &amp; " ") &amp; IF('호감도 표'!K82-W$3&lt;=0,,N$3 &amp; ABS('호감도 표'!K82-W$3) &amp; " ") &amp; IF('호감도 표'!L82-X$3&lt;=0,,O$3 &amp; ABS('호감도 표'!L82-X$3) &amp; " ") &amp; IF('호감도 표'!M82-Y$3&lt;=0,,P$3 &amp; ABS('호감도 표'!M82-Y$3))</f>
        <v>지성40 담력119 매력140 친절69</v>
      </c>
      <c r="E79" s="90" t="str">
        <f>IF('호감도 표'!N82-V$3&lt;=0,,Q$3 &amp;ABS('호감도 표'!N82-V$3) &amp; " ") &amp; IF('호감도 표'!O82-W$3&lt;=0,,R$3 &amp;ABS('호감도 표'!O82-W$3) &amp; " ") &amp; IF('호감도 표'!P82-X$3&lt;=0,,S$3 &amp;ABS('호감도 표'!P82-X$3) &amp; " ") &amp; IF('호감도 표'!Q82-Y$3&lt;=0,,T$3 &amp;ABS('호감도 표'!Q82-Y$3))</f>
        <v xml:space="preserve">지성90 </v>
      </c>
      <c r="F79" s="93" t="s">
        <v>150</v>
      </c>
      <c r="G79" s="92"/>
      <c r="H79" s="20"/>
      <c r="I79" s="28" t="str">
        <f>IF('호감도 표'!F82-V$3&lt;=0,"충족",I$3&amp;"이 "&amp;ABS('호감도 표'!F82-V$3)&amp;"만큼 모자람")</f>
        <v>충족</v>
      </c>
      <c r="J79" s="29" t="str">
        <f>IF('호감도 표'!G82-W$3&lt;=0,"충족",J$3&amp;"이 "&amp;ABS('호감도 표'!G82-W$3)&amp;"만큼 모자람")</f>
        <v>충족</v>
      </c>
      <c r="K79" s="29" t="str">
        <f>IF('호감도 표'!H82-X$3&lt;=0,"충족",K$3&amp;"이 "&amp;ABS('호감도 표'!H82-X$3)&amp;"만큼 모자람")</f>
        <v>매력이 10만큼 모자람</v>
      </c>
      <c r="L79" s="29" t="str">
        <f>IF('호감도 표'!I82-Y$3&lt;=0,"충족",L$3&amp;"이 "&amp;ABS('호감도 표'!I82-Y$3)&amp;"만큼 모자람")</f>
        <v>충족</v>
      </c>
      <c r="M79" s="29" t="str">
        <f>IF('호감도 표'!J82-V$3&lt;=0,"충족",M$3&amp;"이 "&amp;ABS('호감도 표'!J82-V$3)&amp;"만큼 모자람")</f>
        <v>지성이 40만큼 모자람</v>
      </c>
      <c r="N79" s="29" t="str">
        <f>IF('호감도 표'!K82-W$3&lt;=0,"충족",N$3&amp;"이 "&amp;ABS('호감도 표'!K82-W$3)&amp;"만큼 모자람")</f>
        <v>담력이 119만큼 모자람</v>
      </c>
      <c r="O79" s="29" t="str">
        <f>IF('호감도 표'!L82-X$3&lt;=0,"충족",O$3&amp;"이 "&amp;ABS('호감도 표'!L82-X$3)&amp;"만큼 모자람")</f>
        <v>매력이 140만큼 모자람</v>
      </c>
      <c r="P79" s="29" t="str">
        <f>IF('호감도 표'!M82-Y$3&lt;=0,"충족",P$3&amp;"이 "&amp;ABS('호감도 표'!M82-Y$3)&amp;"만큼 모자람")</f>
        <v>친절이 69만큼 모자람</v>
      </c>
      <c r="Q79" s="29" t="str">
        <f>IF('호감도 표'!N82-V$3&lt;=0,"충족",Q$3&amp;"이 "&amp;ABS('호감도 표'!N82-V$3)&amp;"만큼 모자람")</f>
        <v>지성이 90만큼 모자람</v>
      </c>
      <c r="R79" s="29" t="str">
        <f>IF('호감도 표'!O82-W$3&lt;=0,"충족",R$3&amp;"이 "&amp;ABS('호감도 표'!O82-W$3)&amp;"만큼 모자람")</f>
        <v>충족</v>
      </c>
      <c r="S79" s="29" t="str">
        <f>IF('호감도 표'!P82-X$3&lt;=0,"충족",S$3&amp;"이 "&amp;ABS('호감도 표'!P82-X$3)&amp;"만큼 모자람")</f>
        <v>충족</v>
      </c>
      <c r="T79" s="29" t="str">
        <f>IF('호감도 표'!Q82-Y$3&lt;=0,"충족",T$3&amp;"이 "&amp;ABS('호감도 표'!Q82-Y$3)&amp;"만큼 모자람")</f>
        <v>충족</v>
      </c>
    </row>
    <row r="80" spans="1:20" ht="21.95" customHeight="1" thickBot="1" x14ac:dyDescent="0.35">
      <c r="A80" s="75"/>
      <c r="B80" s="82" t="s">
        <v>98</v>
      </c>
      <c r="C80" s="83" t="str">
        <f>IF('호감도 표'!F83-V$3&lt;=0,,I$3 &amp; ABS('호감도 표'!F83-V$3) &amp; " ") &amp; IF('호감도 표'!G83-W$3&lt;=0,,J$3 &amp;ABS('호감도 표'!G83-W$3) &amp; " ") &amp; IF('호감도 표'!H83-X$3&lt;=0,,K$3 &amp; ABS('호감도 표'!H83-X$3) &amp; " ") &amp; IF('호감도 표'!I83-Y$3&lt;=0,,L$3 &amp; ABS('호감도 표'!I83-Y$3) &amp; " ")</f>
        <v/>
      </c>
      <c r="D80" s="83" t="str">
        <f>IF('호감도 표'!J83-V$3&lt;=0,,M$3 &amp; ABS('호감도 표'!J83-V$3) &amp; " ") &amp; IF('호감도 표'!K83-W$3&lt;=0,,N$3 &amp; ABS('호감도 표'!K83-W$3) &amp; " ") &amp; IF('호감도 표'!L83-X$3&lt;=0,,O$3 &amp; ABS('호감도 표'!L83-X$3) &amp; " ") &amp; IF('호감도 표'!M83-Y$3&lt;=0,,P$3 &amp; ABS('호감도 표'!M83-Y$3))</f>
        <v xml:space="preserve">담력139 매력160 </v>
      </c>
      <c r="E80" s="83" t="str">
        <f>IF('호감도 표'!N83-V$3&lt;=0,,Q$3 &amp;ABS('호감도 표'!N83-V$3) &amp; " ") &amp; IF('호감도 표'!O83-W$3&lt;=0,,R$3 &amp;ABS('호감도 표'!O83-W$3) &amp; " ") &amp; IF('호감도 표'!P83-X$3&lt;=0,,S$3 &amp;ABS('호감도 표'!P83-X$3) &amp; " ") &amp; IF('호감도 표'!Q83-Y$3&lt;=0,,T$3 &amp;ABS('호감도 표'!Q83-Y$3))</f>
        <v xml:space="preserve">담력229 </v>
      </c>
      <c r="F80" s="84" t="s">
        <v>123</v>
      </c>
      <c r="G80" s="85"/>
      <c r="H80" s="20"/>
      <c r="I80" s="28" t="str">
        <f>IF('호감도 표'!F83-V$3&lt;=0,"충족",I$3&amp;"이 "&amp;ABS('호감도 표'!F83-V$3)&amp;"만큼 모자람")</f>
        <v>충족</v>
      </c>
      <c r="J80" s="29" t="str">
        <f>IF('호감도 표'!G83-W$3&lt;=0,"충족",J$3&amp;"이 "&amp;ABS('호감도 표'!G83-W$3)&amp;"만큼 모자람")</f>
        <v>충족</v>
      </c>
      <c r="K80" s="29" t="str">
        <f>IF('호감도 표'!H83-X$3&lt;=0,"충족",K$3&amp;"이 "&amp;ABS('호감도 표'!H83-X$3)&amp;"만큼 모자람")</f>
        <v>충족</v>
      </c>
      <c r="L80" s="29" t="str">
        <f>IF('호감도 표'!I83-Y$3&lt;=0,"충족",L$3&amp;"이 "&amp;ABS('호감도 표'!I83-Y$3)&amp;"만큼 모자람")</f>
        <v>충족</v>
      </c>
      <c r="M80" s="29" t="str">
        <f>IF('호감도 표'!J83-V$3&lt;=0,"충족",M$3&amp;"이 "&amp;ABS('호감도 표'!J83-V$3)&amp;"만큼 모자람")</f>
        <v>충족</v>
      </c>
      <c r="N80" s="29" t="str">
        <f>IF('호감도 표'!K83-W$3&lt;=0,"충족",N$3&amp;"이 "&amp;ABS('호감도 표'!K83-W$3)&amp;"만큼 모자람")</f>
        <v>담력이 139만큼 모자람</v>
      </c>
      <c r="O80" s="29" t="str">
        <f>IF('호감도 표'!L83-X$3&lt;=0,"충족",O$3&amp;"이 "&amp;ABS('호감도 표'!L83-X$3)&amp;"만큼 모자람")</f>
        <v>매력이 160만큼 모자람</v>
      </c>
      <c r="P80" s="29" t="str">
        <f>IF('호감도 표'!M83-Y$3&lt;=0,"충족",P$3&amp;"이 "&amp;ABS('호감도 표'!M83-Y$3)&amp;"만큼 모자람")</f>
        <v>충족</v>
      </c>
      <c r="Q80" s="29" t="str">
        <f>IF('호감도 표'!N83-V$3&lt;=0,"충족",Q$3&amp;"이 "&amp;ABS('호감도 표'!N83-V$3)&amp;"만큼 모자람")</f>
        <v>충족</v>
      </c>
      <c r="R80" s="29" t="str">
        <f>IF('호감도 표'!O83-W$3&lt;=0,"충족",R$3&amp;"이 "&amp;ABS('호감도 표'!O83-W$3)&amp;"만큼 모자람")</f>
        <v>담력이 229만큼 모자람</v>
      </c>
      <c r="S80" s="29" t="str">
        <f>IF('호감도 표'!P83-X$3&lt;=0,"충족",S$3&amp;"이 "&amp;ABS('호감도 표'!P83-X$3)&amp;"만큼 모자람")</f>
        <v>충족</v>
      </c>
      <c r="T80" s="29" t="str">
        <f>IF('호감도 표'!Q83-Y$3&lt;=0,"충족",T$3&amp;"이 "&amp;ABS('호감도 표'!Q83-Y$3)&amp;"만큼 모자람")</f>
        <v>충족</v>
      </c>
    </row>
    <row r="81" ht="17.25" thickTop="1" x14ac:dyDescent="0.3"/>
  </sheetData>
  <autoFilter ref="A3:G80"/>
  <mergeCells count="20">
    <mergeCell ref="A64:A80"/>
    <mergeCell ref="U10:AB11"/>
    <mergeCell ref="U12:AB17"/>
    <mergeCell ref="U18:AB20"/>
    <mergeCell ref="U21:AB23"/>
    <mergeCell ref="U24:AB26"/>
    <mergeCell ref="A4:A5"/>
    <mergeCell ref="A6:A7"/>
    <mergeCell ref="A9:A16"/>
    <mergeCell ref="A17:A19"/>
    <mergeCell ref="A20:A22"/>
    <mergeCell ref="A23:A28"/>
    <mergeCell ref="A29:A35"/>
    <mergeCell ref="A36:A39"/>
    <mergeCell ref="A40:A42"/>
    <mergeCell ref="A43:A45"/>
    <mergeCell ref="A46:A49"/>
    <mergeCell ref="A50:A59"/>
    <mergeCell ref="A60:A62"/>
    <mergeCell ref="U8:AB9"/>
  </mergeCells>
  <phoneticPr fontId="1" type="noConversion"/>
  <conditionalFormatting sqref="B4:G80">
    <cfRule type="expression" dxfId="3" priority="6">
      <formula>$G4="ㅇ"</formula>
    </cfRule>
    <cfRule type="expression" dxfId="2" priority="7">
      <formula>OR(MID($D4,3,1)&gt;"0",MID($C4,3,1)&gt;"0",MID($E4,3,1)&gt;"0")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G83"/>
  <sheetViews>
    <sheetView zoomScaleNormal="100" workbookViewId="0">
      <pane ySplit="6" topLeftCell="A76" activePane="bottomLeft" state="frozen"/>
      <selection pane="bottomLeft" activeCell="E82" sqref="E82"/>
    </sheetView>
  </sheetViews>
  <sheetFormatPr defaultRowHeight="16.5" x14ac:dyDescent="0.3"/>
  <cols>
    <col min="4" max="4" width="11" bestFit="1" customWidth="1"/>
    <col min="5" max="5" width="30.375" bestFit="1" customWidth="1"/>
    <col min="6" max="6" width="9" style="2"/>
    <col min="7" max="8" width="9" style="3"/>
    <col min="9" max="9" width="9" style="4"/>
    <col min="10" max="10" width="9" style="2"/>
    <col min="11" max="12" width="9" style="3"/>
    <col min="13" max="13" width="9" style="4"/>
    <col min="14" max="14" width="9" style="2"/>
    <col min="15" max="16" width="9" style="3"/>
    <col min="17" max="17" width="9" style="4"/>
    <col min="18" max="18" width="9.625" bestFit="1" customWidth="1"/>
    <col min="19" max="21" width="5.25" bestFit="1" customWidth="1"/>
  </cols>
  <sheetData>
    <row r="2" spans="3:33" x14ac:dyDescent="0.3">
      <c r="V2" s="2"/>
      <c r="W2" s="2"/>
      <c r="X2" s="2"/>
      <c r="Y2" s="2"/>
    </row>
    <row r="4" spans="3:33" x14ac:dyDescent="0.3">
      <c r="G4" s="6"/>
      <c r="H4" s="6"/>
      <c r="I4" s="6"/>
      <c r="K4" s="6"/>
      <c r="L4" s="6"/>
      <c r="M4" s="6"/>
      <c r="O4" s="6"/>
      <c r="P4" s="6"/>
      <c r="Q4" s="6"/>
    </row>
    <row r="5" spans="3:33" x14ac:dyDescent="0.3">
      <c r="F5" s="40" t="s">
        <v>1</v>
      </c>
      <c r="G5" s="36"/>
      <c r="H5" s="36"/>
      <c r="I5" s="41"/>
      <c r="J5" s="40" t="s">
        <v>100</v>
      </c>
      <c r="K5" s="36"/>
      <c r="L5" s="36"/>
      <c r="M5" s="41"/>
      <c r="N5" s="40" t="s">
        <v>99</v>
      </c>
      <c r="O5" s="36"/>
      <c r="P5" s="36"/>
      <c r="Q5" s="41"/>
      <c r="R5" s="38"/>
      <c r="S5" s="39"/>
      <c r="T5" s="39"/>
      <c r="U5" s="39"/>
      <c r="V5" s="44"/>
      <c r="W5" s="39"/>
      <c r="X5" s="39"/>
      <c r="Y5" s="45"/>
      <c r="Z5" s="39"/>
      <c r="AA5" s="39"/>
      <c r="AB5" s="39"/>
      <c r="AC5" s="39"/>
      <c r="AE5" s="43"/>
      <c r="AF5" s="43"/>
      <c r="AG5" s="43"/>
    </row>
    <row r="6" spans="3:33" x14ac:dyDescent="0.3">
      <c r="C6" t="s">
        <v>101</v>
      </c>
      <c r="F6" s="2" t="s">
        <v>2</v>
      </c>
      <c r="G6" s="3" t="s">
        <v>5</v>
      </c>
      <c r="H6" s="3" t="s">
        <v>4</v>
      </c>
      <c r="I6" s="4" t="s">
        <v>3</v>
      </c>
      <c r="J6" s="2" t="s">
        <v>2</v>
      </c>
      <c r="K6" s="3" t="s">
        <v>5</v>
      </c>
      <c r="L6" s="3" t="s">
        <v>4</v>
      </c>
      <c r="M6" s="4" t="s">
        <v>3</v>
      </c>
      <c r="N6" s="2" t="s">
        <v>2</v>
      </c>
      <c r="O6" s="3" t="s">
        <v>5</v>
      </c>
      <c r="P6" s="3" t="s">
        <v>4</v>
      </c>
      <c r="Q6" s="4" t="s">
        <v>15</v>
      </c>
      <c r="R6" s="5"/>
      <c r="S6" s="5"/>
      <c r="T6" s="5"/>
      <c r="U6" s="5"/>
      <c r="V6" s="16"/>
      <c r="W6" s="5"/>
      <c r="X6" s="5"/>
      <c r="Y6" s="17"/>
      <c r="Z6" s="5"/>
      <c r="AA6" s="5"/>
      <c r="AB6" s="5"/>
      <c r="AC6" s="5"/>
      <c r="AE6" s="37"/>
      <c r="AF6" s="37"/>
      <c r="AG6" s="37"/>
    </row>
    <row r="7" spans="3:33" s="7" customFormat="1" x14ac:dyDescent="0.3">
      <c r="D7" s="42" t="s">
        <v>0</v>
      </c>
      <c r="E7" s="7" t="s">
        <v>19</v>
      </c>
      <c r="F7" s="8"/>
      <c r="G7" s="9"/>
      <c r="H7" s="9"/>
      <c r="I7" s="9"/>
      <c r="J7" s="8"/>
      <c r="K7" s="9"/>
      <c r="L7" s="9">
        <v>10</v>
      </c>
      <c r="M7" s="10">
        <v>50</v>
      </c>
      <c r="N7" s="8"/>
      <c r="O7" s="9"/>
      <c r="P7" s="9"/>
      <c r="Q7" s="10">
        <v>170</v>
      </c>
      <c r="V7" s="18"/>
      <c r="Y7" s="19"/>
    </row>
    <row r="8" spans="3:33" s="1" customFormat="1" x14ac:dyDescent="0.3">
      <c r="D8" s="36"/>
      <c r="E8" s="1" t="s">
        <v>7</v>
      </c>
      <c r="F8" s="2"/>
      <c r="G8" s="3"/>
      <c r="H8" s="3"/>
      <c r="I8" s="4"/>
      <c r="J8" s="2"/>
      <c r="K8" s="3"/>
      <c r="L8" s="3"/>
      <c r="M8" s="4"/>
      <c r="N8" s="2"/>
      <c r="O8" s="3"/>
      <c r="P8" s="3"/>
      <c r="Q8" s="4"/>
      <c r="R8" s="7"/>
      <c r="S8" s="7"/>
      <c r="T8" s="7"/>
      <c r="U8" s="7"/>
      <c r="V8" s="18"/>
      <c r="W8" s="7"/>
      <c r="X8" s="7"/>
      <c r="Y8" s="19"/>
      <c r="Z8" s="7"/>
      <c r="AA8" s="7"/>
      <c r="AB8" s="7"/>
      <c r="AC8" s="7"/>
      <c r="AE8" s="7"/>
      <c r="AF8" s="7"/>
      <c r="AG8" s="7"/>
    </row>
    <row r="9" spans="3:33" s="1" customFormat="1" x14ac:dyDescent="0.3">
      <c r="D9" s="36" t="s">
        <v>8</v>
      </c>
      <c r="E9" s="1" t="s">
        <v>9</v>
      </c>
      <c r="F9" s="2"/>
      <c r="G9" s="3"/>
      <c r="H9" s="3"/>
      <c r="I9" s="4"/>
      <c r="J9" s="2"/>
      <c r="K9" s="3"/>
      <c r="L9" s="3"/>
      <c r="M9" s="4"/>
      <c r="N9" s="2"/>
      <c r="O9" s="3"/>
      <c r="P9" s="3"/>
      <c r="Q9" s="4"/>
      <c r="R9" s="7"/>
      <c r="S9" s="7"/>
      <c r="T9" s="7"/>
      <c r="U9" s="7"/>
      <c r="V9" s="18"/>
      <c r="W9" s="7"/>
      <c r="X9" s="7"/>
      <c r="Y9" s="19"/>
      <c r="Z9" s="7"/>
      <c r="AA9" s="7"/>
      <c r="AB9" s="7"/>
      <c r="AC9" s="7"/>
      <c r="AE9" s="7"/>
      <c r="AF9" s="7"/>
      <c r="AG9" s="7"/>
    </row>
    <row r="10" spans="3:33" s="1" customFormat="1" x14ac:dyDescent="0.3">
      <c r="D10" s="36"/>
      <c r="E10" s="1" t="s">
        <v>10</v>
      </c>
      <c r="F10" s="2"/>
      <c r="G10" s="3"/>
      <c r="H10" s="3"/>
      <c r="I10" s="4"/>
      <c r="J10" s="2"/>
      <c r="K10" s="3"/>
      <c r="L10" s="3"/>
      <c r="M10" s="4"/>
      <c r="N10" s="2"/>
      <c r="O10" s="3"/>
      <c r="P10" s="3"/>
      <c r="Q10" s="4"/>
      <c r="R10" s="7"/>
      <c r="S10" s="7"/>
      <c r="T10" s="7"/>
      <c r="U10" s="7"/>
      <c r="V10" s="18"/>
      <c r="W10" s="7"/>
      <c r="X10" s="7"/>
      <c r="Y10" s="19"/>
      <c r="Z10" s="7"/>
      <c r="AA10" s="7"/>
      <c r="AB10" s="7"/>
      <c r="AC10" s="7"/>
      <c r="AE10" s="7"/>
      <c r="AF10" s="7"/>
      <c r="AG10" s="7"/>
    </row>
    <row r="11" spans="3:33" s="1" customFormat="1" x14ac:dyDescent="0.3">
      <c r="D11" s="1" t="s">
        <v>11</v>
      </c>
      <c r="E11" s="1" t="s">
        <v>12</v>
      </c>
      <c r="F11" s="2"/>
      <c r="G11" s="3"/>
      <c r="H11" s="3"/>
      <c r="I11" s="4"/>
      <c r="J11" s="2"/>
      <c r="K11" s="3"/>
      <c r="L11" s="3"/>
      <c r="M11" s="4"/>
      <c r="N11" s="2"/>
      <c r="O11" s="3"/>
      <c r="P11" s="3"/>
      <c r="Q11" s="4"/>
      <c r="R11" s="7"/>
      <c r="S11" s="7"/>
      <c r="T11" s="7"/>
      <c r="U11" s="7"/>
      <c r="V11" s="18"/>
      <c r="W11" s="7"/>
      <c r="X11" s="7"/>
      <c r="Y11" s="19"/>
      <c r="Z11" s="7"/>
      <c r="AA11" s="7"/>
      <c r="AB11" s="7"/>
      <c r="AC11" s="7"/>
      <c r="AE11" s="7"/>
      <c r="AF11" s="7"/>
      <c r="AG11" s="7"/>
    </row>
    <row r="12" spans="3:33" s="1" customFormat="1" x14ac:dyDescent="0.3">
      <c r="D12" s="36" t="s">
        <v>13</v>
      </c>
      <c r="E12" s="1" t="s">
        <v>14</v>
      </c>
      <c r="F12" s="2"/>
      <c r="G12" s="3"/>
      <c r="H12" s="3"/>
      <c r="I12" s="4"/>
      <c r="J12" s="2">
        <v>180</v>
      </c>
      <c r="K12" s="3">
        <v>180</v>
      </c>
      <c r="L12" s="3">
        <v>180</v>
      </c>
      <c r="M12" s="4">
        <v>180</v>
      </c>
      <c r="N12" s="2">
        <v>150</v>
      </c>
      <c r="O12" s="5">
        <v>210</v>
      </c>
      <c r="P12" s="3"/>
      <c r="Q12" s="4"/>
      <c r="R12" s="7"/>
      <c r="S12" s="7"/>
      <c r="T12" s="7"/>
      <c r="U12" s="7"/>
      <c r="V12" s="18"/>
      <c r="W12" s="7"/>
      <c r="X12" s="7"/>
      <c r="Y12" s="19"/>
      <c r="Z12" s="7"/>
      <c r="AA12" s="7"/>
      <c r="AB12" s="7"/>
      <c r="AC12" s="7"/>
      <c r="AE12" s="7"/>
      <c r="AF12" s="7"/>
      <c r="AG12" s="7"/>
    </row>
    <row r="13" spans="3:33" s="1" customFormat="1" x14ac:dyDescent="0.3">
      <c r="D13" s="36"/>
      <c r="E13" s="1" t="s">
        <v>16</v>
      </c>
      <c r="F13" s="2"/>
      <c r="G13" s="3"/>
      <c r="H13" s="3"/>
      <c r="I13" s="4"/>
      <c r="J13" s="2"/>
      <c r="K13" s="3"/>
      <c r="L13" s="3"/>
      <c r="M13" s="4"/>
      <c r="N13" s="2"/>
      <c r="O13" s="3"/>
      <c r="P13" s="3"/>
      <c r="Q13" s="4"/>
      <c r="R13" s="7"/>
      <c r="S13" s="7"/>
      <c r="T13" s="7"/>
      <c r="U13" s="7"/>
      <c r="V13" s="18"/>
      <c r="W13" s="7"/>
      <c r="X13" s="7"/>
      <c r="Y13" s="19"/>
      <c r="Z13" s="7"/>
      <c r="AA13" s="7"/>
      <c r="AB13" s="7"/>
      <c r="AC13" s="7"/>
      <c r="AE13" s="7"/>
      <c r="AF13" s="7"/>
      <c r="AG13" s="7"/>
    </row>
    <row r="14" spans="3:33" s="1" customFormat="1" x14ac:dyDescent="0.3">
      <c r="D14" s="36"/>
      <c r="E14" s="1" t="s">
        <v>17</v>
      </c>
      <c r="F14" s="2"/>
      <c r="G14" s="3"/>
      <c r="H14" s="3">
        <v>30</v>
      </c>
      <c r="I14" s="4">
        <v>30</v>
      </c>
      <c r="J14" s="2"/>
      <c r="K14" s="3"/>
      <c r="L14" s="3">
        <v>100</v>
      </c>
      <c r="M14" s="4">
        <v>100</v>
      </c>
      <c r="N14" s="2"/>
      <c r="O14" s="3"/>
      <c r="P14" s="3">
        <v>120</v>
      </c>
      <c r="Q14" s="4"/>
      <c r="R14" s="7"/>
      <c r="S14" s="7"/>
      <c r="T14" s="7"/>
      <c r="U14" s="7"/>
      <c r="V14" s="18"/>
      <c r="W14" s="7"/>
      <c r="X14" s="7"/>
      <c r="Y14" s="19"/>
      <c r="Z14" s="7"/>
      <c r="AA14" s="7"/>
      <c r="AB14" s="7"/>
      <c r="AC14" s="7"/>
      <c r="AE14" s="7"/>
      <c r="AF14" s="7"/>
      <c r="AG14" s="7"/>
    </row>
    <row r="15" spans="3:33" s="1" customFormat="1" x14ac:dyDescent="0.3">
      <c r="D15" s="36"/>
      <c r="E15" s="1" t="s">
        <v>18</v>
      </c>
      <c r="F15" s="2"/>
      <c r="G15" s="3"/>
      <c r="H15" s="3">
        <v>30</v>
      </c>
      <c r="I15" s="4"/>
      <c r="J15" s="2"/>
      <c r="K15" s="3"/>
      <c r="L15" s="3">
        <v>180</v>
      </c>
      <c r="M15" s="4"/>
      <c r="N15" s="2"/>
      <c r="O15" s="3"/>
      <c r="P15" s="3">
        <v>190</v>
      </c>
      <c r="Q15" s="4"/>
      <c r="R15" s="7"/>
      <c r="S15" s="7"/>
      <c r="T15" s="7"/>
      <c r="U15" s="7"/>
      <c r="V15" s="18"/>
      <c r="W15" s="7"/>
      <c r="X15" s="7"/>
      <c r="Y15" s="19"/>
      <c r="Z15" s="7"/>
      <c r="AA15" s="7"/>
      <c r="AB15" s="7"/>
      <c r="AC15" s="7"/>
      <c r="AE15" s="7"/>
      <c r="AF15" s="7"/>
      <c r="AG15" s="7"/>
    </row>
    <row r="16" spans="3:33" s="1" customFormat="1" x14ac:dyDescent="0.3">
      <c r="D16" s="36"/>
      <c r="E16" s="1" t="s">
        <v>20</v>
      </c>
      <c r="F16" s="2"/>
      <c r="G16" s="3"/>
      <c r="H16" s="3"/>
      <c r="I16" s="4"/>
      <c r="J16" s="2"/>
      <c r="K16" s="3"/>
      <c r="L16" s="3"/>
      <c r="M16" s="4"/>
      <c r="N16" s="2"/>
      <c r="O16" s="3"/>
      <c r="P16" s="3"/>
      <c r="Q16" s="4"/>
      <c r="R16" s="7"/>
      <c r="S16" s="7"/>
      <c r="T16" s="7"/>
      <c r="U16" s="7"/>
      <c r="V16" s="18"/>
      <c r="W16" s="7"/>
      <c r="X16" s="7"/>
      <c r="Y16" s="19"/>
      <c r="Z16" s="7"/>
      <c r="AA16" s="7"/>
      <c r="AB16" s="7"/>
      <c r="AC16" s="7"/>
      <c r="AE16" s="7"/>
      <c r="AF16" s="7"/>
      <c r="AG16" s="7"/>
    </row>
    <row r="17" spans="4:33" s="1" customFormat="1" x14ac:dyDescent="0.3">
      <c r="D17" s="36"/>
      <c r="E17" s="1" t="s">
        <v>21</v>
      </c>
      <c r="F17" s="2"/>
      <c r="G17" s="3"/>
      <c r="H17" s="3"/>
      <c r="I17" s="4"/>
      <c r="J17" s="2"/>
      <c r="K17" s="3"/>
      <c r="L17" s="3"/>
      <c r="M17" s="4"/>
      <c r="N17" s="2"/>
      <c r="O17" s="3"/>
      <c r="P17" s="3"/>
      <c r="Q17" s="4"/>
      <c r="R17" s="7"/>
      <c r="S17" s="7"/>
      <c r="T17" s="7"/>
      <c r="U17" s="7"/>
      <c r="V17" s="18"/>
      <c r="W17" s="7"/>
      <c r="X17" s="7"/>
      <c r="Y17" s="19"/>
      <c r="Z17" s="7"/>
      <c r="AA17" s="7"/>
      <c r="AB17" s="7"/>
      <c r="AC17" s="7"/>
      <c r="AE17" s="7"/>
      <c r="AF17" s="7"/>
      <c r="AG17" s="7"/>
    </row>
    <row r="18" spans="4:33" s="1" customFormat="1" x14ac:dyDescent="0.3">
      <c r="D18" s="36"/>
      <c r="E18" s="1" t="s">
        <v>22</v>
      </c>
      <c r="F18" s="2"/>
      <c r="G18" s="3"/>
      <c r="H18" s="3"/>
      <c r="I18" s="4"/>
      <c r="J18" s="2"/>
      <c r="K18" s="3"/>
      <c r="L18" s="3"/>
      <c r="M18" s="4"/>
      <c r="N18" s="2"/>
      <c r="O18" s="3"/>
      <c r="P18" s="3"/>
      <c r="Q18" s="4"/>
      <c r="R18" s="7"/>
      <c r="S18" s="7"/>
      <c r="T18" s="7"/>
      <c r="U18" s="7"/>
      <c r="V18" s="18"/>
      <c r="W18" s="7"/>
      <c r="X18" s="7"/>
      <c r="Y18" s="19"/>
      <c r="Z18" s="7"/>
      <c r="AA18" s="7"/>
      <c r="AB18" s="7"/>
      <c r="AC18" s="7"/>
      <c r="AE18" s="7"/>
      <c r="AF18" s="7"/>
      <c r="AG18" s="7"/>
    </row>
    <row r="19" spans="4:33" s="1" customFormat="1" x14ac:dyDescent="0.3">
      <c r="D19" s="36"/>
      <c r="E19" s="1" t="s">
        <v>23</v>
      </c>
      <c r="F19" s="2"/>
      <c r="G19" s="3"/>
      <c r="H19" s="3">
        <v>40</v>
      </c>
      <c r="I19" s="4">
        <v>40</v>
      </c>
      <c r="J19" s="2"/>
      <c r="K19" s="3"/>
      <c r="L19" s="3">
        <v>180</v>
      </c>
      <c r="M19" s="4">
        <v>180</v>
      </c>
      <c r="N19" s="2">
        <v>190</v>
      </c>
      <c r="O19" s="5">
        <v>140</v>
      </c>
      <c r="P19" s="3"/>
      <c r="Q19" s="4"/>
      <c r="R19" s="7"/>
      <c r="S19" s="7"/>
      <c r="T19" s="7"/>
      <c r="U19" s="7"/>
      <c r="V19" s="18"/>
      <c r="W19" s="7"/>
      <c r="X19" s="7"/>
      <c r="Y19" s="19"/>
      <c r="Z19" s="7"/>
      <c r="AA19" s="7"/>
      <c r="AB19" s="7"/>
      <c r="AC19" s="7"/>
      <c r="AE19" s="7"/>
      <c r="AF19" s="7"/>
      <c r="AG19" s="7"/>
    </row>
    <row r="20" spans="4:33" s="1" customFormat="1" x14ac:dyDescent="0.3">
      <c r="D20" s="36" t="s">
        <v>24</v>
      </c>
      <c r="E20" s="1" t="s">
        <v>25</v>
      </c>
      <c r="F20" s="2"/>
      <c r="G20" s="3">
        <v>10</v>
      </c>
      <c r="H20" s="3"/>
      <c r="I20" s="4">
        <v>10</v>
      </c>
      <c r="J20" s="2"/>
      <c r="K20" s="3"/>
      <c r="L20" s="3"/>
      <c r="M20" s="4"/>
      <c r="N20" s="2"/>
      <c r="O20" s="3"/>
      <c r="P20" s="3"/>
      <c r="Q20" s="4"/>
      <c r="R20" s="7"/>
      <c r="S20" s="7"/>
      <c r="T20" s="7"/>
      <c r="U20" s="7"/>
      <c r="V20" s="18"/>
      <c r="W20" s="7"/>
      <c r="X20" s="7"/>
      <c r="Y20" s="19"/>
      <c r="Z20" s="7"/>
      <c r="AA20" s="7"/>
      <c r="AB20" s="7"/>
      <c r="AC20" s="7"/>
      <c r="AE20" s="7"/>
      <c r="AF20" s="7"/>
      <c r="AG20" s="7"/>
    </row>
    <row r="21" spans="4:33" s="1" customFormat="1" x14ac:dyDescent="0.3">
      <c r="D21" s="36"/>
      <c r="E21" s="1" t="s">
        <v>26</v>
      </c>
      <c r="F21" s="2"/>
      <c r="G21" s="3"/>
      <c r="H21" s="3"/>
      <c r="I21" s="4"/>
      <c r="J21" s="2"/>
      <c r="K21" s="3"/>
      <c r="L21" s="3"/>
      <c r="M21" s="4"/>
      <c r="N21" s="2"/>
      <c r="O21" s="3"/>
      <c r="P21" s="3"/>
      <c r="Q21" s="4"/>
      <c r="R21" s="7"/>
      <c r="S21" s="7"/>
      <c r="T21" s="7"/>
      <c r="U21" s="7"/>
      <c r="V21" s="18"/>
      <c r="W21" s="7"/>
      <c r="X21" s="7"/>
      <c r="Y21" s="19"/>
      <c r="Z21" s="7"/>
      <c r="AA21" s="7"/>
      <c r="AB21" s="7"/>
      <c r="AC21" s="7"/>
      <c r="AE21" s="7"/>
      <c r="AF21" s="7"/>
      <c r="AG21" s="7"/>
    </row>
    <row r="22" spans="4:33" s="1" customFormat="1" x14ac:dyDescent="0.3">
      <c r="D22" s="36"/>
      <c r="E22" s="1" t="s">
        <v>27</v>
      </c>
      <c r="F22" s="2"/>
      <c r="G22" s="3"/>
      <c r="H22" s="3"/>
      <c r="I22" s="4"/>
      <c r="J22" s="2"/>
      <c r="K22" s="3"/>
      <c r="L22" s="3"/>
      <c r="M22" s="4"/>
      <c r="N22" s="2"/>
      <c r="O22" s="3"/>
      <c r="P22" s="3"/>
      <c r="Q22" s="4"/>
      <c r="R22" s="7"/>
      <c r="S22" s="7"/>
      <c r="T22" s="7"/>
      <c r="U22" s="7"/>
      <c r="V22" s="18"/>
      <c r="W22" s="7"/>
      <c r="X22" s="7"/>
      <c r="Y22" s="19"/>
      <c r="Z22" s="7"/>
      <c r="AA22" s="7"/>
      <c r="AB22" s="7"/>
      <c r="AC22" s="7"/>
      <c r="AE22" s="7"/>
      <c r="AF22" s="7"/>
      <c r="AG22" s="7"/>
    </row>
    <row r="23" spans="4:33" s="1" customFormat="1" x14ac:dyDescent="0.3">
      <c r="D23" s="36" t="s">
        <v>28</v>
      </c>
      <c r="E23" s="1" t="s">
        <v>29</v>
      </c>
      <c r="F23" s="2">
        <v>10</v>
      </c>
      <c r="G23" s="3"/>
      <c r="H23" s="3"/>
      <c r="I23" s="4">
        <v>10</v>
      </c>
      <c r="J23" s="2"/>
      <c r="K23" s="3"/>
      <c r="L23" s="3"/>
      <c r="M23" s="4"/>
      <c r="N23" s="2"/>
      <c r="O23" s="3"/>
      <c r="P23" s="3"/>
      <c r="Q23" s="4"/>
      <c r="R23" s="7"/>
      <c r="S23" s="7"/>
      <c r="T23" s="7"/>
      <c r="U23" s="7"/>
      <c r="V23" s="18"/>
      <c r="W23" s="7"/>
      <c r="X23" s="7"/>
      <c r="Y23" s="19"/>
      <c r="Z23" s="7"/>
      <c r="AA23" s="7"/>
      <c r="AB23" s="7"/>
      <c r="AC23" s="7"/>
      <c r="AE23" s="7"/>
      <c r="AF23" s="7"/>
      <c r="AG23" s="7"/>
    </row>
    <row r="24" spans="4:33" s="1" customFormat="1" x14ac:dyDescent="0.3">
      <c r="D24" s="36"/>
      <c r="E24" s="1" t="s">
        <v>30</v>
      </c>
      <c r="F24" s="2"/>
      <c r="G24" s="3"/>
      <c r="H24" s="3"/>
      <c r="I24" s="4"/>
      <c r="J24" s="2"/>
      <c r="K24" s="3"/>
      <c r="L24" s="3"/>
      <c r="M24" s="4"/>
      <c r="N24" s="2"/>
      <c r="O24" s="3"/>
      <c r="P24" s="3"/>
      <c r="Q24" s="4"/>
      <c r="R24" s="7"/>
      <c r="S24" s="7"/>
      <c r="T24" s="7"/>
      <c r="U24" s="7"/>
      <c r="V24" s="18"/>
      <c r="W24" s="7"/>
      <c r="X24" s="7"/>
      <c r="Y24" s="19"/>
      <c r="Z24" s="7"/>
      <c r="AA24" s="7"/>
      <c r="AB24" s="7"/>
      <c r="AC24" s="7"/>
      <c r="AE24" s="7"/>
      <c r="AF24" s="7"/>
      <c r="AG24" s="7"/>
    </row>
    <row r="25" spans="4:33" s="1" customFormat="1" x14ac:dyDescent="0.3">
      <c r="D25" s="36"/>
      <c r="E25" s="1" t="s">
        <v>31</v>
      </c>
      <c r="F25" s="2"/>
      <c r="G25" s="3"/>
      <c r="H25" s="3"/>
      <c r="I25" s="4"/>
      <c r="J25" s="2"/>
      <c r="K25" s="3"/>
      <c r="L25" s="3"/>
      <c r="M25" s="4"/>
      <c r="N25" s="2"/>
      <c r="O25" s="3"/>
      <c r="P25" s="3"/>
      <c r="Q25" s="4"/>
      <c r="R25" s="7"/>
      <c r="S25" s="7"/>
      <c r="T25" s="7"/>
      <c r="U25" s="7"/>
      <c r="V25" s="18"/>
      <c r="W25" s="7"/>
      <c r="X25" s="7"/>
      <c r="Y25" s="19"/>
      <c r="Z25" s="7"/>
      <c r="AA25" s="7"/>
      <c r="AB25" s="7"/>
      <c r="AC25" s="7"/>
      <c r="AE25" s="7"/>
      <c r="AF25" s="7"/>
      <c r="AG25" s="7"/>
    </row>
    <row r="26" spans="4:33" s="1" customFormat="1" x14ac:dyDescent="0.3">
      <c r="D26" s="36" t="s">
        <v>32</v>
      </c>
      <c r="E26" s="1" t="s">
        <v>33</v>
      </c>
      <c r="F26" s="2">
        <v>50</v>
      </c>
      <c r="G26" s="3">
        <v>50</v>
      </c>
      <c r="H26" s="3"/>
      <c r="I26" s="4"/>
      <c r="J26" s="2">
        <v>180</v>
      </c>
      <c r="K26" s="5">
        <v>180</v>
      </c>
      <c r="L26" s="3"/>
      <c r="M26" s="4"/>
      <c r="N26" s="2">
        <v>70</v>
      </c>
      <c r="O26" s="3"/>
      <c r="P26" s="3"/>
      <c r="Q26" s="4"/>
      <c r="R26" s="7"/>
      <c r="S26" s="7"/>
      <c r="T26" s="7"/>
      <c r="U26" s="7"/>
      <c r="V26" s="18"/>
      <c r="W26" s="7"/>
      <c r="X26" s="7"/>
      <c r="Y26" s="19"/>
      <c r="Z26" s="7"/>
      <c r="AA26" s="7"/>
      <c r="AB26" s="7"/>
      <c r="AC26" s="7"/>
      <c r="AE26" s="7"/>
      <c r="AF26" s="7"/>
      <c r="AG26" s="7"/>
    </row>
    <row r="27" spans="4:33" s="1" customFormat="1" x14ac:dyDescent="0.3">
      <c r="D27" s="36"/>
      <c r="E27" s="1" t="s">
        <v>35</v>
      </c>
      <c r="F27" s="2">
        <v>90</v>
      </c>
      <c r="G27" s="3"/>
      <c r="H27" s="3">
        <v>90</v>
      </c>
      <c r="I27" s="4"/>
      <c r="J27" s="2">
        <v>260</v>
      </c>
      <c r="K27" s="3"/>
      <c r="L27" s="3">
        <v>260</v>
      </c>
      <c r="M27" s="4"/>
      <c r="N27" s="2"/>
      <c r="O27" s="3"/>
      <c r="P27" s="3">
        <v>240</v>
      </c>
      <c r="Q27" s="4">
        <v>140</v>
      </c>
      <c r="R27" s="7"/>
      <c r="S27" s="7"/>
      <c r="T27" s="7"/>
      <c r="U27" s="7"/>
      <c r="V27" s="18"/>
      <c r="W27" s="7"/>
      <c r="X27" s="7"/>
      <c r="Y27" s="19"/>
      <c r="Z27" s="7"/>
      <c r="AA27" s="7"/>
      <c r="AB27" s="7"/>
      <c r="AC27" s="7"/>
      <c r="AE27" s="7"/>
      <c r="AF27" s="7"/>
      <c r="AG27" s="7"/>
    </row>
    <row r="28" spans="4:33" s="1" customFormat="1" x14ac:dyDescent="0.3">
      <c r="D28" s="36"/>
      <c r="E28" s="1" t="s">
        <v>34</v>
      </c>
      <c r="F28" s="2"/>
      <c r="G28" s="3"/>
      <c r="H28" s="3"/>
      <c r="I28" s="4"/>
      <c r="J28" s="2">
        <v>310</v>
      </c>
      <c r="K28" s="3">
        <v>310</v>
      </c>
      <c r="L28" s="3">
        <v>310</v>
      </c>
      <c r="M28" s="4">
        <v>310</v>
      </c>
      <c r="N28" s="2"/>
      <c r="O28" s="3"/>
      <c r="P28" s="3"/>
      <c r="Q28" s="4"/>
      <c r="R28" s="7"/>
      <c r="S28" s="7"/>
      <c r="T28" s="7"/>
      <c r="U28" s="7"/>
      <c r="V28" s="18"/>
      <c r="W28" s="7"/>
      <c r="X28" s="7"/>
      <c r="Y28" s="19"/>
      <c r="Z28" s="7"/>
      <c r="AA28" s="7"/>
      <c r="AB28" s="7"/>
      <c r="AC28" s="7"/>
      <c r="AE28" s="7"/>
      <c r="AF28" s="7"/>
      <c r="AG28" s="7"/>
    </row>
    <row r="29" spans="4:33" s="1" customFormat="1" x14ac:dyDescent="0.3">
      <c r="D29" s="36"/>
      <c r="E29" s="1" t="s">
        <v>36</v>
      </c>
      <c r="F29" s="2">
        <v>50</v>
      </c>
      <c r="G29" s="3"/>
      <c r="H29" s="3">
        <v>60</v>
      </c>
      <c r="I29" s="4"/>
      <c r="J29" s="2">
        <v>180</v>
      </c>
      <c r="K29" s="3"/>
      <c r="L29" s="3">
        <v>210</v>
      </c>
      <c r="M29" s="4"/>
      <c r="N29" s="2"/>
      <c r="O29" s="3"/>
      <c r="P29" s="3"/>
      <c r="Q29" s="4">
        <v>110</v>
      </c>
      <c r="R29" s="7"/>
      <c r="S29" s="7"/>
      <c r="T29" s="7"/>
      <c r="U29" s="7"/>
      <c r="V29" s="18"/>
      <c r="W29" s="7"/>
      <c r="X29" s="7"/>
      <c r="Y29" s="19"/>
      <c r="Z29" s="7"/>
      <c r="AA29" s="7"/>
      <c r="AB29" s="7"/>
      <c r="AC29" s="7"/>
      <c r="AE29" s="7"/>
      <c r="AF29" s="7"/>
      <c r="AG29" s="7"/>
    </row>
    <row r="30" spans="4:33" s="1" customFormat="1" x14ac:dyDescent="0.3">
      <c r="D30" s="36"/>
      <c r="E30" s="1" t="s">
        <v>37</v>
      </c>
      <c r="F30" s="2">
        <v>30</v>
      </c>
      <c r="G30" s="3"/>
      <c r="H30" s="3"/>
      <c r="I30" s="4"/>
      <c r="J30" s="2"/>
      <c r="K30" s="3"/>
      <c r="L30" s="3"/>
      <c r="M30" s="4"/>
      <c r="N30" s="2"/>
      <c r="O30" s="3"/>
      <c r="P30" s="3"/>
      <c r="Q30" s="4"/>
      <c r="R30" s="7"/>
      <c r="S30" s="7"/>
      <c r="T30" s="7"/>
      <c r="U30" s="7"/>
      <c r="V30" s="18"/>
      <c r="W30" s="7"/>
      <c r="X30" s="7"/>
      <c r="Y30" s="19"/>
      <c r="Z30" s="7"/>
      <c r="AA30" s="7"/>
      <c r="AB30" s="7"/>
      <c r="AC30" s="7"/>
      <c r="AE30" s="7"/>
      <c r="AF30" s="7"/>
      <c r="AG30" s="7"/>
    </row>
    <row r="31" spans="4:33" s="1" customFormat="1" x14ac:dyDescent="0.3">
      <c r="D31" s="36"/>
      <c r="E31" s="1" t="s">
        <v>38</v>
      </c>
      <c r="F31" s="2"/>
      <c r="G31" s="3"/>
      <c r="H31" s="3"/>
      <c r="I31" s="4"/>
      <c r="J31" s="2"/>
      <c r="K31" s="3"/>
      <c r="L31" s="3"/>
      <c r="M31" s="4"/>
      <c r="N31" s="2"/>
      <c r="O31" s="3"/>
      <c r="P31" s="3"/>
      <c r="Q31" s="4"/>
      <c r="R31" s="7"/>
      <c r="S31" s="7"/>
      <c r="T31" s="7"/>
      <c r="U31" s="7"/>
      <c r="V31" s="18"/>
      <c r="W31" s="7"/>
      <c r="X31" s="7"/>
      <c r="Y31" s="19"/>
      <c r="Z31" s="7"/>
      <c r="AA31" s="7"/>
      <c r="AB31" s="7"/>
      <c r="AC31" s="7"/>
      <c r="AE31" s="7"/>
      <c r="AF31" s="7"/>
      <c r="AG31" s="7"/>
    </row>
    <row r="32" spans="4:33" s="1" customFormat="1" x14ac:dyDescent="0.3">
      <c r="D32" s="36" t="s">
        <v>39</v>
      </c>
      <c r="E32" s="1" t="s">
        <v>40</v>
      </c>
      <c r="F32" s="2">
        <v>100</v>
      </c>
      <c r="G32" s="3"/>
      <c r="H32" s="3"/>
      <c r="I32" s="4">
        <v>100</v>
      </c>
      <c r="J32" s="2">
        <v>300</v>
      </c>
      <c r="K32" s="3"/>
      <c r="L32" s="3"/>
      <c r="M32" s="4">
        <v>300</v>
      </c>
      <c r="N32" s="2">
        <v>260</v>
      </c>
      <c r="O32" s="5">
        <v>140</v>
      </c>
      <c r="P32" s="3"/>
      <c r="Q32" s="4"/>
      <c r="R32" s="7"/>
      <c r="S32" s="7"/>
      <c r="T32" s="7"/>
      <c r="U32" s="7"/>
      <c r="V32" s="18"/>
      <c r="W32" s="7"/>
      <c r="X32" s="7"/>
      <c r="Y32" s="19"/>
      <c r="Z32" s="7"/>
      <c r="AA32" s="7"/>
      <c r="AB32" s="7"/>
      <c r="AC32" s="7"/>
      <c r="AE32" s="7"/>
      <c r="AF32" s="7"/>
      <c r="AG32" s="7"/>
    </row>
    <row r="33" spans="4:33" s="1" customFormat="1" x14ac:dyDescent="0.3">
      <c r="D33" s="36"/>
      <c r="E33" s="1" t="s">
        <v>41</v>
      </c>
      <c r="F33" s="2"/>
      <c r="G33" s="3"/>
      <c r="H33" s="3"/>
      <c r="I33" s="4"/>
      <c r="J33" s="2">
        <v>310</v>
      </c>
      <c r="K33" s="3">
        <v>310</v>
      </c>
      <c r="L33" s="3">
        <v>310</v>
      </c>
      <c r="M33" s="4">
        <v>310</v>
      </c>
      <c r="N33" s="2"/>
      <c r="O33" s="3"/>
      <c r="P33" s="3"/>
      <c r="Q33" s="4"/>
      <c r="R33" s="7"/>
      <c r="S33" s="7"/>
      <c r="T33" s="7"/>
      <c r="U33" s="7"/>
      <c r="V33" s="18"/>
      <c r="W33" s="7"/>
      <c r="X33" s="7"/>
      <c r="Y33" s="19"/>
      <c r="Z33" s="7"/>
      <c r="AA33" s="7"/>
      <c r="AB33" s="7"/>
      <c r="AC33" s="7"/>
      <c r="AE33" s="7"/>
      <c r="AF33" s="7"/>
      <c r="AG33" s="7"/>
    </row>
    <row r="34" spans="4:33" s="1" customFormat="1" x14ac:dyDescent="0.3">
      <c r="D34" s="36"/>
      <c r="E34" s="1" t="s">
        <v>42</v>
      </c>
      <c r="F34" s="2"/>
      <c r="G34" s="3">
        <v>100</v>
      </c>
      <c r="H34" s="3">
        <v>100</v>
      </c>
      <c r="I34" s="4"/>
      <c r="J34" s="2"/>
      <c r="K34" s="3">
        <v>300</v>
      </c>
      <c r="L34" s="5">
        <v>300</v>
      </c>
      <c r="M34" s="4"/>
      <c r="N34" s="2"/>
      <c r="O34" s="3">
        <v>260</v>
      </c>
      <c r="P34" s="3"/>
      <c r="Q34" s="4"/>
      <c r="R34" s="7"/>
      <c r="S34" s="7"/>
      <c r="T34" s="7"/>
      <c r="U34" s="7"/>
      <c r="V34" s="18"/>
      <c r="W34" s="7"/>
      <c r="X34" s="7"/>
      <c r="Y34" s="19"/>
      <c r="Z34" s="7"/>
      <c r="AA34" s="7"/>
      <c r="AB34" s="7"/>
      <c r="AC34" s="7"/>
      <c r="AE34" s="7"/>
      <c r="AF34" s="7"/>
      <c r="AG34" s="7"/>
    </row>
    <row r="35" spans="4:33" s="1" customFormat="1" x14ac:dyDescent="0.3">
      <c r="D35" s="36"/>
      <c r="E35" s="1" t="s">
        <v>43</v>
      </c>
      <c r="F35" s="2"/>
      <c r="G35" s="3">
        <v>30</v>
      </c>
      <c r="H35" s="3">
        <v>20</v>
      </c>
      <c r="I35" s="4"/>
      <c r="J35" s="2"/>
      <c r="K35" s="3"/>
      <c r="L35" s="3"/>
      <c r="M35" s="4"/>
      <c r="N35" s="2"/>
      <c r="O35" s="3"/>
      <c r="P35" s="3"/>
      <c r="Q35" s="4"/>
      <c r="R35" s="7"/>
      <c r="S35" s="7"/>
      <c r="T35" s="7"/>
      <c r="U35" s="7"/>
      <c r="V35" s="18"/>
      <c r="W35" s="7"/>
      <c r="X35" s="7"/>
      <c r="Y35" s="19"/>
      <c r="Z35" s="7"/>
      <c r="AA35" s="7"/>
      <c r="AB35" s="7"/>
      <c r="AC35" s="7"/>
      <c r="AE35" s="7"/>
      <c r="AF35" s="7"/>
      <c r="AG35" s="7"/>
    </row>
    <row r="36" spans="4:33" s="1" customFormat="1" x14ac:dyDescent="0.3">
      <c r="D36" s="36"/>
      <c r="E36" s="1" t="s">
        <v>44</v>
      </c>
      <c r="F36" s="2"/>
      <c r="G36" s="3"/>
      <c r="H36" s="3"/>
      <c r="I36" s="4"/>
      <c r="J36" s="2"/>
      <c r="K36" s="3"/>
      <c r="L36" s="3"/>
      <c r="M36" s="4"/>
      <c r="N36" s="2"/>
      <c r="O36" s="3"/>
      <c r="P36" s="3"/>
      <c r="Q36" s="4"/>
      <c r="R36" s="7"/>
      <c r="S36" s="7"/>
      <c r="T36" s="7"/>
      <c r="U36" s="7"/>
      <c r="V36" s="18"/>
      <c r="W36" s="7"/>
      <c r="X36" s="7"/>
      <c r="Y36" s="19"/>
      <c r="Z36" s="7"/>
      <c r="AA36" s="7"/>
      <c r="AB36" s="7"/>
      <c r="AC36" s="7"/>
      <c r="AE36" s="7"/>
      <c r="AF36" s="7"/>
      <c r="AG36" s="7"/>
    </row>
    <row r="37" spans="4:33" s="1" customFormat="1" x14ac:dyDescent="0.3">
      <c r="D37" s="36"/>
      <c r="E37" s="1" t="s">
        <v>45</v>
      </c>
      <c r="F37" s="2"/>
      <c r="G37" s="3"/>
      <c r="H37" s="3">
        <v>20</v>
      </c>
      <c r="I37" s="4">
        <v>20</v>
      </c>
      <c r="J37" s="2"/>
      <c r="K37" s="3"/>
      <c r="L37" s="3"/>
      <c r="M37" s="4"/>
      <c r="N37" s="2"/>
      <c r="O37" s="3"/>
      <c r="P37" s="3"/>
      <c r="Q37" s="4"/>
      <c r="R37" s="7"/>
      <c r="S37" s="7"/>
      <c r="T37" s="7"/>
      <c r="U37" s="7"/>
      <c r="V37" s="18"/>
      <c r="W37" s="7"/>
      <c r="X37" s="7"/>
      <c r="Y37" s="19"/>
      <c r="Z37" s="7"/>
      <c r="AA37" s="7"/>
      <c r="AB37" s="7"/>
      <c r="AC37" s="7"/>
      <c r="AE37" s="7"/>
      <c r="AF37" s="7"/>
      <c r="AG37" s="7"/>
    </row>
    <row r="38" spans="4:33" s="1" customFormat="1" x14ac:dyDescent="0.3">
      <c r="D38" s="36"/>
      <c r="E38" s="1" t="s">
        <v>46</v>
      </c>
      <c r="F38" s="2">
        <v>30</v>
      </c>
      <c r="G38" s="3"/>
      <c r="H38" s="3"/>
      <c r="I38" s="4"/>
      <c r="J38" s="2"/>
      <c r="K38" s="3"/>
      <c r="L38" s="3"/>
      <c r="M38" s="4"/>
      <c r="N38" s="2"/>
      <c r="O38" s="3"/>
      <c r="P38" s="3"/>
      <c r="Q38" s="4"/>
      <c r="R38" s="7"/>
      <c r="S38" s="7"/>
      <c r="T38" s="7"/>
      <c r="U38" s="7"/>
      <c r="V38" s="18"/>
      <c r="W38" s="7"/>
      <c r="X38" s="7"/>
      <c r="Y38" s="19"/>
      <c r="Z38" s="7"/>
      <c r="AA38" s="7"/>
      <c r="AB38" s="7"/>
      <c r="AC38" s="7"/>
      <c r="AE38" s="7"/>
      <c r="AF38" s="7"/>
      <c r="AG38" s="7"/>
    </row>
    <row r="39" spans="4:33" s="1" customFormat="1" x14ac:dyDescent="0.3">
      <c r="D39" s="36" t="s">
        <v>47</v>
      </c>
      <c r="E39" s="1" t="s">
        <v>48</v>
      </c>
      <c r="F39" s="2"/>
      <c r="G39" s="3"/>
      <c r="H39" s="3"/>
      <c r="I39" s="4"/>
      <c r="J39" s="2"/>
      <c r="K39" s="3"/>
      <c r="L39" s="3"/>
      <c r="M39" s="4"/>
      <c r="N39" s="2"/>
      <c r="O39" s="3"/>
      <c r="P39" s="3"/>
      <c r="Q39" s="4"/>
      <c r="R39" s="7"/>
      <c r="S39" s="7"/>
      <c r="T39" s="7"/>
      <c r="U39" s="7"/>
      <c r="V39" s="18"/>
      <c r="W39" s="7"/>
      <c r="X39" s="7"/>
      <c r="Y39" s="19"/>
      <c r="Z39" s="7"/>
      <c r="AA39" s="7"/>
      <c r="AB39" s="7"/>
      <c r="AC39" s="7"/>
      <c r="AE39" s="7"/>
      <c r="AF39" s="7"/>
      <c r="AG39" s="7"/>
    </row>
    <row r="40" spans="4:33" s="1" customFormat="1" x14ac:dyDescent="0.3">
      <c r="D40" s="36"/>
      <c r="E40" s="1" t="s">
        <v>49</v>
      </c>
      <c r="F40" s="2">
        <v>20</v>
      </c>
      <c r="G40" s="3">
        <v>20</v>
      </c>
      <c r="H40" s="3"/>
      <c r="I40" s="4"/>
      <c r="J40" s="2"/>
      <c r="K40" s="3"/>
      <c r="L40" s="3"/>
      <c r="M40" s="4"/>
      <c r="N40" s="2"/>
      <c r="O40" s="3"/>
      <c r="P40" s="3"/>
      <c r="Q40" s="4"/>
      <c r="R40" s="7"/>
      <c r="S40" s="7"/>
      <c r="T40" s="7"/>
      <c r="U40" s="7"/>
      <c r="V40" s="18"/>
      <c r="W40" s="7"/>
      <c r="X40" s="7"/>
      <c r="Y40" s="19"/>
      <c r="Z40" s="7"/>
      <c r="AA40" s="7"/>
      <c r="AB40" s="7"/>
      <c r="AC40" s="7"/>
      <c r="AE40" s="7"/>
      <c r="AF40" s="7"/>
      <c r="AG40" s="7"/>
    </row>
    <row r="41" spans="4:33" s="1" customFormat="1" x14ac:dyDescent="0.3">
      <c r="D41" s="36"/>
      <c r="E41" s="1" t="s">
        <v>50</v>
      </c>
      <c r="F41" s="2"/>
      <c r="G41" s="3"/>
      <c r="H41" s="3"/>
      <c r="I41" s="4"/>
      <c r="J41" s="2"/>
      <c r="K41" s="3"/>
      <c r="L41" s="3"/>
      <c r="M41" s="4"/>
      <c r="N41" s="2"/>
      <c r="O41" s="3"/>
      <c r="P41" s="3"/>
      <c r="Q41" s="4"/>
      <c r="R41" s="7"/>
      <c r="S41" s="7"/>
      <c r="T41" s="7"/>
      <c r="U41" s="7"/>
      <c r="V41" s="18"/>
      <c r="W41" s="7"/>
      <c r="X41" s="7"/>
      <c r="Y41" s="19"/>
      <c r="Z41" s="7"/>
      <c r="AA41" s="7"/>
      <c r="AB41" s="7"/>
      <c r="AC41" s="7"/>
      <c r="AE41" s="7"/>
      <c r="AF41" s="7"/>
      <c r="AG41" s="7"/>
    </row>
    <row r="42" spans="4:33" s="1" customFormat="1" x14ac:dyDescent="0.3">
      <c r="D42" s="36"/>
      <c r="E42" s="1" t="s">
        <v>51</v>
      </c>
      <c r="F42" s="2"/>
      <c r="G42" s="3"/>
      <c r="H42" s="3">
        <v>20</v>
      </c>
      <c r="I42" s="4">
        <v>20</v>
      </c>
      <c r="J42" s="2"/>
      <c r="K42" s="3"/>
      <c r="L42" s="3"/>
      <c r="M42" s="4"/>
      <c r="N42" s="2"/>
      <c r="O42" s="3"/>
      <c r="P42" s="3"/>
      <c r="Q42" s="4"/>
      <c r="R42" s="7"/>
      <c r="S42" s="7"/>
      <c r="T42" s="7"/>
      <c r="U42" s="7"/>
      <c r="V42" s="18"/>
      <c r="W42" s="7"/>
      <c r="X42" s="7"/>
      <c r="Y42" s="19"/>
      <c r="Z42" s="7"/>
      <c r="AA42" s="7"/>
      <c r="AB42" s="7"/>
      <c r="AC42" s="7"/>
      <c r="AE42" s="7"/>
      <c r="AF42" s="7"/>
      <c r="AG42" s="7"/>
    </row>
    <row r="43" spans="4:33" s="1" customFormat="1" x14ac:dyDescent="0.3">
      <c r="D43" s="36" t="s">
        <v>52</v>
      </c>
      <c r="E43" s="1" t="s">
        <v>53</v>
      </c>
      <c r="F43" s="2">
        <v>150</v>
      </c>
      <c r="G43" s="3">
        <v>150</v>
      </c>
      <c r="H43" s="3">
        <v>130</v>
      </c>
      <c r="I43" s="4"/>
      <c r="J43" s="2">
        <v>300</v>
      </c>
      <c r="K43" s="5">
        <v>300</v>
      </c>
      <c r="L43" s="5">
        <v>260</v>
      </c>
      <c r="M43" s="4"/>
      <c r="N43" s="2"/>
      <c r="O43" s="3"/>
      <c r="P43" s="3"/>
      <c r="Q43" s="4">
        <v>240</v>
      </c>
      <c r="R43" s="7"/>
      <c r="S43" s="7"/>
      <c r="T43" s="7"/>
      <c r="U43" s="7"/>
      <c r="V43" s="18"/>
      <c r="W43" s="7"/>
      <c r="X43" s="7"/>
      <c r="Y43" s="19"/>
      <c r="Z43" s="7"/>
      <c r="AA43" s="7"/>
      <c r="AB43" s="7"/>
      <c r="AC43" s="7"/>
      <c r="AE43" s="7"/>
      <c r="AF43" s="7"/>
      <c r="AG43" s="7"/>
    </row>
    <row r="44" spans="4:33" s="1" customFormat="1" x14ac:dyDescent="0.3">
      <c r="D44" s="36"/>
      <c r="E44" s="1" t="s">
        <v>54</v>
      </c>
      <c r="F44" s="2"/>
      <c r="G44" s="3"/>
      <c r="H44" s="3"/>
      <c r="I44" s="4"/>
      <c r="J44" s="2"/>
      <c r="K44" s="3"/>
      <c r="L44" s="3"/>
      <c r="M44" s="4"/>
      <c r="N44" s="2"/>
      <c r="O44" s="3"/>
      <c r="P44" s="3"/>
      <c r="Q44" s="4"/>
      <c r="R44" s="7"/>
      <c r="S44" s="7"/>
      <c r="T44" s="7"/>
      <c r="U44" s="7"/>
      <c r="V44" s="18"/>
      <c r="W44" s="7"/>
      <c r="X44" s="7"/>
      <c r="Y44" s="19"/>
      <c r="Z44" s="7"/>
      <c r="AA44" s="7"/>
      <c r="AB44" s="7"/>
      <c r="AC44" s="7"/>
      <c r="AE44" s="7"/>
      <c r="AF44" s="7"/>
      <c r="AG44" s="7"/>
    </row>
    <row r="45" spans="4:33" s="1" customFormat="1" x14ac:dyDescent="0.3">
      <c r="D45" s="36"/>
      <c r="E45" s="1" t="s">
        <v>55</v>
      </c>
      <c r="F45" s="2"/>
      <c r="G45" s="3">
        <v>40</v>
      </c>
      <c r="H45" s="3">
        <v>30</v>
      </c>
      <c r="I45" s="4"/>
      <c r="J45" s="2"/>
      <c r="K45" s="3"/>
      <c r="L45" s="3"/>
      <c r="M45" s="4"/>
      <c r="N45" s="2"/>
      <c r="O45" s="3"/>
      <c r="P45" s="3"/>
      <c r="Q45" s="4"/>
      <c r="R45" s="7"/>
      <c r="S45" s="7"/>
      <c r="T45" s="7"/>
      <c r="U45" s="7"/>
      <c r="V45" s="18"/>
      <c r="W45" s="7"/>
      <c r="X45" s="7"/>
      <c r="Y45" s="19"/>
      <c r="Z45" s="7"/>
      <c r="AA45" s="7"/>
      <c r="AB45" s="7"/>
      <c r="AC45" s="7"/>
      <c r="AE45" s="7"/>
      <c r="AF45" s="7"/>
      <c r="AG45" s="7"/>
    </row>
    <row r="46" spans="4:33" s="1" customFormat="1" x14ac:dyDescent="0.3">
      <c r="D46" s="36" t="s">
        <v>56</v>
      </c>
      <c r="E46" s="1" t="s">
        <v>57</v>
      </c>
      <c r="F46" s="2">
        <v>100</v>
      </c>
      <c r="G46" s="3"/>
      <c r="H46" s="3">
        <v>100</v>
      </c>
      <c r="I46" s="4"/>
      <c r="J46" s="2">
        <v>220</v>
      </c>
      <c r="K46" s="3"/>
      <c r="L46" s="3">
        <v>220</v>
      </c>
      <c r="M46" s="4"/>
      <c r="N46" s="2">
        <v>280</v>
      </c>
      <c r="O46" s="3"/>
      <c r="P46" s="3"/>
      <c r="Q46" s="4"/>
      <c r="R46" s="7"/>
      <c r="S46" s="7"/>
      <c r="T46" s="7"/>
      <c r="U46" s="7"/>
      <c r="V46" s="18"/>
      <c r="W46" s="7"/>
      <c r="X46" s="7"/>
      <c r="Y46" s="19"/>
      <c r="Z46" s="7"/>
      <c r="AA46" s="7"/>
      <c r="AB46" s="7"/>
      <c r="AC46" s="7"/>
      <c r="AE46" s="7"/>
      <c r="AF46" s="7"/>
      <c r="AG46" s="7"/>
    </row>
    <row r="47" spans="4:33" s="1" customFormat="1" x14ac:dyDescent="0.3">
      <c r="D47" s="36"/>
      <c r="E47" s="1" t="s">
        <v>58</v>
      </c>
      <c r="F47" s="2"/>
      <c r="G47" s="3"/>
      <c r="H47" s="5">
        <v>100</v>
      </c>
      <c r="I47" s="4">
        <v>100</v>
      </c>
      <c r="J47" s="2"/>
      <c r="K47" s="3"/>
      <c r="L47" s="3">
        <v>220</v>
      </c>
      <c r="M47" s="4">
        <v>220</v>
      </c>
      <c r="N47" s="2"/>
      <c r="O47" s="3">
        <v>240</v>
      </c>
      <c r="P47" s="3"/>
      <c r="Q47" s="4"/>
      <c r="R47" s="7"/>
      <c r="S47" s="7"/>
      <c r="T47" s="7"/>
      <c r="U47" s="7"/>
      <c r="V47" s="18"/>
      <c r="W47" s="7"/>
      <c r="X47" s="7"/>
      <c r="Y47" s="19"/>
      <c r="Z47" s="7"/>
      <c r="AA47" s="7"/>
      <c r="AB47" s="7"/>
      <c r="AC47" s="7"/>
      <c r="AE47" s="7"/>
      <c r="AF47" s="7"/>
      <c r="AG47" s="7"/>
    </row>
    <row r="48" spans="4:33" s="1" customFormat="1" x14ac:dyDescent="0.3">
      <c r="D48" s="36"/>
      <c r="E48" s="1" t="s">
        <v>59</v>
      </c>
      <c r="F48" s="2"/>
      <c r="G48" s="3">
        <v>50</v>
      </c>
      <c r="H48" s="5">
        <v>50</v>
      </c>
      <c r="I48" s="4"/>
      <c r="J48" s="2"/>
      <c r="K48" s="3"/>
      <c r="L48" s="3"/>
      <c r="M48" s="4"/>
      <c r="N48" s="2"/>
      <c r="O48" s="3"/>
      <c r="P48" s="3"/>
      <c r="Q48" s="4"/>
      <c r="R48" s="7"/>
      <c r="S48" s="7"/>
      <c r="T48" s="7"/>
      <c r="U48" s="7"/>
      <c r="V48" s="18"/>
      <c r="W48" s="7"/>
      <c r="X48" s="7"/>
      <c r="Y48" s="19"/>
      <c r="Z48" s="7"/>
      <c r="AA48" s="7"/>
      <c r="AB48" s="7"/>
      <c r="AC48" s="7"/>
      <c r="AE48" s="7"/>
      <c r="AF48" s="7"/>
      <c r="AG48" s="7"/>
    </row>
    <row r="49" spans="4:33" s="1" customFormat="1" x14ac:dyDescent="0.3">
      <c r="D49" s="36" t="s">
        <v>60</v>
      </c>
      <c r="E49" s="1" t="s">
        <v>61</v>
      </c>
      <c r="F49" s="2">
        <v>100</v>
      </c>
      <c r="G49" s="3"/>
      <c r="H49" s="3"/>
      <c r="I49" s="4">
        <v>100</v>
      </c>
      <c r="J49" s="2">
        <v>220</v>
      </c>
      <c r="K49" s="3"/>
      <c r="L49" s="3"/>
      <c r="M49" s="4">
        <v>220</v>
      </c>
      <c r="N49" s="2"/>
      <c r="O49" s="3"/>
      <c r="P49" s="3"/>
      <c r="Q49" s="4">
        <v>280</v>
      </c>
      <c r="R49" s="7"/>
      <c r="S49" s="7"/>
      <c r="T49" s="7"/>
      <c r="U49" s="7"/>
      <c r="V49" s="18"/>
      <c r="W49" s="7"/>
      <c r="X49" s="7"/>
      <c r="Y49" s="19"/>
      <c r="Z49" s="7"/>
      <c r="AA49" s="7"/>
      <c r="AB49" s="7"/>
      <c r="AC49" s="7"/>
      <c r="AE49" s="7"/>
      <c r="AF49" s="7"/>
      <c r="AG49" s="7"/>
    </row>
    <row r="50" spans="4:33" s="1" customFormat="1" x14ac:dyDescent="0.3">
      <c r="D50" s="36"/>
      <c r="E50" s="1" t="s">
        <v>62</v>
      </c>
      <c r="F50" s="2">
        <v>100</v>
      </c>
      <c r="G50" s="3"/>
      <c r="H50" s="5">
        <v>100</v>
      </c>
      <c r="I50" s="4"/>
      <c r="J50" s="2">
        <v>150</v>
      </c>
      <c r="K50" s="3"/>
      <c r="L50" s="3">
        <v>150</v>
      </c>
      <c r="M50" s="4"/>
      <c r="N50" s="2"/>
      <c r="O50" s="3">
        <v>240</v>
      </c>
      <c r="P50" s="3"/>
      <c r="Q50" s="4"/>
      <c r="R50" s="7"/>
      <c r="S50" s="7"/>
      <c r="T50" s="7"/>
      <c r="U50" s="7"/>
      <c r="V50" s="18"/>
      <c r="W50" s="7"/>
      <c r="X50" s="7"/>
      <c r="Y50" s="19"/>
      <c r="Z50" s="7"/>
      <c r="AA50" s="7"/>
      <c r="AB50" s="7"/>
      <c r="AC50" s="7"/>
      <c r="AE50" s="7"/>
      <c r="AF50" s="7"/>
      <c r="AG50" s="7"/>
    </row>
    <row r="51" spans="4:33" s="1" customFormat="1" x14ac:dyDescent="0.3">
      <c r="D51" s="36"/>
      <c r="E51" s="1" t="s">
        <v>63</v>
      </c>
      <c r="F51" s="2"/>
      <c r="G51" s="3"/>
      <c r="H51" s="3"/>
      <c r="I51" s="4"/>
      <c r="J51" s="2"/>
      <c r="K51" s="3"/>
      <c r="L51" s="3"/>
      <c r="M51" s="4"/>
      <c r="N51" s="2"/>
      <c r="O51" s="3"/>
      <c r="P51" s="3"/>
      <c r="Q51" s="4"/>
      <c r="R51" s="7"/>
      <c r="S51" s="7"/>
      <c r="T51" s="7"/>
      <c r="U51" s="7"/>
      <c r="V51" s="18"/>
      <c r="W51" s="7"/>
      <c r="X51" s="7"/>
      <c r="Y51" s="19"/>
      <c r="Z51" s="7"/>
      <c r="AA51" s="7"/>
      <c r="AB51" s="7"/>
      <c r="AC51" s="7"/>
      <c r="AE51" s="7"/>
      <c r="AF51" s="7"/>
      <c r="AG51" s="7"/>
    </row>
    <row r="52" spans="4:33" s="1" customFormat="1" x14ac:dyDescent="0.3">
      <c r="D52" s="36"/>
      <c r="E52" s="1" t="s">
        <v>64</v>
      </c>
      <c r="F52" s="2"/>
      <c r="G52" s="3"/>
      <c r="H52" s="3">
        <v>50</v>
      </c>
      <c r="I52" s="4">
        <v>50</v>
      </c>
      <c r="J52" s="2"/>
      <c r="K52" s="3"/>
      <c r="L52" s="3"/>
      <c r="M52" s="4"/>
      <c r="N52" s="2"/>
      <c r="O52" s="3"/>
      <c r="P52" s="3"/>
      <c r="Q52" s="4"/>
      <c r="R52" s="7"/>
      <c r="S52" s="7"/>
      <c r="T52" s="7"/>
      <c r="U52" s="7"/>
      <c r="V52" s="18"/>
      <c r="W52" s="7"/>
      <c r="X52" s="7"/>
      <c r="Y52" s="19"/>
      <c r="Z52" s="7"/>
      <c r="AA52" s="7"/>
      <c r="AB52" s="7"/>
      <c r="AC52" s="7"/>
      <c r="AE52" s="7"/>
      <c r="AF52" s="7"/>
      <c r="AG52" s="7"/>
    </row>
    <row r="53" spans="4:33" s="1" customFormat="1" x14ac:dyDescent="0.3">
      <c r="D53" s="36" t="s">
        <v>65</v>
      </c>
      <c r="E53" s="1" t="s">
        <v>66</v>
      </c>
      <c r="F53" s="2">
        <v>150</v>
      </c>
      <c r="G53" s="3"/>
      <c r="H53" s="3"/>
      <c r="I53" s="4">
        <v>150</v>
      </c>
      <c r="J53" s="2">
        <v>330</v>
      </c>
      <c r="K53" s="5"/>
      <c r="L53" s="3"/>
      <c r="M53" s="4">
        <v>330</v>
      </c>
      <c r="N53" s="2"/>
      <c r="O53" s="3"/>
      <c r="P53" s="3"/>
      <c r="Q53" s="4">
        <v>420</v>
      </c>
      <c r="R53" s="7"/>
      <c r="S53" s="7"/>
      <c r="T53" s="7"/>
      <c r="U53" s="7"/>
      <c r="V53" s="18"/>
      <c r="W53" s="7"/>
      <c r="X53" s="7"/>
      <c r="Y53" s="19"/>
      <c r="Z53" s="7"/>
      <c r="AA53" s="7"/>
      <c r="AB53" s="7"/>
      <c r="AC53" s="7"/>
      <c r="AE53" s="7"/>
      <c r="AF53" s="7"/>
      <c r="AG53" s="7"/>
    </row>
    <row r="54" spans="4:33" s="1" customFormat="1" x14ac:dyDescent="0.3">
      <c r="D54" s="36"/>
      <c r="E54" s="1" t="s">
        <v>67</v>
      </c>
      <c r="F54" s="2"/>
      <c r="G54" s="3">
        <v>150</v>
      </c>
      <c r="H54" s="3">
        <v>150</v>
      </c>
      <c r="I54" s="4"/>
      <c r="J54" s="2"/>
      <c r="K54" s="3">
        <v>330</v>
      </c>
      <c r="L54" s="5">
        <v>330</v>
      </c>
      <c r="M54" s="4"/>
      <c r="N54" s="2">
        <v>420</v>
      </c>
      <c r="O54" s="3"/>
      <c r="P54" s="3"/>
      <c r="Q54" s="4"/>
      <c r="R54" s="7"/>
      <c r="S54" s="7"/>
      <c r="T54" s="7"/>
      <c r="U54" s="7"/>
      <c r="V54" s="18"/>
      <c r="W54" s="7"/>
      <c r="X54" s="7"/>
      <c r="Y54" s="19"/>
      <c r="Z54" s="7"/>
      <c r="AA54" s="7"/>
      <c r="AB54" s="7"/>
      <c r="AC54" s="7"/>
      <c r="AE54" s="7"/>
      <c r="AF54" s="7"/>
      <c r="AG54" s="7"/>
    </row>
    <row r="55" spans="4:33" s="1" customFormat="1" x14ac:dyDescent="0.3">
      <c r="D55" s="36"/>
      <c r="E55" s="1" t="s">
        <v>68</v>
      </c>
      <c r="F55" s="2">
        <v>120</v>
      </c>
      <c r="G55" s="3"/>
      <c r="H55" s="3"/>
      <c r="I55" s="4"/>
      <c r="J55" s="2">
        <v>260</v>
      </c>
      <c r="K55" s="3"/>
      <c r="L55" s="3"/>
      <c r="M55" s="4"/>
      <c r="N55" s="2">
        <v>230</v>
      </c>
      <c r="O55" s="3"/>
      <c r="P55" s="3"/>
      <c r="Q55" s="4"/>
      <c r="R55" s="7"/>
      <c r="S55" s="7"/>
      <c r="T55" s="7"/>
      <c r="U55" s="7"/>
      <c r="V55" s="18"/>
      <c r="W55" s="7"/>
      <c r="X55" s="7"/>
      <c r="Y55" s="19"/>
      <c r="Z55" s="7"/>
      <c r="AA55" s="7"/>
      <c r="AB55" s="7"/>
      <c r="AC55" s="7"/>
      <c r="AE55" s="7"/>
      <c r="AF55" s="7"/>
      <c r="AG55" s="7"/>
    </row>
    <row r="56" spans="4:33" s="1" customFormat="1" x14ac:dyDescent="0.3">
      <c r="D56" s="36"/>
      <c r="E56" s="1" t="s">
        <v>69</v>
      </c>
      <c r="F56" s="2"/>
      <c r="G56" s="3">
        <v>120</v>
      </c>
      <c r="H56" s="3"/>
      <c r="I56" s="4"/>
      <c r="J56" s="2"/>
      <c r="K56" s="3">
        <v>260</v>
      </c>
      <c r="L56" s="3"/>
      <c r="M56" s="4"/>
      <c r="N56" s="2"/>
      <c r="O56" s="3">
        <v>230</v>
      </c>
      <c r="P56" s="3"/>
      <c r="Q56" s="4"/>
      <c r="R56" s="7"/>
      <c r="S56" s="7"/>
      <c r="T56" s="7"/>
      <c r="U56" s="7"/>
      <c r="V56" s="18"/>
      <c r="W56" s="7"/>
      <c r="X56" s="7"/>
      <c r="Y56" s="19"/>
      <c r="Z56" s="7"/>
      <c r="AA56" s="7"/>
      <c r="AB56" s="7"/>
      <c r="AC56" s="7"/>
      <c r="AE56" s="7"/>
      <c r="AF56" s="7"/>
      <c r="AG56" s="7"/>
    </row>
    <row r="57" spans="4:33" s="1" customFormat="1" x14ac:dyDescent="0.3">
      <c r="D57" s="36"/>
      <c r="E57" s="1" t="s">
        <v>70</v>
      </c>
      <c r="F57" s="2"/>
      <c r="G57" s="3"/>
      <c r="H57" s="3"/>
      <c r="I57" s="4">
        <v>50</v>
      </c>
      <c r="J57" s="2"/>
      <c r="K57" s="3"/>
      <c r="L57" s="3"/>
      <c r="M57" s="4"/>
      <c r="N57" s="2"/>
      <c r="O57" s="3"/>
      <c r="P57" s="3"/>
      <c r="Q57" s="4"/>
      <c r="R57" s="7"/>
      <c r="S57" s="7"/>
      <c r="T57" s="7"/>
      <c r="U57" s="7"/>
      <c r="V57" s="18"/>
      <c r="W57" s="7"/>
      <c r="X57" s="7"/>
      <c r="Y57" s="19"/>
      <c r="Z57" s="7"/>
      <c r="AA57" s="7"/>
      <c r="AB57" s="7"/>
      <c r="AC57" s="7"/>
      <c r="AE57" s="7"/>
      <c r="AF57" s="7"/>
      <c r="AG57" s="7"/>
    </row>
    <row r="58" spans="4:33" s="1" customFormat="1" x14ac:dyDescent="0.3">
      <c r="D58" s="36"/>
      <c r="E58" s="1" t="s">
        <v>71</v>
      </c>
      <c r="F58" s="2"/>
      <c r="G58" s="3"/>
      <c r="H58" s="3"/>
      <c r="I58" s="4"/>
      <c r="J58" s="2"/>
      <c r="K58" s="3"/>
      <c r="L58" s="3"/>
      <c r="M58" s="4"/>
      <c r="N58" s="2"/>
      <c r="O58" s="3"/>
      <c r="P58" s="3"/>
      <c r="Q58" s="4"/>
      <c r="R58" s="7"/>
      <c r="S58" s="7"/>
      <c r="T58" s="7"/>
      <c r="U58" s="7"/>
      <c r="V58" s="18"/>
      <c r="W58" s="7"/>
      <c r="X58" s="7"/>
      <c r="Y58" s="19"/>
      <c r="Z58" s="7"/>
      <c r="AA58" s="7"/>
      <c r="AB58" s="7"/>
      <c r="AC58" s="7"/>
      <c r="AE58" s="7"/>
      <c r="AF58" s="7"/>
      <c r="AG58" s="7"/>
    </row>
    <row r="59" spans="4:33" s="1" customFormat="1" x14ac:dyDescent="0.3">
      <c r="D59" s="36"/>
      <c r="E59" s="1" t="s">
        <v>72</v>
      </c>
      <c r="F59" s="2">
        <v>50</v>
      </c>
      <c r="G59" s="3"/>
      <c r="H59" s="3"/>
      <c r="I59" s="4"/>
      <c r="J59" s="2"/>
      <c r="K59" s="3"/>
      <c r="L59" s="3"/>
      <c r="M59" s="4"/>
      <c r="N59" s="2"/>
      <c r="O59" s="3"/>
      <c r="P59" s="3"/>
      <c r="Q59" s="4"/>
      <c r="R59" s="7"/>
      <c r="S59" s="7"/>
      <c r="T59" s="7"/>
      <c r="U59" s="7"/>
      <c r="V59" s="18"/>
      <c r="W59" s="7"/>
      <c r="X59" s="7"/>
      <c r="Y59" s="19"/>
      <c r="Z59" s="7"/>
      <c r="AA59" s="7"/>
      <c r="AB59" s="7"/>
      <c r="AC59" s="7"/>
      <c r="AE59" s="7"/>
      <c r="AF59" s="7"/>
      <c r="AG59" s="7"/>
    </row>
    <row r="60" spans="4:33" s="1" customFormat="1" x14ac:dyDescent="0.3">
      <c r="D60" s="36"/>
      <c r="E60" s="1" t="s">
        <v>73</v>
      </c>
      <c r="F60" s="2"/>
      <c r="G60" s="3"/>
      <c r="H60" s="3">
        <v>50</v>
      </c>
      <c r="I60" s="4"/>
      <c r="J60" s="2"/>
      <c r="K60" s="3"/>
      <c r="L60" s="3"/>
      <c r="M60" s="4"/>
      <c r="N60" s="2"/>
      <c r="O60" s="3"/>
      <c r="P60" s="3"/>
      <c r="Q60" s="4"/>
      <c r="R60" s="7"/>
      <c r="S60" s="7"/>
      <c r="T60" s="7"/>
      <c r="U60" s="7"/>
      <c r="V60" s="18"/>
      <c r="W60" s="7"/>
      <c r="X60" s="7"/>
      <c r="Y60" s="19"/>
      <c r="Z60" s="7"/>
      <c r="AA60" s="7"/>
      <c r="AB60" s="7"/>
      <c r="AC60" s="7"/>
      <c r="AE60" s="7"/>
      <c r="AF60" s="7"/>
      <c r="AG60" s="7"/>
    </row>
    <row r="61" spans="4:33" s="1" customFormat="1" x14ac:dyDescent="0.3">
      <c r="D61" s="36"/>
      <c r="E61" s="1" t="s">
        <v>74</v>
      </c>
      <c r="F61" s="2"/>
      <c r="G61" s="3"/>
      <c r="H61" s="3"/>
      <c r="I61" s="4"/>
      <c r="J61" s="2"/>
      <c r="K61" s="3"/>
      <c r="L61" s="3"/>
      <c r="M61" s="4"/>
      <c r="N61" s="2"/>
      <c r="O61" s="3"/>
      <c r="P61" s="3"/>
      <c r="Q61" s="4"/>
      <c r="R61" s="7"/>
      <c r="S61" s="7"/>
      <c r="T61" s="7"/>
      <c r="U61" s="7"/>
      <c r="V61" s="18"/>
      <c r="W61" s="7"/>
      <c r="X61" s="7"/>
      <c r="Y61" s="19"/>
      <c r="Z61" s="7"/>
      <c r="AA61" s="7"/>
      <c r="AB61" s="7"/>
      <c r="AC61" s="7"/>
      <c r="AE61" s="7"/>
      <c r="AF61" s="7"/>
      <c r="AG61" s="7"/>
    </row>
    <row r="62" spans="4:33" x14ac:dyDescent="0.3">
      <c r="E62" s="72" t="s">
        <v>165</v>
      </c>
      <c r="F62" s="2">
        <v>120</v>
      </c>
      <c r="J62" s="2">
        <v>260</v>
      </c>
      <c r="N62" s="2">
        <v>230</v>
      </c>
    </row>
    <row r="63" spans="4:33" s="1" customFormat="1" x14ac:dyDescent="0.3">
      <c r="D63" s="70" t="s">
        <v>75</v>
      </c>
      <c r="E63" s="1" t="s">
        <v>76</v>
      </c>
      <c r="F63" s="2"/>
      <c r="G63" s="3">
        <v>50</v>
      </c>
      <c r="H63" s="3"/>
      <c r="I63" s="4"/>
      <c r="J63" s="2"/>
      <c r="K63" s="3"/>
      <c r="L63" s="3"/>
      <c r="M63" s="4"/>
      <c r="N63" s="2"/>
      <c r="O63" s="3"/>
      <c r="P63" s="3"/>
      <c r="Q63" s="4"/>
      <c r="R63" s="7"/>
      <c r="S63" s="7"/>
      <c r="T63" s="7"/>
      <c r="U63" s="7"/>
      <c r="V63" s="18"/>
      <c r="W63" s="7"/>
      <c r="X63" s="7"/>
      <c r="Y63" s="19"/>
      <c r="Z63" s="7"/>
      <c r="AA63" s="7"/>
      <c r="AB63" s="7"/>
      <c r="AC63" s="7"/>
      <c r="AE63" s="7"/>
      <c r="AF63" s="7"/>
      <c r="AG63" s="7"/>
    </row>
    <row r="64" spans="4:33" s="1" customFormat="1" x14ac:dyDescent="0.3">
      <c r="D64" s="70"/>
      <c r="E64" s="1" t="s">
        <v>77</v>
      </c>
      <c r="F64" s="2"/>
      <c r="G64" s="3"/>
      <c r="H64" s="3"/>
      <c r="I64" s="4"/>
      <c r="J64" s="2"/>
      <c r="K64" s="3"/>
      <c r="L64" s="3"/>
      <c r="M64" s="4"/>
      <c r="N64" s="2"/>
      <c r="O64" s="3"/>
      <c r="P64" s="3"/>
      <c r="Q64" s="4"/>
      <c r="R64" s="7"/>
      <c r="S64" s="7"/>
      <c r="T64" s="7"/>
      <c r="U64" s="7"/>
      <c r="V64" s="18"/>
      <c r="W64" s="7"/>
      <c r="X64" s="7"/>
      <c r="Y64" s="19"/>
      <c r="Z64" s="7"/>
      <c r="AA64" s="7"/>
      <c r="AB64" s="7"/>
      <c r="AC64" s="7"/>
      <c r="AE64" s="7"/>
      <c r="AF64" s="7"/>
      <c r="AG64" s="7"/>
    </row>
    <row r="65" spans="4:33" s="1" customFormat="1" x14ac:dyDescent="0.3">
      <c r="D65" s="70"/>
      <c r="E65" s="1" t="s">
        <v>78</v>
      </c>
      <c r="F65" s="2">
        <v>50</v>
      </c>
      <c r="G65" s="3"/>
      <c r="H65" s="3"/>
      <c r="I65" s="4"/>
      <c r="J65" s="2"/>
      <c r="K65" s="3"/>
      <c r="L65" s="3"/>
      <c r="M65" s="4"/>
      <c r="N65" s="2"/>
      <c r="O65" s="3"/>
      <c r="P65" s="3"/>
      <c r="Q65" s="4"/>
      <c r="R65" s="7"/>
      <c r="S65" s="7"/>
      <c r="T65" s="7"/>
      <c r="U65" s="7"/>
      <c r="V65" s="18"/>
      <c r="W65" s="7"/>
      <c r="X65" s="7"/>
      <c r="Y65" s="19"/>
      <c r="Z65" s="7"/>
      <c r="AA65" s="7"/>
      <c r="AB65" s="7"/>
      <c r="AC65" s="7"/>
      <c r="AE65" s="7"/>
      <c r="AF65" s="7"/>
      <c r="AG65" s="7"/>
    </row>
    <row r="66" spans="4:33" s="1" customFormat="1" x14ac:dyDescent="0.3">
      <c r="D66" s="32" t="s">
        <v>79</v>
      </c>
      <c r="E66" s="1" t="s">
        <v>80</v>
      </c>
      <c r="F66" s="2">
        <v>50</v>
      </c>
      <c r="G66" s="3">
        <v>50</v>
      </c>
      <c r="H66" s="3">
        <v>50</v>
      </c>
      <c r="I66" s="4">
        <v>50</v>
      </c>
      <c r="J66" s="2">
        <v>180</v>
      </c>
      <c r="K66" s="5">
        <v>180</v>
      </c>
      <c r="L66" s="5">
        <v>180</v>
      </c>
      <c r="M66" s="4">
        <v>180</v>
      </c>
      <c r="N66" s="2">
        <v>190</v>
      </c>
      <c r="O66" s="3"/>
      <c r="P66" s="3"/>
      <c r="Q66" s="4">
        <v>260</v>
      </c>
      <c r="R66" s="7"/>
      <c r="S66" s="7"/>
      <c r="T66" s="7"/>
      <c r="U66" s="7"/>
      <c r="V66" s="18"/>
      <c r="W66" s="7"/>
      <c r="X66" s="7"/>
      <c r="Y66" s="19"/>
      <c r="Z66" s="7"/>
      <c r="AA66" s="7"/>
      <c r="AB66" s="7"/>
      <c r="AC66" s="7"/>
      <c r="AE66" s="7"/>
      <c r="AF66" s="7"/>
      <c r="AG66" s="7"/>
    </row>
    <row r="67" spans="4:33" s="1" customFormat="1" x14ac:dyDescent="0.3">
      <c r="D67" s="70" t="s">
        <v>81</v>
      </c>
      <c r="E67" s="1" t="s">
        <v>82</v>
      </c>
      <c r="F67" s="2">
        <v>20</v>
      </c>
      <c r="G67" s="3"/>
      <c r="H67" s="3"/>
      <c r="I67" s="4">
        <v>30</v>
      </c>
      <c r="J67" s="2"/>
      <c r="K67" s="3"/>
      <c r="L67" s="3"/>
      <c r="M67" s="4"/>
      <c r="N67" s="2"/>
      <c r="O67" s="3"/>
      <c r="P67" s="3"/>
      <c r="Q67" s="4"/>
      <c r="R67" s="7"/>
      <c r="S67" s="7"/>
      <c r="T67" s="7"/>
      <c r="U67" s="7"/>
      <c r="V67" s="18"/>
      <c r="W67" s="7"/>
      <c r="X67" s="7"/>
      <c r="Y67" s="19"/>
      <c r="Z67" s="7"/>
      <c r="AA67" s="7"/>
      <c r="AB67" s="7"/>
      <c r="AC67" s="7"/>
      <c r="AE67" s="7"/>
      <c r="AF67" s="7"/>
      <c r="AG67" s="7"/>
    </row>
    <row r="68" spans="4:33" s="1" customFormat="1" x14ac:dyDescent="0.3">
      <c r="D68" s="70"/>
      <c r="E68" s="1" t="s">
        <v>83</v>
      </c>
      <c r="F68" s="2">
        <v>80</v>
      </c>
      <c r="G68" s="3">
        <v>110</v>
      </c>
      <c r="H68" s="3">
        <v>110</v>
      </c>
      <c r="I68" s="4">
        <v>100</v>
      </c>
      <c r="J68" s="2">
        <v>180</v>
      </c>
      <c r="K68" s="5">
        <v>260</v>
      </c>
      <c r="L68" s="5">
        <v>260</v>
      </c>
      <c r="M68" s="4">
        <v>220</v>
      </c>
      <c r="N68" s="2"/>
      <c r="O68" s="5">
        <v>200</v>
      </c>
      <c r="P68" s="5">
        <v>270</v>
      </c>
      <c r="Q68" s="4"/>
      <c r="R68" s="7"/>
      <c r="S68" s="7"/>
      <c r="T68" s="7"/>
      <c r="U68" s="7"/>
      <c r="V68" s="18"/>
      <c r="W68" s="7"/>
      <c r="X68" s="7"/>
      <c r="Y68" s="19"/>
      <c r="Z68" s="7"/>
      <c r="AA68" s="7"/>
      <c r="AB68" s="7"/>
      <c r="AC68" s="7"/>
      <c r="AE68" s="7"/>
      <c r="AF68" s="7"/>
      <c r="AG68" s="7"/>
    </row>
    <row r="69" spans="4:33" s="1" customFormat="1" x14ac:dyDescent="0.3">
      <c r="D69" s="70"/>
      <c r="E69" s="1" t="s">
        <v>84</v>
      </c>
      <c r="F69" s="2"/>
      <c r="G69" s="3"/>
      <c r="H69" s="3"/>
      <c r="I69" s="4"/>
      <c r="J69" s="2"/>
      <c r="K69" s="3"/>
      <c r="L69" s="3"/>
      <c r="M69" s="4"/>
      <c r="N69" s="2"/>
      <c r="O69" s="3"/>
      <c r="P69" s="3"/>
      <c r="Q69" s="4"/>
      <c r="R69" s="7"/>
      <c r="S69" s="7"/>
      <c r="T69" s="7"/>
      <c r="U69" s="7"/>
      <c r="V69" s="18"/>
      <c r="W69" s="7"/>
      <c r="X69" s="7"/>
      <c r="Y69" s="19"/>
      <c r="Z69" s="7"/>
      <c r="AA69" s="7"/>
      <c r="AB69" s="7"/>
      <c r="AC69" s="7"/>
      <c r="AE69" s="7"/>
      <c r="AF69" s="7"/>
      <c r="AG69" s="7"/>
    </row>
    <row r="70" spans="4:33" s="1" customFormat="1" x14ac:dyDescent="0.3">
      <c r="D70" s="70"/>
      <c r="E70" s="1" t="s">
        <v>85</v>
      </c>
      <c r="F70" s="2"/>
      <c r="G70" s="3"/>
      <c r="H70" s="3">
        <v>30</v>
      </c>
      <c r="I70" s="4">
        <v>20</v>
      </c>
      <c r="J70" s="2"/>
      <c r="K70" s="3"/>
      <c r="L70" s="3"/>
      <c r="M70" s="4"/>
      <c r="N70" s="2"/>
      <c r="O70" s="3"/>
      <c r="P70" s="3"/>
      <c r="Q70" s="4"/>
      <c r="R70" s="7"/>
      <c r="S70" s="7"/>
      <c r="T70" s="7"/>
      <c r="U70" s="7"/>
      <c r="V70" s="18"/>
      <c r="W70" s="7"/>
      <c r="X70" s="7"/>
      <c r="Y70" s="19"/>
      <c r="Z70" s="7"/>
      <c r="AA70" s="7"/>
      <c r="AB70" s="7"/>
      <c r="AC70" s="7"/>
      <c r="AE70" s="7"/>
      <c r="AF70" s="7"/>
      <c r="AG70" s="7"/>
    </row>
    <row r="71" spans="4:33" s="1" customFormat="1" x14ac:dyDescent="0.3">
      <c r="D71" s="70"/>
      <c r="E71" s="1" t="s">
        <v>86</v>
      </c>
      <c r="F71" s="2"/>
      <c r="G71" s="3"/>
      <c r="H71" s="3"/>
      <c r="I71" s="4">
        <v>30</v>
      </c>
      <c r="J71" s="2"/>
      <c r="K71" s="3"/>
      <c r="L71" s="3"/>
      <c r="M71" s="4"/>
      <c r="N71" s="2"/>
      <c r="O71" s="3"/>
      <c r="P71" s="3"/>
      <c r="Q71" s="4"/>
      <c r="R71" s="7"/>
      <c r="S71" s="7"/>
      <c r="T71" s="7"/>
      <c r="U71" s="7"/>
      <c r="V71" s="18"/>
      <c r="W71" s="7"/>
      <c r="X71" s="7"/>
      <c r="Y71" s="19"/>
      <c r="Z71" s="7"/>
      <c r="AA71" s="7"/>
      <c r="AB71" s="7"/>
      <c r="AC71" s="7"/>
      <c r="AE71" s="7"/>
      <c r="AF71" s="7"/>
      <c r="AG71" s="7"/>
    </row>
    <row r="72" spans="4:33" s="1" customFormat="1" x14ac:dyDescent="0.3">
      <c r="D72" s="70"/>
      <c r="E72" s="1" t="s">
        <v>87</v>
      </c>
      <c r="F72" s="2">
        <v>30</v>
      </c>
      <c r="G72" s="3"/>
      <c r="H72" s="3"/>
      <c r="I72" s="4">
        <v>30</v>
      </c>
      <c r="J72" s="2">
        <v>30</v>
      </c>
      <c r="K72" s="3"/>
      <c r="L72" s="3"/>
      <c r="M72" s="4">
        <v>30</v>
      </c>
      <c r="N72" s="2"/>
      <c r="O72" s="3"/>
      <c r="P72" s="3"/>
      <c r="Q72" s="4"/>
      <c r="R72" s="7"/>
      <c r="S72" s="7"/>
      <c r="T72" s="7"/>
      <c r="U72" s="7"/>
      <c r="V72" s="18"/>
      <c r="W72" s="7"/>
      <c r="X72" s="7"/>
      <c r="Y72" s="19"/>
      <c r="Z72" s="7"/>
      <c r="AA72" s="7"/>
      <c r="AB72" s="7"/>
      <c r="AC72" s="7"/>
      <c r="AE72" s="7"/>
      <c r="AF72" s="7"/>
      <c r="AG72" s="7"/>
    </row>
    <row r="73" spans="4:33" s="1" customFormat="1" x14ac:dyDescent="0.3">
      <c r="D73" s="70"/>
      <c r="E73" s="1" t="s">
        <v>88</v>
      </c>
      <c r="F73" s="2">
        <v>20</v>
      </c>
      <c r="G73" s="3"/>
      <c r="H73" s="3">
        <v>30</v>
      </c>
      <c r="I73" s="4"/>
      <c r="J73" s="2"/>
      <c r="K73" s="3"/>
      <c r="L73" s="3"/>
      <c r="M73" s="4"/>
      <c r="N73" s="2"/>
      <c r="O73" s="3"/>
      <c r="P73" s="3"/>
      <c r="Q73" s="4"/>
      <c r="R73" s="7"/>
      <c r="S73" s="7"/>
      <c r="T73" s="7"/>
      <c r="U73" s="7"/>
      <c r="V73" s="18"/>
      <c r="W73" s="7"/>
      <c r="X73" s="7"/>
      <c r="Y73" s="19"/>
      <c r="Z73" s="7"/>
      <c r="AA73" s="7"/>
      <c r="AB73" s="7"/>
      <c r="AC73" s="7"/>
      <c r="AE73" s="7"/>
      <c r="AF73" s="7"/>
      <c r="AG73" s="7"/>
    </row>
    <row r="74" spans="4:33" s="1" customFormat="1" x14ac:dyDescent="0.3">
      <c r="D74" s="70"/>
      <c r="E74" s="1" t="s">
        <v>89</v>
      </c>
      <c r="F74" s="2"/>
      <c r="G74" s="3"/>
      <c r="H74" s="3">
        <v>20</v>
      </c>
      <c r="I74" s="4">
        <v>30</v>
      </c>
      <c r="J74" s="2"/>
      <c r="K74" s="3"/>
      <c r="L74" s="3"/>
      <c r="M74" s="4"/>
      <c r="N74" s="2"/>
      <c r="O74" s="3"/>
      <c r="P74" s="3"/>
      <c r="Q74" s="4"/>
      <c r="R74" s="7"/>
      <c r="S74" s="7"/>
      <c r="T74" s="7"/>
      <c r="U74" s="7"/>
      <c r="V74" s="18"/>
      <c r="W74" s="7"/>
      <c r="X74" s="7"/>
      <c r="Y74" s="19"/>
      <c r="Z74" s="7"/>
      <c r="AA74" s="7"/>
      <c r="AB74" s="7"/>
      <c r="AC74" s="7"/>
      <c r="AE74" s="7"/>
      <c r="AF74" s="7"/>
      <c r="AG74" s="7"/>
    </row>
    <row r="75" spans="4:33" s="1" customFormat="1" x14ac:dyDescent="0.3">
      <c r="D75" s="70"/>
      <c r="E75" s="1" t="s">
        <v>90</v>
      </c>
      <c r="F75" s="2"/>
      <c r="G75" s="3"/>
      <c r="H75" s="3"/>
      <c r="I75" s="4">
        <v>30</v>
      </c>
      <c r="J75" s="2"/>
      <c r="K75" s="3"/>
      <c r="L75" s="3"/>
      <c r="M75" s="4"/>
      <c r="N75" s="2"/>
      <c r="O75" s="3"/>
      <c r="P75" s="3"/>
      <c r="Q75" s="4"/>
      <c r="R75" s="7"/>
      <c r="S75" s="7"/>
      <c r="T75" s="7"/>
      <c r="U75" s="7"/>
      <c r="V75" s="18"/>
      <c r="W75" s="7"/>
      <c r="X75" s="7"/>
      <c r="Y75" s="19"/>
      <c r="Z75" s="7"/>
      <c r="AA75" s="7"/>
      <c r="AB75" s="7"/>
      <c r="AC75" s="7"/>
      <c r="AE75" s="7"/>
      <c r="AF75" s="7"/>
      <c r="AG75" s="7"/>
    </row>
    <row r="76" spans="4:33" s="1" customFormat="1" x14ac:dyDescent="0.3">
      <c r="D76" s="70"/>
      <c r="E76" s="1" t="s">
        <v>91</v>
      </c>
      <c r="F76" s="2"/>
      <c r="G76" s="3"/>
      <c r="H76" s="3">
        <v>30</v>
      </c>
      <c r="I76" s="4">
        <v>30</v>
      </c>
      <c r="J76" s="2"/>
      <c r="K76" s="3"/>
      <c r="L76" s="3"/>
      <c r="M76" s="4"/>
      <c r="N76" s="2"/>
      <c r="O76" s="3"/>
      <c r="P76" s="3"/>
      <c r="Q76" s="4"/>
      <c r="R76" s="7"/>
      <c r="S76" s="7"/>
      <c r="T76" s="7"/>
      <c r="U76" s="7"/>
      <c r="V76" s="18"/>
      <c r="W76" s="7"/>
      <c r="X76" s="7"/>
      <c r="Y76" s="19"/>
      <c r="Z76" s="7"/>
      <c r="AA76" s="7"/>
      <c r="AB76" s="7"/>
      <c r="AC76" s="7"/>
      <c r="AE76" s="7"/>
      <c r="AF76" s="7"/>
      <c r="AG76" s="7"/>
    </row>
    <row r="77" spans="4:33" s="1" customFormat="1" x14ac:dyDescent="0.3">
      <c r="D77" s="70"/>
      <c r="E77" s="1" t="s">
        <v>92</v>
      </c>
      <c r="F77" s="2"/>
      <c r="G77" s="3"/>
      <c r="H77" s="5">
        <v>30</v>
      </c>
      <c r="I77" s="4">
        <v>20</v>
      </c>
      <c r="J77" s="2"/>
      <c r="K77" s="3"/>
      <c r="L77" s="3"/>
      <c r="M77" s="4"/>
      <c r="N77" s="2"/>
      <c r="O77" s="3"/>
      <c r="P77" s="3"/>
      <c r="Q77" s="4"/>
      <c r="R77" s="7"/>
      <c r="S77" s="7"/>
      <c r="T77" s="7"/>
      <c r="U77" s="7"/>
      <c r="V77" s="18"/>
      <c r="W77" s="7"/>
      <c r="X77" s="7"/>
      <c r="Y77" s="19"/>
      <c r="Z77" s="7"/>
      <c r="AA77" s="7"/>
      <c r="AB77" s="7"/>
      <c r="AC77" s="7"/>
      <c r="AE77" s="7"/>
      <c r="AF77" s="7"/>
      <c r="AG77" s="7"/>
    </row>
    <row r="78" spans="4:33" s="1" customFormat="1" x14ac:dyDescent="0.3">
      <c r="D78" s="70"/>
      <c r="E78" s="1" t="s">
        <v>93</v>
      </c>
      <c r="F78" s="2"/>
      <c r="G78" s="3">
        <v>80</v>
      </c>
      <c r="H78" s="5">
        <v>70</v>
      </c>
      <c r="I78" s="4"/>
      <c r="J78" s="2">
        <v>210</v>
      </c>
      <c r="K78" s="3"/>
      <c r="L78" s="5">
        <v>180</v>
      </c>
      <c r="M78" s="4"/>
      <c r="N78" s="2"/>
      <c r="O78" s="3">
        <v>170</v>
      </c>
      <c r="P78" s="3"/>
      <c r="Q78" s="4"/>
      <c r="R78" s="7"/>
      <c r="S78" s="7"/>
      <c r="T78" s="7"/>
      <c r="U78" s="7"/>
      <c r="V78" s="18"/>
      <c r="W78" s="7"/>
      <c r="X78" s="7"/>
      <c r="Y78" s="19"/>
      <c r="Z78" s="7"/>
      <c r="AA78" s="7"/>
      <c r="AB78" s="7"/>
      <c r="AC78" s="7"/>
      <c r="AE78" s="7"/>
      <c r="AF78" s="7"/>
      <c r="AG78" s="7"/>
    </row>
    <row r="79" spans="4:33" s="1" customFormat="1" x14ac:dyDescent="0.3">
      <c r="D79" s="70"/>
      <c r="E79" s="1" t="s">
        <v>94</v>
      </c>
      <c r="F79" s="2">
        <v>60</v>
      </c>
      <c r="G79" s="3">
        <v>60</v>
      </c>
      <c r="H79" s="3"/>
      <c r="I79" s="4">
        <v>70</v>
      </c>
      <c r="J79" s="2">
        <v>150</v>
      </c>
      <c r="K79" s="5">
        <v>150</v>
      </c>
      <c r="L79" s="3"/>
      <c r="M79" s="4">
        <v>180</v>
      </c>
      <c r="N79" s="2"/>
      <c r="O79" s="3"/>
      <c r="P79" s="3"/>
      <c r="Q79" s="4">
        <v>160</v>
      </c>
      <c r="R79" s="7"/>
      <c r="S79" s="7"/>
      <c r="T79" s="7"/>
      <c r="U79" s="7"/>
      <c r="V79" s="18"/>
      <c r="W79" s="7"/>
      <c r="X79" s="7"/>
      <c r="Y79" s="19"/>
      <c r="Z79" s="7"/>
      <c r="AA79" s="7"/>
      <c r="AB79" s="7"/>
      <c r="AC79" s="7"/>
      <c r="AE79" s="7"/>
      <c r="AF79" s="7"/>
      <c r="AG79" s="7"/>
    </row>
    <row r="80" spans="4:33" s="1" customFormat="1" x14ac:dyDescent="0.3">
      <c r="D80" s="70"/>
      <c r="E80" s="1" t="s">
        <v>95</v>
      </c>
      <c r="F80" s="2">
        <v>60</v>
      </c>
      <c r="G80" s="3">
        <v>60</v>
      </c>
      <c r="H80" s="5">
        <v>70</v>
      </c>
      <c r="I80" s="4"/>
      <c r="J80" s="2">
        <v>100</v>
      </c>
      <c r="K80" s="5">
        <v>100</v>
      </c>
      <c r="L80" s="5">
        <v>130</v>
      </c>
      <c r="M80" s="4"/>
      <c r="N80" s="2"/>
      <c r="O80" s="3"/>
      <c r="P80" s="3">
        <v>160</v>
      </c>
      <c r="Q80" s="4"/>
      <c r="R80" s="7"/>
      <c r="S80" s="7"/>
      <c r="T80" s="7"/>
      <c r="U80" s="7"/>
      <c r="V80" s="18"/>
      <c r="W80" s="7"/>
      <c r="X80" s="7"/>
      <c r="Y80" s="19"/>
      <c r="Z80" s="7"/>
      <c r="AA80" s="7"/>
      <c r="AB80" s="7"/>
      <c r="AC80" s="7"/>
      <c r="AE80" s="7"/>
      <c r="AF80" s="7"/>
      <c r="AG80" s="7"/>
    </row>
    <row r="81" spans="4:33" s="1" customFormat="1" x14ac:dyDescent="0.3">
      <c r="D81" s="70"/>
      <c r="E81" s="1" t="s">
        <v>96</v>
      </c>
      <c r="F81" s="2">
        <v>170</v>
      </c>
      <c r="G81" s="5">
        <v>170</v>
      </c>
      <c r="H81" s="5">
        <v>170</v>
      </c>
      <c r="I81" s="4">
        <v>170</v>
      </c>
      <c r="J81" s="2">
        <v>300</v>
      </c>
      <c r="K81" s="5">
        <v>300</v>
      </c>
      <c r="L81" s="5">
        <v>300</v>
      </c>
      <c r="M81" s="4">
        <v>300</v>
      </c>
      <c r="N81" s="2">
        <v>230</v>
      </c>
      <c r="O81" s="3"/>
      <c r="P81" s="3"/>
      <c r="Q81" s="4">
        <v>300</v>
      </c>
      <c r="R81" s="7"/>
      <c r="S81" s="7"/>
      <c r="T81" s="7"/>
      <c r="U81" s="7"/>
      <c r="V81" s="18"/>
      <c r="W81" s="7"/>
      <c r="X81" s="7"/>
      <c r="Y81" s="19"/>
      <c r="Z81" s="7"/>
      <c r="AA81" s="7"/>
      <c r="AB81" s="7"/>
      <c r="AC81" s="7"/>
      <c r="AE81" s="7"/>
      <c r="AF81" s="7"/>
      <c r="AG81" s="7"/>
    </row>
    <row r="82" spans="4:33" s="1" customFormat="1" x14ac:dyDescent="0.3">
      <c r="D82" s="70"/>
      <c r="E82" s="1" t="s">
        <v>97</v>
      </c>
      <c r="F82" s="2">
        <v>180</v>
      </c>
      <c r="G82" s="5">
        <v>180</v>
      </c>
      <c r="H82" s="5">
        <v>180</v>
      </c>
      <c r="I82" s="4">
        <v>180</v>
      </c>
      <c r="J82" s="2">
        <v>310</v>
      </c>
      <c r="K82" s="5">
        <v>310</v>
      </c>
      <c r="L82" s="5">
        <v>310</v>
      </c>
      <c r="M82" s="4">
        <v>310</v>
      </c>
      <c r="N82" s="2">
        <v>360</v>
      </c>
      <c r="O82" s="3"/>
      <c r="P82" s="3"/>
      <c r="Q82" s="4"/>
      <c r="R82" s="7"/>
      <c r="S82" s="7"/>
      <c r="T82" s="7"/>
      <c r="U82" s="7"/>
      <c r="V82" s="18"/>
      <c r="W82" s="7"/>
      <c r="X82" s="7"/>
      <c r="Y82" s="19"/>
      <c r="Z82" s="7"/>
      <c r="AA82" s="7"/>
      <c r="AB82" s="7"/>
      <c r="AC82" s="7"/>
      <c r="AE82" s="7"/>
      <c r="AF82" s="7"/>
      <c r="AG82" s="7"/>
    </row>
    <row r="83" spans="4:33" s="11" customFormat="1" x14ac:dyDescent="0.3">
      <c r="D83" s="71"/>
      <c r="E83" s="11" t="s">
        <v>98</v>
      </c>
      <c r="F83" s="12"/>
      <c r="G83" s="13">
        <v>150</v>
      </c>
      <c r="H83" s="13">
        <v>150</v>
      </c>
      <c r="I83" s="14"/>
      <c r="J83" s="12"/>
      <c r="K83" s="13">
        <v>330</v>
      </c>
      <c r="L83" s="13">
        <v>330</v>
      </c>
      <c r="M83" s="14"/>
      <c r="N83" s="12"/>
      <c r="O83" s="15">
        <v>420</v>
      </c>
      <c r="P83" s="15"/>
      <c r="Q83" s="14"/>
      <c r="R83" s="7"/>
      <c r="S83" s="7"/>
      <c r="T83" s="7"/>
      <c r="U83" s="7"/>
      <c r="V83" s="18"/>
      <c r="W83" s="7"/>
      <c r="X83" s="7"/>
      <c r="Y83" s="19"/>
      <c r="Z83" s="7"/>
      <c r="AA83" s="7"/>
      <c r="AB83" s="7"/>
      <c r="AC83" s="7"/>
      <c r="AE83" s="7"/>
      <c r="AF83" s="7"/>
      <c r="AG83" s="7"/>
    </row>
  </sheetData>
  <mergeCells count="21">
    <mergeCell ref="Z5:AC5"/>
    <mergeCell ref="AE5:AE6"/>
    <mergeCell ref="AF5:AF6"/>
    <mergeCell ref="AG5:AG6"/>
    <mergeCell ref="V5:Y5"/>
    <mergeCell ref="R5:U5"/>
    <mergeCell ref="D46:D48"/>
    <mergeCell ref="D49:D52"/>
    <mergeCell ref="D53:D61"/>
    <mergeCell ref="F5:I5"/>
    <mergeCell ref="J5:M5"/>
    <mergeCell ref="N5:Q5"/>
    <mergeCell ref="D7:D8"/>
    <mergeCell ref="D9:D10"/>
    <mergeCell ref="D12:D19"/>
    <mergeCell ref="D20:D22"/>
    <mergeCell ref="D23:D25"/>
    <mergeCell ref="D26:D31"/>
    <mergeCell ref="D32:D38"/>
    <mergeCell ref="D39:D42"/>
    <mergeCell ref="D43:D4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호감도</vt:lpstr>
      <vt:lpstr>호감도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dong ryeol</dc:creator>
  <cp:lastModifiedBy>jeong dong ryeol</cp:lastModifiedBy>
  <dcterms:created xsi:type="dcterms:W3CDTF">2021-09-04T05:20:52Z</dcterms:created>
  <dcterms:modified xsi:type="dcterms:W3CDTF">2021-09-10T09:44:47Z</dcterms:modified>
</cp:coreProperties>
</file>