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1321321\Desktop\"/>
    </mc:Choice>
  </mc:AlternateContent>
  <xr:revisionPtr revIDLastSave="0" documentId="13_ncr:1_{1128E183-1CF8-4C1E-90B2-D37DCBAF1B26}" xr6:coauthVersionLast="47" xr6:coauthVersionMax="47" xr10:uidLastSave="{00000000-0000-0000-0000-000000000000}"/>
  <bookViews>
    <workbookView xWindow="-120" yWindow="-120" windowWidth="24240" windowHeight="13140" xr2:uid="{3B5DDD2B-B22C-4C2D-9E92-4736988DA18B}"/>
  </bookViews>
  <sheets>
    <sheet name="패키지비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C23" i="1"/>
  <c r="E17" i="1"/>
  <c r="E9" i="1"/>
  <c r="D13" i="1"/>
  <c r="E13" i="1" s="1"/>
  <c r="E8" i="1"/>
  <c r="E11" i="1"/>
  <c r="E12" i="1"/>
  <c r="E14" i="1"/>
  <c r="E15" i="1"/>
  <c r="E16" i="1"/>
  <c r="E20" i="1"/>
  <c r="E21" i="1"/>
  <c r="E7" i="1"/>
  <c r="E10" i="1"/>
  <c r="D23" i="1" l="1"/>
  <c r="E23" i="1" s="1"/>
  <c r="D22" i="1" l="1"/>
  <c r="E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신운홍</author>
  </authors>
  <commentList>
    <comment ref="C4" authorId="0" shapeId="0" xr:uid="{31C6E3C4-BCC0-46DD-A6E7-84EB76B99993}">
      <text>
        <r>
          <rPr>
            <b/>
            <sz val="9"/>
            <color indexed="81"/>
            <rFont val="돋움"/>
            <family val="3"/>
            <charset val="129"/>
          </rPr>
          <t xml:space="preserve">
실제로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화폐거래소에서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크리스탈을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수수료로</t>
        </r>
        <r>
          <rPr>
            <b/>
            <sz val="9"/>
            <color indexed="81"/>
            <rFont val="Tahoma"/>
            <family val="2"/>
          </rPr>
          <t xml:space="preserve"> 5%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떼가므로</t>
        </r>
        <r>
          <rPr>
            <b/>
            <sz val="9"/>
            <color indexed="81"/>
            <rFont val="Tahoma"/>
            <family val="2"/>
          </rPr>
          <t xml:space="preserve"> 
100</t>
        </r>
        <r>
          <rPr>
            <b/>
            <sz val="9"/>
            <color indexed="81"/>
            <rFont val="돋움"/>
            <family val="3"/>
            <charset val="129"/>
          </rPr>
          <t>크리스탈당이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>, 
95</t>
        </r>
        <r>
          <rPr>
            <b/>
            <sz val="9"/>
            <color indexed="81"/>
            <rFont val="돋움"/>
            <family val="3"/>
            <charset val="129"/>
          </rPr>
          <t>크리스탈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</t>
        </r>
        <r>
          <rPr>
            <b/>
            <sz val="9"/>
            <color indexed="81"/>
            <rFont val="Tahoma"/>
            <family val="2"/>
          </rPr>
          <t xml:space="preserve"> xxxx</t>
        </r>
        <r>
          <rPr>
            <b/>
            <sz val="9"/>
            <color indexed="81"/>
            <rFont val="돋움"/>
            <family val="3"/>
            <charset val="129"/>
          </rPr>
          <t>골드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라고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보는게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맞다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E4" authorId="0" shapeId="0" xr:uid="{A8D69DAC-5EB8-4B34-850A-FEDDA40C797C}">
      <text>
        <r>
          <rPr>
            <b/>
            <sz val="9"/>
            <color indexed="81"/>
            <rFont val="맑은 고딕"/>
            <family val="2"/>
            <charset val="129"/>
          </rPr>
          <t xml:space="preserve">
 100 크리스탈당 2750원이므로 
 95크리스탈당 2612.5원</t>
        </r>
      </text>
    </comment>
    <comment ref="D13" authorId="0" shapeId="0" xr:uid="{C9E653C1-9D15-4F49-8424-FB5DD7ADFDFB}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화폐거래소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</t>
        </r>
      </text>
    </comment>
    <comment ref="D15" authorId="0" shapeId="0" xr:uid="{7835D61D-762B-4CE2-BB0A-56275389A34D}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경매장에서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개당</t>
        </r>
        <r>
          <rPr>
            <b/>
            <sz val="9"/>
            <color indexed="81"/>
            <rFont val="Tahoma"/>
            <family val="2"/>
          </rPr>
          <t xml:space="preserve"> 16</t>
        </r>
        <r>
          <rPr>
            <b/>
            <sz val="9"/>
            <color indexed="81"/>
            <rFont val="돋움"/>
            <family val="3"/>
            <charset val="129"/>
          </rPr>
          <t>골드</t>
        </r>
        <r>
          <rPr>
            <b/>
            <sz val="9"/>
            <color indexed="81"/>
            <rFont val="Tahoma"/>
            <family val="2"/>
          </rPr>
          <t xml:space="preserve"> 
 </t>
        </r>
        <r>
          <rPr>
            <b/>
            <sz val="9"/>
            <color indexed="81"/>
            <rFont val="돋움"/>
            <family val="3"/>
            <charset val="129"/>
          </rPr>
          <t>이런식으로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묶어팔기때문에</t>
        </r>
        <r>
          <rPr>
            <b/>
            <sz val="9"/>
            <color indexed="81"/>
            <rFont val="Tahoma"/>
            <family val="2"/>
          </rPr>
          <t xml:space="preserve"> 
 1</t>
        </r>
        <r>
          <rPr>
            <b/>
            <sz val="9"/>
            <color indexed="81"/>
            <rFont val="돋움"/>
            <family val="3"/>
            <charset val="129"/>
          </rPr>
          <t>개당은</t>
        </r>
        <r>
          <rPr>
            <b/>
            <sz val="9"/>
            <color indexed="81"/>
            <rFont val="Tahoma"/>
            <family val="2"/>
          </rPr>
          <t xml:space="preserve"> 1.6</t>
        </r>
        <r>
          <rPr>
            <b/>
            <sz val="9"/>
            <color indexed="81"/>
            <rFont val="돋움"/>
            <family val="3"/>
            <charset val="129"/>
          </rPr>
          <t>골드</t>
        </r>
      </text>
    </comment>
    <comment ref="D16" authorId="0" shapeId="0" xr:uid="{79CBD72D-7E84-4492-B1CE-508432D09573}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파괴석결정과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마찬가지지만</t>
        </r>
        <r>
          <rPr>
            <b/>
            <sz val="9"/>
            <color indexed="81"/>
            <rFont val="Tahoma"/>
            <family val="2"/>
          </rPr>
          <t xml:space="preserve">,
 </t>
        </r>
        <r>
          <rPr>
            <b/>
            <sz val="9"/>
            <color indexed="81"/>
            <rFont val="돋움"/>
            <family val="3"/>
            <charset val="129"/>
          </rPr>
          <t>유저한테서</t>
        </r>
        <r>
          <rPr>
            <b/>
            <sz val="9"/>
            <color indexed="81"/>
            <rFont val="Tahoma"/>
            <family val="2"/>
          </rPr>
          <t xml:space="preserve"> 9999</t>
        </r>
        <r>
          <rPr>
            <b/>
            <sz val="9"/>
            <color indexed="81"/>
            <rFont val="돋움"/>
            <family val="3"/>
            <charset val="129"/>
          </rPr>
          <t>개당</t>
        </r>
        <r>
          <rPr>
            <b/>
            <sz val="9"/>
            <color indexed="81"/>
            <rFont val="Tahoma"/>
            <family val="2"/>
          </rPr>
          <t xml:space="preserve"> 500</t>
        </r>
        <r>
          <rPr>
            <b/>
            <sz val="9"/>
            <color indexed="81"/>
            <rFont val="돋움"/>
            <family val="3"/>
            <charset val="129"/>
          </rPr>
          <t>골드에</t>
        </r>
        <r>
          <rPr>
            <b/>
            <sz val="9"/>
            <color indexed="81"/>
            <rFont val="Tahoma"/>
            <family val="2"/>
          </rPr>
          <t xml:space="preserve"> 
 </t>
        </r>
        <r>
          <rPr>
            <b/>
            <sz val="9"/>
            <color indexed="81"/>
            <rFont val="돋움"/>
            <family val="3"/>
            <charset val="129"/>
          </rPr>
          <t>살수있으므로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개당</t>
        </r>
        <r>
          <rPr>
            <b/>
            <sz val="9"/>
            <color indexed="81"/>
            <rFont val="Tahoma"/>
            <family val="2"/>
          </rPr>
          <t xml:space="preserve"> 0.05 </t>
        </r>
        <r>
          <rPr>
            <b/>
            <sz val="9"/>
            <color indexed="81"/>
            <rFont val="돋움"/>
            <family val="3"/>
            <charset val="129"/>
          </rPr>
          <t>골드라고</t>
        </r>
        <r>
          <rPr>
            <b/>
            <sz val="9"/>
            <color indexed="81"/>
            <rFont val="Tahoma"/>
            <family val="2"/>
          </rPr>
          <t xml:space="preserve"> 
 </t>
        </r>
        <r>
          <rPr>
            <b/>
            <sz val="9"/>
            <color indexed="81"/>
            <rFont val="돋움"/>
            <family val="3"/>
            <charset val="129"/>
          </rPr>
          <t>적어놔도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무방</t>
        </r>
      </text>
    </comment>
    <comment ref="D17" authorId="0" shapeId="0" xr:uid="{2229D3F5-8386-44D2-BF4B-2695B57355DD}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개당</t>
        </r>
        <r>
          <rPr>
            <b/>
            <sz val="9"/>
            <color indexed="81"/>
            <rFont val="Tahoma"/>
            <family val="2"/>
          </rPr>
          <t xml:space="preserve"> 82</t>
        </r>
        <r>
          <rPr>
            <b/>
            <sz val="9"/>
            <color indexed="81"/>
            <rFont val="돋움"/>
            <family val="3"/>
            <charset val="129"/>
          </rPr>
          <t>골드면</t>
        </r>
        <r>
          <rPr>
            <b/>
            <sz val="9"/>
            <color indexed="81"/>
            <rFont val="Tahoma"/>
            <family val="2"/>
          </rPr>
          <t xml:space="preserve"> 
 1</t>
        </r>
        <r>
          <rPr>
            <b/>
            <sz val="9"/>
            <color indexed="81"/>
            <rFont val="돋움"/>
            <family val="3"/>
            <charset val="129"/>
          </rPr>
          <t>개는</t>
        </r>
        <r>
          <rPr>
            <b/>
            <sz val="9"/>
            <color indexed="81"/>
            <rFont val="Tahoma"/>
            <family val="2"/>
          </rPr>
          <t xml:space="preserve"> 8.2</t>
        </r>
        <r>
          <rPr>
            <b/>
            <sz val="9"/>
            <color indexed="81"/>
            <rFont val="돋움"/>
            <family val="3"/>
            <charset val="129"/>
          </rPr>
          <t>골드</t>
        </r>
      </text>
    </comment>
    <comment ref="D18" authorId="0" shapeId="0" xr:uid="{21C184D7-D4C3-434D-B7CE-D385360C910D}">
      <text>
        <r>
          <rPr>
            <b/>
            <sz val="9"/>
            <color indexed="81"/>
            <rFont val="Tahoma"/>
            <family val="2"/>
          </rPr>
          <t xml:space="preserve">
 10</t>
        </r>
        <r>
          <rPr>
            <b/>
            <sz val="9"/>
            <color indexed="81"/>
            <rFont val="돋움"/>
            <family val="3"/>
            <charset val="129"/>
          </rPr>
          <t>개당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골드면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한개당</t>
        </r>
        <r>
          <rPr>
            <b/>
            <sz val="9"/>
            <color indexed="81"/>
            <rFont val="Tahoma"/>
            <family val="2"/>
          </rPr>
          <t xml:space="preserve"> 0.5</t>
        </r>
        <r>
          <rPr>
            <b/>
            <sz val="9"/>
            <color indexed="81"/>
            <rFont val="돋움"/>
            <family val="3"/>
            <charset val="129"/>
          </rPr>
          <t>골드</t>
        </r>
        <r>
          <rPr>
            <b/>
            <sz val="9"/>
            <color indexed="81"/>
            <rFont val="Tahoma"/>
            <family val="2"/>
          </rPr>
          <t xml:space="preserve">. 
 </t>
        </r>
        <r>
          <rPr>
            <b/>
            <sz val="9"/>
            <color indexed="81"/>
            <rFont val="돋움"/>
            <family val="3"/>
            <charset val="129"/>
          </rPr>
          <t>근데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수호석결정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개당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수호강석</t>
        </r>
        <r>
          <rPr>
            <b/>
            <sz val="9"/>
            <color indexed="81"/>
            <rFont val="Tahoma"/>
            <family val="2"/>
          </rPr>
          <t xml:space="preserve">  
 1</t>
        </r>
        <r>
          <rPr>
            <b/>
            <sz val="9"/>
            <color indexed="81"/>
            <rFont val="돋움"/>
            <family val="3"/>
            <charset val="129"/>
          </rPr>
          <t>개니까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수호석결정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가격의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 xml:space="preserve">배하면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수호강석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가격이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나옴</t>
        </r>
        <r>
          <rPr>
            <b/>
            <sz val="9"/>
            <color indexed="81"/>
            <rFont val="Tahoma"/>
            <family val="2"/>
          </rPr>
          <t xml:space="preserve">. 
 </t>
        </r>
        <r>
          <rPr>
            <b/>
            <sz val="9"/>
            <color indexed="81"/>
            <rFont val="돋움"/>
            <family val="3"/>
            <charset val="129"/>
          </rPr>
          <t>유저거래시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수호석결정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만개당</t>
        </r>
        <r>
          <rPr>
            <b/>
            <sz val="9"/>
            <color indexed="81"/>
            <rFont val="Tahoma"/>
            <family val="2"/>
          </rPr>
          <t xml:space="preserve"> 
 500</t>
        </r>
        <r>
          <rPr>
            <b/>
            <sz val="9"/>
            <color indexed="81"/>
            <rFont val="돋움"/>
            <family val="3"/>
            <charset val="129"/>
          </rPr>
          <t>골드일시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수호강석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만개는</t>
        </r>
        <r>
          <rPr>
            <b/>
            <sz val="9"/>
            <color indexed="81"/>
            <rFont val="Tahoma"/>
            <family val="2"/>
          </rPr>
          <t xml:space="preserve"> 2500</t>
        </r>
        <r>
          <rPr>
            <b/>
            <sz val="9"/>
            <color indexed="81"/>
            <rFont val="돋움"/>
            <family val="3"/>
            <charset val="129"/>
          </rPr>
          <t xml:space="preserve">골드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수호강석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개는</t>
        </r>
        <r>
          <rPr>
            <b/>
            <sz val="9"/>
            <color indexed="81"/>
            <rFont val="Tahoma"/>
            <family val="2"/>
          </rPr>
          <t xml:space="preserve"> 0.25</t>
        </r>
        <r>
          <rPr>
            <b/>
            <sz val="9"/>
            <color indexed="81"/>
            <rFont val="돋움"/>
            <family val="3"/>
            <charset val="129"/>
          </rPr>
          <t>골드</t>
        </r>
      </text>
    </comment>
    <comment ref="C22" authorId="0" shapeId="0" xr:uid="{29AA5ACB-9DBF-42AF-94EA-674360F2EC43}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패키지의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현금가격</t>
        </r>
      </text>
    </comment>
    <comment ref="D22" authorId="0" shapeId="0" xr:uid="{B681AD10-EDCF-4F1E-805D-4F239B4A6198}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골드를</t>
        </r>
        <r>
          <rPr>
            <b/>
            <sz val="9"/>
            <color indexed="81"/>
            <rFont val="Tahoma"/>
            <family val="2"/>
          </rPr>
          <t xml:space="preserve"> 
 </t>
        </r>
        <r>
          <rPr>
            <b/>
            <sz val="9"/>
            <color indexed="81"/>
            <rFont val="돋움"/>
            <family val="3"/>
            <charset val="129"/>
          </rPr>
          <t>유저거래비율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
 </t>
        </r>
        <r>
          <rPr>
            <b/>
            <sz val="9"/>
            <color indexed="81"/>
            <rFont val="돋움"/>
            <family val="3"/>
            <charset val="129"/>
          </rPr>
          <t>현금화시킬때의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가치</t>
        </r>
      </text>
    </comment>
    <comment ref="C23" authorId="0" shapeId="0" xr:uid="{E8536BE9-C83F-4D61-A7D3-AC8FEEEBE1BC}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패키지의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현금가격을</t>
        </r>
        <r>
          <rPr>
            <b/>
            <sz val="9"/>
            <color indexed="81"/>
            <rFont val="Tahoma"/>
            <family val="2"/>
          </rPr>
          <t xml:space="preserve"> 
 </t>
        </r>
        <r>
          <rPr>
            <b/>
            <sz val="9"/>
            <color indexed="81"/>
            <rFont val="돋움"/>
            <family val="3"/>
            <charset val="129"/>
          </rPr>
          <t>유저거래비율로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골드화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시킬때의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가치</t>
        </r>
      </text>
    </comment>
    <comment ref="D23" authorId="0" shapeId="0" xr:uid="{49C958A2-A312-41DE-8D32-671CB610C9FE}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패키지의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구성물을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경매장에서</t>
        </r>
        <r>
          <rPr>
            <b/>
            <sz val="9"/>
            <color indexed="81"/>
            <rFont val="Tahoma"/>
            <family val="2"/>
          </rPr>
          <t xml:space="preserve"> 
 </t>
        </r>
        <r>
          <rPr>
            <b/>
            <sz val="9"/>
            <color indexed="81"/>
            <rFont val="돋움"/>
            <family val="3"/>
            <charset val="129"/>
          </rPr>
          <t>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골드량
</t>
        </r>
      </text>
    </comment>
  </commentList>
</comments>
</file>

<file path=xl/sharedStrings.xml><?xml version="1.0" encoding="utf-8"?>
<sst xmlns="http://schemas.openxmlformats.org/spreadsheetml/2006/main" count="69" uniqueCount="51">
  <si>
    <t>유저거래</t>
    <phoneticPr fontId="2" type="noConversion"/>
  </si>
  <si>
    <t>골드</t>
    <phoneticPr fontId="2" type="noConversion"/>
  </si>
  <si>
    <t>현금</t>
    <phoneticPr fontId="2" type="noConversion"/>
  </si>
  <si>
    <t>크리스탈</t>
    <phoneticPr fontId="2" type="noConversion"/>
  </si>
  <si>
    <t>화폐거래소</t>
    <phoneticPr fontId="2" type="noConversion"/>
  </si>
  <si>
    <t>경명돌</t>
    <phoneticPr fontId="2" type="noConversion"/>
  </si>
  <si>
    <t>명돌</t>
    <phoneticPr fontId="2" type="noConversion"/>
  </si>
  <si>
    <t>위명돌</t>
    <phoneticPr fontId="2" type="noConversion"/>
  </si>
  <si>
    <t>명파주머니(대)</t>
    <phoneticPr fontId="2" type="noConversion"/>
  </si>
  <si>
    <t>하급오레하융화</t>
    <phoneticPr fontId="2" type="noConversion"/>
  </si>
  <si>
    <t>중급오레하융화</t>
    <phoneticPr fontId="2" type="noConversion"/>
  </si>
  <si>
    <t>상급오레하융화</t>
    <phoneticPr fontId="2" type="noConversion"/>
  </si>
  <si>
    <t>파괴석결정</t>
    <phoneticPr fontId="2" type="noConversion"/>
  </si>
  <si>
    <t>수호석결정</t>
    <phoneticPr fontId="2" type="noConversion"/>
  </si>
  <si>
    <t>태양의은총</t>
    <phoneticPr fontId="2" type="noConversion"/>
  </si>
  <si>
    <t>태양의축복</t>
    <phoneticPr fontId="2" type="noConversion"/>
  </si>
  <si>
    <t>태양의가호</t>
    <phoneticPr fontId="2" type="noConversion"/>
  </si>
  <si>
    <t>경매가(개당)</t>
    <phoneticPr fontId="2" type="noConversion"/>
  </si>
  <si>
    <t>합계(현금)</t>
    <phoneticPr fontId="2" type="noConversion"/>
  </si>
  <si>
    <t>합계(골드)</t>
    <phoneticPr fontId="2" type="noConversion"/>
  </si>
  <si>
    <t>패키지구성</t>
    <phoneticPr fontId="2" type="noConversion"/>
  </si>
  <si>
    <t>단위(개당)</t>
    <phoneticPr fontId="2" type="noConversion"/>
  </si>
  <si>
    <t>T3 상급 돌파석 선택 상자</t>
    <phoneticPr fontId="2" type="noConversion"/>
  </si>
  <si>
    <t>1000개</t>
    <phoneticPr fontId="2" type="noConversion"/>
  </si>
  <si>
    <t>200개</t>
    <phoneticPr fontId="2" type="noConversion"/>
  </si>
  <si>
    <t>40개</t>
    <phoneticPr fontId="2" type="noConversion"/>
  </si>
  <si>
    <t>T3 상급 융화 재료 선택 상자</t>
    <phoneticPr fontId="2" type="noConversion"/>
  </si>
  <si>
    <t>265개</t>
    <phoneticPr fontId="2" type="noConversion"/>
  </si>
  <si>
    <t>240개</t>
    <phoneticPr fontId="2" type="noConversion"/>
  </si>
  <si>
    <t>80개</t>
    <phoneticPr fontId="2" type="noConversion"/>
  </si>
  <si>
    <t>결정 선택 상자</t>
    <phoneticPr fontId="2" type="noConversion"/>
  </si>
  <si>
    <t>파괴석결정 주머니</t>
    <phoneticPr fontId="2" type="noConversion"/>
  </si>
  <si>
    <t>수호석결정 주머니</t>
    <phoneticPr fontId="2" type="noConversion"/>
  </si>
  <si>
    <t>7개</t>
    <phoneticPr fontId="2" type="noConversion"/>
  </si>
  <si>
    <t>20개</t>
    <phoneticPr fontId="2" type="noConversion"/>
  </si>
  <si>
    <t>750개</t>
    <phoneticPr fontId="2" type="noConversion"/>
  </si>
  <si>
    <t>150개</t>
    <phoneticPr fontId="2" type="noConversion"/>
  </si>
  <si>
    <t>T3 돌파석 선택 상자 II</t>
    <phoneticPr fontId="2" type="noConversion"/>
  </si>
  <si>
    <t>T3 융화 재료 선택 상자</t>
    <phoneticPr fontId="2" type="noConversion"/>
  </si>
  <si>
    <t>268개</t>
    <phoneticPr fontId="2" type="noConversion"/>
  </si>
  <si>
    <t>244개</t>
    <phoneticPr fontId="2" type="noConversion"/>
  </si>
  <si>
    <t>흰색부분만 사용자가 값을 입력하시오</t>
    <phoneticPr fontId="2" type="noConversion"/>
  </si>
  <si>
    <t>파괴 / 수호석 결정 주머니</t>
    <phoneticPr fontId="2" type="noConversion"/>
  </si>
  <si>
    <t>파괴강석</t>
    <phoneticPr fontId="2" type="noConversion"/>
  </si>
  <si>
    <t>500개</t>
    <phoneticPr fontId="2" type="noConversion"/>
  </si>
  <si>
    <t>100개</t>
    <phoneticPr fontId="2" type="noConversion"/>
  </si>
  <si>
    <t>수호강석</t>
    <phoneticPr fontId="2" type="noConversion"/>
  </si>
  <si>
    <t xml:space="preserve"> T3 파괴 선택 주머니</t>
    <phoneticPr fontId="2" type="noConversion"/>
  </si>
  <si>
    <t xml:space="preserve"> T3 수호 선택 주머니</t>
    <phoneticPr fontId="2" type="noConversion"/>
  </si>
  <si>
    <t xml:space="preserve"> 모든 선택류 주머니/상자 = 한 개만 선택가능</t>
    <phoneticPr fontId="2" type="noConversion"/>
  </si>
  <si>
    <t>이득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</si>
</sst>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0_ "/>
    <numFmt numFmtId="179" formatCode="0&quot;원&quot;"/>
    <numFmt numFmtId="180" formatCode="0&quot;골드&quot;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4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indexed="81"/>
      <name val="맑은 고딕"/>
      <family val="2"/>
      <charset val="129"/>
    </font>
    <font>
      <b/>
      <sz val="15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176" fontId="0" fillId="2" borderId="0" xfId="0" applyNumberForma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left" vertical="center"/>
    </xf>
    <xf numFmtId="176" fontId="5" fillId="3" borderId="3" xfId="0" applyNumberFormat="1" applyFon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left" vertic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76" fontId="0" fillId="3" borderId="13" xfId="0" applyNumberFormat="1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177" fontId="0" fillId="3" borderId="12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176" fontId="0" fillId="2" borderId="13" xfId="0" applyNumberFormat="1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6" fontId="0" fillId="2" borderId="14" xfId="0" applyNumberFormat="1" applyFill="1" applyBorder="1" applyAlignment="1" applyProtection="1">
      <alignment horizontal="center" vertical="center"/>
      <protection locked="0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176" fontId="0" fillId="2" borderId="15" xfId="0" applyNumberFormat="1" applyFill="1" applyBorder="1" applyAlignment="1" applyProtection="1">
      <alignment horizontal="center" vertical="center"/>
      <protection locked="0"/>
    </xf>
    <xf numFmtId="177" fontId="0" fillId="2" borderId="14" xfId="0" applyNumberFormat="1" applyFill="1" applyBorder="1" applyAlignment="1" applyProtection="1">
      <alignment horizontal="center" vertical="center"/>
      <protection locked="0"/>
    </xf>
    <xf numFmtId="178" fontId="0" fillId="3" borderId="14" xfId="0" applyNumberFormat="1" applyFill="1" applyBorder="1" applyAlignment="1" applyProtection="1">
      <alignment horizontal="center" vertical="center"/>
    </xf>
    <xf numFmtId="176" fontId="0" fillId="2" borderId="0" xfId="0" applyNumberFormat="1" applyFill="1" applyAlignment="1" applyProtection="1">
      <alignment horizontal="center" vertical="center"/>
      <protection locked="0"/>
    </xf>
    <xf numFmtId="176" fontId="0" fillId="2" borderId="0" xfId="0" applyNumberFormat="1" applyFill="1" applyBorder="1" applyAlignment="1" applyProtection="1">
      <alignment horizontal="left" vertical="center"/>
      <protection locked="0"/>
    </xf>
    <xf numFmtId="176" fontId="0" fillId="2" borderId="0" xfId="0" applyNumberFormat="1" applyFill="1" applyBorder="1" applyAlignment="1" applyProtection="1">
      <alignment horizontal="center" vertical="center"/>
      <protection locked="0"/>
    </xf>
    <xf numFmtId="178" fontId="0" fillId="2" borderId="0" xfId="0" applyNumberFormat="1" applyFill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 applyProtection="1">
      <alignment horizontal="left" vertical="center"/>
    </xf>
    <xf numFmtId="176" fontId="0" fillId="2" borderId="11" xfId="0" applyNumberFormat="1" applyFill="1" applyBorder="1" applyAlignment="1" applyProtection="1">
      <alignment horizontal="center" vertical="center"/>
      <protection locked="0"/>
    </xf>
    <xf numFmtId="176" fontId="0" fillId="3" borderId="4" xfId="0" applyNumberFormat="1" applyFill="1" applyBorder="1" applyAlignment="1" applyProtection="1">
      <alignment horizontal="center" vertical="center"/>
      <protection locked="0"/>
    </xf>
    <xf numFmtId="176" fontId="0" fillId="3" borderId="6" xfId="0" applyNumberFormat="1" applyFill="1" applyBorder="1" applyAlignment="1" applyProtection="1">
      <alignment horizontal="center" vertical="center"/>
      <protection locked="0"/>
    </xf>
    <xf numFmtId="176" fontId="0" fillId="3" borderId="4" xfId="0" applyNumberFormat="1" applyFill="1" applyBorder="1" applyAlignment="1" applyProtection="1">
      <alignment horizontal="center" vertical="center"/>
    </xf>
    <xf numFmtId="176" fontId="0" fillId="3" borderId="6" xfId="0" applyNumberFormat="1" applyFill="1" applyBorder="1" applyAlignment="1" applyProtection="1">
      <alignment horizontal="center" vertical="center"/>
    </xf>
    <xf numFmtId="176" fontId="0" fillId="3" borderId="7" xfId="0" applyNumberFormat="1" applyFill="1" applyBorder="1" applyAlignment="1" applyProtection="1">
      <alignment horizontal="center" vertical="center"/>
    </xf>
    <xf numFmtId="176" fontId="0" fillId="3" borderId="9" xfId="0" applyNumberFormat="1" applyFill="1" applyBorder="1" applyAlignment="1" applyProtection="1">
      <alignment horizontal="center" vertical="center"/>
    </xf>
    <xf numFmtId="176" fontId="0" fillId="3" borderId="10" xfId="0" applyNumberFormat="1" applyFill="1" applyBorder="1" applyAlignment="1" applyProtection="1">
      <alignment horizontal="center" vertical="center"/>
    </xf>
    <xf numFmtId="176" fontId="0" fillId="3" borderId="12" xfId="0" applyNumberFormat="1" applyFill="1" applyBorder="1" applyAlignment="1" applyProtection="1">
      <alignment horizontal="center" vertical="center"/>
    </xf>
    <xf numFmtId="176" fontId="0" fillId="2" borderId="0" xfId="0" applyNumberFormat="1" applyFill="1" applyBorder="1" applyAlignment="1" applyProtection="1">
      <alignment horizontal="center" vertical="center"/>
    </xf>
    <xf numFmtId="176" fontId="11" fillId="2" borderId="0" xfId="0" applyNumberFormat="1" applyFont="1" applyFill="1" applyAlignment="1" applyProtection="1">
      <alignment horizontal="left" vertical="center"/>
      <protection locked="0"/>
    </xf>
    <xf numFmtId="176" fontId="11" fillId="3" borderId="16" xfId="0" applyNumberFormat="1" applyFont="1" applyFill="1" applyBorder="1" applyAlignment="1" applyProtection="1">
      <alignment horizontal="left" vertical="center"/>
    </xf>
    <xf numFmtId="176" fontId="11" fillId="3" borderId="17" xfId="0" applyNumberFormat="1" applyFont="1" applyFill="1" applyBorder="1" applyAlignment="1" applyProtection="1">
      <alignment horizontal="left" vertical="center"/>
    </xf>
    <xf numFmtId="179" fontId="11" fillId="3" borderId="1" xfId="0" applyNumberFormat="1" applyFont="1" applyFill="1" applyBorder="1" applyAlignment="1" applyProtection="1">
      <alignment horizontal="right" vertical="center"/>
    </xf>
    <xf numFmtId="180" fontId="11" fillId="3" borderId="3" xfId="0" applyNumberFormat="1" applyFont="1" applyFill="1" applyBorder="1" applyAlignment="1" applyProtection="1">
      <alignment horizontal="right" vertical="center"/>
    </xf>
    <xf numFmtId="177" fontId="0" fillId="2" borderId="0" xfId="0" applyNumberFormat="1" applyFill="1" applyAlignment="1">
      <alignment horizontal="center" vertical="center"/>
    </xf>
    <xf numFmtId="178" fontId="0" fillId="2" borderId="14" xfId="0" applyNumberForma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4720-67D9-46E1-9728-7F4C455EBDC3}">
  <dimension ref="A1:Q29"/>
  <sheetViews>
    <sheetView tabSelected="1" workbookViewId="0">
      <selection activeCell="C25" sqref="C25"/>
    </sheetView>
  </sheetViews>
  <sheetFormatPr defaultRowHeight="16.5" x14ac:dyDescent="0.3"/>
  <cols>
    <col min="1" max="1" width="9" style="1"/>
    <col min="2" max="2" width="16.5" style="1" customWidth="1"/>
    <col min="3" max="3" width="12.375" style="1" customWidth="1"/>
    <col min="4" max="4" width="12.375" style="1" bestFit="1" customWidth="1"/>
    <col min="5" max="5" width="12.5" style="1" customWidth="1"/>
    <col min="6" max="6" width="5.25" style="1" bestFit="1" customWidth="1"/>
    <col min="7" max="7" width="5.25" style="1" customWidth="1"/>
    <col min="8" max="8" width="18.625" style="1" bestFit="1" customWidth="1"/>
    <col min="9" max="9" width="29.375" style="1" bestFit="1" customWidth="1"/>
    <col min="10" max="10" width="21.25" style="1" bestFit="1" customWidth="1"/>
    <col min="11" max="16384" width="9" style="1"/>
  </cols>
  <sheetData>
    <row r="1" spans="1:17" s="33" customFormat="1" ht="17.25" thickBot="1" x14ac:dyDescent="0.35"/>
    <row r="2" spans="1:17" x14ac:dyDescent="0.3">
      <c r="A2" s="33"/>
      <c r="B2" s="11"/>
      <c r="C2" s="12" t="s">
        <v>3</v>
      </c>
      <c r="D2" s="12" t="s">
        <v>1</v>
      </c>
      <c r="E2" s="13" t="s">
        <v>2</v>
      </c>
      <c r="F2" s="33"/>
      <c r="G2" s="33"/>
      <c r="H2" s="11"/>
      <c r="I2" s="12" t="s">
        <v>22</v>
      </c>
      <c r="J2" s="13" t="s">
        <v>37</v>
      </c>
      <c r="K2" s="33"/>
      <c r="L2" s="33"/>
      <c r="M2" s="33"/>
      <c r="N2" s="33"/>
      <c r="O2" s="33"/>
      <c r="P2" s="33"/>
      <c r="Q2" s="33"/>
    </row>
    <row r="3" spans="1:17" x14ac:dyDescent="0.3">
      <c r="A3" s="33"/>
      <c r="B3" s="14" t="s">
        <v>0</v>
      </c>
      <c r="C3" s="15"/>
      <c r="D3" s="15">
        <v>100</v>
      </c>
      <c r="E3" s="24">
        <v>170</v>
      </c>
      <c r="F3" s="33"/>
      <c r="G3" s="33"/>
      <c r="H3" s="14" t="s">
        <v>6</v>
      </c>
      <c r="I3" s="15" t="s">
        <v>23</v>
      </c>
      <c r="J3" s="16" t="s">
        <v>35</v>
      </c>
      <c r="K3" s="33"/>
      <c r="L3" s="33"/>
      <c r="M3" s="33"/>
      <c r="N3" s="33"/>
      <c r="O3" s="33"/>
      <c r="P3" s="33"/>
      <c r="Q3" s="33"/>
    </row>
    <row r="4" spans="1:17" ht="17.25" thickBot="1" x14ac:dyDescent="0.35">
      <c r="A4" s="33"/>
      <c r="B4" s="17" t="s">
        <v>4</v>
      </c>
      <c r="C4" s="18">
        <v>95</v>
      </c>
      <c r="D4" s="38">
        <v>1310</v>
      </c>
      <c r="E4" s="23">
        <v>2612.5</v>
      </c>
      <c r="F4" s="33"/>
      <c r="G4" s="33"/>
      <c r="H4" s="14" t="s">
        <v>7</v>
      </c>
      <c r="I4" s="15" t="s">
        <v>24</v>
      </c>
      <c r="J4" s="16" t="s">
        <v>36</v>
      </c>
      <c r="K4" s="33"/>
      <c r="L4" s="33"/>
      <c r="M4" s="33"/>
      <c r="N4" s="33"/>
      <c r="O4" s="33"/>
      <c r="P4" s="33"/>
      <c r="Q4" s="33"/>
    </row>
    <row r="5" spans="1:17" ht="17.25" thickBot="1" x14ac:dyDescent="0.35">
      <c r="A5" s="33"/>
      <c r="B5" s="33"/>
      <c r="C5" s="33"/>
      <c r="D5" s="33"/>
      <c r="E5" s="33"/>
      <c r="F5" s="33"/>
      <c r="G5" s="33"/>
      <c r="H5" s="17" t="s">
        <v>5</v>
      </c>
      <c r="I5" s="18" t="s">
        <v>25</v>
      </c>
      <c r="J5" s="19"/>
      <c r="K5" s="33"/>
      <c r="L5" s="33"/>
      <c r="M5" s="33"/>
      <c r="N5" s="33"/>
      <c r="O5" s="33"/>
      <c r="P5" s="33"/>
      <c r="Q5" s="33"/>
    </row>
    <row r="6" spans="1:17" ht="17.25" thickBot="1" x14ac:dyDescent="0.35">
      <c r="A6" s="33"/>
      <c r="B6" s="3" t="s">
        <v>21</v>
      </c>
      <c r="C6" s="3" t="s">
        <v>20</v>
      </c>
      <c r="D6" s="20" t="s">
        <v>17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x14ac:dyDescent="0.3">
      <c r="A7" s="33"/>
      <c r="B7" s="5" t="s">
        <v>6</v>
      </c>
      <c r="C7" s="25"/>
      <c r="D7" s="26">
        <v>23</v>
      </c>
      <c r="E7" s="2">
        <f>C7*D7</f>
        <v>0</v>
      </c>
      <c r="F7" s="33"/>
      <c r="G7" s="33"/>
      <c r="H7" s="11"/>
      <c r="I7" s="12" t="s">
        <v>26</v>
      </c>
      <c r="J7" s="13" t="s">
        <v>38</v>
      </c>
      <c r="K7" s="33"/>
      <c r="L7" s="33"/>
      <c r="M7" s="33"/>
      <c r="N7" s="33"/>
      <c r="O7" s="33"/>
      <c r="P7" s="33"/>
      <c r="Q7" s="33"/>
    </row>
    <row r="8" spans="1:17" x14ac:dyDescent="0.3">
      <c r="A8" s="33"/>
      <c r="B8" s="6" t="s">
        <v>7</v>
      </c>
      <c r="C8" s="27">
        <v>400</v>
      </c>
      <c r="D8" s="28">
        <v>44</v>
      </c>
      <c r="E8" s="2">
        <f t="shared" ref="E8:E21" si="0">C8*D8</f>
        <v>17600</v>
      </c>
      <c r="F8" s="33"/>
      <c r="G8" s="33"/>
      <c r="H8" s="14" t="s">
        <v>9</v>
      </c>
      <c r="I8" s="15" t="s">
        <v>27</v>
      </c>
      <c r="J8" s="16" t="s">
        <v>39</v>
      </c>
      <c r="K8" s="33"/>
      <c r="L8" s="33"/>
      <c r="M8" s="33"/>
      <c r="N8" s="33"/>
      <c r="O8" s="33"/>
      <c r="P8" s="33"/>
      <c r="Q8" s="33"/>
    </row>
    <row r="9" spans="1:17" ht="17.25" thickBot="1" x14ac:dyDescent="0.35">
      <c r="A9" s="33"/>
      <c r="B9" s="10" t="s">
        <v>5</v>
      </c>
      <c r="C9" s="29"/>
      <c r="D9" s="30">
        <v>123</v>
      </c>
      <c r="E9" s="2">
        <f>C9*D9</f>
        <v>0</v>
      </c>
      <c r="F9" s="33"/>
      <c r="G9" s="33"/>
      <c r="H9" s="14" t="s">
        <v>10</v>
      </c>
      <c r="I9" s="15" t="s">
        <v>28</v>
      </c>
      <c r="J9" s="16" t="s">
        <v>40</v>
      </c>
      <c r="K9" s="33"/>
      <c r="L9" s="33"/>
      <c r="M9" s="33"/>
      <c r="N9" s="33"/>
      <c r="O9" s="33"/>
      <c r="P9" s="33"/>
      <c r="Q9" s="33"/>
    </row>
    <row r="10" spans="1:17" ht="17.25" thickBot="1" x14ac:dyDescent="0.35">
      <c r="A10" s="33"/>
      <c r="B10" s="5" t="s">
        <v>9</v>
      </c>
      <c r="C10" s="25"/>
      <c r="D10" s="26">
        <v>10</v>
      </c>
      <c r="E10" s="2">
        <f t="shared" si="0"/>
        <v>0</v>
      </c>
      <c r="F10" s="33"/>
      <c r="G10" s="33"/>
      <c r="H10" s="17" t="s">
        <v>11</v>
      </c>
      <c r="I10" s="18" t="s">
        <v>29</v>
      </c>
      <c r="J10" s="19"/>
      <c r="K10" s="33"/>
      <c r="L10" s="33"/>
      <c r="M10" s="33"/>
      <c r="N10" s="33"/>
      <c r="O10" s="33"/>
      <c r="P10" s="33"/>
      <c r="Q10" s="33"/>
    </row>
    <row r="11" spans="1:17" ht="17.25" thickBot="1" x14ac:dyDescent="0.35">
      <c r="A11" s="33"/>
      <c r="B11" s="6" t="s">
        <v>10</v>
      </c>
      <c r="C11" s="27">
        <v>240</v>
      </c>
      <c r="D11" s="28">
        <v>12</v>
      </c>
      <c r="E11" s="2">
        <f t="shared" si="0"/>
        <v>2880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ht="17.25" thickBot="1" x14ac:dyDescent="0.35">
      <c r="A12" s="33"/>
      <c r="B12" s="10" t="s">
        <v>11</v>
      </c>
      <c r="C12" s="29"/>
      <c r="D12" s="30">
        <v>23</v>
      </c>
      <c r="E12" s="2">
        <f t="shared" si="0"/>
        <v>0</v>
      </c>
      <c r="F12" s="33"/>
      <c r="G12" s="33"/>
      <c r="H12" s="41"/>
      <c r="I12" s="42" t="s">
        <v>30</v>
      </c>
      <c r="J12" s="55" t="s">
        <v>49</v>
      </c>
      <c r="K12" s="56"/>
      <c r="L12" s="57"/>
      <c r="M12" s="33"/>
      <c r="N12" s="33"/>
      <c r="O12" s="33"/>
      <c r="P12" s="33"/>
      <c r="Q12" s="33"/>
    </row>
    <row r="13" spans="1:17" x14ac:dyDescent="0.3">
      <c r="A13" s="33"/>
      <c r="B13" s="6" t="s">
        <v>3</v>
      </c>
      <c r="C13" s="27">
        <v>1000</v>
      </c>
      <c r="D13" s="32">
        <f>D4/C4</f>
        <v>13.789473684210526</v>
      </c>
      <c r="E13" s="2">
        <f t="shared" si="0"/>
        <v>13789.473684210525</v>
      </c>
      <c r="F13" s="33"/>
      <c r="G13" s="33"/>
      <c r="H13" s="43" t="s">
        <v>31</v>
      </c>
      <c r="I13" s="44" t="s">
        <v>33</v>
      </c>
      <c r="J13" s="33"/>
      <c r="K13" s="33"/>
      <c r="L13" s="33"/>
      <c r="M13" s="33"/>
      <c r="N13" s="33"/>
      <c r="O13" s="33"/>
      <c r="P13" s="33"/>
      <c r="Q13" s="33"/>
    </row>
    <row r="14" spans="1:17" ht="17.25" thickBot="1" x14ac:dyDescent="0.35">
      <c r="A14" s="33"/>
      <c r="B14" s="6" t="s">
        <v>8</v>
      </c>
      <c r="C14" s="27">
        <v>30</v>
      </c>
      <c r="D14" s="28">
        <v>200</v>
      </c>
      <c r="E14" s="2">
        <f t="shared" si="0"/>
        <v>6000</v>
      </c>
      <c r="F14" s="33"/>
      <c r="G14" s="33"/>
      <c r="H14" s="45" t="s">
        <v>32</v>
      </c>
      <c r="I14" s="46" t="s">
        <v>34</v>
      </c>
      <c r="J14" s="33"/>
      <c r="K14" s="33"/>
      <c r="L14" s="33"/>
      <c r="M14" s="33"/>
      <c r="N14" s="33"/>
      <c r="O14" s="33"/>
      <c r="P14" s="33"/>
      <c r="Q14" s="33"/>
    </row>
    <row r="15" spans="1:17" ht="17.25" thickBot="1" x14ac:dyDescent="0.35">
      <c r="A15" s="33"/>
      <c r="B15" s="6" t="s">
        <v>12</v>
      </c>
      <c r="C15" s="27"/>
      <c r="D15" s="31">
        <v>1.6</v>
      </c>
      <c r="E15" s="2">
        <f t="shared" si="0"/>
        <v>0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17" x14ac:dyDescent="0.3">
      <c r="A16" s="33"/>
      <c r="B16" s="6" t="s">
        <v>13</v>
      </c>
      <c r="C16" s="27"/>
      <c r="D16" s="54">
        <v>0.05</v>
      </c>
      <c r="E16" s="2">
        <f t="shared" si="0"/>
        <v>0</v>
      </c>
      <c r="F16" s="33"/>
      <c r="G16" s="33"/>
      <c r="H16" s="39"/>
      <c r="I16" s="40" t="s">
        <v>47</v>
      </c>
      <c r="J16" s="33"/>
      <c r="K16" s="33"/>
      <c r="L16" s="33"/>
      <c r="M16" s="33"/>
      <c r="N16" s="33"/>
      <c r="O16" s="33"/>
      <c r="P16" s="33"/>
      <c r="Q16" s="33"/>
    </row>
    <row r="17" spans="1:17" x14ac:dyDescent="0.3">
      <c r="A17" s="33"/>
      <c r="B17" s="6" t="s">
        <v>43</v>
      </c>
      <c r="C17" s="27"/>
      <c r="D17" s="31">
        <v>8.1999999999999993</v>
      </c>
      <c r="E17" s="2">
        <f>C17*D17</f>
        <v>0</v>
      </c>
      <c r="F17" s="33"/>
      <c r="G17" s="33"/>
      <c r="H17" s="43" t="s">
        <v>12</v>
      </c>
      <c r="I17" s="44" t="s">
        <v>44</v>
      </c>
      <c r="J17" s="33"/>
      <c r="K17" s="33"/>
      <c r="L17" s="33"/>
      <c r="M17" s="33"/>
      <c r="N17" s="33"/>
      <c r="O17" s="33"/>
      <c r="P17" s="33"/>
      <c r="Q17" s="33"/>
    </row>
    <row r="18" spans="1:17" ht="17.25" thickBot="1" x14ac:dyDescent="0.35">
      <c r="A18" s="33"/>
      <c r="B18" s="6" t="s">
        <v>46</v>
      </c>
      <c r="C18" s="27"/>
      <c r="D18" s="54">
        <v>0.25</v>
      </c>
      <c r="E18" s="2">
        <f>C18*D18</f>
        <v>0</v>
      </c>
      <c r="F18" s="33"/>
      <c r="G18" s="33"/>
      <c r="H18" s="45" t="s">
        <v>43</v>
      </c>
      <c r="I18" s="46" t="s">
        <v>45</v>
      </c>
      <c r="J18" s="33"/>
      <c r="K18" s="33"/>
      <c r="L18" s="33"/>
      <c r="M18" s="33"/>
      <c r="N18" s="33"/>
      <c r="O18" s="33"/>
      <c r="P18" s="33"/>
      <c r="Q18" s="33"/>
    </row>
    <row r="19" spans="1:17" ht="17.25" thickBot="1" x14ac:dyDescent="0.35">
      <c r="A19" s="33"/>
      <c r="B19" s="7" t="s">
        <v>14</v>
      </c>
      <c r="C19" s="27"/>
      <c r="D19" s="28">
        <v>43</v>
      </c>
      <c r="E19" s="2">
        <f>C19*D19</f>
        <v>0</v>
      </c>
      <c r="F19" s="33"/>
      <c r="G19" s="33"/>
      <c r="H19" s="35"/>
      <c r="I19" s="35"/>
      <c r="J19" s="33"/>
      <c r="K19" s="33"/>
      <c r="L19" s="33"/>
      <c r="M19" s="33"/>
      <c r="N19" s="33"/>
      <c r="O19" s="33"/>
      <c r="P19" s="33"/>
      <c r="Q19" s="33"/>
    </row>
    <row r="20" spans="1:17" x14ac:dyDescent="0.3">
      <c r="A20" s="33"/>
      <c r="B20" s="8" t="s">
        <v>15</v>
      </c>
      <c r="C20" s="27"/>
      <c r="D20" s="28">
        <v>131</v>
      </c>
      <c r="E20" s="2">
        <f t="shared" si="0"/>
        <v>0</v>
      </c>
      <c r="F20" s="33"/>
      <c r="G20" s="33"/>
      <c r="H20" s="41"/>
      <c r="I20" s="42" t="s">
        <v>48</v>
      </c>
      <c r="J20" s="33"/>
      <c r="K20" s="33"/>
      <c r="L20" s="33"/>
      <c r="M20" s="33"/>
      <c r="N20" s="33"/>
      <c r="O20" s="33"/>
      <c r="P20" s="33"/>
      <c r="Q20" s="33"/>
    </row>
    <row r="21" spans="1:17" ht="17.25" thickBot="1" x14ac:dyDescent="0.35">
      <c r="A21" s="33"/>
      <c r="B21" s="9" t="s">
        <v>16</v>
      </c>
      <c r="C21" s="29"/>
      <c r="D21" s="30">
        <v>156</v>
      </c>
      <c r="E21" s="2">
        <f t="shared" si="0"/>
        <v>0</v>
      </c>
      <c r="F21" s="33"/>
      <c r="G21" s="33"/>
      <c r="H21" s="43" t="s">
        <v>13</v>
      </c>
      <c r="I21" s="44" t="s">
        <v>44</v>
      </c>
      <c r="J21" s="33"/>
      <c r="K21" s="33"/>
      <c r="L21" s="33"/>
      <c r="M21" s="33"/>
      <c r="N21" s="33"/>
      <c r="O21" s="33"/>
      <c r="P21" s="33"/>
      <c r="Q21" s="33"/>
    </row>
    <row r="22" spans="1:17" ht="17.25" thickBot="1" x14ac:dyDescent="0.35">
      <c r="A22" s="33"/>
      <c r="B22" s="6" t="s">
        <v>18</v>
      </c>
      <c r="C22" s="27">
        <v>55000</v>
      </c>
      <c r="D22" s="21">
        <f>E3/D3*D23</f>
        <v>68458.105263157893</v>
      </c>
      <c r="E22" s="51">
        <f>D22-C22</f>
        <v>13458.105263157893</v>
      </c>
      <c r="F22" s="49" t="s">
        <v>50</v>
      </c>
      <c r="G22" s="48"/>
      <c r="H22" s="45" t="s">
        <v>46</v>
      </c>
      <c r="I22" s="46" t="s">
        <v>45</v>
      </c>
      <c r="J22" s="33"/>
      <c r="K22" s="33"/>
      <c r="L22" s="33"/>
      <c r="M22" s="33"/>
      <c r="N22" s="33"/>
      <c r="O22" s="33"/>
      <c r="P22" s="33"/>
      <c r="Q22" s="33"/>
    </row>
    <row r="23" spans="1:17" ht="17.25" thickBot="1" x14ac:dyDescent="0.35">
      <c r="A23" s="33"/>
      <c r="B23" s="10" t="s">
        <v>19</v>
      </c>
      <c r="C23" s="4">
        <f>D3/E3*C22</f>
        <v>32352.941176470591</v>
      </c>
      <c r="D23" s="22">
        <f>SUM(E7:E21)</f>
        <v>40269.473684210527</v>
      </c>
      <c r="E23" s="52">
        <f>D23-C23</f>
        <v>7916.5325077399357</v>
      </c>
      <c r="F23" s="50" t="s">
        <v>50</v>
      </c>
      <c r="G23" s="48"/>
      <c r="H23" s="35"/>
      <c r="I23" s="35"/>
      <c r="J23" s="33"/>
      <c r="K23" s="33"/>
      <c r="L23" s="33"/>
      <c r="M23" s="33"/>
      <c r="N23" s="33"/>
      <c r="O23" s="33"/>
      <c r="P23" s="33"/>
      <c r="Q23" s="33"/>
    </row>
    <row r="24" spans="1:17" s="33" customFormat="1" x14ac:dyDescent="0.3">
      <c r="H24" s="41"/>
      <c r="I24" s="42" t="s">
        <v>42</v>
      </c>
    </row>
    <row r="25" spans="1:17" s="33" customFormat="1" ht="24" x14ac:dyDescent="0.3">
      <c r="B25" s="37" t="s">
        <v>41</v>
      </c>
      <c r="C25" s="35"/>
      <c r="D25" s="36"/>
      <c r="H25" s="43" t="s">
        <v>12</v>
      </c>
      <c r="I25" s="44" t="s">
        <v>23</v>
      </c>
    </row>
    <row r="26" spans="1:17" s="33" customFormat="1" ht="17.25" thickBot="1" x14ac:dyDescent="0.35">
      <c r="B26" s="34"/>
      <c r="C26" s="36"/>
      <c r="D26" s="35"/>
      <c r="H26" s="45" t="s">
        <v>13</v>
      </c>
      <c r="I26" s="46" t="s">
        <v>23</v>
      </c>
    </row>
    <row r="27" spans="1:17" s="33" customFormat="1" x14ac:dyDescent="0.3">
      <c r="H27" s="47"/>
      <c r="I27" s="47"/>
    </row>
    <row r="28" spans="1:17" s="33" customFormat="1" x14ac:dyDescent="0.3">
      <c r="H28" s="47"/>
      <c r="I28" s="47"/>
    </row>
    <row r="29" spans="1:17" x14ac:dyDescent="0.3">
      <c r="C29" s="53"/>
    </row>
  </sheetData>
  <sheetProtection algorithmName="SHA-512" hashValue="SAUdfwGmSP18X3GiNi6bo2FMAy7NcRGqiiJeDSLKTr11HGU+FKbyB91x+xUHNBT6G9U0/M1+O5iztqMWyG4Tpw==" saltValue="Lfq5v4t80XtINd9oS3rYVw==" spinCount="100000" sheet="1" objects="1" scenarios="1"/>
  <mergeCells count="1">
    <mergeCell ref="J12:L12"/>
  </mergeCells>
  <phoneticPr fontId="2" type="noConversion"/>
  <pageMargins left="0.7" right="0.7" top="0.75" bottom="0.75" header="0.3" footer="0.3"/>
  <pageSetup paperSize="9" orientation="portrait" horizontalDpi="4294967293" verticalDpi="0" r:id="rId1"/>
  <ignoredErrors>
    <ignoredError sqref="E22:E23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패키지비교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신운홍</dc:creator>
  <cp:lastModifiedBy>신운홍</cp:lastModifiedBy>
  <dcterms:created xsi:type="dcterms:W3CDTF">2021-09-04T03:39:35Z</dcterms:created>
  <dcterms:modified xsi:type="dcterms:W3CDTF">2021-09-13T18:27:43Z</dcterms:modified>
</cp:coreProperties>
</file>