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unj\Desktop\"/>
    </mc:Choice>
  </mc:AlternateContent>
  <xr:revisionPtr revIDLastSave="0" documentId="13_ncr:1_{C8721B85-BD37-4984-80D1-6EBBD443646C}" xr6:coauthVersionLast="47" xr6:coauthVersionMax="47" xr10:uidLastSave="{00000000-0000-0000-0000-000000000000}"/>
  <bookViews>
    <workbookView xWindow="-120" yWindow="-120" windowWidth="29040" windowHeight="15840" xr2:uid="{31ECC01E-1776-4B71-9E03-027B98B70D19}"/>
  </bookViews>
  <sheets>
    <sheet name="경매가격계산기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C11" i="2"/>
  <c r="D11" i="2" s="1"/>
  <c r="G11" i="2"/>
  <c r="H11" i="2" s="1"/>
  <c r="J11" i="2" s="1"/>
  <c r="I11" i="2"/>
  <c r="C12" i="2"/>
  <c r="G12" i="2" s="1"/>
  <c r="D12" i="2"/>
  <c r="E12" i="2"/>
  <c r="F12" i="2"/>
  <c r="C13" i="2"/>
  <c r="D13" i="2" s="1"/>
  <c r="F13" i="2" s="1"/>
  <c r="E13" i="2"/>
  <c r="G13" i="2"/>
  <c r="H13" i="2"/>
  <c r="I13" i="2"/>
  <c r="J13" i="2"/>
  <c r="C14" i="2"/>
  <c r="D14" i="2" s="1"/>
  <c r="G14" i="2"/>
  <c r="H14" i="2" s="1"/>
  <c r="J14" i="2" s="1"/>
  <c r="I14" i="2"/>
  <c r="C15" i="2"/>
  <c r="G15" i="2" s="1"/>
  <c r="D15" i="2"/>
  <c r="E15" i="2"/>
  <c r="F15" i="2"/>
  <c r="C16" i="2"/>
  <c r="D16" i="2" s="1"/>
  <c r="F16" i="2" s="1"/>
  <c r="E16" i="2"/>
  <c r="G16" i="2"/>
  <c r="H16" i="2"/>
  <c r="I16" i="2"/>
  <c r="J16" i="2"/>
  <c r="C17" i="2"/>
  <c r="D17" i="2" s="1"/>
  <c r="G17" i="2"/>
  <c r="H17" i="2" s="1"/>
  <c r="J17" i="2" s="1"/>
  <c r="I17" i="2"/>
  <c r="C18" i="2"/>
  <c r="G18" i="2" s="1"/>
  <c r="D18" i="2"/>
  <c r="E18" i="2"/>
  <c r="F18" i="2"/>
  <c r="C19" i="2"/>
  <c r="D19" i="2" s="1"/>
  <c r="F19" i="2" s="1"/>
  <c r="E19" i="2"/>
  <c r="G19" i="2"/>
  <c r="H19" i="2"/>
  <c r="I19" i="2"/>
  <c r="J19" i="2"/>
  <c r="C20" i="2"/>
  <c r="D20" i="2" s="1"/>
  <c r="G20" i="2"/>
  <c r="H20" i="2" s="1"/>
  <c r="J20" i="2" s="1"/>
  <c r="I20" i="2"/>
  <c r="C21" i="2"/>
  <c r="G21" i="2" s="1"/>
  <c r="D21" i="2"/>
  <c r="E21" i="2"/>
  <c r="F21" i="2"/>
  <c r="C22" i="2"/>
  <c r="D22" i="2" s="1"/>
  <c r="F22" i="2" s="1"/>
  <c r="E22" i="2"/>
  <c r="G22" i="2"/>
  <c r="H22" i="2"/>
  <c r="I22" i="2"/>
  <c r="J22" i="2"/>
  <c r="C23" i="2"/>
  <c r="D23" i="2" s="1"/>
  <c r="G23" i="2"/>
  <c r="H23" i="2" s="1"/>
  <c r="J23" i="2" s="1"/>
  <c r="I23" i="2"/>
  <c r="C24" i="2"/>
  <c r="G24" i="2" s="1"/>
  <c r="D24" i="2"/>
  <c r="E24" i="2"/>
  <c r="F24" i="2"/>
  <c r="C25" i="2"/>
  <c r="D25" i="2"/>
  <c r="E25" i="2"/>
  <c r="F25" i="2"/>
  <c r="G25" i="2"/>
  <c r="H25" i="2"/>
  <c r="I25" i="2"/>
  <c r="J25" i="2"/>
  <c r="B4" i="2"/>
  <c r="C41" i="2"/>
  <c r="D41" i="2" s="1"/>
  <c r="C42" i="2"/>
  <c r="D42" i="2" s="1"/>
  <c r="C43" i="2"/>
  <c r="D43" i="2" s="1"/>
  <c r="C44" i="2"/>
  <c r="D44" i="2" s="1"/>
  <c r="C45" i="2"/>
  <c r="D45" i="2" s="1"/>
  <c r="C27" i="2"/>
  <c r="D27" i="2" s="1"/>
  <c r="C28" i="2"/>
  <c r="D28" i="2" s="1"/>
  <c r="C29" i="2"/>
  <c r="D29" i="2" s="1"/>
  <c r="C30" i="2"/>
  <c r="D30" i="2" s="1"/>
  <c r="C31" i="2"/>
  <c r="D31" i="2" s="1"/>
  <c r="C32" i="2"/>
  <c r="D32" i="2" s="1"/>
  <c r="C33" i="2"/>
  <c r="D33" i="2" s="1"/>
  <c r="C34" i="2"/>
  <c r="D34" i="2" s="1"/>
  <c r="C35" i="2"/>
  <c r="D35" i="2" s="1"/>
  <c r="C36" i="2"/>
  <c r="E36" i="2" s="1"/>
  <c r="C37" i="2"/>
  <c r="D37" i="2" s="1"/>
  <c r="C38" i="2"/>
  <c r="D38" i="2" s="1"/>
  <c r="C39" i="2"/>
  <c r="D39" i="2" s="1"/>
  <c r="C40" i="2"/>
  <c r="D40" i="2" s="1"/>
  <c r="C26" i="2"/>
  <c r="E26" i="2" s="1"/>
  <c r="H21" i="2" l="1"/>
  <c r="J21" i="2" s="1"/>
  <c r="I21" i="2"/>
  <c r="H24" i="2"/>
  <c r="I24" i="2"/>
  <c r="H15" i="2"/>
  <c r="I15" i="2"/>
  <c r="H12" i="2"/>
  <c r="I12" i="2"/>
  <c r="H18" i="2"/>
  <c r="I18" i="2"/>
  <c r="F20" i="2"/>
  <c r="F14" i="2"/>
  <c r="E23" i="2"/>
  <c r="F23" i="2" s="1"/>
  <c r="E20" i="2"/>
  <c r="E17" i="2"/>
  <c r="F17" i="2" s="1"/>
  <c r="E14" i="2"/>
  <c r="E11" i="2"/>
  <c r="F11" i="2" s="1"/>
  <c r="E35" i="2"/>
  <c r="F35" i="2" s="1"/>
  <c r="E34" i="2"/>
  <c r="F34" i="2" s="1"/>
  <c r="E32" i="2"/>
  <c r="F32" i="2" s="1"/>
  <c r="E38" i="2"/>
  <c r="F38" i="2" s="1"/>
  <c r="E37" i="2"/>
  <c r="F37" i="2" s="1"/>
  <c r="E45" i="2"/>
  <c r="F45" i="2" s="1"/>
  <c r="E33" i="2"/>
  <c r="F33" i="2" s="1"/>
  <c r="E44" i="2"/>
  <c r="F44" i="2" s="1"/>
  <c r="E43" i="2"/>
  <c r="F43" i="2" s="1"/>
  <c r="E31" i="2"/>
  <c r="F31" i="2" s="1"/>
  <c r="E42" i="2"/>
  <c r="F42" i="2" s="1"/>
  <c r="E30" i="2"/>
  <c r="F30" i="2" s="1"/>
  <c r="E41" i="2"/>
  <c r="F41" i="2" s="1"/>
  <c r="E29" i="2"/>
  <c r="F29" i="2" s="1"/>
  <c r="E40" i="2"/>
  <c r="F40" i="2" s="1"/>
  <c r="E28" i="2"/>
  <c r="F28" i="2" s="1"/>
  <c r="E39" i="2"/>
  <c r="F39" i="2" s="1"/>
  <c r="E27" i="2"/>
  <c r="F27" i="2" s="1"/>
  <c r="G44" i="2"/>
  <c r="I44" i="2" s="1"/>
  <c r="G43" i="2"/>
  <c r="I43" i="2" s="1"/>
  <c r="G42" i="2"/>
  <c r="I42" i="2" s="1"/>
  <c r="G41" i="2"/>
  <c r="I41" i="2" s="1"/>
  <c r="G32" i="2"/>
  <c r="I32" i="2" s="1"/>
  <c r="G31" i="2"/>
  <c r="I31" i="2" s="1"/>
  <c r="G30" i="2"/>
  <c r="I30" i="2" s="1"/>
  <c r="G29" i="2"/>
  <c r="I29" i="2" s="1"/>
  <c r="G40" i="2"/>
  <c r="I40" i="2" s="1"/>
  <c r="G28" i="2"/>
  <c r="I28" i="2" s="1"/>
  <c r="G39" i="2"/>
  <c r="I39" i="2" s="1"/>
  <c r="G27" i="2"/>
  <c r="I27" i="2" s="1"/>
  <c r="G38" i="2"/>
  <c r="I38" i="2" s="1"/>
  <c r="G37" i="2"/>
  <c r="I37" i="2" s="1"/>
  <c r="G36" i="2"/>
  <c r="I36" i="2" s="1"/>
  <c r="G35" i="2"/>
  <c r="I35" i="2" s="1"/>
  <c r="G26" i="2"/>
  <c r="I26" i="2" s="1"/>
  <c r="G34" i="2"/>
  <c r="I34" i="2" s="1"/>
  <c r="G45" i="2"/>
  <c r="I45" i="2" s="1"/>
  <c r="G33" i="2"/>
  <c r="I33" i="2" s="1"/>
  <c r="D36" i="2"/>
  <c r="F36" i="2" s="1"/>
  <c r="D26" i="2"/>
  <c r="F26" i="2" s="1"/>
  <c r="J18" i="2" l="1"/>
  <c r="J12" i="2"/>
  <c r="J24" i="2"/>
  <c r="J15" i="2"/>
  <c r="H32" i="2"/>
  <c r="J32" i="2" s="1"/>
  <c r="H31" i="2"/>
  <c r="H41" i="2"/>
  <c r="H42" i="2"/>
  <c r="H43" i="2"/>
  <c r="H44" i="2"/>
  <c r="J41" i="2"/>
  <c r="H27" i="2"/>
  <c r="H40" i="2"/>
  <c r="H33" i="2"/>
  <c r="H28" i="2"/>
  <c r="H26" i="2"/>
  <c r="J26" i="2" s="1"/>
  <c r="H35" i="2"/>
  <c r="J35" i="2" s="1"/>
  <c r="H29" i="2"/>
  <c r="H30" i="2"/>
  <c r="H34" i="2"/>
  <c r="J34" i="2" s="1"/>
  <c r="H36" i="2"/>
  <c r="J36" i="2" s="1"/>
  <c r="H45" i="2"/>
  <c r="H37" i="2"/>
  <c r="H39" i="2"/>
  <c r="J39" i="2" s="1"/>
  <c r="H38" i="2"/>
  <c r="J38" i="2" s="1"/>
  <c r="J44" i="2" l="1"/>
  <c r="J43" i="2"/>
  <c r="J42" i="2"/>
  <c r="J31" i="2"/>
  <c r="J37" i="2"/>
  <c r="J28" i="2"/>
  <c r="J45" i="2"/>
  <c r="J33" i="2"/>
  <c r="J40" i="2"/>
  <c r="J29" i="2"/>
  <c r="J30" i="2"/>
  <c r="J27" i="2"/>
</calcChain>
</file>

<file path=xl/sharedStrings.xml><?xml version="1.0" encoding="utf-8"?>
<sst xmlns="http://schemas.openxmlformats.org/spreadsheetml/2006/main" count="14" uniqueCount="14">
  <si>
    <t>거래소 최저가</t>
    <phoneticPr fontId="1" type="noConversion"/>
  </si>
  <si>
    <t>인원수</t>
    <phoneticPr fontId="1" type="noConversion"/>
  </si>
  <si>
    <t>적정 입찰가격</t>
    <phoneticPr fontId="1" type="noConversion"/>
  </si>
  <si>
    <t>입찰가</t>
    <phoneticPr fontId="1" type="noConversion"/>
  </si>
  <si>
    <t>입찰자이익</t>
    <phoneticPr fontId="1" type="noConversion"/>
  </si>
  <si>
    <t>나머지이익</t>
    <phoneticPr fontId="1" type="noConversion"/>
  </si>
  <si>
    <t>배수</t>
    <phoneticPr fontId="1" type="noConversion"/>
  </si>
  <si>
    <t>손익</t>
    <phoneticPr fontId="1" type="noConversion"/>
  </si>
  <si>
    <t>다음 입찰가</t>
    <phoneticPr fontId="1" type="noConversion"/>
  </si>
  <si>
    <t>다음 입찰자 이익</t>
    <phoneticPr fontId="1" type="noConversion"/>
  </si>
  <si>
    <t>나머지 이익</t>
    <phoneticPr fontId="1" type="noConversion"/>
  </si>
  <si>
    <t>손익 (입찰-나머지)</t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</si>
  <si>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>&lt;적정 입찰가격&gt;</t>
    </r>
    <r>
      <rPr>
        <sz val="11"/>
        <color theme="1"/>
        <rFont val="맑은 고딕"/>
        <family val="2"/>
        <charset val="129"/>
        <scheme val="minor"/>
      </rPr>
      <t xml:space="preserve"> 
내가 입찰하였을 때 다음 입찰가가 손해가 되는 가격</t>
    </r>
    <phoneticPr fontId="1" type="noConversion"/>
  </si>
  <si>
    <t>명 계산기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</si>
</sst>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8"/>
      <color rgb="FF00B050"/>
      <name val="맑은 고딕"/>
      <family val="3"/>
      <charset val="129"/>
      <scheme val="minor"/>
    </font>
    <font>
      <b/>
      <sz val="11"/>
      <color rgb="FF00B05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FFFF00"/>
      <name val="맑은 고딕"/>
      <family val="3"/>
      <charset val="129"/>
      <scheme val="minor"/>
    </font>
    <font>
      <b/>
      <sz val="11"/>
      <color rgb="FFFFFF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0" fillId="0" borderId="16" xfId="0" applyFill="1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0" fontId="0" fillId="0" borderId="17" xfId="0" applyFill="1" applyBorder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1" fontId="0" fillId="0" borderId="0" xfId="0" applyNumberFormat="1" applyBorder="1" applyAlignment="1">
      <alignment horizontal="right" vertical="center"/>
    </xf>
    <xf numFmtId="1" fontId="0" fillId="0" borderId="11" xfId="0" applyNumberFormat="1" applyBorder="1" applyAlignment="1">
      <alignment horizontal="right" vertical="center"/>
    </xf>
    <xf numFmtId="1" fontId="4" fillId="0" borderId="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" fontId="5" fillId="0" borderId="5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1" fontId="0" fillId="0" borderId="7" xfId="0" applyNumberFormat="1" applyBorder="1" applyAlignment="1">
      <alignment horizontal="right" vertical="center"/>
    </xf>
    <xf numFmtId="1" fontId="0" fillId="0" borderId="8" xfId="0" applyNumberFormat="1" applyBorder="1" applyAlignment="1">
      <alignment horizontal="right" vertical="center"/>
    </xf>
    <xf numFmtId="1" fontId="0" fillId="0" borderId="12" xfId="0" applyNumberForma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1" fontId="2" fillId="0" borderId="4" xfId="0" applyNumberFormat="1" applyFont="1" applyFill="1" applyBorder="1" applyAlignment="1">
      <alignment horizontal="right" vertical="center"/>
    </xf>
    <xf numFmtId="1" fontId="2" fillId="0" borderId="6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right" vertical="center"/>
    </xf>
    <xf numFmtId="1" fontId="0" fillId="0" borderId="5" xfId="0" applyNumberFormat="1" applyBorder="1" applyAlignment="1">
      <alignment horizontal="right" vertical="center"/>
    </xf>
    <xf numFmtId="0" fontId="7" fillId="2" borderId="2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1" fontId="7" fillId="2" borderId="0" xfId="0" applyNumberFormat="1" applyFont="1" applyFill="1" applyBorder="1" applyAlignment="1">
      <alignment horizontal="right" vertical="center"/>
    </xf>
    <xf numFmtId="1" fontId="7" fillId="2" borderId="0" xfId="0" applyNumberFormat="1" applyFont="1" applyFill="1" applyAlignment="1">
      <alignment horizontal="right" vertical="center"/>
    </xf>
    <xf numFmtId="1" fontId="8" fillId="2" borderId="4" xfId="0" applyNumberFormat="1" applyFont="1" applyFill="1" applyBorder="1" applyAlignment="1">
      <alignment horizontal="right" vertical="center"/>
    </xf>
    <xf numFmtId="1" fontId="7" fillId="2" borderId="11" xfId="0" applyNumberFormat="1" applyFont="1" applyFill="1" applyBorder="1" applyAlignment="1">
      <alignment horizontal="right" vertical="center"/>
    </xf>
    <xf numFmtId="1" fontId="8" fillId="2" borderId="5" xfId="0" applyNumberFormat="1" applyFont="1" applyFill="1" applyBorder="1" applyAlignment="1">
      <alignment horizontal="right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F9E18-E319-4297-BD1C-617D2CE707C9}">
  <dimension ref="B1:M45"/>
  <sheetViews>
    <sheetView tabSelected="1" zoomScale="70" zoomScaleNormal="70" workbookViewId="0">
      <selection activeCell="K23" sqref="K23"/>
    </sheetView>
  </sheetViews>
  <sheetFormatPr defaultRowHeight="16.5" x14ac:dyDescent="0.3"/>
  <cols>
    <col min="3" max="3" width="10.625" customWidth="1"/>
    <col min="4" max="4" width="12.25" customWidth="1"/>
    <col min="5" max="5" width="11.375" customWidth="1"/>
    <col min="6" max="6" width="12.875" customWidth="1"/>
    <col min="7" max="7" width="15.875" customWidth="1"/>
    <col min="8" max="8" width="16.5" customWidth="1"/>
    <col min="9" max="9" width="12.25" customWidth="1"/>
    <col min="10" max="10" width="18.25" customWidth="1"/>
  </cols>
  <sheetData>
    <row r="1" spans="2:10" x14ac:dyDescent="0.3">
      <c r="F1" s="3"/>
      <c r="G1" s="3"/>
      <c r="H1" s="3"/>
      <c r="I1" s="3"/>
    </row>
    <row r="2" spans="2:10" ht="17.25" thickBot="1" x14ac:dyDescent="0.35">
      <c r="F2" s="4"/>
      <c r="G2" s="4"/>
      <c r="H2" s="5"/>
      <c r="I2" s="5"/>
    </row>
    <row r="3" spans="2:10" ht="17.25" thickBot="1" x14ac:dyDescent="0.35">
      <c r="B3" s="7" t="s">
        <v>1</v>
      </c>
      <c r="C3" s="6">
        <v>8</v>
      </c>
      <c r="F3" s="2"/>
      <c r="G3" s="2"/>
      <c r="H3" s="1"/>
      <c r="I3" s="1"/>
    </row>
    <row r="4" spans="2:10" ht="16.5" customHeight="1" x14ac:dyDescent="0.3">
      <c r="B4" s="40">
        <f>C3</f>
        <v>8</v>
      </c>
      <c r="C4" s="42" t="s">
        <v>13</v>
      </c>
      <c r="D4" s="43"/>
      <c r="E4" s="44"/>
      <c r="F4" s="34" t="s">
        <v>12</v>
      </c>
      <c r="G4" s="35"/>
      <c r="H4" s="35"/>
      <c r="I4" s="35"/>
      <c r="J4" s="36"/>
    </row>
    <row r="5" spans="2:10" ht="17.25" thickBot="1" x14ac:dyDescent="0.35">
      <c r="B5" s="41"/>
      <c r="C5" s="45"/>
      <c r="D5" s="45"/>
      <c r="E5" s="46"/>
      <c r="F5" s="37"/>
      <c r="G5" s="38"/>
      <c r="H5" s="38"/>
      <c r="I5" s="38"/>
      <c r="J5" s="39"/>
    </row>
    <row r="6" spans="2:10" x14ac:dyDescent="0.3">
      <c r="B6" s="47" t="s">
        <v>0</v>
      </c>
      <c r="C6" s="48"/>
      <c r="D6" s="49" t="s">
        <v>2</v>
      </c>
      <c r="E6" s="50"/>
      <c r="F6" s="37"/>
      <c r="G6" s="38"/>
      <c r="H6" s="38"/>
      <c r="I6" s="38"/>
      <c r="J6" s="39"/>
    </row>
    <row r="7" spans="2:10" x14ac:dyDescent="0.3">
      <c r="B7" s="51">
        <v>4000</v>
      </c>
      <c r="C7" s="52"/>
      <c r="D7" s="53">
        <f>C22</f>
        <v>3184</v>
      </c>
      <c r="E7" s="54"/>
      <c r="F7" s="37"/>
      <c r="G7" s="38"/>
      <c r="H7" s="38"/>
      <c r="I7" s="38"/>
      <c r="J7" s="39"/>
    </row>
    <row r="8" spans="2:10" x14ac:dyDescent="0.3">
      <c r="B8" s="51"/>
      <c r="C8" s="52"/>
      <c r="D8" s="53"/>
      <c r="E8" s="54"/>
      <c r="F8" s="37"/>
      <c r="G8" s="38"/>
      <c r="H8" s="38"/>
      <c r="I8" s="38"/>
      <c r="J8" s="39"/>
    </row>
    <row r="9" spans="2:10" ht="17.25" thickBot="1" x14ac:dyDescent="0.35">
      <c r="B9" s="51"/>
      <c r="C9" s="52"/>
      <c r="D9" s="53"/>
      <c r="E9" s="54"/>
      <c r="F9" s="37"/>
      <c r="G9" s="38"/>
      <c r="H9" s="38"/>
      <c r="I9" s="38"/>
      <c r="J9" s="39"/>
    </row>
    <row r="10" spans="2:10" ht="17.25" thickBot="1" x14ac:dyDescent="0.35">
      <c r="B10" s="11" t="s">
        <v>6</v>
      </c>
      <c r="C10" s="30" t="s">
        <v>3</v>
      </c>
      <c r="D10" s="12" t="s">
        <v>4</v>
      </c>
      <c r="E10" s="13" t="s">
        <v>5</v>
      </c>
      <c r="F10" s="14" t="s">
        <v>7</v>
      </c>
      <c r="G10" s="31" t="s">
        <v>8</v>
      </c>
      <c r="H10" s="15" t="s">
        <v>9</v>
      </c>
      <c r="I10" s="16" t="s">
        <v>10</v>
      </c>
      <c r="J10" s="17" t="s">
        <v>11</v>
      </c>
    </row>
    <row r="11" spans="2:10" x14ac:dyDescent="0.3">
      <c r="B11" s="9">
        <v>0.78500000000000003</v>
      </c>
      <c r="C11" s="22">
        <f t="shared" ref="C11:C25" si="0">$B$7*B11</f>
        <v>3140</v>
      </c>
      <c r="D11" s="23">
        <f t="shared" ref="D11:D25" si="1">$B$7-C11</f>
        <v>860</v>
      </c>
      <c r="E11" s="19">
        <f t="shared" ref="E11:E25" si="2">C11/($C$3-1)</f>
        <v>448.57142857142856</v>
      </c>
      <c r="F11" s="18">
        <f t="shared" ref="F11:F25" si="3">D11-E11</f>
        <v>411.42857142857144</v>
      </c>
      <c r="G11" s="32">
        <f t="shared" ref="G11:G25" si="4">C11*(11/10)</f>
        <v>3454.0000000000005</v>
      </c>
      <c r="H11" s="19">
        <f t="shared" ref="H11:H25" si="5">$B$7-G11</f>
        <v>545.99999999999955</v>
      </c>
      <c r="I11" s="20">
        <f t="shared" ref="I11:I25" si="6">G11/($C$3-1)</f>
        <v>493.4285714285715</v>
      </c>
      <c r="J11" s="24">
        <f>H11-I11</f>
        <v>52.571428571428044</v>
      </c>
    </row>
    <row r="12" spans="2:10" x14ac:dyDescent="0.3">
      <c r="B12" s="8">
        <v>0.78600000000000003</v>
      </c>
      <c r="C12" s="22">
        <f t="shared" si="0"/>
        <v>3144</v>
      </c>
      <c r="D12" s="23">
        <f t="shared" si="1"/>
        <v>856</v>
      </c>
      <c r="E12" s="19">
        <f t="shared" si="2"/>
        <v>449.14285714285717</v>
      </c>
      <c r="F12" s="18">
        <f t="shared" si="3"/>
        <v>406.85714285714283</v>
      </c>
      <c r="G12" s="32">
        <f t="shared" si="4"/>
        <v>3458.4</v>
      </c>
      <c r="H12" s="19">
        <f t="shared" si="5"/>
        <v>541.59999999999991</v>
      </c>
      <c r="I12" s="20">
        <f t="shared" si="6"/>
        <v>494.05714285714288</v>
      </c>
      <c r="J12" s="24">
        <f>H12-I12</f>
        <v>47.542857142857031</v>
      </c>
    </row>
    <row r="13" spans="2:10" x14ac:dyDescent="0.3">
      <c r="B13" s="8">
        <v>0.78700000000000003</v>
      </c>
      <c r="C13" s="22">
        <f t="shared" si="0"/>
        <v>3148</v>
      </c>
      <c r="D13" s="23">
        <f t="shared" si="1"/>
        <v>852</v>
      </c>
      <c r="E13" s="19">
        <f t="shared" si="2"/>
        <v>449.71428571428572</v>
      </c>
      <c r="F13" s="18">
        <f t="shared" si="3"/>
        <v>402.28571428571428</v>
      </c>
      <c r="G13" s="32">
        <f t="shared" si="4"/>
        <v>3462.8</v>
      </c>
      <c r="H13" s="19">
        <f t="shared" si="5"/>
        <v>537.19999999999982</v>
      </c>
      <c r="I13" s="20">
        <f t="shared" si="6"/>
        <v>494.68571428571431</v>
      </c>
      <c r="J13" s="24">
        <f>H13-I13</f>
        <v>42.514285714285506</v>
      </c>
    </row>
    <row r="14" spans="2:10" x14ac:dyDescent="0.3">
      <c r="B14" s="9">
        <v>0.78800000000000003</v>
      </c>
      <c r="C14" s="22">
        <f t="shared" si="0"/>
        <v>3152</v>
      </c>
      <c r="D14" s="23">
        <f t="shared" si="1"/>
        <v>848</v>
      </c>
      <c r="E14" s="19">
        <f t="shared" si="2"/>
        <v>450.28571428571428</v>
      </c>
      <c r="F14" s="18">
        <f t="shared" si="3"/>
        <v>397.71428571428572</v>
      </c>
      <c r="G14" s="32">
        <f t="shared" si="4"/>
        <v>3467.2000000000003</v>
      </c>
      <c r="H14" s="19">
        <f t="shared" si="5"/>
        <v>532.79999999999973</v>
      </c>
      <c r="I14" s="20">
        <f t="shared" si="6"/>
        <v>495.31428571428575</v>
      </c>
      <c r="J14" s="24">
        <f>H14-I14</f>
        <v>37.485714285713982</v>
      </c>
    </row>
    <row r="15" spans="2:10" x14ac:dyDescent="0.3">
      <c r="B15" s="9">
        <v>0.78900000000000003</v>
      </c>
      <c r="C15" s="22">
        <f t="shared" si="0"/>
        <v>3156</v>
      </c>
      <c r="D15" s="23">
        <f t="shared" si="1"/>
        <v>844</v>
      </c>
      <c r="E15" s="19">
        <f t="shared" si="2"/>
        <v>450.85714285714283</v>
      </c>
      <c r="F15" s="18">
        <f t="shared" si="3"/>
        <v>393.14285714285717</v>
      </c>
      <c r="G15" s="32">
        <f t="shared" si="4"/>
        <v>3471.6000000000004</v>
      </c>
      <c r="H15" s="19">
        <f t="shared" si="5"/>
        <v>528.39999999999964</v>
      </c>
      <c r="I15" s="20">
        <f t="shared" si="6"/>
        <v>495.94285714285718</v>
      </c>
      <c r="J15" s="24">
        <f>H15-I15</f>
        <v>32.457142857142458</v>
      </c>
    </row>
    <row r="16" spans="2:10" x14ac:dyDescent="0.3">
      <c r="B16" s="8">
        <v>0.79</v>
      </c>
      <c r="C16" s="22">
        <f t="shared" si="0"/>
        <v>3160</v>
      </c>
      <c r="D16" s="23">
        <f t="shared" si="1"/>
        <v>840</v>
      </c>
      <c r="E16" s="19">
        <f t="shared" si="2"/>
        <v>451.42857142857144</v>
      </c>
      <c r="F16" s="18">
        <f t="shared" si="3"/>
        <v>388.57142857142856</v>
      </c>
      <c r="G16" s="32">
        <f t="shared" si="4"/>
        <v>3476.0000000000005</v>
      </c>
      <c r="H16" s="19">
        <f t="shared" si="5"/>
        <v>523.99999999999955</v>
      </c>
      <c r="I16" s="20">
        <f t="shared" si="6"/>
        <v>496.57142857142861</v>
      </c>
      <c r="J16" s="24">
        <f>H16-I16</f>
        <v>27.428571428570933</v>
      </c>
    </row>
    <row r="17" spans="2:13" x14ac:dyDescent="0.3">
      <c r="B17" s="9">
        <v>0.79100000000000004</v>
      </c>
      <c r="C17" s="22">
        <f t="shared" si="0"/>
        <v>3164</v>
      </c>
      <c r="D17" s="23">
        <f t="shared" si="1"/>
        <v>836</v>
      </c>
      <c r="E17" s="19">
        <f t="shared" si="2"/>
        <v>452</v>
      </c>
      <c r="F17" s="18">
        <f t="shared" si="3"/>
        <v>384</v>
      </c>
      <c r="G17" s="32">
        <f t="shared" si="4"/>
        <v>3480.4</v>
      </c>
      <c r="H17" s="19">
        <f t="shared" si="5"/>
        <v>519.59999999999991</v>
      </c>
      <c r="I17" s="20">
        <f t="shared" si="6"/>
        <v>497.2</v>
      </c>
      <c r="J17" s="24">
        <f>H17-I17</f>
        <v>22.39999999999992</v>
      </c>
    </row>
    <row r="18" spans="2:13" x14ac:dyDescent="0.3">
      <c r="B18" s="8">
        <v>0.79200000000000004</v>
      </c>
      <c r="C18" s="22">
        <f t="shared" si="0"/>
        <v>3168</v>
      </c>
      <c r="D18" s="23">
        <f t="shared" si="1"/>
        <v>832</v>
      </c>
      <c r="E18" s="19">
        <f t="shared" si="2"/>
        <v>452.57142857142856</v>
      </c>
      <c r="F18" s="18">
        <f t="shared" si="3"/>
        <v>379.42857142857144</v>
      </c>
      <c r="G18" s="32">
        <f t="shared" si="4"/>
        <v>3484.8</v>
      </c>
      <c r="H18" s="19">
        <f t="shared" si="5"/>
        <v>515.19999999999982</v>
      </c>
      <c r="I18" s="20">
        <f t="shared" si="6"/>
        <v>497.82857142857148</v>
      </c>
      <c r="J18" s="24">
        <f>H18-I18</f>
        <v>17.371428571428339</v>
      </c>
    </row>
    <row r="19" spans="2:13" x14ac:dyDescent="0.3">
      <c r="B19" s="8">
        <v>0.79300000000000004</v>
      </c>
      <c r="C19" s="22">
        <f t="shared" si="0"/>
        <v>3172</v>
      </c>
      <c r="D19" s="23">
        <f t="shared" si="1"/>
        <v>828</v>
      </c>
      <c r="E19" s="19">
        <f t="shared" si="2"/>
        <v>453.14285714285717</v>
      </c>
      <c r="F19" s="18">
        <f t="shared" si="3"/>
        <v>374.85714285714283</v>
      </c>
      <c r="G19" s="32">
        <f t="shared" si="4"/>
        <v>3489.2000000000003</v>
      </c>
      <c r="H19" s="19">
        <f t="shared" si="5"/>
        <v>510.79999999999973</v>
      </c>
      <c r="I19" s="20">
        <f t="shared" si="6"/>
        <v>498.45714285714291</v>
      </c>
      <c r="J19" s="24">
        <f>H19-I19</f>
        <v>12.342857142856815</v>
      </c>
    </row>
    <row r="20" spans="2:13" x14ac:dyDescent="0.3">
      <c r="B20" s="9">
        <v>0.79400000000000004</v>
      </c>
      <c r="C20" s="22">
        <f t="shared" si="0"/>
        <v>3176</v>
      </c>
      <c r="D20" s="23">
        <f t="shared" si="1"/>
        <v>824</v>
      </c>
      <c r="E20" s="19">
        <f t="shared" si="2"/>
        <v>453.71428571428572</v>
      </c>
      <c r="F20" s="18">
        <f t="shared" si="3"/>
        <v>370.28571428571428</v>
      </c>
      <c r="G20" s="32">
        <f t="shared" si="4"/>
        <v>3493.6000000000004</v>
      </c>
      <c r="H20" s="19">
        <f t="shared" si="5"/>
        <v>506.39999999999964</v>
      </c>
      <c r="I20" s="20">
        <f t="shared" si="6"/>
        <v>499.08571428571435</v>
      </c>
      <c r="J20" s="24">
        <f>H20-I20</f>
        <v>7.3142857142852904</v>
      </c>
    </row>
    <row r="21" spans="2:13" x14ac:dyDescent="0.3">
      <c r="B21" s="8">
        <v>0.79500000000000004</v>
      </c>
      <c r="C21" s="22">
        <f t="shared" si="0"/>
        <v>3180</v>
      </c>
      <c r="D21" s="23">
        <f t="shared" si="1"/>
        <v>820</v>
      </c>
      <c r="E21" s="19">
        <f t="shared" si="2"/>
        <v>454.28571428571428</v>
      </c>
      <c r="F21" s="18">
        <f t="shared" si="3"/>
        <v>365.71428571428572</v>
      </c>
      <c r="G21" s="32">
        <f t="shared" si="4"/>
        <v>3498.0000000000005</v>
      </c>
      <c r="H21" s="19">
        <f t="shared" si="5"/>
        <v>501.99999999999955</v>
      </c>
      <c r="I21" s="20">
        <f t="shared" si="6"/>
        <v>499.71428571428578</v>
      </c>
      <c r="J21" s="24">
        <f>H21-I21</f>
        <v>2.285714285713766</v>
      </c>
    </row>
    <row r="22" spans="2:13" x14ac:dyDescent="0.3">
      <c r="B22" s="57">
        <v>0.79600000000000004</v>
      </c>
      <c r="C22" s="58">
        <f t="shared" si="0"/>
        <v>3184</v>
      </c>
      <c r="D22" s="59">
        <f t="shared" si="1"/>
        <v>816</v>
      </c>
      <c r="E22" s="60">
        <f t="shared" si="2"/>
        <v>454.85714285714283</v>
      </c>
      <c r="F22" s="61">
        <f t="shared" si="3"/>
        <v>361.14285714285717</v>
      </c>
      <c r="G22" s="62">
        <f t="shared" si="4"/>
        <v>3502.4</v>
      </c>
      <c r="H22" s="60">
        <f t="shared" si="5"/>
        <v>497.59999999999991</v>
      </c>
      <c r="I22" s="63">
        <f t="shared" si="6"/>
        <v>500.34285714285716</v>
      </c>
      <c r="J22" s="64">
        <f>H22-I22</f>
        <v>-2.7428571428572468</v>
      </c>
    </row>
    <row r="23" spans="2:13" x14ac:dyDescent="0.3">
      <c r="B23" s="9">
        <v>0.79700000000000004</v>
      </c>
      <c r="C23" s="22">
        <f t="shared" si="0"/>
        <v>3188</v>
      </c>
      <c r="D23" s="23">
        <f t="shared" si="1"/>
        <v>812</v>
      </c>
      <c r="E23" s="19">
        <f t="shared" si="2"/>
        <v>455.42857142857144</v>
      </c>
      <c r="F23" s="18">
        <f t="shared" si="3"/>
        <v>356.57142857142856</v>
      </c>
      <c r="G23" s="32">
        <f t="shared" si="4"/>
        <v>3506.8</v>
      </c>
      <c r="H23" s="19">
        <f t="shared" si="5"/>
        <v>493.19999999999982</v>
      </c>
      <c r="I23" s="20">
        <f t="shared" si="6"/>
        <v>500.97142857142859</v>
      </c>
      <c r="J23" s="21">
        <f>H23-I23</f>
        <v>-7.7714285714287712</v>
      </c>
    </row>
    <row r="24" spans="2:13" x14ac:dyDescent="0.3">
      <c r="B24" s="8">
        <v>0.79800000000000004</v>
      </c>
      <c r="C24" s="22">
        <f t="shared" si="0"/>
        <v>3192</v>
      </c>
      <c r="D24" s="23">
        <f t="shared" si="1"/>
        <v>808</v>
      </c>
      <c r="E24" s="19">
        <f t="shared" si="2"/>
        <v>456</v>
      </c>
      <c r="F24" s="18">
        <f t="shared" si="3"/>
        <v>352</v>
      </c>
      <c r="G24" s="32">
        <f t="shared" si="4"/>
        <v>3511.2000000000003</v>
      </c>
      <c r="H24" s="19">
        <f t="shared" si="5"/>
        <v>488.79999999999973</v>
      </c>
      <c r="I24" s="20">
        <f t="shared" si="6"/>
        <v>501.6</v>
      </c>
      <c r="J24" s="21">
        <f>H24-I24</f>
        <v>-12.800000000000296</v>
      </c>
      <c r="M24" s="3"/>
    </row>
    <row r="25" spans="2:13" x14ac:dyDescent="0.3">
      <c r="B25" s="8">
        <v>0.79900000000000004</v>
      </c>
      <c r="C25" s="22">
        <f t="shared" si="0"/>
        <v>3196</v>
      </c>
      <c r="D25" s="23">
        <f t="shared" si="1"/>
        <v>804</v>
      </c>
      <c r="E25" s="19">
        <f t="shared" si="2"/>
        <v>456.57142857142856</v>
      </c>
      <c r="F25" s="56">
        <f t="shared" si="3"/>
        <v>347.42857142857144</v>
      </c>
      <c r="G25" s="32">
        <f t="shared" si="4"/>
        <v>3515.6000000000004</v>
      </c>
      <c r="H25" s="19">
        <f t="shared" si="5"/>
        <v>484.39999999999964</v>
      </c>
      <c r="I25" s="20">
        <f t="shared" si="6"/>
        <v>502.22857142857146</v>
      </c>
      <c r="J25" s="21">
        <f>H25-I25</f>
        <v>-17.82857142857182</v>
      </c>
    </row>
    <row r="26" spans="2:13" x14ac:dyDescent="0.3">
      <c r="B26" s="8">
        <v>0.8</v>
      </c>
      <c r="C26" s="22">
        <f t="shared" ref="C26:C45" si="7">$B$7*B26</f>
        <v>3200</v>
      </c>
      <c r="D26" s="23">
        <f t="shared" ref="D26:D45" si="8">$B$7-C26</f>
        <v>800</v>
      </c>
      <c r="E26" s="19">
        <f t="shared" ref="E26:E45" si="9">C26/($C$3-1)</f>
        <v>457.14285714285717</v>
      </c>
      <c r="F26" s="18">
        <f>D26-E26</f>
        <v>342.85714285714283</v>
      </c>
      <c r="G26" s="32">
        <f t="shared" ref="G26:G45" si="10">C26*(11/10)</f>
        <v>3520.0000000000005</v>
      </c>
      <c r="H26" s="19">
        <f>$B$7-G26</f>
        <v>479.99999999999955</v>
      </c>
      <c r="I26" s="20">
        <f t="shared" ref="I26:I45" si="11">G26/($C$3-1)</f>
        <v>502.85714285714295</v>
      </c>
      <c r="J26" s="21">
        <f>H26-I26</f>
        <v>-22.857142857143401</v>
      </c>
    </row>
    <row r="27" spans="2:13" x14ac:dyDescent="0.3">
      <c r="B27" s="8">
        <v>0.80100000000000005</v>
      </c>
      <c r="C27" s="22">
        <f t="shared" si="7"/>
        <v>3204</v>
      </c>
      <c r="D27" s="23">
        <f t="shared" si="8"/>
        <v>796</v>
      </c>
      <c r="E27" s="19">
        <f t="shared" si="9"/>
        <v>457.71428571428572</v>
      </c>
      <c r="F27" s="18">
        <f t="shared" ref="F27:F45" si="12">D27-E27</f>
        <v>338.28571428571428</v>
      </c>
      <c r="G27" s="32">
        <f t="shared" si="10"/>
        <v>3524.4</v>
      </c>
      <c r="H27" s="19">
        <f t="shared" ref="H27:H45" si="13">$B$7-G27</f>
        <v>475.59999999999991</v>
      </c>
      <c r="I27" s="20">
        <f t="shared" si="11"/>
        <v>503.48571428571432</v>
      </c>
      <c r="J27" s="21">
        <f>H27-I27</f>
        <v>-27.885714285714414</v>
      </c>
    </row>
    <row r="28" spans="2:13" x14ac:dyDescent="0.3">
      <c r="B28" s="9">
        <v>0.80200000000000005</v>
      </c>
      <c r="C28" s="22">
        <f t="shared" si="7"/>
        <v>3208</v>
      </c>
      <c r="D28" s="23">
        <f t="shared" si="8"/>
        <v>792</v>
      </c>
      <c r="E28" s="19">
        <f t="shared" si="9"/>
        <v>458.28571428571428</v>
      </c>
      <c r="F28" s="18">
        <f t="shared" si="12"/>
        <v>333.71428571428572</v>
      </c>
      <c r="G28" s="32">
        <f t="shared" si="10"/>
        <v>3528.8</v>
      </c>
      <c r="H28" s="19">
        <f t="shared" si="13"/>
        <v>471.19999999999982</v>
      </c>
      <c r="I28" s="20">
        <f t="shared" si="11"/>
        <v>504.11428571428576</v>
      </c>
      <c r="J28" s="21">
        <f>H28-I28</f>
        <v>-32.914285714285938</v>
      </c>
    </row>
    <row r="29" spans="2:13" x14ac:dyDescent="0.3">
      <c r="B29" s="8">
        <v>0.80300000000000005</v>
      </c>
      <c r="C29" s="22">
        <f t="shared" si="7"/>
        <v>3212</v>
      </c>
      <c r="D29" s="23">
        <f t="shared" si="8"/>
        <v>788</v>
      </c>
      <c r="E29" s="19">
        <f t="shared" si="9"/>
        <v>458.85714285714283</v>
      </c>
      <c r="F29" s="18">
        <f t="shared" si="12"/>
        <v>329.14285714285717</v>
      </c>
      <c r="G29" s="32">
        <f t="shared" si="10"/>
        <v>3533.2000000000003</v>
      </c>
      <c r="H29" s="19">
        <f t="shared" si="13"/>
        <v>466.79999999999973</v>
      </c>
      <c r="I29" s="20">
        <f t="shared" si="11"/>
        <v>504.74285714285719</v>
      </c>
      <c r="J29" s="21">
        <f>H29-I29</f>
        <v>-37.942857142857463</v>
      </c>
    </row>
    <row r="30" spans="2:13" x14ac:dyDescent="0.3">
      <c r="B30" s="8">
        <v>0.80400000000000005</v>
      </c>
      <c r="C30" s="22">
        <f t="shared" si="7"/>
        <v>3216</v>
      </c>
      <c r="D30" s="23">
        <f t="shared" si="8"/>
        <v>784</v>
      </c>
      <c r="E30" s="19">
        <f t="shared" si="9"/>
        <v>459.42857142857144</v>
      </c>
      <c r="F30" s="18">
        <f t="shared" si="12"/>
        <v>324.57142857142856</v>
      </c>
      <c r="G30" s="32">
        <f t="shared" si="10"/>
        <v>3537.6000000000004</v>
      </c>
      <c r="H30" s="19">
        <f t="shared" si="13"/>
        <v>462.39999999999964</v>
      </c>
      <c r="I30" s="20">
        <f t="shared" si="11"/>
        <v>505.37142857142862</v>
      </c>
      <c r="J30" s="21">
        <f>H30-I30</f>
        <v>-42.971428571428987</v>
      </c>
    </row>
    <row r="31" spans="2:13" x14ac:dyDescent="0.3">
      <c r="B31" s="9">
        <v>0.80500000000000005</v>
      </c>
      <c r="C31" s="22">
        <f t="shared" si="7"/>
        <v>3220</v>
      </c>
      <c r="D31" s="23">
        <f t="shared" si="8"/>
        <v>780</v>
      </c>
      <c r="E31" s="19">
        <f t="shared" si="9"/>
        <v>460</v>
      </c>
      <c r="F31" s="18">
        <f t="shared" si="12"/>
        <v>320</v>
      </c>
      <c r="G31" s="32">
        <f t="shared" si="10"/>
        <v>3542.0000000000005</v>
      </c>
      <c r="H31" s="19">
        <f t="shared" si="13"/>
        <v>457.99999999999955</v>
      </c>
      <c r="I31" s="20">
        <f t="shared" si="11"/>
        <v>506.00000000000006</v>
      </c>
      <c r="J31" s="21">
        <f>H31-I31</f>
        <v>-48.000000000000512</v>
      </c>
    </row>
    <row r="32" spans="2:13" x14ac:dyDescent="0.3">
      <c r="B32" s="8">
        <v>0.80600000000000005</v>
      </c>
      <c r="C32" s="22">
        <f t="shared" si="7"/>
        <v>3224</v>
      </c>
      <c r="D32" s="23">
        <f t="shared" si="8"/>
        <v>776</v>
      </c>
      <c r="E32" s="19">
        <f t="shared" si="9"/>
        <v>460.57142857142856</v>
      </c>
      <c r="F32" s="18">
        <f t="shared" si="12"/>
        <v>315.42857142857144</v>
      </c>
      <c r="G32" s="32">
        <f t="shared" si="10"/>
        <v>3546.4</v>
      </c>
      <c r="H32" s="19">
        <f t="shared" si="13"/>
        <v>453.59999999999991</v>
      </c>
      <c r="I32" s="20">
        <f t="shared" si="11"/>
        <v>506.62857142857143</v>
      </c>
      <c r="J32" s="21">
        <f>H32-I32</f>
        <v>-53.028571428571524</v>
      </c>
    </row>
    <row r="33" spans="2:10" x14ac:dyDescent="0.3">
      <c r="B33" s="8">
        <v>0.80700000000000005</v>
      </c>
      <c r="C33" s="22">
        <f t="shared" si="7"/>
        <v>3228</v>
      </c>
      <c r="D33" s="23">
        <f t="shared" si="8"/>
        <v>772</v>
      </c>
      <c r="E33" s="19">
        <f t="shared" si="9"/>
        <v>461.14285714285717</v>
      </c>
      <c r="F33" s="18">
        <f t="shared" si="12"/>
        <v>310.85714285714283</v>
      </c>
      <c r="G33" s="32">
        <f t="shared" si="10"/>
        <v>3550.8</v>
      </c>
      <c r="H33" s="19">
        <f t="shared" si="13"/>
        <v>449.19999999999982</v>
      </c>
      <c r="I33" s="20">
        <f t="shared" si="11"/>
        <v>507.25714285714287</v>
      </c>
      <c r="J33" s="21">
        <f>H33-I33</f>
        <v>-58.057142857143049</v>
      </c>
    </row>
    <row r="34" spans="2:10" x14ac:dyDescent="0.3">
      <c r="B34" s="9">
        <v>0.80800000000000005</v>
      </c>
      <c r="C34" s="22">
        <f t="shared" si="7"/>
        <v>3232</v>
      </c>
      <c r="D34" s="23">
        <f t="shared" si="8"/>
        <v>768</v>
      </c>
      <c r="E34" s="19">
        <f t="shared" si="9"/>
        <v>461.71428571428572</v>
      </c>
      <c r="F34" s="18">
        <f t="shared" si="12"/>
        <v>306.28571428571428</v>
      </c>
      <c r="G34" s="32">
        <f t="shared" si="10"/>
        <v>3555.2000000000003</v>
      </c>
      <c r="H34" s="19">
        <f t="shared" si="13"/>
        <v>444.79999999999973</v>
      </c>
      <c r="I34" s="20">
        <f t="shared" si="11"/>
        <v>507.8857142857143</v>
      </c>
      <c r="J34" s="21">
        <f>H34-I34</f>
        <v>-63.085714285714573</v>
      </c>
    </row>
    <row r="35" spans="2:10" x14ac:dyDescent="0.3">
      <c r="B35" s="9">
        <v>0.80900000000000005</v>
      </c>
      <c r="C35" s="22">
        <f t="shared" si="7"/>
        <v>3236</v>
      </c>
      <c r="D35" s="23">
        <f t="shared" si="8"/>
        <v>764</v>
      </c>
      <c r="E35" s="19">
        <f t="shared" si="9"/>
        <v>462.28571428571428</v>
      </c>
      <c r="F35" s="18">
        <f t="shared" si="12"/>
        <v>301.71428571428572</v>
      </c>
      <c r="G35" s="32">
        <f t="shared" si="10"/>
        <v>3559.6000000000004</v>
      </c>
      <c r="H35" s="19">
        <f t="shared" si="13"/>
        <v>440.39999999999964</v>
      </c>
      <c r="I35" s="20">
        <f t="shared" si="11"/>
        <v>508.51428571428579</v>
      </c>
      <c r="J35" s="21">
        <f>H35-I35</f>
        <v>-68.114285714286154</v>
      </c>
    </row>
    <row r="36" spans="2:10" x14ac:dyDescent="0.3">
      <c r="B36" s="8">
        <v>0.81</v>
      </c>
      <c r="C36" s="22">
        <f t="shared" si="7"/>
        <v>3240</v>
      </c>
      <c r="D36" s="23">
        <f t="shared" si="8"/>
        <v>760</v>
      </c>
      <c r="E36" s="19">
        <f t="shared" si="9"/>
        <v>462.85714285714283</v>
      </c>
      <c r="F36" s="18">
        <f t="shared" si="12"/>
        <v>297.14285714285717</v>
      </c>
      <c r="G36" s="32">
        <f t="shared" si="10"/>
        <v>3564.0000000000005</v>
      </c>
      <c r="H36" s="19">
        <f t="shared" si="13"/>
        <v>435.99999999999955</v>
      </c>
      <c r="I36" s="20">
        <f t="shared" si="11"/>
        <v>509.14285714285722</v>
      </c>
      <c r="J36" s="21">
        <f>H36-I36</f>
        <v>-73.142857142857679</v>
      </c>
    </row>
    <row r="37" spans="2:10" x14ac:dyDescent="0.3">
      <c r="B37" s="9">
        <v>0.81100000000000005</v>
      </c>
      <c r="C37" s="22">
        <f t="shared" si="7"/>
        <v>3244</v>
      </c>
      <c r="D37" s="23">
        <f t="shared" si="8"/>
        <v>756</v>
      </c>
      <c r="E37" s="19">
        <f t="shared" si="9"/>
        <v>463.42857142857144</v>
      </c>
      <c r="F37" s="18">
        <f t="shared" si="12"/>
        <v>292.57142857142856</v>
      </c>
      <c r="G37" s="32">
        <f t="shared" si="10"/>
        <v>3568.4</v>
      </c>
      <c r="H37" s="19">
        <f t="shared" si="13"/>
        <v>431.59999999999991</v>
      </c>
      <c r="I37" s="20">
        <f t="shared" si="11"/>
        <v>509.7714285714286</v>
      </c>
      <c r="J37" s="21">
        <f>H37-I37</f>
        <v>-78.171428571428692</v>
      </c>
    </row>
    <row r="38" spans="2:10" x14ac:dyDescent="0.3">
      <c r="B38" s="8">
        <v>0.81200000000000006</v>
      </c>
      <c r="C38" s="22">
        <f t="shared" si="7"/>
        <v>3248</v>
      </c>
      <c r="D38" s="23">
        <f t="shared" si="8"/>
        <v>752</v>
      </c>
      <c r="E38" s="19">
        <f t="shared" si="9"/>
        <v>464</v>
      </c>
      <c r="F38" s="18">
        <f t="shared" si="12"/>
        <v>288</v>
      </c>
      <c r="G38" s="32">
        <f t="shared" si="10"/>
        <v>3572.8</v>
      </c>
      <c r="H38" s="19">
        <f t="shared" si="13"/>
        <v>427.19999999999982</v>
      </c>
      <c r="I38" s="20">
        <f t="shared" si="11"/>
        <v>510.40000000000003</v>
      </c>
      <c r="J38" s="21">
        <f>H38-I38</f>
        <v>-83.200000000000216</v>
      </c>
    </row>
    <row r="39" spans="2:10" x14ac:dyDescent="0.3">
      <c r="B39" s="8">
        <v>0.81299999999999994</v>
      </c>
      <c r="C39" s="22">
        <f t="shared" si="7"/>
        <v>3252</v>
      </c>
      <c r="D39" s="23">
        <f t="shared" si="8"/>
        <v>748</v>
      </c>
      <c r="E39" s="19">
        <f t="shared" si="9"/>
        <v>464.57142857142856</v>
      </c>
      <c r="F39" s="18">
        <f t="shared" si="12"/>
        <v>283.42857142857144</v>
      </c>
      <c r="G39" s="32">
        <f t="shared" si="10"/>
        <v>3577.2000000000003</v>
      </c>
      <c r="H39" s="19">
        <f t="shared" si="13"/>
        <v>422.79999999999973</v>
      </c>
      <c r="I39" s="20">
        <f t="shared" si="11"/>
        <v>511.02857142857147</v>
      </c>
      <c r="J39" s="21">
        <f>H39-I39</f>
        <v>-88.22857142857174</v>
      </c>
    </row>
    <row r="40" spans="2:10" x14ac:dyDescent="0.3">
      <c r="B40" s="9">
        <v>0.81399999999999995</v>
      </c>
      <c r="C40" s="22">
        <f t="shared" si="7"/>
        <v>3256</v>
      </c>
      <c r="D40" s="23">
        <f t="shared" si="8"/>
        <v>744</v>
      </c>
      <c r="E40" s="19">
        <f t="shared" si="9"/>
        <v>465.14285714285717</v>
      </c>
      <c r="F40" s="18">
        <f t="shared" si="12"/>
        <v>278.85714285714283</v>
      </c>
      <c r="G40" s="32">
        <f t="shared" si="10"/>
        <v>3581.6000000000004</v>
      </c>
      <c r="H40" s="19">
        <f t="shared" si="13"/>
        <v>418.39999999999964</v>
      </c>
      <c r="I40" s="20">
        <f t="shared" si="11"/>
        <v>511.6571428571429</v>
      </c>
      <c r="J40" s="21">
        <f>H40-I40</f>
        <v>-93.257142857143265</v>
      </c>
    </row>
    <row r="41" spans="2:10" x14ac:dyDescent="0.3">
      <c r="B41" s="8">
        <v>0.81499999999999995</v>
      </c>
      <c r="C41" s="22">
        <f t="shared" si="7"/>
        <v>3260</v>
      </c>
      <c r="D41" s="23">
        <f t="shared" si="8"/>
        <v>740</v>
      </c>
      <c r="E41" s="19">
        <f t="shared" si="9"/>
        <v>465.71428571428572</v>
      </c>
      <c r="F41" s="18">
        <f t="shared" si="12"/>
        <v>274.28571428571428</v>
      </c>
      <c r="G41" s="32">
        <f t="shared" si="10"/>
        <v>3586.0000000000005</v>
      </c>
      <c r="H41" s="19">
        <f t="shared" si="13"/>
        <v>413.99999999999955</v>
      </c>
      <c r="I41" s="20">
        <f t="shared" si="11"/>
        <v>512.28571428571433</v>
      </c>
      <c r="J41" s="21">
        <f>H41-I41</f>
        <v>-98.285714285714789</v>
      </c>
    </row>
    <row r="42" spans="2:10" x14ac:dyDescent="0.3">
      <c r="B42" s="8">
        <v>0.81599999999999995</v>
      </c>
      <c r="C42" s="22">
        <f t="shared" si="7"/>
        <v>3264</v>
      </c>
      <c r="D42" s="23">
        <f t="shared" si="8"/>
        <v>736</v>
      </c>
      <c r="E42" s="19">
        <f t="shared" si="9"/>
        <v>466.28571428571428</v>
      </c>
      <c r="F42" s="18">
        <f t="shared" si="12"/>
        <v>269.71428571428572</v>
      </c>
      <c r="G42" s="32">
        <f t="shared" si="10"/>
        <v>3590.4</v>
      </c>
      <c r="H42" s="19">
        <f t="shared" si="13"/>
        <v>409.59999999999991</v>
      </c>
      <c r="I42" s="20">
        <f t="shared" si="11"/>
        <v>512.91428571428571</v>
      </c>
      <c r="J42" s="21">
        <f>H42-I42</f>
        <v>-103.3142857142858</v>
      </c>
    </row>
    <row r="43" spans="2:10" x14ac:dyDescent="0.3">
      <c r="B43" s="9">
        <v>0.81699999999999995</v>
      </c>
      <c r="C43" s="22">
        <f t="shared" si="7"/>
        <v>3268</v>
      </c>
      <c r="D43" s="23">
        <f t="shared" si="8"/>
        <v>732</v>
      </c>
      <c r="E43" s="19">
        <f t="shared" si="9"/>
        <v>466.85714285714283</v>
      </c>
      <c r="F43" s="18">
        <f t="shared" si="12"/>
        <v>265.14285714285717</v>
      </c>
      <c r="G43" s="32">
        <f t="shared" si="10"/>
        <v>3594.8</v>
      </c>
      <c r="H43" s="19">
        <f t="shared" si="13"/>
        <v>405.19999999999982</v>
      </c>
      <c r="I43" s="20">
        <f t="shared" si="11"/>
        <v>513.5428571428572</v>
      </c>
      <c r="J43" s="21">
        <f>H43-I43</f>
        <v>-108.34285714285738</v>
      </c>
    </row>
    <row r="44" spans="2:10" x14ac:dyDescent="0.3">
      <c r="B44" s="8">
        <v>0.81799999999999995</v>
      </c>
      <c r="C44" s="22">
        <f t="shared" si="7"/>
        <v>3272</v>
      </c>
      <c r="D44" s="23">
        <f t="shared" si="8"/>
        <v>728</v>
      </c>
      <c r="E44" s="19">
        <f t="shared" si="9"/>
        <v>467.42857142857144</v>
      </c>
      <c r="F44" s="18">
        <f t="shared" si="12"/>
        <v>260.57142857142856</v>
      </c>
      <c r="G44" s="32">
        <f t="shared" si="10"/>
        <v>3599.2000000000003</v>
      </c>
      <c r="H44" s="19">
        <f t="shared" si="13"/>
        <v>400.79999999999973</v>
      </c>
      <c r="I44" s="20">
        <f t="shared" si="11"/>
        <v>514.17142857142858</v>
      </c>
      <c r="J44" s="21">
        <f>H44-I44</f>
        <v>-113.37142857142885</v>
      </c>
    </row>
    <row r="45" spans="2:10" ht="17.25" thickBot="1" x14ac:dyDescent="0.35">
      <c r="B45" s="10">
        <v>0.81899999999999995</v>
      </c>
      <c r="C45" s="25">
        <f t="shared" si="7"/>
        <v>3276</v>
      </c>
      <c r="D45" s="26">
        <f t="shared" si="8"/>
        <v>724</v>
      </c>
      <c r="E45" s="27">
        <f t="shared" si="9"/>
        <v>468</v>
      </c>
      <c r="F45" s="28">
        <f t="shared" si="12"/>
        <v>256</v>
      </c>
      <c r="G45" s="33">
        <f t="shared" si="10"/>
        <v>3603.6000000000004</v>
      </c>
      <c r="H45" s="27">
        <f t="shared" si="13"/>
        <v>396.39999999999964</v>
      </c>
      <c r="I45" s="29">
        <f t="shared" si="11"/>
        <v>514.80000000000007</v>
      </c>
      <c r="J45" s="55">
        <f>H45-I45</f>
        <v>-118.40000000000043</v>
      </c>
    </row>
  </sheetData>
  <mergeCells count="7">
    <mergeCell ref="F4:J9"/>
    <mergeCell ref="B4:B5"/>
    <mergeCell ref="C4:E5"/>
    <mergeCell ref="B6:C6"/>
    <mergeCell ref="D6:E6"/>
    <mergeCell ref="B7:C9"/>
    <mergeCell ref="D7:E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경매가격계산기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김현조</dc:creator>
  <cp:lastModifiedBy>김현조</cp:lastModifiedBy>
  <dcterms:created xsi:type="dcterms:W3CDTF">2021-10-30T03:06:56Z</dcterms:created>
  <dcterms:modified xsi:type="dcterms:W3CDTF">2021-10-30T03:52:53Z</dcterms:modified>
</cp:coreProperties>
</file>