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NEW\Desktop\"/>
    </mc:Choice>
  </mc:AlternateContent>
  <xr:revisionPtr revIDLastSave="0" documentId="13_ncr:1_{902C7156-E42D-4802-9F44-01A5FFA9E45D}" xr6:coauthVersionLast="47" xr6:coauthVersionMax="47" xr10:uidLastSave="{00000000-0000-0000-0000-000000000000}"/>
  <bookViews>
    <workbookView xWindow="-28920" yWindow="-225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 s="1"/>
  <c r="I7" i="1" s="1"/>
  <c r="G9" i="1"/>
  <c r="H9" i="1" s="1"/>
  <c r="I9" i="1" s="1"/>
  <c r="G11" i="1"/>
  <c r="H11" i="1" s="1"/>
  <c r="I11" i="1" s="1"/>
  <c r="E29" i="1"/>
  <c r="D29" i="1"/>
  <c r="C29" i="1"/>
  <c r="E27" i="1"/>
  <c r="D27" i="1"/>
  <c r="C27" i="1"/>
  <c r="E25" i="1"/>
  <c r="D25" i="1"/>
  <c r="J11" i="1" l="1"/>
  <c r="K11" i="1" s="1"/>
  <c r="J9" i="1"/>
  <c r="K9" i="1" s="1"/>
  <c r="J7" i="1"/>
  <c r="K7" i="1" s="1"/>
  <c r="G29" i="1"/>
  <c r="G27" i="1"/>
  <c r="C25" i="1"/>
  <c r="G25" i="1" s="1"/>
  <c r="H27" i="1" l="1"/>
  <c r="I27" i="1" s="1"/>
  <c r="J27" i="1"/>
  <c r="K27" i="1" s="1"/>
  <c r="H25" i="1"/>
  <c r="I25" i="1" s="1"/>
  <c r="J25" i="1"/>
  <c r="K25" i="1" s="1"/>
  <c r="H29" i="1"/>
  <c r="I29" i="1" s="1"/>
  <c r="J29" i="1"/>
  <c r="K29" i="1" s="1"/>
</calcChain>
</file>

<file path=xl/sharedStrings.xml><?xml version="1.0" encoding="utf-8"?>
<sst xmlns="http://schemas.openxmlformats.org/spreadsheetml/2006/main" count="47" uniqueCount="27">
  <si>
    <t>중급 오레하</t>
    <phoneticPr fontId="1" type="noConversion"/>
  </si>
  <si>
    <t>낚시</t>
    <phoneticPr fontId="1" type="noConversion"/>
  </si>
  <si>
    <t>고고학</t>
    <phoneticPr fontId="1" type="noConversion"/>
  </si>
  <si>
    <t>수렵</t>
    <phoneticPr fontId="1" type="noConversion"/>
  </si>
  <si>
    <t>희귀</t>
    <phoneticPr fontId="1" type="noConversion"/>
  </si>
  <si>
    <t>고급</t>
    <phoneticPr fontId="1" type="noConversion"/>
  </si>
  <si>
    <t>일반</t>
    <phoneticPr fontId="1" type="noConversion"/>
  </si>
  <si>
    <t>오레하 두툼한 생고기 10
질긴 가죽 40
두툼한 생고기 80</t>
    <phoneticPr fontId="1" type="noConversion"/>
  </si>
  <si>
    <t>오레하 태양 잉어 10
자연산 진주 40
생선 80</t>
    <phoneticPr fontId="1" type="noConversion"/>
  </si>
  <si>
    <t>오레하 유물 8
희귀한 유물 26
고대 유물 64</t>
    <phoneticPr fontId="1" type="noConversion"/>
  </si>
  <si>
    <t>희귀: 10개당 가격
고급: 10개당 가격
일반: 100개당 가격
(거래소 기준)</t>
    <phoneticPr fontId="1" type="noConversion"/>
  </si>
  <si>
    <t>거래소 가격</t>
    <phoneticPr fontId="1" type="noConversion"/>
  </si>
  <si>
    <t>수수료제외
순익</t>
    <phoneticPr fontId="1" type="noConversion"/>
  </si>
  <si>
    <t>상급 오레하</t>
    <phoneticPr fontId="1" type="noConversion"/>
  </si>
  <si>
    <t>오레하 유물 16
희귀한 유물 29
고대 유물 94</t>
    <phoneticPr fontId="1" type="noConversion"/>
  </si>
  <si>
    <t>오레하 태양 잉어 16
자연산 진주 64
생선 128</t>
    <phoneticPr fontId="1" type="noConversion"/>
  </si>
  <si>
    <t>30개당 제작비용</t>
    <phoneticPr fontId="1" type="noConversion"/>
  </si>
  <si>
    <t>1분당 순수익</t>
    <phoneticPr fontId="1" type="noConversion"/>
  </si>
  <si>
    <t>20개당 제작비용</t>
    <phoneticPr fontId="1" type="noConversion"/>
  </si>
  <si>
    <t xml:space="preserve"> 소요 시간</t>
    <phoneticPr fontId="1" type="noConversion"/>
  </si>
  <si>
    <t>대성공 확률</t>
    <phoneticPr fontId="1" type="noConversion"/>
  </si>
  <si>
    <t>활동력</t>
    <phoneticPr fontId="1" type="noConversion"/>
  </si>
  <si>
    <t xml:space="preserve"> 활동력</t>
    <phoneticPr fontId="1" type="noConversion"/>
  </si>
  <si>
    <t>대성공 포함
수수료제외
순익</t>
    <phoneticPr fontId="1" type="noConversion"/>
  </si>
  <si>
    <t>재료 비용</t>
    <phoneticPr fontId="1" type="noConversion"/>
  </si>
  <si>
    <t>대성공 포함
1분당 순수익</t>
    <phoneticPr fontId="1" type="noConversion"/>
  </si>
  <si>
    <t>오레하 두툼한 생고기 16
질긴 가죽 64
두툼한 생고기 128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</si>
</sst>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3" fillId="11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13" borderId="0" xfId="0" applyFont="1" applyFill="1" applyAlignment="1">
      <alignment horizontal="center" vertical="center" wrapText="1"/>
    </xf>
    <xf numFmtId="0" fontId="3" fillId="14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9966FF"/>
      <color rgb="FFA81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4"/>
  <sheetViews>
    <sheetView tabSelected="1" topLeftCell="A10" workbookViewId="0">
      <selection activeCell="M15" sqref="M15"/>
    </sheetView>
  </sheetViews>
  <sheetFormatPr defaultRowHeight="16.5" x14ac:dyDescent="0.3"/>
  <cols>
    <col min="2" max="9" width="9.75" customWidth="1"/>
    <col min="10" max="10" width="10.25" bestFit="1" customWidth="1"/>
    <col min="11" max="11" width="9.5" bestFit="1" customWidth="1"/>
  </cols>
  <sheetData>
    <row r="1" spans="2:11" ht="27" customHeight="1" x14ac:dyDescent="0.3"/>
    <row r="2" spans="2:11" ht="27" customHeight="1" x14ac:dyDescent="0.3">
      <c r="B2" s="24" t="s">
        <v>0</v>
      </c>
      <c r="C2" s="24"/>
      <c r="D2" s="22" t="s">
        <v>10</v>
      </c>
      <c r="E2" s="23"/>
      <c r="F2" s="23"/>
      <c r="G2" s="26" t="s">
        <v>20</v>
      </c>
      <c r="H2" s="26"/>
      <c r="I2" s="16"/>
    </row>
    <row r="3" spans="2:11" ht="27" customHeight="1" x14ac:dyDescent="0.3">
      <c r="B3" s="24"/>
      <c r="C3" s="24"/>
      <c r="D3" s="23"/>
      <c r="E3" s="23"/>
      <c r="F3" s="23"/>
      <c r="G3" s="25" t="s">
        <v>11</v>
      </c>
      <c r="H3" s="25"/>
      <c r="I3" s="10"/>
      <c r="J3" s="14" t="s">
        <v>21</v>
      </c>
    </row>
    <row r="4" spans="2:11" ht="27" customHeight="1" x14ac:dyDescent="0.3">
      <c r="B4" s="24"/>
      <c r="C4" s="24"/>
      <c r="D4" s="23"/>
      <c r="E4" s="23"/>
      <c r="F4" s="23"/>
      <c r="G4" s="25" t="s">
        <v>16</v>
      </c>
      <c r="H4" s="25"/>
      <c r="I4" s="10"/>
      <c r="J4" s="14" t="s">
        <v>19</v>
      </c>
    </row>
    <row r="5" spans="2:11" ht="24" customHeight="1" x14ac:dyDescent="0.3">
      <c r="H5" s="1"/>
    </row>
    <row r="6" spans="2:11" ht="36" customHeight="1" x14ac:dyDescent="0.3">
      <c r="B6" s="2"/>
      <c r="C6" s="3" t="s">
        <v>4</v>
      </c>
      <c r="D6" s="4" t="s">
        <v>5</v>
      </c>
      <c r="E6" s="2" t="s">
        <v>6</v>
      </c>
      <c r="G6" s="8" t="s">
        <v>24</v>
      </c>
      <c r="H6" s="18" t="s">
        <v>12</v>
      </c>
      <c r="I6" s="15" t="s">
        <v>17</v>
      </c>
      <c r="J6" s="17" t="s">
        <v>23</v>
      </c>
      <c r="K6" s="17" t="s">
        <v>25</v>
      </c>
    </row>
    <row r="7" spans="2:11" ht="27" customHeight="1" x14ac:dyDescent="0.3">
      <c r="B7" s="5" t="s">
        <v>3</v>
      </c>
      <c r="C7" s="2"/>
      <c r="D7" s="2"/>
      <c r="E7" s="2"/>
      <c r="G7" s="2">
        <f>(C7+D7*4+E7*0.8)</f>
        <v>0</v>
      </c>
      <c r="H7">
        <f>(I3*30*0.95-I4-G7)</f>
        <v>0</v>
      </c>
      <c r="I7" t="e">
        <f>H7/K4</f>
        <v>#DIV/0!</v>
      </c>
      <c r="J7">
        <f>I3*30*(100+I2)/100*0.95-I4-G7</f>
        <v>0</v>
      </c>
      <c r="K7" t="e">
        <f>J7/K4</f>
        <v>#DIV/0!</v>
      </c>
    </row>
    <row r="8" spans="2:11" ht="6" customHeight="1" x14ac:dyDescent="0.3">
      <c r="B8" s="2"/>
      <c r="C8" s="2"/>
      <c r="D8" s="2"/>
      <c r="E8" s="2"/>
      <c r="G8" s="2"/>
    </row>
    <row r="9" spans="2:11" ht="27" customHeight="1" x14ac:dyDescent="0.3">
      <c r="B9" s="6" t="s">
        <v>1</v>
      </c>
      <c r="C9" s="2"/>
      <c r="D9" s="2"/>
      <c r="E9" s="2"/>
      <c r="G9" s="2">
        <f>(C9+D9*4+E9*0.8)</f>
        <v>0</v>
      </c>
      <c r="H9">
        <f>(I3*30*0.95-I4-G9)</f>
        <v>0</v>
      </c>
      <c r="I9" s="27" t="e">
        <f>H9/K4</f>
        <v>#DIV/0!</v>
      </c>
      <c r="J9">
        <f>I3*30*(100+I2)/100*0.95-I4-G9</f>
        <v>0</v>
      </c>
      <c r="K9" t="e">
        <f>J9/K4</f>
        <v>#DIV/0!</v>
      </c>
    </row>
    <row r="10" spans="2:11" ht="5.25" customHeight="1" x14ac:dyDescent="0.3">
      <c r="B10" s="2"/>
      <c r="C10" s="2"/>
      <c r="D10" s="2"/>
      <c r="E10" s="2"/>
      <c r="G10" s="2"/>
    </row>
    <row r="11" spans="2:11" ht="27" customHeight="1" x14ac:dyDescent="0.3">
      <c r="B11" s="7" t="s">
        <v>2</v>
      </c>
      <c r="C11" s="2"/>
      <c r="D11" s="2"/>
      <c r="E11" s="2"/>
      <c r="G11" s="2">
        <f>(C11*0.8+D11*2.6+E11*0.64)</f>
        <v>0</v>
      </c>
      <c r="H11">
        <f>(I3*30*0.95-I4-G11)</f>
        <v>0</v>
      </c>
      <c r="I11" t="e">
        <f>H11/K4</f>
        <v>#DIV/0!</v>
      </c>
      <c r="J11">
        <f>I3*30*(100+I2)/100*0.95-I4-G11</f>
        <v>0</v>
      </c>
      <c r="K11" t="e">
        <f>J11/K4</f>
        <v>#DIV/0!</v>
      </c>
    </row>
    <row r="12" spans="2:11" ht="5.25" customHeight="1" x14ac:dyDescent="0.3"/>
    <row r="13" spans="2:11" ht="27" customHeight="1" x14ac:dyDescent="0.3"/>
    <row r="14" spans="2:11" ht="27" customHeight="1" x14ac:dyDescent="0.3">
      <c r="B14" s="19" t="s">
        <v>3</v>
      </c>
      <c r="C14" s="19"/>
      <c r="D14" s="19"/>
      <c r="E14" s="20" t="s">
        <v>1</v>
      </c>
      <c r="F14" s="20"/>
      <c r="G14" s="20"/>
      <c r="H14" s="21" t="s">
        <v>2</v>
      </c>
      <c r="I14" s="21"/>
      <c r="J14" s="21"/>
    </row>
    <row r="15" spans="2:11" ht="27" customHeight="1" x14ac:dyDescent="0.3">
      <c r="B15" s="22" t="s">
        <v>7</v>
      </c>
      <c r="C15" s="22"/>
      <c r="D15" s="22"/>
      <c r="E15" s="22" t="s">
        <v>8</v>
      </c>
      <c r="F15" s="23"/>
      <c r="G15" s="23"/>
      <c r="H15" s="22" t="s">
        <v>9</v>
      </c>
      <c r="I15" s="23"/>
      <c r="J15" s="23"/>
    </row>
    <row r="16" spans="2:11" ht="27" customHeight="1" x14ac:dyDescent="0.3">
      <c r="B16" s="22"/>
      <c r="C16" s="22"/>
      <c r="D16" s="22"/>
      <c r="E16" s="23"/>
      <c r="F16" s="23"/>
      <c r="G16" s="23"/>
      <c r="H16" s="23"/>
      <c r="I16" s="23"/>
      <c r="J16" s="23"/>
    </row>
    <row r="17" spans="2:15" ht="27" customHeight="1" x14ac:dyDescent="0.3">
      <c r="O17" s="13"/>
    </row>
    <row r="18" spans="2:15" ht="27" customHeight="1" x14ac:dyDescent="0.3"/>
    <row r="19" spans="2:15" ht="27" customHeight="1" x14ac:dyDescent="0.3"/>
    <row r="20" spans="2:15" ht="27" customHeight="1" x14ac:dyDescent="0.3">
      <c r="B20" s="24" t="s">
        <v>13</v>
      </c>
      <c r="C20" s="24"/>
      <c r="D20" s="22" t="s">
        <v>10</v>
      </c>
      <c r="E20" s="23"/>
      <c r="F20" s="23"/>
    </row>
    <row r="21" spans="2:15" ht="27" customHeight="1" x14ac:dyDescent="0.3">
      <c r="B21" s="24"/>
      <c r="C21" s="24"/>
      <c r="D21" s="23"/>
      <c r="E21" s="23"/>
      <c r="F21" s="23"/>
      <c r="G21" s="25" t="s">
        <v>11</v>
      </c>
      <c r="H21" s="25"/>
      <c r="I21" s="10"/>
      <c r="J21" s="14" t="s">
        <v>22</v>
      </c>
    </row>
    <row r="22" spans="2:15" ht="27" customHeight="1" x14ac:dyDescent="0.3">
      <c r="B22" s="24"/>
      <c r="C22" s="24"/>
      <c r="D22" s="23"/>
      <c r="E22" s="23"/>
      <c r="F22" s="23"/>
      <c r="G22" s="25" t="s">
        <v>18</v>
      </c>
      <c r="H22" s="25"/>
      <c r="I22" s="10"/>
      <c r="J22" s="14" t="s">
        <v>19</v>
      </c>
    </row>
    <row r="23" spans="2:15" ht="27" customHeight="1" x14ac:dyDescent="0.3">
      <c r="H23" s="1"/>
    </row>
    <row r="24" spans="2:15" ht="36" customHeight="1" x14ac:dyDescent="0.3">
      <c r="B24" s="10"/>
      <c r="C24" s="3" t="s">
        <v>4</v>
      </c>
      <c r="D24" s="4" t="s">
        <v>5</v>
      </c>
      <c r="E24" s="10" t="s">
        <v>6</v>
      </c>
      <c r="G24" s="8" t="s">
        <v>24</v>
      </c>
      <c r="H24" s="18" t="s">
        <v>12</v>
      </c>
      <c r="I24" s="15" t="s">
        <v>17</v>
      </c>
      <c r="J24" s="17" t="s">
        <v>23</v>
      </c>
      <c r="K24" s="17" t="s">
        <v>25</v>
      </c>
    </row>
    <row r="25" spans="2:15" ht="27" customHeight="1" x14ac:dyDescent="0.3">
      <c r="B25" s="11" t="s">
        <v>3</v>
      </c>
      <c r="C25" s="10">
        <f>C7</f>
        <v>0</v>
      </c>
      <c r="D25" s="10">
        <f>D7</f>
        <v>0</v>
      </c>
      <c r="E25" s="10">
        <f>E7</f>
        <v>0</v>
      </c>
      <c r="G25" s="10">
        <f>C25*1.6+D25*6.4+E25*1.28</f>
        <v>0</v>
      </c>
      <c r="H25">
        <f>(I21*20*0.95-I22-G25)</f>
        <v>0</v>
      </c>
      <c r="I25" t="e">
        <f>H25/K22</f>
        <v>#DIV/0!</v>
      </c>
      <c r="J25">
        <f>I21*20*(100+I2)/100*0.95-I22-G25</f>
        <v>0</v>
      </c>
      <c r="K25" t="e">
        <f>J25/K22</f>
        <v>#DIV/0!</v>
      </c>
    </row>
    <row r="26" spans="2:15" ht="6" customHeight="1" x14ac:dyDescent="0.3">
      <c r="B26" s="10"/>
      <c r="C26" s="10"/>
      <c r="D26" s="10"/>
      <c r="E26" s="10"/>
      <c r="G26" s="10"/>
    </row>
    <row r="27" spans="2:15" ht="27" customHeight="1" x14ac:dyDescent="0.3">
      <c r="B27" s="12" t="s">
        <v>1</v>
      </c>
      <c r="C27" s="10">
        <f>C9</f>
        <v>0</v>
      </c>
      <c r="D27" s="10">
        <f>D9</f>
        <v>0</v>
      </c>
      <c r="E27" s="10">
        <f>E9</f>
        <v>0</v>
      </c>
      <c r="G27" s="10">
        <f>(C27*1.6+D27*6.4+E27*1.28)</f>
        <v>0</v>
      </c>
      <c r="H27">
        <f>(I21*20*0.95-I22-G27)</f>
        <v>0</v>
      </c>
      <c r="I27" s="27" t="e">
        <f>H27/K22</f>
        <v>#DIV/0!</v>
      </c>
      <c r="J27">
        <f>I21*20*(100+I2)/100*0.95-I22-G27</f>
        <v>0</v>
      </c>
      <c r="K27" t="e">
        <f>J27/K22</f>
        <v>#DIV/0!</v>
      </c>
    </row>
    <row r="28" spans="2:15" ht="6" customHeight="1" x14ac:dyDescent="0.3">
      <c r="B28" s="10"/>
      <c r="C28" s="10"/>
      <c r="D28" s="10"/>
      <c r="E28" s="10"/>
      <c r="G28" s="10"/>
    </row>
    <row r="29" spans="2:15" ht="27" customHeight="1" x14ac:dyDescent="0.3">
      <c r="B29" s="9" t="s">
        <v>2</v>
      </c>
      <c r="C29" s="10">
        <f>C11</f>
        <v>0</v>
      </c>
      <c r="D29" s="10">
        <f>D11</f>
        <v>0</v>
      </c>
      <c r="E29" s="10">
        <f>E11</f>
        <v>0</v>
      </c>
      <c r="G29" s="10">
        <f>(C29*1.6+D29*2.9+E29*0.94)</f>
        <v>0</v>
      </c>
      <c r="H29">
        <f>(I21*20*0.95-I22-G29)</f>
        <v>0</v>
      </c>
      <c r="I29" t="e">
        <f>H29/K22</f>
        <v>#DIV/0!</v>
      </c>
      <c r="J29">
        <f>I21*20*(100+I2)/100*0.95-I22-G29</f>
        <v>0</v>
      </c>
      <c r="K29" t="e">
        <f>J29/K22</f>
        <v>#DIV/0!</v>
      </c>
    </row>
    <row r="30" spans="2:15" ht="6" customHeight="1" x14ac:dyDescent="0.3"/>
    <row r="31" spans="2:15" ht="27" customHeight="1" x14ac:dyDescent="0.3"/>
    <row r="32" spans="2:15" ht="27" customHeight="1" x14ac:dyDescent="0.3">
      <c r="B32" s="19" t="s">
        <v>3</v>
      </c>
      <c r="C32" s="19"/>
      <c r="D32" s="19"/>
      <c r="E32" s="20" t="s">
        <v>1</v>
      </c>
      <c r="F32" s="20"/>
      <c r="G32" s="20"/>
      <c r="H32" s="21" t="s">
        <v>2</v>
      </c>
      <c r="I32" s="21"/>
      <c r="J32" s="21"/>
    </row>
    <row r="33" spans="2:10" ht="27" customHeight="1" x14ac:dyDescent="0.3">
      <c r="B33" s="22" t="s">
        <v>26</v>
      </c>
      <c r="C33" s="22"/>
      <c r="D33" s="22"/>
      <c r="E33" s="22" t="s">
        <v>15</v>
      </c>
      <c r="F33" s="23"/>
      <c r="G33" s="23"/>
      <c r="H33" s="22" t="s">
        <v>14</v>
      </c>
      <c r="I33" s="23"/>
      <c r="J33" s="23"/>
    </row>
    <row r="34" spans="2:10" ht="27" customHeight="1" x14ac:dyDescent="0.3">
      <c r="B34" s="22"/>
      <c r="C34" s="22"/>
      <c r="D34" s="22"/>
      <c r="E34" s="23"/>
      <c r="F34" s="23"/>
      <c r="G34" s="23"/>
      <c r="H34" s="23"/>
      <c r="I34" s="23"/>
      <c r="J34" s="23"/>
    </row>
  </sheetData>
  <mergeCells count="21">
    <mergeCell ref="B20:C22"/>
    <mergeCell ref="G3:H3"/>
    <mergeCell ref="G4:H4"/>
    <mergeCell ref="G21:H21"/>
    <mergeCell ref="G22:H22"/>
    <mergeCell ref="D20:F22"/>
    <mergeCell ref="H14:J14"/>
    <mergeCell ref="D2:F4"/>
    <mergeCell ref="B15:D16"/>
    <mergeCell ref="E15:G16"/>
    <mergeCell ref="H15:J16"/>
    <mergeCell ref="B14:D14"/>
    <mergeCell ref="E14:G14"/>
    <mergeCell ref="G2:H2"/>
    <mergeCell ref="B2:C4"/>
    <mergeCell ref="B32:D32"/>
    <mergeCell ref="E32:G32"/>
    <mergeCell ref="H32:J32"/>
    <mergeCell ref="B33:D34"/>
    <mergeCell ref="E33:G34"/>
    <mergeCell ref="H33:J3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dcterms:created xsi:type="dcterms:W3CDTF">2021-07-17T19:24:45Z</dcterms:created>
  <dcterms:modified xsi:type="dcterms:W3CDTF">2021-11-11T16:23:05Z</dcterms:modified>
</cp:coreProperties>
</file>