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\Pictures\잡\"/>
    </mc:Choice>
  </mc:AlternateContent>
  <xr:revisionPtr revIDLastSave="0" documentId="13_ncr:1_{7B7862F3-CD6F-4708-BC11-DDF944FD0303}" xr6:coauthVersionLast="47" xr6:coauthVersionMax="47" xr10:uidLastSave="{00000000-0000-0000-0000-000000000000}"/>
  <bookViews>
    <workbookView xWindow="6540" yWindow="2430" windowWidth="21600" windowHeight="12420" xr2:uid="{ED444F7C-6F34-48BF-942C-5DAA2CBD1D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L20" i="1"/>
  <c r="K20" i="1"/>
  <c r="L21" i="1" s="1"/>
  <c r="H20" i="1"/>
  <c r="G20" i="1"/>
  <c r="F20" i="1"/>
  <c r="P4" i="1"/>
  <c r="O4" i="1"/>
  <c r="L4" i="1"/>
  <c r="K4" i="1"/>
  <c r="H4" i="1"/>
  <c r="G4" i="1"/>
  <c r="F4" i="1"/>
  <c r="L5" i="1" l="1"/>
  <c r="H21" i="1"/>
  <c r="O21" i="1"/>
  <c r="O22" i="1" s="1"/>
  <c r="P21" i="1"/>
  <c r="P22" i="1" s="1"/>
  <c r="G21" i="1"/>
  <c r="G22" i="1" s="1"/>
  <c r="H22" i="1"/>
  <c r="L22" i="1"/>
  <c r="F21" i="1"/>
  <c r="F22" i="1" s="1"/>
  <c r="K21" i="1"/>
  <c r="K22" i="1" s="1"/>
  <c r="H5" i="1"/>
  <c r="F5" i="1" s="1"/>
  <c r="F6" i="1" s="1"/>
  <c r="H10" i="1" s="1"/>
  <c r="P5" i="1"/>
  <c r="P6" i="1" s="1"/>
  <c r="O5" i="1"/>
  <c r="O6" i="1" s="1"/>
  <c r="P10" i="1" s="1"/>
  <c r="K5" i="1"/>
  <c r="K6" i="1" s="1"/>
  <c r="L6" i="1"/>
  <c r="H6" i="1" l="1"/>
  <c r="G5" i="1"/>
  <c r="G6" i="1" s="1"/>
  <c r="O27" i="1"/>
  <c r="N27" i="1"/>
  <c r="O30" i="1"/>
  <c r="P26" i="1"/>
  <c r="N30" i="1"/>
  <c r="P30" i="1"/>
  <c r="N26" i="1"/>
  <c r="E27" i="1"/>
  <c r="H27" i="1"/>
  <c r="F27" i="1"/>
  <c r="G30" i="1"/>
  <c r="K27" i="1"/>
  <c r="J27" i="1"/>
  <c r="K30" i="1"/>
  <c r="H26" i="1"/>
  <c r="G26" i="1"/>
  <c r="F30" i="1"/>
  <c r="E26" i="1"/>
  <c r="E30" i="1"/>
  <c r="H30" i="1"/>
  <c r="E28" i="1"/>
  <c r="F28" i="1"/>
  <c r="G28" i="1"/>
  <c r="J26" i="1"/>
  <c r="L30" i="1"/>
  <c r="J30" i="1"/>
  <c r="L26" i="1"/>
  <c r="G10" i="1"/>
  <c r="E10" i="1"/>
  <c r="N14" i="1"/>
  <c r="N10" i="1"/>
  <c r="O14" i="1"/>
  <c r="O11" i="1"/>
  <c r="N11" i="1"/>
  <c r="P14" i="1"/>
  <c r="J14" i="1"/>
  <c r="L10" i="1"/>
  <c r="J10" i="1"/>
  <c r="L14" i="1"/>
  <c r="K14" i="1"/>
  <c r="J11" i="1"/>
  <c r="K11" i="1"/>
  <c r="E14" i="1"/>
  <c r="H14" i="1"/>
  <c r="G12" i="1"/>
  <c r="F12" i="1"/>
  <c r="E12" i="1"/>
  <c r="E11" i="1"/>
  <c r="F11" i="1"/>
  <c r="H11" i="1"/>
  <c r="G14" i="1"/>
  <c r="F14" i="1"/>
</calcChain>
</file>

<file path=xl/sharedStrings.xml><?xml version="1.0" encoding="utf-8"?>
<sst xmlns="http://schemas.openxmlformats.org/spreadsheetml/2006/main" count="90" uniqueCount="15">
  <si>
    <t>미참</t>
    <phoneticPr fontId="1" type="noConversion"/>
  </si>
  <si>
    <t>독식</t>
    <phoneticPr fontId="1" type="noConversion"/>
  </si>
  <si>
    <t>추가금</t>
    <phoneticPr fontId="1" type="noConversion"/>
  </si>
  <si>
    <t>미참1</t>
    <phoneticPr fontId="1" type="noConversion"/>
  </si>
  <si>
    <t>미참2</t>
    <phoneticPr fontId="1" type="noConversion"/>
  </si>
  <si>
    <t>기사</t>
    <phoneticPr fontId="1" type="noConversion"/>
  </si>
  <si>
    <t>5인</t>
    <phoneticPr fontId="1" type="noConversion"/>
  </si>
  <si>
    <t>6인</t>
    <phoneticPr fontId="1" type="noConversion"/>
  </si>
  <si>
    <t>입찰비용</t>
    <phoneticPr fontId="1" type="noConversion"/>
  </si>
  <si>
    <t>버스비</t>
    <phoneticPr fontId="1" type="noConversion"/>
  </si>
  <si>
    <t>입찰</t>
    <phoneticPr fontId="1" type="noConversion"/>
  </si>
  <si>
    <t>6인 (추가금 반올림)</t>
    <phoneticPr fontId="1" type="noConversion"/>
  </si>
  <si>
    <t>버스비 입력</t>
    <phoneticPr fontId="1" type="noConversion"/>
  </si>
  <si>
    <t>최종 분배금</t>
    <phoneticPr fontId="1" type="noConversion"/>
  </si>
  <si>
    <t>분배금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</si>
</sst>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5" xfId="0" applyFill="1" applyBorder="1">
      <alignment vertical="center"/>
    </xf>
    <xf numFmtId="0" fontId="0" fillId="8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2789-809F-46D6-9F67-394E4ED0798C}">
  <dimension ref="B1:P31"/>
  <sheetViews>
    <sheetView tabSelected="1" topLeftCell="A4" workbookViewId="0">
      <selection activeCell="C24" sqref="C24"/>
    </sheetView>
  </sheetViews>
  <sheetFormatPr defaultRowHeight="16.5" x14ac:dyDescent="0.3"/>
  <sheetData>
    <row r="1" spans="2:16" ht="17.25" thickBot="1" x14ac:dyDescent="0.35"/>
    <row r="2" spans="2:16" ht="17.25" thickBot="1" x14ac:dyDescent="0.35">
      <c r="E2" s="2" t="s">
        <v>6</v>
      </c>
      <c r="F2" s="3"/>
      <c r="G2" s="3"/>
      <c r="H2" s="4"/>
      <c r="J2" s="23" t="s">
        <v>7</v>
      </c>
      <c r="K2" s="24"/>
      <c r="L2" s="25"/>
      <c r="M2" s="1"/>
      <c r="N2" s="23" t="s">
        <v>11</v>
      </c>
      <c r="O2" s="24"/>
      <c r="P2" s="25"/>
    </row>
    <row r="3" spans="2:16" ht="17.25" thickBot="1" x14ac:dyDescent="0.35">
      <c r="B3" s="30" t="s">
        <v>12</v>
      </c>
      <c r="C3" s="31"/>
      <c r="E3" s="5"/>
      <c r="F3" s="6" t="s">
        <v>0</v>
      </c>
      <c r="G3" s="6" t="s">
        <v>4</v>
      </c>
      <c r="H3" s="7" t="s">
        <v>1</v>
      </c>
      <c r="J3" s="5"/>
      <c r="K3" s="6" t="s">
        <v>0</v>
      </c>
      <c r="L3" s="7" t="s">
        <v>1</v>
      </c>
      <c r="N3" s="5"/>
      <c r="O3" s="6" t="s">
        <v>0</v>
      </c>
      <c r="P3" s="7" t="s">
        <v>1</v>
      </c>
    </row>
    <row r="4" spans="2:16" x14ac:dyDescent="0.3">
      <c r="B4" s="28" t="s">
        <v>0</v>
      </c>
      <c r="C4" s="10">
        <v>40000</v>
      </c>
      <c r="E4" s="8" t="s">
        <v>9</v>
      </c>
      <c r="F4" s="9">
        <f>C4</f>
        <v>40000</v>
      </c>
      <c r="G4" s="9">
        <f>C4</f>
        <v>40000</v>
      </c>
      <c r="H4" s="10">
        <f>C5</f>
        <v>60000</v>
      </c>
      <c r="J4" s="8" t="s">
        <v>9</v>
      </c>
      <c r="K4" s="9">
        <f>C4</f>
        <v>40000</v>
      </c>
      <c r="L4" s="10">
        <f>C5</f>
        <v>60000</v>
      </c>
      <c r="N4" s="8" t="s">
        <v>9</v>
      </c>
      <c r="O4" s="9">
        <f>C4</f>
        <v>40000</v>
      </c>
      <c r="P4" s="10">
        <f>C5</f>
        <v>60000</v>
      </c>
    </row>
    <row r="5" spans="2:16" ht="17.25" thickBot="1" x14ac:dyDescent="0.35">
      <c r="B5" s="29" t="s">
        <v>1</v>
      </c>
      <c r="C5" s="22">
        <v>60000</v>
      </c>
      <c r="E5" s="8" t="s">
        <v>2</v>
      </c>
      <c r="F5" s="9">
        <f>(F4+H4+H5)/6</f>
        <v>19500</v>
      </c>
      <c r="G5" s="9">
        <f>(G4+H4+H5)/6</f>
        <v>19500</v>
      </c>
      <c r="H5" s="10">
        <f>(7*F4+H4)/20</f>
        <v>17000</v>
      </c>
      <c r="J5" s="8" t="s">
        <v>2</v>
      </c>
      <c r="K5" s="9">
        <f>(K4+L4*7)/48</f>
        <v>9583.3333333333339</v>
      </c>
      <c r="L5" s="10">
        <f>(7*K4+L4)/48</f>
        <v>7083.333333333333</v>
      </c>
      <c r="N5" s="8" t="s">
        <v>2</v>
      </c>
      <c r="O5" s="9">
        <f>ROUND((O4+P4*7)/48,0)</f>
        <v>9583</v>
      </c>
      <c r="P5" s="10">
        <f>ROUND((7*O4+P4)/48,0)</f>
        <v>7083</v>
      </c>
    </row>
    <row r="6" spans="2:16" x14ac:dyDescent="0.3">
      <c r="E6" s="8" t="s">
        <v>8</v>
      </c>
      <c r="F6" s="9">
        <f>SUM(F4:F5)</f>
        <v>59500</v>
      </c>
      <c r="G6" s="9">
        <f>SUM(G4:G5)</f>
        <v>59500</v>
      </c>
      <c r="H6" s="10">
        <f t="shared" ref="G6:H6" si="0">SUM(H4:H5)</f>
        <v>77000</v>
      </c>
      <c r="J6" s="8" t="s">
        <v>8</v>
      </c>
      <c r="K6" s="9">
        <f>SUM(K4:K5)</f>
        <v>49583.333333333336</v>
      </c>
      <c r="L6" s="10">
        <f t="shared" ref="L6" si="1">SUM(L4:L5)</f>
        <v>67083.333333333328</v>
      </c>
      <c r="N6" s="8" t="s">
        <v>8</v>
      </c>
      <c r="O6" s="9">
        <f>SUM(O4:O5)</f>
        <v>49583</v>
      </c>
      <c r="P6" s="10">
        <f t="shared" ref="P6" si="2">SUM(P4:P5)</f>
        <v>67083</v>
      </c>
    </row>
    <row r="7" spans="2:16" ht="17.25" thickBot="1" x14ac:dyDescent="0.35">
      <c r="E7" s="8"/>
      <c r="F7" s="9"/>
      <c r="G7" s="9"/>
      <c r="H7" s="10"/>
      <c r="J7" s="8"/>
      <c r="K7" s="9"/>
      <c r="L7" s="10"/>
      <c r="N7" s="8"/>
      <c r="O7" s="9"/>
      <c r="P7" s="10"/>
    </row>
    <row r="8" spans="2:16" ht="17.25" thickBot="1" x14ac:dyDescent="0.35">
      <c r="E8" s="32" t="s">
        <v>14</v>
      </c>
      <c r="F8" s="33"/>
      <c r="G8" s="33"/>
      <c r="H8" s="34"/>
      <c r="J8" s="32" t="s">
        <v>14</v>
      </c>
      <c r="K8" s="33"/>
      <c r="L8" s="34"/>
      <c r="N8" s="32" t="s">
        <v>14</v>
      </c>
      <c r="O8" s="33"/>
      <c r="P8" s="34"/>
    </row>
    <row r="9" spans="2:16" x14ac:dyDescent="0.3">
      <c r="E9" s="11" t="s">
        <v>5</v>
      </c>
      <c r="F9" s="12" t="s">
        <v>3</v>
      </c>
      <c r="G9" s="12" t="s">
        <v>4</v>
      </c>
      <c r="H9" s="27" t="s">
        <v>1</v>
      </c>
      <c r="J9" s="11" t="s">
        <v>5</v>
      </c>
      <c r="K9" s="13" t="s">
        <v>0</v>
      </c>
      <c r="L9" s="14" t="s">
        <v>1</v>
      </c>
      <c r="N9" s="11" t="s">
        <v>5</v>
      </c>
      <c r="O9" s="13" t="s">
        <v>0</v>
      </c>
      <c r="P9" s="14" t="s">
        <v>1</v>
      </c>
    </row>
    <row r="10" spans="2:16" x14ac:dyDescent="0.3">
      <c r="E10" s="8">
        <f>F6/7</f>
        <v>8500</v>
      </c>
      <c r="F10" s="15" t="s">
        <v>10</v>
      </c>
      <c r="G10" s="9">
        <f>F6/7</f>
        <v>8500</v>
      </c>
      <c r="H10" s="10">
        <f>F6/7</f>
        <v>8500</v>
      </c>
      <c r="J10" s="8">
        <f>K6/7</f>
        <v>7083.3333333333339</v>
      </c>
      <c r="K10" s="15" t="s">
        <v>10</v>
      </c>
      <c r="L10" s="10">
        <f>K6/7</f>
        <v>7083.3333333333339</v>
      </c>
      <c r="N10" s="8">
        <f>O6/7</f>
        <v>7083.2857142857147</v>
      </c>
      <c r="O10" s="15" t="s">
        <v>10</v>
      </c>
      <c r="P10" s="10">
        <f>O6/7</f>
        <v>7083.2857142857147</v>
      </c>
    </row>
    <row r="11" spans="2:16" x14ac:dyDescent="0.3">
      <c r="E11" s="8">
        <f>G6/7</f>
        <v>8500</v>
      </c>
      <c r="F11" s="9">
        <f>G6/7</f>
        <v>8500</v>
      </c>
      <c r="G11" s="15" t="s">
        <v>10</v>
      </c>
      <c r="H11" s="10">
        <f>G6/7</f>
        <v>8500</v>
      </c>
      <c r="J11" s="8">
        <f>L6/7</f>
        <v>9583.3333333333321</v>
      </c>
      <c r="K11" s="9">
        <f>L6/7</f>
        <v>9583.3333333333321</v>
      </c>
      <c r="L11" s="26" t="s">
        <v>10</v>
      </c>
      <c r="N11" s="8">
        <f>P6/7</f>
        <v>9583.2857142857138</v>
      </c>
      <c r="O11" s="9">
        <f>P6/7</f>
        <v>9583.2857142857138</v>
      </c>
      <c r="P11" s="26" t="s">
        <v>10</v>
      </c>
    </row>
    <row r="12" spans="2:16" x14ac:dyDescent="0.3">
      <c r="E12" s="8">
        <f>H6/7</f>
        <v>11000</v>
      </c>
      <c r="F12" s="9">
        <f>H6/7</f>
        <v>11000</v>
      </c>
      <c r="G12" s="9">
        <f>H6/7</f>
        <v>11000</v>
      </c>
      <c r="H12" s="16" t="s">
        <v>10</v>
      </c>
      <c r="J12" s="8"/>
      <c r="K12" s="9"/>
      <c r="L12" s="10"/>
      <c r="N12" s="8"/>
      <c r="O12" s="9"/>
      <c r="P12" s="10"/>
    </row>
    <row r="13" spans="2:16" x14ac:dyDescent="0.3">
      <c r="E13" s="17" t="s">
        <v>13</v>
      </c>
      <c r="F13" s="18"/>
      <c r="G13" s="18"/>
      <c r="H13" s="19"/>
      <c r="J13" s="17" t="s">
        <v>13</v>
      </c>
      <c r="K13" s="18"/>
      <c r="L13" s="19"/>
      <c r="N13" s="17" t="s">
        <v>13</v>
      </c>
      <c r="O13" s="18"/>
      <c r="P13" s="19"/>
    </row>
    <row r="14" spans="2:16" x14ac:dyDescent="0.3">
      <c r="E14" s="8">
        <f>(F6+G6+H6)/7</f>
        <v>28000</v>
      </c>
      <c r="F14" s="9">
        <f>(F6+H6)/7-F6</f>
        <v>-40000</v>
      </c>
      <c r="G14" s="9">
        <f>(G6+H6)/7-G6</f>
        <v>-40000</v>
      </c>
      <c r="H14" s="10">
        <f>(F6*2)/7-H6</f>
        <v>-60000</v>
      </c>
      <c r="J14" s="8">
        <f>(K6+L6)/7</f>
        <v>16666.666666666664</v>
      </c>
      <c r="K14" s="9">
        <f>(L6)/7-K6</f>
        <v>-40000</v>
      </c>
      <c r="L14" s="10">
        <f>(K6)/7-L6</f>
        <v>-59999.999999999993</v>
      </c>
      <c r="M14" s="1"/>
      <c r="N14" s="8">
        <f>(O6+P6)/7</f>
        <v>16666.571428571428</v>
      </c>
      <c r="O14" s="9">
        <f>(P6)/7-O6</f>
        <v>-39999.71428571429</v>
      </c>
      <c r="P14" s="10">
        <f>(O6)/7-P6</f>
        <v>-59999.714285714283</v>
      </c>
    </row>
    <row r="15" spans="2:16" ht="17.25" thickBot="1" x14ac:dyDescent="0.35">
      <c r="E15" s="20"/>
      <c r="F15" s="21"/>
      <c r="G15" s="21"/>
      <c r="H15" s="22"/>
      <c r="J15" s="20"/>
      <c r="K15" s="21"/>
      <c r="L15" s="22"/>
      <c r="N15" s="20"/>
      <c r="O15" s="21"/>
      <c r="P15" s="22"/>
    </row>
    <row r="17" spans="2:16" ht="17.25" thickBot="1" x14ac:dyDescent="0.35"/>
    <row r="18" spans="2:16" ht="17.25" thickBot="1" x14ac:dyDescent="0.35">
      <c r="E18" s="2" t="s">
        <v>6</v>
      </c>
      <c r="F18" s="3"/>
      <c r="G18" s="3"/>
      <c r="H18" s="4"/>
      <c r="J18" s="23" t="s">
        <v>7</v>
      </c>
      <c r="K18" s="24"/>
      <c r="L18" s="25"/>
      <c r="M18" s="1"/>
      <c r="N18" s="23" t="s">
        <v>11</v>
      </c>
      <c r="O18" s="24"/>
      <c r="P18" s="25"/>
    </row>
    <row r="19" spans="2:16" ht="17.25" thickBot="1" x14ac:dyDescent="0.35">
      <c r="B19" s="30" t="s">
        <v>12</v>
      </c>
      <c r="C19" s="31"/>
      <c r="E19" s="5"/>
      <c r="F19" s="6" t="s">
        <v>0</v>
      </c>
      <c r="G19" s="6" t="s">
        <v>4</v>
      </c>
      <c r="H19" s="7" t="s">
        <v>1</v>
      </c>
      <c r="J19" s="5"/>
      <c r="K19" s="6" t="s">
        <v>0</v>
      </c>
      <c r="L19" s="7" t="s">
        <v>1</v>
      </c>
      <c r="N19" s="5"/>
      <c r="O19" s="6" t="s">
        <v>0</v>
      </c>
      <c r="P19" s="7" t="s">
        <v>1</v>
      </c>
    </row>
    <row r="20" spans="2:16" x14ac:dyDescent="0.3">
      <c r="B20" s="28" t="s">
        <v>0</v>
      </c>
      <c r="C20" s="10">
        <v>50000</v>
      </c>
      <c r="E20" s="8" t="s">
        <v>9</v>
      </c>
      <c r="F20" s="9">
        <f>C20</f>
        <v>50000</v>
      </c>
      <c r="G20" s="9">
        <f>C20</f>
        <v>50000</v>
      </c>
      <c r="H20" s="10">
        <f>C21</f>
        <v>70000</v>
      </c>
      <c r="J20" s="8" t="s">
        <v>9</v>
      </c>
      <c r="K20" s="9">
        <f>C20</f>
        <v>50000</v>
      </c>
      <c r="L20" s="10">
        <f>C21</f>
        <v>70000</v>
      </c>
      <c r="N20" s="8" t="s">
        <v>9</v>
      </c>
      <c r="O20" s="9">
        <f>C20</f>
        <v>50000</v>
      </c>
      <c r="P20" s="10">
        <f>C21</f>
        <v>70000</v>
      </c>
    </row>
    <row r="21" spans="2:16" ht="17.25" thickBot="1" x14ac:dyDescent="0.35">
      <c r="B21" s="29" t="s">
        <v>1</v>
      </c>
      <c r="C21" s="22">
        <v>70000</v>
      </c>
      <c r="E21" s="8" t="s">
        <v>2</v>
      </c>
      <c r="F21" s="9">
        <f>(F20+H20+H21)/6</f>
        <v>23500</v>
      </c>
      <c r="G21" s="9">
        <f>(G20+H20+H21)/6</f>
        <v>23500</v>
      </c>
      <c r="H21" s="10">
        <f>(7*F20+H20)/20</f>
        <v>21000</v>
      </c>
      <c r="J21" s="8" t="s">
        <v>2</v>
      </c>
      <c r="K21" s="9">
        <f>(K20+L20*7)/48</f>
        <v>11250</v>
      </c>
      <c r="L21" s="10">
        <f>(7*K20+L20)/48</f>
        <v>8750</v>
      </c>
      <c r="N21" s="8" t="s">
        <v>2</v>
      </c>
      <c r="O21" s="9">
        <f>ROUND((O20+P20*7)/48,0)</f>
        <v>11250</v>
      </c>
      <c r="P21" s="10">
        <f>ROUND((7*O20+P20)/48,0)</f>
        <v>8750</v>
      </c>
    </row>
    <row r="22" spans="2:16" x14ac:dyDescent="0.3">
      <c r="E22" s="8" t="s">
        <v>8</v>
      </c>
      <c r="F22" s="9">
        <f>SUM(F20:F21)</f>
        <v>73500</v>
      </c>
      <c r="G22" s="9">
        <f>SUM(G20:G21)</f>
        <v>73500</v>
      </c>
      <c r="H22" s="10">
        <f t="shared" ref="H22" si="3">SUM(H20:H21)</f>
        <v>91000</v>
      </c>
      <c r="J22" s="8" t="s">
        <v>8</v>
      </c>
      <c r="K22" s="9">
        <f>SUM(K20:K21)</f>
        <v>61250</v>
      </c>
      <c r="L22" s="10">
        <f t="shared" ref="L22" si="4">SUM(L20:L21)</f>
        <v>78750</v>
      </c>
      <c r="N22" s="8" t="s">
        <v>8</v>
      </c>
      <c r="O22" s="9">
        <f>SUM(O20:O21)</f>
        <v>61250</v>
      </c>
      <c r="P22" s="10">
        <f t="shared" ref="P22" si="5">SUM(P20:P21)</f>
        <v>78750</v>
      </c>
    </row>
    <row r="23" spans="2:16" ht="17.25" thickBot="1" x14ac:dyDescent="0.35">
      <c r="E23" s="8"/>
      <c r="F23" s="9"/>
      <c r="G23" s="9"/>
      <c r="H23" s="10"/>
      <c r="J23" s="8"/>
      <c r="K23" s="9"/>
      <c r="L23" s="10"/>
      <c r="N23" s="8"/>
      <c r="O23" s="9"/>
      <c r="P23" s="10"/>
    </row>
    <row r="24" spans="2:16" ht="17.25" thickBot="1" x14ac:dyDescent="0.35">
      <c r="E24" s="32" t="s">
        <v>14</v>
      </c>
      <c r="F24" s="33"/>
      <c r="G24" s="33"/>
      <c r="H24" s="34"/>
      <c r="J24" s="32" t="s">
        <v>14</v>
      </c>
      <c r="K24" s="33"/>
      <c r="L24" s="34"/>
      <c r="N24" s="32" t="s">
        <v>14</v>
      </c>
      <c r="O24" s="33"/>
      <c r="P24" s="34"/>
    </row>
    <row r="25" spans="2:16" x14ac:dyDescent="0.3">
      <c r="E25" s="11" t="s">
        <v>5</v>
      </c>
      <c r="F25" s="12" t="s">
        <v>3</v>
      </c>
      <c r="G25" s="12" t="s">
        <v>4</v>
      </c>
      <c r="H25" s="27" t="s">
        <v>1</v>
      </c>
      <c r="J25" s="11" t="s">
        <v>5</v>
      </c>
      <c r="K25" s="13" t="s">
        <v>0</v>
      </c>
      <c r="L25" s="14" t="s">
        <v>1</v>
      </c>
      <c r="N25" s="11" t="s">
        <v>5</v>
      </c>
      <c r="O25" s="13" t="s">
        <v>0</v>
      </c>
      <c r="P25" s="14" t="s">
        <v>1</v>
      </c>
    </row>
    <row r="26" spans="2:16" x14ac:dyDescent="0.3">
      <c r="E26" s="8">
        <f>F22/7</f>
        <v>10500</v>
      </c>
      <c r="F26" s="15" t="s">
        <v>10</v>
      </c>
      <c r="G26" s="9">
        <f>F22/7</f>
        <v>10500</v>
      </c>
      <c r="H26" s="10">
        <f>F22/7</f>
        <v>10500</v>
      </c>
      <c r="J26" s="8">
        <f>K22/7</f>
        <v>8750</v>
      </c>
      <c r="K26" s="15" t="s">
        <v>10</v>
      </c>
      <c r="L26" s="10">
        <f>K22/7</f>
        <v>8750</v>
      </c>
      <c r="N26" s="8">
        <f>O22/7</f>
        <v>8750</v>
      </c>
      <c r="O26" s="15" t="s">
        <v>10</v>
      </c>
      <c r="P26" s="10">
        <f>O22/7</f>
        <v>8750</v>
      </c>
    </row>
    <row r="27" spans="2:16" x14ac:dyDescent="0.3">
      <c r="E27" s="8">
        <f>G22/7</f>
        <v>10500</v>
      </c>
      <c r="F27" s="9">
        <f>G22/7</f>
        <v>10500</v>
      </c>
      <c r="G27" s="15" t="s">
        <v>10</v>
      </c>
      <c r="H27" s="10">
        <f>G22/7</f>
        <v>10500</v>
      </c>
      <c r="J27" s="8">
        <f>L22/7</f>
        <v>11250</v>
      </c>
      <c r="K27" s="9">
        <f>L22/7</f>
        <v>11250</v>
      </c>
      <c r="L27" s="26" t="s">
        <v>10</v>
      </c>
      <c r="N27" s="8">
        <f>P22/7</f>
        <v>11250</v>
      </c>
      <c r="O27" s="9">
        <f>P22/7</f>
        <v>11250</v>
      </c>
      <c r="P27" s="26" t="s">
        <v>10</v>
      </c>
    </row>
    <row r="28" spans="2:16" x14ac:dyDescent="0.3">
      <c r="E28" s="8">
        <f>H22/7</f>
        <v>13000</v>
      </c>
      <c r="F28" s="9">
        <f>H22/7</f>
        <v>13000</v>
      </c>
      <c r="G28" s="9">
        <f>H22/7</f>
        <v>13000</v>
      </c>
      <c r="H28" s="16" t="s">
        <v>10</v>
      </c>
      <c r="J28" s="8"/>
      <c r="K28" s="9"/>
      <c r="L28" s="10"/>
      <c r="N28" s="8"/>
      <c r="O28" s="9"/>
      <c r="P28" s="10"/>
    </row>
    <row r="29" spans="2:16" x14ac:dyDescent="0.3">
      <c r="E29" s="17" t="s">
        <v>13</v>
      </c>
      <c r="F29" s="18"/>
      <c r="G29" s="18"/>
      <c r="H29" s="19"/>
      <c r="J29" s="17" t="s">
        <v>13</v>
      </c>
      <c r="K29" s="18"/>
      <c r="L29" s="19"/>
      <c r="N29" s="17" t="s">
        <v>13</v>
      </c>
      <c r="O29" s="18"/>
      <c r="P29" s="19"/>
    </row>
    <row r="30" spans="2:16" x14ac:dyDescent="0.3">
      <c r="E30" s="8">
        <f>(F22+G22+H22)/7</f>
        <v>34000</v>
      </c>
      <c r="F30" s="9">
        <f>(F22+H22)/7-F22</f>
        <v>-50000</v>
      </c>
      <c r="G30" s="9">
        <f>(G22+H22)/7-G22</f>
        <v>-50000</v>
      </c>
      <c r="H30" s="10">
        <f>(F22*2)/7-H22</f>
        <v>-70000</v>
      </c>
      <c r="J30" s="8">
        <f>(K22+L22)/7</f>
        <v>20000</v>
      </c>
      <c r="K30" s="9">
        <f>(L22)/7-K22</f>
        <v>-50000</v>
      </c>
      <c r="L30" s="10">
        <f>(K22)/7-L22</f>
        <v>-70000</v>
      </c>
      <c r="M30" s="1"/>
      <c r="N30" s="8">
        <f>(O22+P22)/7</f>
        <v>20000</v>
      </c>
      <c r="O30" s="9">
        <f>(P22)/7-O22</f>
        <v>-50000</v>
      </c>
      <c r="P30" s="10">
        <f>(O22)/7-P22</f>
        <v>-70000</v>
      </c>
    </row>
    <row r="31" spans="2:16" ht="17.25" thickBot="1" x14ac:dyDescent="0.35">
      <c r="E31" s="20"/>
      <c r="F31" s="21"/>
      <c r="G31" s="21"/>
      <c r="H31" s="22"/>
      <c r="J31" s="20"/>
      <c r="K31" s="21"/>
      <c r="L31" s="22"/>
      <c r="N31" s="20"/>
      <c r="O31" s="21"/>
      <c r="P31" s="22"/>
    </row>
  </sheetData>
  <mergeCells count="20">
    <mergeCell ref="E29:H29"/>
    <mergeCell ref="J29:L29"/>
    <mergeCell ref="N29:P29"/>
    <mergeCell ref="E18:H18"/>
    <mergeCell ref="J18:L18"/>
    <mergeCell ref="N18:P18"/>
    <mergeCell ref="B19:C19"/>
    <mergeCell ref="E24:H24"/>
    <mergeCell ref="J24:L24"/>
    <mergeCell ref="N24:P24"/>
    <mergeCell ref="B3:C3"/>
    <mergeCell ref="N2:P2"/>
    <mergeCell ref="N13:P13"/>
    <mergeCell ref="E8:H8"/>
    <mergeCell ref="J8:L8"/>
    <mergeCell ref="N8:P8"/>
    <mergeCell ref="E2:H2"/>
    <mergeCell ref="E13:H13"/>
    <mergeCell ref="J2:L2"/>
    <mergeCell ref="J13:L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2021-11-22T03:21:13Z</dcterms:created>
  <dcterms:modified xsi:type="dcterms:W3CDTF">2021-11-22T05:20:52Z</dcterms:modified>
</cp:coreProperties>
</file>