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호영\Desktop\"/>
    </mc:Choice>
  </mc:AlternateContent>
  <xr:revisionPtr revIDLastSave="0" documentId="13_ncr:1_{AA39BBAA-C46B-49B2-A82B-A6AC7B2BF894}" xr6:coauthVersionLast="47" xr6:coauthVersionMax="47" xr10:uidLastSave="{00000000-0000-0000-0000-000000000000}"/>
  <bookViews>
    <workbookView xWindow="-120" yWindow="-120" windowWidth="24240" windowHeight="13140" xr2:uid="{3FFD4FFC-B963-428D-A7EA-D455BCDAC0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C19" i="1" s="1"/>
  <c r="C12" i="1"/>
  <c r="F12" i="1" s="1"/>
  <c r="I11" i="1"/>
  <c r="F11" i="1"/>
  <c r="C10" i="1"/>
  <c r="C9" i="1"/>
  <c r="C8" i="1"/>
  <c r="I12" i="1" l="1"/>
</calcChain>
</file>

<file path=xl/sharedStrings.xml><?xml version="1.0" encoding="utf-8"?>
<sst xmlns="http://schemas.openxmlformats.org/spreadsheetml/2006/main" count="33" uniqueCount="16">
  <si>
    <t>거래소 가격</t>
    <phoneticPr fontId="1" type="noConversion"/>
  </si>
  <si>
    <t>중급 오레하 재료 X30 제작</t>
    <phoneticPr fontId="1" type="noConversion"/>
  </si>
  <si>
    <t>오레하 유물</t>
    <phoneticPr fontId="1" type="noConversion"/>
  </si>
  <si>
    <t>희귀한 유물</t>
    <phoneticPr fontId="1" type="noConversion"/>
  </si>
  <si>
    <t>고대 유물</t>
    <phoneticPr fontId="1" type="noConversion"/>
  </si>
  <si>
    <t>제작 비용</t>
    <phoneticPr fontId="1" type="noConversion"/>
  </si>
  <si>
    <t>중급 오레하 가격</t>
    <phoneticPr fontId="1" type="noConversion"/>
  </si>
  <si>
    <t>총 이익</t>
    <phoneticPr fontId="1" type="noConversion"/>
  </si>
  <si>
    <t>1회 제작 차익</t>
    <phoneticPr fontId="1" type="noConversion"/>
  </si>
  <si>
    <t>상급 오레하 재료 X20 제작</t>
    <phoneticPr fontId="1" type="noConversion"/>
  </si>
  <si>
    <t>중급 오레하 재료 수익</t>
    <phoneticPr fontId="1" type="noConversion"/>
  </si>
  <si>
    <t>상급 오레하 가격</t>
    <phoneticPr fontId="1" type="noConversion"/>
  </si>
  <si>
    <t>tkd급 오레하 재료 수익</t>
    <phoneticPr fontId="1" type="noConversion"/>
  </si>
  <si>
    <t>사용 방법</t>
    <phoneticPr fontId="1" type="noConversion"/>
  </si>
  <si>
    <t>거래소 가격과 자신의 오레하 재료 제작 비용을 입력한다</t>
    <phoneticPr fontId="1" type="noConversion"/>
  </si>
  <si>
    <t>제작 차익을 확인하고 만들어서 팔지 그냥 팔지 선택한다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</si>
</sst>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>
      <alignment vertical="center"/>
    </xf>
    <xf numFmtId="0" fontId="0" fillId="0" borderId="4" xfId="0" applyBorder="1">
      <alignment vertical="center"/>
    </xf>
    <xf numFmtId="0" fontId="0" fillId="3" borderId="3" xfId="0" applyFill="1" applyBorder="1">
      <alignment vertical="center"/>
    </xf>
    <xf numFmtId="0" fontId="0" fillId="4" borderId="3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5" borderId="3" xfId="0" applyFill="1" applyBorder="1">
      <alignment vertical="center"/>
    </xf>
    <xf numFmtId="0" fontId="0" fillId="6" borderId="10" xfId="0" applyFill="1" applyBorder="1">
      <alignment vertical="center"/>
    </xf>
    <xf numFmtId="0" fontId="0" fillId="0" borderId="11" xfId="0" applyBorder="1">
      <alignment vertical="center"/>
    </xf>
    <xf numFmtId="0" fontId="0" fillId="6" borderId="7" xfId="0" applyFill="1" applyBorder="1">
      <alignment vertical="center"/>
    </xf>
    <xf numFmtId="0" fontId="0" fillId="0" borderId="12" xfId="0" applyBorder="1">
      <alignment vertical="center"/>
    </xf>
    <xf numFmtId="0" fontId="0" fillId="7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0E77-AD1E-4526-8C14-F82BADA72879}">
  <dimension ref="B1:I19"/>
  <sheetViews>
    <sheetView tabSelected="1" zoomScaleNormal="100" workbookViewId="0">
      <selection activeCell="N18" sqref="N18"/>
    </sheetView>
  </sheetViews>
  <sheetFormatPr defaultRowHeight="16.5" x14ac:dyDescent="0.3"/>
  <cols>
    <col min="2" max="2" width="18" customWidth="1"/>
    <col min="4" max="4" width="9" customWidth="1"/>
    <col min="5" max="5" width="18.125" customWidth="1"/>
    <col min="8" max="8" width="18.125" customWidth="1"/>
  </cols>
  <sheetData>
    <row r="1" spans="2:9" ht="17.25" thickBot="1" x14ac:dyDescent="0.35"/>
    <row r="2" spans="2:9" x14ac:dyDescent="0.3">
      <c r="B2" s="1" t="s">
        <v>0</v>
      </c>
      <c r="C2" s="2"/>
      <c r="E2" s="1" t="s">
        <v>1</v>
      </c>
      <c r="F2" s="2"/>
      <c r="H2" s="1" t="s">
        <v>9</v>
      </c>
      <c r="I2" s="2"/>
    </row>
    <row r="3" spans="2:9" x14ac:dyDescent="0.3">
      <c r="B3" s="3" t="s">
        <v>2</v>
      </c>
      <c r="C3" s="4">
        <v>22</v>
      </c>
      <c r="E3" s="3" t="s">
        <v>2</v>
      </c>
      <c r="F3" s="4">
        <v>8</v>
      </c>
      <c r="H3" s="3" t="s">
        <v>2</v>
      </c>
      <c r="I3" s="4">
        <v>16</v>
      </c>
    </row>
    <row r="4" spans="2:9" x14ac:dyDescent="0.3">
      <c r="B4" s="5" t="s">
        <v>3</v>
      </c>
      <c r="C4" s="4">
        <v>7</v>
      </c>
      <c r="E4" s="5" t="s">
        <v>3</v>
      </c>
      <c r="F4" s="4">
        <v>26</v>
      </c>
      <c r="H4" s="5" t="s">
        <v>3</v>
      </c>
      <c r="I4" s="4">
        <v>29</v>
      </c>
    </row>
    <row r="5" spans="2:9" x14ac:dyDescent="0.3">
      <c r="B5" s="6" t="s">
        <v>4</v>
      </c>
      <c r="C5" s="4">
        <v>203</v>
      </c>
      <c r="E5" s="6" t="s">
        <v>4</v>
      </c>
      <c r="F5" s="4">
        <v>64</v>
      </c>
      <c r="H5" s="6" t="s">
        <v>4</v>
      </c>
      <c r="I5" s="4">
        <v>94</v>
      </c>
    </row>
    <row r="6" spans="2:9" ht="17.25" thickBot="1" x14ac:dyDescent="0.35">
      <c r="B6" s="7"/>
      <c r="C6" s="8"/>
      <c r="E6" s="9"/>
      <c r="F6" s="4"/>
      <c r="H6" s="9"/>
      <c r="I6" s="4"/>
    </row>
    <row r="7" spans="2:9" ht="17.25" thickBot="1" x14ac:dyDescent="0.35">
      <c r="B7" s="10" t="s">
        <v>10</v>
      </c>
      <c r="C7" s="11"/>
      <c r="E7" s="18" t="s">
        <v>5</v>
      </c>
      <c r="F7" s="4">
        <v>202</v>
      </c>
      <c r="H7" s="18" t="s">
        <v>5</v>
      </c>
      <c r="I7" s="4">
        <v>247</v>
      </c>
    </row>
    <row r="8" spans="2:9" x14ac:dyDescent="0.3">
      <c r="B8" s="3" t="s">
        <v>2</v>
      </c>
      <c r="C8" s="12">
        <f>ROUNDDOWN($C$3*0.95, 0.1)*0.8</f>
        <v>16</v>
      </c>
      <c r="E8" s="9"/>
      <c r="F8" s="4"/>
      <c r="H8" s="9"/>
      <c r="I8" s="4"/>
    </row>
    <row r="9" spans="2:9" x14ac:dyDescent="0.3">
      <c r="B9" s="5" t="s">
        <v>3</v>
      </c>
      <c r="C9" s="12">
        <f>ROUNDDOWN($C$4*0.95, 0.1)*2.6</f>
        <v>15.600000000000001</v>
      </c>
      <c r="E9" s="13" t="s">
        <v>6</v>
      </c>
      <c r="F9" s="4">
        <v>13</v>
      </c>
      <c r="H9" s="13" t="s">
        <v>11</v>
      </c>
      <c r="I9" s="4">
        <v>27</v>
      </c>
    </row>
    <row r="10" spans="2:9" x14ac:dyDescent="0.3">
      <c r="B10" s="6" t="s">
        <v>4</v>
      </c>
      <c r="C10" s="12">
        <f>ROUNDDOWN($C$5*0.95, 0.1)*0.64</f>
        <v>122.88</v>
      </c>
      <c r="E10" s="9"/>
      <c r="F10" s="4"/>
      <c r="H10" s="9"/>
      <c r="I10" s="4"/>
    </row>
    <row r="11" spans="2:9" ht="17.25" thickBot="1" x14ac:dyDescent="0.35">
      <c r="B11" s="9"/>
      <c r="C11" s="4"/>
      <c r="E11" s="14" t="s">
        <v>7</v>
      </c>
      <c r="F11" s="15">
        <f>ROUNDDOWN(F9*0.95, 0.1)*30-F7</f>
        <v>158</v>
      </c>
      <c r="H11" s="14" t="s">
        <v>7</v>
      </c>
      <c r="I11" s="15">
        <f>ROUNDDOWN(I9*0.95, 0.1)*20-I7</f>
        <v>253</v>
      </c>
    </row>
    <row r="12" spans="2:9" ht="17.25" thickBot="1" x14ac:dyDescent="0.35">
      <c r="B12" s="14" t="s">
        <v>7</v>
      </c>
      <c r="C12" s="15">
        <f>SUM(C8:C10)</f>
        <v>154.47999999999999</v>
      </c>
      <c r="E12" s="16" t="s">
        <v>8</v>
      </c>
      <c r="F12" s="17">
        <f>F11-C12</f>
        <v>3.5200000000000102</v>
      </c>
      <c r="H12" s="16" t="s">
        <v>8</v>
      </c>
      <c r="I12" s="17">
        <f>I11-C19</f>
        <v>23.120000000000005</v>
      </c>
    </row>
    <row r="13" spans="2:9" ht="17.25" thickBot="1" x14ac:dyDescent="0.35">
      <c r="B13" s="19"/>
      <c r="C13" s="20"/>
    </row>
    <row r="14" spans="2:9" ht="17.25" thickBot="1" x14ac:dyDescent="0.35">
      <c r="B14" s="10" t="s">
        <v>12</v>
      </c>
      <c r="C14" s="11"/>
    </row>
    <row r="15" spans="2:9" ht="17.25" thickBot="1" x14ac:dyDescent="0.35">
      <c r="B15" s="3" t="s">
        <v>2</v>
      </c>
      <c r="C15" s="12">
        <f>ROUNDDOWN($C$3*0.95, 0.1)*1.6</f>
        <v>32</v>
      </c>
    </row>
    <row r="16" spans="2:9" x14ac:dyDescent="0.3">
      <c r="B16" s="5" t="s">
        <v>3</v>
      </c>
      <c r="C16" s="12">
        <f>ROUNDDOWN($C$4*0.95, 0.1)*2.9</f>
        <v>17.399999999999999</v>
      </c>
      <c r="E16" s="21" t="s">
        <v>13</v>
      </c>
      <c r="F16" s="22"/>
      <c r="G16" s="22"/>
      <c r="H16" s="22"/>
      <c r="I16" s="23"/>
    </row>
    <row r="17" spans="2:9" x14ac:dyDescent="0.3">
      <c r="B17" s="6" t="s">
        <v>4</v>
      </c>
      <c r="C17" s="12">
        <f>ROUNDDOWN($C$5*0.95, 0.1)*0.94</f>
        <v>180.48</v>
      </c>
      <c r="E17" s="19"/>
      <c r="F17" s="24"/>
      <c r="G17" s="24"/>
      <c r="H17" s="24"/>
      <c r="I17" s="20"/>
    </row>
    <row r="18" spans="2:9" x14ac:dyDescent="0.3">
      <c r="B18" s="9"/>
      <c r="C18" s="4"/>
      <c r="E18" s="19" t="s">
        <v>14</v>
      </c>
      <c r="F18" s="24"/>
      <c r="G18" s="24"/>
      <c r="H18" s="24"/>
      <c r="I18" s="20"/>
    </row>
    <row r="19" spans="2:9" ht="17.25" thickBot="1" x14ac:dyDescent="0.35">
      <c r="B19" s="14" t="s">
        <v>7</v>
      </c>
      <c r="C19" s="15">
        <f>SUM(C15:C17)</f>
        <v>229.88</v>
      </c>
      <c r="E19" s="25" t="s">
        <v>15</v>
      </c>
      <c r="F19" s="26"/>
      <c r="G19" s="26"/>
      <c r="H19" s="26"/>
      <c r="I19" s="27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정호영</dc:creator>
  <cp:lastModifiedBy>정호영</cp:lastModifiedBy>
  <dcterms:created xsi:type="dcterms:W3CDTF">2021-11-24T10:26:46Z</dcterms:created>
  <dcterms:modified xsi:type="dcterms:W3CDTF">2021-11-24T10:41:53Z</dcterms:modified>
</cp:coreProperties>
</file>