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H\Desktop\"/>
    </mc:Choice>
  </mc:AlternateContent>
  <xr:revisionPtr revIDLastSave="0" documentId="8_{02F94765-EB29-4AD3-9F2C-9E52DFAC7938}" xr6:coauthVersionLast="47" xr6:coauthVersionMax="47" xr10:uidLastSave="{00000000-0000-0000-0000-000000000000}"/>
  <bookViews>
    <workbookView xWindow="28680" yWindow="-120" windowWidth="29040" windowHeight="17640" xr2:uid="{416612DE-55B4-469C-B960-A92F868A21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41" i="1"/>
  <c r="G5" i="1"/>
  <c r="E5" i="1" s="1"/>
  <c r="G6" i="1"/>
  <c r="E6" i="1" s="1"/>
  <c r="G7" i="1"/>
  <c r="E7" i="1" s="1"/>
  <c r="G8" i="1"/>
  <c r="E8" i="1" s="1"/>
  <c r="G9" i="1"/>
  <c r="E9" i="1" s="1"/>
  <c r="G10" i="1"/>
  <c r="E10" i="1" s="1"/>
  <c r="G11" i="1"/>
  <c r="E11" i="1" s="1"/>
  <c r="G12" i="1"/>
  <c r="E12" i="1" s="1"/>
  <c r="G13" i="1"/>
  <c r="E13" i="1" s="1"/>
  <c r="G14" i="1"/>
  <c r="E14" i="1" s="1"/>
  <c r="G15" i="1"/>
  <c r="E15" i="1" s="1"/>
  <c r="G16" i="1"/>
  <c r="E16" i="1" s="1"/>
  <c r="G17" i="1"/>
  <c r="E17" i="1" s="1"/>
  <c r="G18" i="1"/>
  <c r="E18" i="1" s="1"/>
  <c r="G19" i="1"/>
  <c r="G20" i="1"/>
  <c r="E20" i="1" s="1"/>
  <c r="G21" i="1"/>
  <c r="E21" i="1" s="1"/>
  <c r="G22" i="1"/>
  <c r="E22" i="1" s="1"/>
  <c r="G23" i="1"/>
  <c r="E23" i="1" s="1"/>
  <c r="G24" i="1"/>
  <c r="E24" i="1" s="1"/>
  <c r="G25" i="1"/>
  <c r="E25" i="1" s="1"/>
  <c r="G26" i="1"/>
  <c r="E26" i="1" s="1"/>
  <c r="G27" i="1"/>
  <c r="E27" i="1" s="1"/>
  <c r="G28" i="1"/>
  <c r="E28" i="1" s="1"/>
  <c r="G29" i="1"/>
  <c r="E29" i="1" s="1"/>
  <c r="G30" i="1"/>
  <c r="E30" i="1" s="1"/>
  <c r="G31" i="1"/>
  <c r="E31" i="1" s="1"/>
  <c r="G32" i="1"/>
  <c r="E32" i="1" s="1"/>
  <c r="G33" i="1"/>
  <c r="E33" i="1" s="1"/>
  <c r="G34" i="1"/>
  <c r="E34" i="1" s="1"/>
  <c r="G35" i="1"/>
  <c r="E35" i="1" s="1"/>
  <c r="G36" i="1"/>
  <c r="E36" i="1" s="1"/>
  <c r="G37" i="1"/>
  <c r="E37" i="1" s="1"/>
  <c r="G38" i="1"/>
  <c r="E38" i="1" s="1"/>
  <c r="G39" i="1"/>
  <c r="E39" i="1" s="1"/>
  <c r="G40" i="1"/>
  <c r="E40" i="1" s="1"/>
  <c r="G41" i="1"/>
  <c r="E41" i="1" s="1"/>
  <c r="G4" i="1"/>
  <c r="E4" i="1" s="1"/>
  <c r="L6" i="1"/>
  <c r="K6" i="1"/>
  <c r="C19" i="1" l="1"/>
  <c r="C25" i="1"/>
  <c r="C13" i="1"/>
  <c r="C35" i="1"/>
  <c r="C23" i="1"/>
  <c r="C11" i="1"/>
  <c r="C31" i="1"/>
  <c r="C30" i="1"/>
  <c r="C17" i="1"/>
  <c r="C37" i="1"/>
  <c r="C29" i="1"/>
  <c r="C34" i="1"/>
  <c r="C22" i="1"/>
  <c r="C10" i="1"/>
  <c r="C33" i="1"/>
  <c r="C21" i="1"/>
  <c r="C20" i="1"/>
  <c r="C39" i="1"/>
  <c r="C27" i="1"/>
  <c r="C15" i="1"/>
  <c r="C18" i="1"/>
  <c r="C38" i="1"/>
  <c r="C26" i="1"/>
  <c r="C14" i="1"/>
  <c r="C8" i="1"/>
  <c r="C32" i="1"/>
  <c r="C36" i="1"/>
  <c r="C24" i="1"/>
  <c r="C12" i="1"/>
  <c r="C7" i="1"/>
  <c r="C5" i="1"/>
  <c r="C41" i="1"/>
  <c r="C4" i="1"/>
  <c r="E19" i="1"/>
  <c r="C9" i="1"/>
  <c r="C6" i="1"/>
  <c r="C40" i="1"/>
  <c r="C28" i="1"/>
  <c r="C16" i="1"/>
</calcChain>
</file>

<file path=xl/sharedStrings.xml><?xml version="1.0" encoding="utf-8"?>
<sst xmlns="http://schemas.openxmlformats.org/spreadsheetml/2006/main" count="55" uniqueCount="53">
  <si>
    <t>아덴/시전</t>
    <phoneticPr fontId="3" type="noConversion"/>
  </si>
  <si>
    <t>아덴/시간</t>
    <phoneticPr fontId="3" type="noConversion"/>
  </si>
  <si>
    <t>스킬명</t>
    <phoneticPr fontId="3" type="noConversion"/>
  </si>
  <si>
    <t>무력화/시전</t>
    <phoneticPr fontId="3" type="noConversion"/>
  </si>
  <si>
    <t>무력화/시간</t>
    <phoneticPr fontId="3" type="noConversion"/>
  </si>
  <si>
    <t>신속</t>
    <phoneticPr fontId="3" type="noConversion"/>
  </si>
  <si>
    <t>특화</t>
    <phoneticPr fontId="3" type="noConversion"/>
  </si>
  <si>
    <t>필법:먹물세례</t>
    <phoneticPr fontId="3" type="noConversion"/>
  </si>
  <si>
    <t>필법:흩뿌리기</t>
    <phoneticPr fontId="3" type="noConversion"/>
  </si>
  <si>
    <t>묵법:먹오름</t>
    <phoneticPr fontId="3" type="noConversion"/>
  </si>
  <si>
    <t>묵법:호접몽</t>
    <phoneticPr fontId="3" type="noConversion"/>
  </si>
  <si>
    <t>묵법:난치기</t>
    <phoneticPr fontId="3" type="noConversion"/>
  </si>
  <si>
    <t>묵법:범가르기</t>
    <phoneticPr fontId="3" type="noConversion"/>
  </si>
  <si>
    <t>필법:한획긋기</t>
    <phoneticPr fontId="3" type="noConversion"/>
  </si>
  <si>
    <t>묵법:달그리기</t>
    <phoneticPr fontId="3" type="noConversion"/>
  </si>
  <si>
    <t>묵법:미리내</t>
    <phoneticPr fontId="3" type="noConversion"/>
  </si>
  <si>
    <t>묵법:환영의문</t>
    <phoneticPr fontId="3" type="noConversion"/>
  </si>
  <si>
    <t>묵법:옹달샘</t>
    <phoneticPr fontId="3" type="noConversion"/>
  </si>
  <si>
    <t>묵법:해우물</t>
    <phoneticPr fontId="3" type="noConversion"/>
  </si>
  <si>
    <t>묵법:해우물,기운강화</t>
    <phoneticPr fontId="3" type="noConversion"/>
  </si>
  <si>
    <t>묵법:두루미나래</t>
    <phoneticPr fontId="3" type="noConversion"/>
  </si>
  <si>
    <t>필법:올려치기</t>
    <phoneticPr fontId="3" type="noConversion"/>
  </si>
  <si>
    <t>필법:올려치기,기운강화</t>
    <phoneticPr fontId="3" type="noConversion"/>
  </si>
  <si>
    <t>묵법:해그리기</t>
    <phoneticPr fontId="3" type="noConversion"/>
  </si>
  <si>
    <t>묵법:해그리기,기운강화</t>
    <phoneticPr fontId="3" type="noConversion"/>
  </si>
  <si>
    <t>묵법:먹오름-먹물점정</t>
    <phoneticPr fontId="3" type="noConversion"/>
  </si>
  <si>
    <t>필법:콩콩이</t>
    <phoneticPr fontId="3" type="noConversion"/>
  </si>
  <si>
    <t>필법:콩콩이-기운강화</t>
    <phoneticPr fontId="3" type="noConversion"/>
  </si>
  <si>
    <t>필법:콩콩이-기운강화,일점타격</t>
    <phoneticPr fontId="3" type="noConversion"/>
  </si>
  <si>
    <t>필법:한획긋기-연속긋기</t>
    <phoneticPr fontId="3" type="noConversion"/>
  </si>
  <si>
    <t>필법:한획긋기-도화지</t>
    <phoneticPr fontId="3" type="noConversion"/>
  </si>
  <si>
    <t>필법:한획긋기-연속긋기,도화지</t>
    <phoneticPr fontId="3" type="noConversion"/>
  </si>
  <si>
    <t>필법:한획긋기-연속긋기,기운강화</t>
    <phoneticPr fontId="3" type="noConversion"/>
  </si>
  <si>
    <t>필법:한획긋기-도화지,기운강화</t>
    <phoneticPr fontId="3" type="noConversion"/>
  </si>
  <si>
    <t>필법:한획긋기-연속긋기,도화지,기운강화</t>
    <phoneticPr fontId="3" type="noConversion"/>
  </si>
  <si>
    <t>묵법:옹달샘-기운강화</t>
    <phoneticPr fontId="3" type="noConversion"/>
  </si>
  <si>
    <t>필법:콩콩이-일점타격</t>
    <phoneticPr fontId="3" type="noConversion"/>
  </si>
  <si>
    <t>필법:한획긋기-기운강화</t>
    <phoneticPr fontId="3" type="noConversion"/>
  </si>
  <si>
    <t>묵법:범가르기,무력화 강화</t>
    <phoneticPr fontId="3" type="noConversion"/>
  </si>
  <si>
    <t>부위파괴</t>
    <phoneticPr fontId="3" type="noConversion"/>
  </si>
  <si>
    <t>묵법:두루미나래,무력화강화</t>
    <phoneticPr fontId="3" type="noConversion"/>
  </si>
  <si>
    <t>기본 쿨타임</t>
    <phoneticPr fontId="3" type="noConversion"/>
  </si>
  <si>
    <t>현재 쿨타임</t>
    <phoneticPr fontId="3" type="noConversion"/>
  </si>
  <si>
    <t>묵법:난치기,빠른준비</t>
    <phoneticPr fontId="3" type="noConversion"/>
  </si>
  <si>
    <t>묵법:범가르기,빠른준비</t>
    <phoneticPr fontId="3" type="noConversion"/>
  </si>
  <si>
    <t>묵법:범가르기,빠른준비,무력화 강화</t>
    <phoneticPr fontId="3" type="noConversion"/>
  </si>
  <si>
    <t>묵법:미리내,빠른준비</t>
    <phoneticPr fontId="3" type="noConversion"/>
  </si>
  <si>
    <t>묵법:해우물,빠른준비</t>
    <phoneticPr fontId="3" type="noConversion"/>
  </si>
  <si>
    <t>쿨감</t>
    <phoneticPr fontId="3" type="noConversion"/>
  </si>
  <si>
    <t>아덴수급증가</t>
    <phoneticPr fontId="3" type="noConversion"/>
  </si>
  <si>
    <t>홍염(쿨타임 감소율 입력)</t>
    <phoneticPr fontId="3" type="noConversion"/>
  </si>
  <si>
    <t>아덴기본</t>
    <phoneticPr fontId="3" type="noConversion"/>
  </si>
  <si>
    <t>1*2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</si>
</sst>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</borders>
  <cellStyleXfs count="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2" borderId="2" xfId="1" applyFont="1" applyBorder="1" applyAlignment="1">
      <alignment horizontal="center" vertical="center"/>
    </xf>
    <xf numFmtId="0" fontId="4" fillId="2" borderId="2" xfId="1" applyFont="1" applyBorder="1" applyAlignment="1">
      <alignment horizontal="center" vertical="center"/>
    </xf>
    <xf numFmtId="0" fontId="1" fillId="2" borderId="3" xfId="1" applyFont="1" applyBorder="1">
      <alignment vertical="center"/>
    </xf>
    <xf numFmtId="0" fontId="5" fillId="2" borderId="1" xfId="1" applyFont="1" applyBorder="1">
      <alignment vertical="center"/>
    </xf>
    <xf numFmtId="0" fontId="4" fillId="2" borderId="3" xfId="1" applyFont="1" applyBorder="1">
      <alignment vertical="center"/>
    </xf>
    <xf numFmtId="0" fontId="4" fillId="4" borderId="1" xfId="2" applyFont="1" applyFill="1">
      <alignment vertical="center"/>
    </xf>
    <xf numFmtId="0" fontId="0" fillId="5" borderId="1" xfId="2" applyFont="1" applyFill="1">
      <alignment vertical="center"/>
    </xf>
    <xf numFmtId="0" fontId="0" fillId="5" borderId="1" xfId="2" applyFont="1" applyFill="1" applyAlignment="1">
      <alignment horizontal="right" vertical="center"/>
    </xf>
  </cellXfs>
  <cellStyles count="3">
    <cellStyle name="메모" xfId="2" builtinId="10"/>
    <cellStyle name="좋음" xfId="1" builtinId="2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D4D92-0C26-4AB6-BBC7-669FF87DC368}">
  <dimension ref="A2:M41"/>
  <sheetViews>
    <sheetView tabSelected="1" zoomScaleNormal="100" workbookViewId="0">
      <selection activeCell="L12" sqref="L12"/>
    </sheetView>
  </sheetViews>
  <sheetFormatPr defaultRowHeight="16.5" x14ac:dyDescent="0.3"/>
  <cols>
    <col min="1" max="1" width="38" bestFit="1" customWidth="1"/>
    <col min="2" max="3" width="10.125" bestFit="1" customWidth="1"/>
    <col min="4" max="5" width="12.125" bestFit="1" customWidth="1"/>
    <col min="6" max="7" width="11.875" bestFit="1" customWidth="1"/>
    <col min="8" max="8" width="9.25" bestFit="1" customWidth="1"/>
    <col min="9" max="9" width="5.5" bestFit="1" customWidth="1"/>
    <col min="10" max="10" width="9.25" bestFit="1" customWidth="1"/>
    <col min="11" max="11" width="6.5" bestFit="1" customWidth="1"/>
    <col min="12" max="12" width="13" bestFit="1" customWidth="1"/>
    <col min="13" max="13" width="24.375" bestFit="1" customWidth="1"/>
  </cols>
  <sheetData>
    <row r="2" spans="1:13" ht="17.25" thickBot="1" x14ac:dyDescent="0.35"/>
    <row r="3" spans="1:13" ht="17.25" thickBot="1" x14ac:dyDescent="0.35">
      <c r="A3" s="7" t="s">
        <v>2</v>
      </c>
      <c r="B3" s="7" t="s">
        <v>0</v>
      </c>
      <c r="C3" s="7" t="s">
        <v>1</v>
      </c>
      <c r="D3" s="7" t="s">
        <v>3</v>
      </c>
      <c r="E3" s="7" t="s">
        <v>4</v>
      </c>
      <c r="F3" s="7" t="s">
        <v>41</v>
      </c>
      <c r="G3" s="7" t="s">
        <v>42</v>
      </c>
      <c r="H3" s="7" t="s">
        <v>39</v>
      </c>
      <c r="J3" s="6" t="s">
        <v>51</v>
      </c>
      <c r="K3" s="3" t="s">
        <v>5</v>
      </c>
      <c r="L3" s="3" t="s">
        <v>6</v>
      </c>
      <c r="M3" s="3" t="s">
        <v>50</v>
      </c>
    </row>
    <row r="4" spans="1:13" ht="17.25" thickBot="1" x14ac:dyDescent="0.35">
      <c r="A4" s="8" t="s">
        <v>7</v>
      </c>
      <c r="B4" s="8">
        <f>TRUNC(J4*(100+$L$6)/100)</f>
        <v>245</v>
      </c>
      <c r="C4" s="8">
        <f t="shared" ref="C4:C41" si="0">TRUNC(B4/G4,2)</f>
        <v>54.32</v>
      </c>
      <c r="D4" s="8">
        <v>29</v>
      </c>
      <c r="E4" s="8">
        <f t="shared" ref="E4:E41" si="1">TRUNC(D4/G4,2)</f>
        <v>6.43</v>
      </c>
      <c r="F4" s="8">
        <v>8</v>
      </c>
      <c r="G4" s="8">
        <f t="shared" ref="G4:G41" si="2">TRUNC(F4*((100-$K$6)/100)*((100-$M$4)/100),2)</f>
        <v>4.51</v>
      </c>
      <c r="H4" s="8"/>
      <c r="J4" s="4">
        <v>207.75</v>
      </c>
      <c r="K4" s="2">
        <v>1604</v>
      </c>
      <c r="L4" s="2">
        <v>515</v>
      </c>
      <c r="M4" s="2">
        <v>14</v>
      </c>
    </row>
    <row r="5" spans="1:13" ht="17.25" thickBot="1" x14ac:dyDescent="0.35">
      <c r="A5" s="8" t="s">
        <v>8</v>
      </c>
      <c r="B5" s="8">
        <f t="shared" ref="B5:B40" si="3">TRUNC(J5*(100+$L$6)/100)</f>
        <v>491</v>
      </c>
      <c r="C5" s="8">
        <f t="shared" si="0"/>
        <v>62.23</v>
      </c>
      <c r="D5" s="8">
        <v>58</v>
      </c>
      <c r="E5" s="8">
        <f t="shared" si="1"/>
        <v>7.35</v>
      </c>
      <c r="F5" s="8">
        <v>14</v>
      </c>
      <c r="G5" s="8">
        <f t="shared" si="2"/>
        <v>7.89</v>
      </c>
      <c r="H5" s="8"/>
      <c r="J5" s="4">
        <v>414.83</v>
      </c>
      <c r="K5" s="3" t="s">
        <v>48</v>
      </c>
      <c r="L5" s="3" t="s">
        <v>49</v>
      </c>
    </row>
    <row r="6" spans="1:13" ht="17.25" thickBot="1" x14ac:dyDescent="0.35">
      <c r="A6" s="8" t="s">
        <v>9</v>
      </c>
      <c r="B6" s="8">
        <f t="shared" si="3"/>
        <v>623</v>
      </c>
      <c r="C6" s="8">
        <f t="shared" si="0"/>
        <v>69.06</v>
      </c>
      <c r="D6" s="8">
        <v>29</v>
      </c>
      <c r="E6" s="8">
        <f t="shared" si="1"/>
        <v>3.21</v>
      </c>
      <c r="F6" s="8">
        <v>16</v>
      </c>
      <c r="G6" s="8">
        <f t="shared" si="2"/>
        <v>9.02</v>
      </c>
      <c r="H6" s="8"/>
      <c r="J6" s="4">
        <v>526.32000000000005</v>
      </c>
      <c r="K6" s="2">
        <f>TRUNC(K4/46.5713,2)</f>
        <v>34.44</v>
      </c>
      <c r="L6" s="2">
        <f>TRUNC(L4/27.97,2)</f>
        <v>18.41</v>
      </c>
    </row>
    <row r="7" spans="1:13" x14ac:dyDescent="0.3">
      <c r="A7" s="8" t="s">
        <v>25</v>
      </c>
      <c r="B7" s="8">
        <f t="shared" si="3"/>
        <v>724</v>
      </c>
      <c r="C7" s="8">
        <f t="shared" si="0"/>
        <v>80.260000000000005</v>
      </c>
      <c r="D7" s="8">
        <v>34</v>
      </c>
      <c r="E7" s="8">
        <f t="shared" si="1"/>
        <v>3.76</v>
      </c>
      <c r="F7" s="8">
        <v>16</v>
      </c>
      <c r="G7" s="8">
        <f t="shared" si="2"/>
        <v>9.02</v>
      </c>
      <c r="H7" s="8"/>
      <c r="J7" s="5">
        <v>611.79</v>
      </c>
      <c r="K7" s="1"/>
      <c r="L7" s="1"/>
      <c r="M7" s="1"/>
    </row>
    <row r="8" spans="1:13" x14ac:dyDescent="0.3">
      <c r="A8" s="8" t="s">
        <v>26</v>
      </c>
      <c r="B8" s="8">
        <f t="shared" si="3"/>
        <v>830</v>
      </c>
      <c r="C8" s="8">
        <f t="shared" si="0"/>
        <v>92.01</v>
      </c>
      <c r="D8" s="8">
        <v>29</v>
      </c>
      <c r="E8" s="8">
        <f t="shared" si="1"/>
        <v>3.21</v>
      </c>
      <c r="F8" s="8">
        <v>16</v>
      </c>
      <c r="G8" s="8">
        <f t="shared" si="2"/>
        <v>9.02</v>
      </c>
      <c r="H8" s="8"/>
      <c r="J8" s="5">
        <v>701.66</v>
      </c>
      <c r="K8" s="1"/>
      <c r="L8" s="1"/>
      <c r="M8" s="1"/>
    </row>
    <row r="9" spans="1:13" x14ac:dyDescent="0.3">
      <c r="A9" s="8" t="s">
        <v>27</v>
      </c>
      <c r="B9" s="8">
        <f t="shared" si="3"/>
        <v>1204</v>
      </c>
      <c r="C9" s="8">
        <f t="shared" si="0"/>
        <v>133.47999999999999</v>
      </c>
      <c r="D9" s="8">
        <v>29</v>
      </c>
      <c r="E9" s="8">
        <f t="shared" si="1"/>
        <v>3.21</v>
      </c>
      <c r="F9" s="8">
        <v>16</v>
      </c>
      <c r="G9" s="8">
        <f t="shared" si="2"/>
        <v>9.02</v>
      </c>
      <c r="H9" s="8"/>
      <c r="J9" s="5">
        <v>1017.41</v>
      </c>
      <c r="K9" s="1"/>
      <c r="L9" s="1"/>
      <c r="M9" s="1"/>
    </row>
    <row r="10" spans="1:13" x14ac:dyDescent="0.3">
      <c r="A10" s="8" t="s">
        <v>36</v>
      </c>
      <c r="B10" s="8">
        <f t="shared" si="3"/>
        <v>265</v>
      </c>
      <c r="C10" s="8">
        <f t="shared" si="0"/>
        <v>29.37</v>
      </c>
      <c r="D10" s="8">
        <v>29</v>
      </c>
      <c r="E10" s="8">
        <f t="shared" si="1"/>
        <v>3.21</v>
      </c>
      <c r="F10" s="8">
        <v>16</v>
      </c>
      <c r="G10" s="8">
        <f t="shared" si="2"/>
        <v>9.02</v>
      </c>
      <c r="H10" s="8"/>
      <c r="J10" s="5">
        <v>223.89</v>
      </c>
      <c r="K10" s="1"/>
      <c r="L10" s="1"/>
      <c r="M10" s="1"/>
    </row>
    <row r="11" spans="1:13" x14ac:dyDescent="0.3">
      <c r="A11" s="8" t="s">
        <v>28</v>
      </c>
      <c r="B11" s="8">
        <f t="shared" si="3"/>
        <v>401</v>
      </c>
      <c r="C11" s="8">
        <f t="shared" si="0"/>
        <v>44.45</v>
      </c>
      <c r="D11" s="8">
        <v>29</v>
      </c>
      <c r="E11" s="8">
        <f t="shared" si="1"/>
        <v>3.21</v>
      </c>
      <c r="F11" s="8">
        <v>16</v>
      </c>
      <c r="G11" s="8">
        <f t="shared" si="2"/>
        <v>9.02</v>
      </c>
      <c r="H11" s="8"/>
      <c r="J11" s="5">
        <v>339.14</v>
      </c>
      <c r="K11" s="1"/>
      <c r="L11" s="1"/>
      <c r="M11" s="1"/>
    </row>
    <row r="12" spans="1:13" x14ac:dyDescent="0.3">
      <c r="A12" s="8" t="s">
        <v>10</v>
      </c>
      <c r="B12" s="8">
        <f t="shared" si="3"/>
        <v>504</v>
      </c>
      <c r="C12" s="8">
        <f t="shared" si="0"/>
        <v>55.87</v>
      </c>
      <c r="D12" s="8">
        <v>30</v>
      </c>
      <c r="E12" s="8">
        <f t="shared" si="1"/>
        <v>3.32</v>
      </c>
      <c r="F12" s="8">
        <v>16</v>
      </c>
      <c r="G12" s="8">
        <f t="shared" si="2"/>
        <v>9.02</v>
      </c>
      <c r="H12" s="8"/>
      <c r="J12" s="5">
        <v>426.46</v>
      </c>
      <c r="K12" s="1"/>
      <c r="L12" s="1"/>
      <c r="M12" s="1"/>
    </row>
    <row r="13" spans="1:13" x14ac:dyDescent="0.3">
      <c r="A13" s="8" t="s">
        <v>11</v>
      </c>
      <c r="B13" s="8">
        <f t="shared" si="3"/>
        <v>823</v>
      </c>
      <c r="C13" s="8">
        <f t="shared" si="0"/>
        <v>60.82</v>
      </c>
      <c r="D13" s="8">
        <v>30</v>
      </c>
      <c r="E13" s="8">
        <f t="shared" si="1"/>
        <v>2.21</v>
      </c>
      <c r="F13" s="8">
        <v>24</v>
      </c>
      <c r="G13" s="8">
        <f t="shared" si="2"/>
        <v>13.53</v>
      </c>
      <c r="H13" s="8">
        <v>1</v>
      </c>
      <c r="J13" s="5">
        <v>695.35</v>
      </c>
      <c r="K13" s="1"/>
      <c r="L13" s="1"/>
      <c r="M13" s="1"/>
    </row>
    <row r="14" spans="1:13" x14ac:dyDescent="0.3">
      <c r="A14" s="8" t="s">
        <v>43</v>
      </c>
      <c r="B14" s="8">
        <f t="shared" si="3"/>
        <v>823</v>
      </c>
      <c r="C14" s="8">
        <f t="shared" si="0"/>
        <v>85.9</v>
      </c>
      <c r="D14" s="8">
        <v>30</v>
      </c>
      <c r="E14" s="8">
        <f t="shared" si="1"/>
        <v>3.13</v>
      </c>
      <c r="F14" s="8">
        <v>17</v>
      </c>
      <c r="G14" s="8">
        <f t="shared" si="2"/>
        <v>9.58</v>
      </c>
      <c r="H14" s="8">
        <v>1</v>
      </c>
      <c r="J14" s="5">
        <v>695.35</v>
      </c>
      <c r="K14" s="1"/>
      <c r="L14" s="1"/>
      <c r="M14" s="1"/>
    </row>
    <row r="15" spans="1:13" x14ac:dyDescent="0.3">
      <c r="A15" s="8" t="s">
        <v>12</v>
      </c>
      <c r="B15" s="8">
        <f t="shared" si="3"/>
        <v>932</v>
      </c>
      <c r="C15" s="8">
        <f t="shared" si="0"/>
        <v>55.11</v>
      </c>
      <c r="D15" s="8">
        <v>41</v>
      </c>
      <c r="E15" s="8">
        <f t="shared" si="1"/>
        <v>2.42</v>
      </c>
      <c r="F15" s="8">
        <v>30</v>
      </c>
      <c r="G15" s="8">
        <f t="shared" si="2"/>
        <v>16.91</v>
      </c>
      <c r="H15" s="9" t="s">
        <v>52</v>
      </c>
      <c r="J15" s="5">
        <v>787.66</v>
      </c>
      <c r="K15" s="1"/>
      <c r="L15" s="1"/>
      <c r="M15" s="1"/>
    </row>
    <row r="16" spans="1:13" x14ac:dyDescent="0.3">
      <c r="A16" s="8" t="s">
        <v>38</v>
      </c>
      <c r="B16" s="8">
        <f t="shared" si="3"/>
        <v>932</v>
      </c>
      <c r="C16" s="8">
        <f t="shared" si="0"/>
        <v>55.11</v>
      </c>
      <c r="D16" s="8">
        <v>57</v>
      </c>
      <c r="E16" s="8">
        <f t="shared" si="1"/>
        <v>3.37</v>
      </c>
      <c r="F16" s="8">
        <v>30</v>
      </c>
      <c r="G16" s="8">
        <f t="shared" si="2"/>
        <v>16.91</v>
      </c>
      <c r="H16" s="9" t="s">
        <v>52</v>
      </c>
      <c r="J16" s="5">
        <v>787.66</v>
      </c>
      <c r="K16" s="1"/>
      <c r="L16" s="1"/>
      <c r="M16" s="1"/>
    </row>
    <row r="17" spans="1:13" x14ac:dyDescent="0.3">
      <c r="A17" s="8" t="s">
        <v>44</v>
      </c>
      <c r="B17" s="8">
        <f t="shared" si="3"/>
        <v>932</v>
      </c>
      <c r="C17" s="8">
        <f t="shared" si="0"/>
        <v>76.58</v>
      </c>
      <c r="D17" s="8">
        <v>41</v>
      </c>
      <c r="E17" s="8">
        <f t="shared" si="1"/>
        <v>3.36</v>
      </c>
      <c r="F17" s="8">
        <v>21.6</v>
      </c>
      <c r="G17" s="8">
        <f t="shared" si="2"/>
        <v>12.17</v>
      </c>
      <c r="H17" s="9" t="s">
        <v>52</v>
      </c>
      <c r="J17" s="5">
        <v>787.66</v>
      </c>
      <c r="K17" s="1"/>
      <c r="L17" s="1"/>
      <c r="M17" s="1"/>
    </row>
    <row r="18" spans="1:13" x14ac:dyDescent="0.3">
      <c r="A18" s="8" t="s">
        <v>45</v>
      </c>
      <c r="B18" s="8">
        <f t="shared" si="3"/>
        <v>932</v>
      </c>
      <c r="C18" s="8">
        <f t="shared" si="0"/>
        <v>76.58</v>
      </c>
      <c r="D18" s="8">
        <v>57</v>
      </c>
      <c r="E18" s="8">
        <f t="shared" si="1"/>
        <v>4.68</v>
      </c>
      <c r="F18" s="8">
        <v>21.6</v>
      </c>
      <c r="G18" s="8">
        <f t="shared" si="2"/>
        <v>12.17</v>
      </c>
      <c r="H18" s="8"/>
      <c r="J18" s="5">
        <v>787.66</v>
      </c>
      <c r="K18" s="1"/>
      <c r="L18" s="1"/>
      <c r="M18" s="1"/>
    </row>
    <row r="19" spans="1:13" x14ac:dyDescent="0.3">
      <c r="A19" s="8" t="s">
        <v>13</v>
      </c>
      <c r="B19" s="8">
        <f t="shared" si="3"/>
        <v>576</v>
      </c>
      <c r="C19" s="8">
        <f t="shared" si="0"/>
        <v>40.880000000000003</v>
      </c>
      <c r="D19" s="8">
        <v>41</v>
      </c>
      <c r="E19" s="8">
        <f t="shared" si="1"/>
        <v>2.9</v>
      </c>
      <c r="F19" s="8">
        <v>25</v>
      </c>
      <c r="G19" s="8">
        <f t="shared" si="2"/>
        <v>14.09</v>
      </c>
      <c r="H19" s="8"/>
      <c r="J19" s="5">
        <v>486.67</v>
      </c>
      <c r="K19" s="1"/>
      <c r="L19" s="1"/>
      <c r="M19" s="1"/>
    </row>
    <row r="20" spans="1:13" x14ac:dyDescent="0.3">
      <c r="A20" s="8" t="s">
        <v>29</v>
      </c>
      <c r="B20" s="8">
        <f t="shared" si="3"/>
        <v>805</v>
      </c>
      <c r="C20" s="8">
        <f t="shared" si="0"/>
        <v>57.13</v>
      </c>
      <c r="D20" s="8">
        <v>58</v>
      </c>
      <c r="E20" s="8">
        <f t="shared" si="1"/>
        <v>4.1100000000000003</v>
      </c>
      <c r="F20" s="8">
        <v>25</v>
      </c>
      <c r="G20" s="8">
        <f t="shared" si="2"/>
        <v>14.09</v>
      </c>
      <c r="H20" s="8"/>
      <c r="J20" s="5">
        <v>680.51</v>
      </c>
      <c r="K20" s="1"/>
      <c r="L20" s="1"/>
      <c r="M20" s="1"/>
    </row>
    <row r="21" spans="1:13" x14ac:dyDescent="0.3">
      <c r="A21" s="8" t="s">
        <v>30</v>
      </c>
      <c r="B21" s="8">
        <f t="shared" si="3"/>
        <v>689</v>
      </c>
      <c r="C21" s="8">
        <f t="shared" si="0"/>
        <v>48.89</v>
      </c>
      <c r="D21" s="8">
        <v>50</v>
      </c>
      <c r="E21" s="8">
        <f t="shared" si="1"/>
        <v>3.54</v>
      </c>
      <c r="F21" s="8">
        <v>25</v>
      </c>
      <c r="G21" s="8">
        <f t="shared" si="2"/>
        <v>14.09</v>
      </c>
      <c r="H21" s="8"/>
      <c r="J21" s="5">
        <v>582.16999999999996</v>
      </c>
      <c r="K21" s="1"/>
      <c r="L21" s="1"/>
      <c r="M21" s="1"/>
    </row>
    <row r="22" spans="1:13" x14ac:dyDescent="0.3">
      <c r="A22" s="8" t="s">
        <v>37</v>
      </c>
      <c r="B22" s="8">
        <f t="shared" si="3"/>
        <v>835</v>
      </c>
      <c r="C22" s="8">
        <f t="shared" si="0"/>
        <v>59.26</v>
      </c>
      <c r="D22" s="8">
        <v>41</v>
      </c>
      <c r="E22" s="8">
        <f t="shared" si="1"/>
        <v>2.9</v>
      </c>
      <c r="F22" s="8">
        <v>25</v>
      </c>
      <c r="G22" s="8">
        <f t="shared" si="2"/>
        <v>14.09</v>
      </c>
      <c r="H22" s="8"/>
      <c r="J22" s="5">
        <v>705.67</v>
      </c>
      <c r="K22" s="1"/>
      <c r="L22" s="1"/>
      <c r="M22" s="1"/>
    </row>
    <row r="23" spans="1:13" x14ac:dyDescent="0.3">
      <c r="A23" s="8" t="s">
        <v>31</v>
      </c>
      <c r="B23" s="8">
        <f t="shared" si="3"/>
        <v>919</v>
      </c>
      <c r="C23" s="8">
        <f t="shared" si="0"/>
        <v>65.22</v>
      </c>
      <c r="D23" s="8">
        <v>66</v>
      </c>
      <c r="E23" s="8">
        <f t="shared" si="1"/>
        <v>4.68</v>
      </c>
      <c r="F23" s="8">
        <v>25</v>
      </c>
      <c r="G23" s="8">
        <f t="shared" si="2"/>
        <v>14.09</v>
      </c>
      <c r="H23" s="8"/>
      <c r="J23" s="5">
        <v>776.62</v>
      </c>
      <c r="K23" s="1"/>
      <c r="L23" s="1"/>
      <c r="M23" s="1"/>
    </row>
    <row r="24" spans="1:13" x14ac:dyDescent="0.3">
      <c r="A24" s="8" t="s">
        <v>32</v>
      </c>
      <c r="B24" s="8">
        <f t="shared" si="3"/>
        <v>1168</v>
      </c>
      <c r="C24" s="8">
        <f t="shared" si="0"/>
        <v>82.89</v>
      </c>
      <c r="D24" s="8">
        <v>58</v>
      </c>
      <c r="E24" s="8">
        <f t="shared" si="1"/>
        <v>4.1100000000000003</v>
      </c>
      <c r="F24" s="8">
        <v>25</v>
      </c>
      <c r="G24" s="8">
        <f t="shared" si="2"/>
        <v>14.09</v>
      </c>
      <c r="H24" s="8"/>
      <c r="J24" s="5">
        <v>986.74</v>
      </c>
      <c r="K24" s="1"/>
      <c r="L24" s="1"/>
      <c r="M24" s="1"/>
    </row>
    <row r="25" spans="1:13" x14ac:dyDescent="0.3">
      <c r="A25" s="8" t="s">
        <v>33</v>
      </c>
      <c r="B25" s="8">
        <f t="shared" si="3"/>
        <v>999</v>
      </c>
      <c r="C25" s="8">
        <f t="shared" si="0"/>
        <v>70.900000000000006</v>
      </c>
      <c r="D25" s="8">
        <v>50</v>
      </c>
      <c r="E25" s="8">
        <f t="shared" si="1"/>
        <v>3.54</v>
      </c>
      <c r="F25" s="8">
        <v>25</v>
      </c>
      <c r="G25" s="8">
        <f t="shared" si="2"/>
        <v>14.09</v>
      </c>
      <c r="H25" s="8"/>
      <c r="J25" s="5">
        <v>844.15</v>
      </c>
      <c r="K25" s="1"/>
      <c r="L25" s="1"/>
      <c r="M25" s="1"/>
    </row>
    <row r="26" spans="1:13" x14ac:dyDescent="0.3">
      <c r="A26" s="8" t="s">
        <v>34</v>
      </c>
      <c r="B26" s="8">
        <f t="shared" si="3"/>
        <v>1333</v>
      </c>
      <c r="C26" s="8">
        <f t="shared" si="0"/>
        <v>94.6</v>
      </c>
      <c r="D26" s="8">
        <v>66</v>
      </c>
      <c r="E26" s="8">
        <f t="shared" si="1"/>
        <v>4.68</v>
      </c>
      <c r="F26" s="8">
        <v>25</v>
      </c>
      <c r="G26" s="8">
        <f t="shared" si="2"/>
        <v>14.09</v>
      </c>
      <c r="H26" s="8"/>
      <c r="J26" s="5">
        <v>1126.0899999999999</v>
      </c>
      <c r="K26" s="1"/>
      <c r="L26" s="1"/>
      <c r="M26" s="1"/>
    </row>
    <row r="27" spans="1:13" x14ac:dyDescent="0.3">
      <c r="A27" s="8" t="s">
        <v>14</v>
      </c>
      <c r="B27" s="8">
        <f t="shared" si="3"/>
        <v>838</v>
      </c>
      <c r="C27" s="8">
        <f t="shared" si="0"/>
        <v>61.93</v>
      </c>
      <c r="D27" s="8">
        <v>29</v>
      </c>
      <c r="E27" s="8">
        <f t="shared" si="1"/>
        <v>2.14</v>
      </c>
      <c r="F27" s="8">
        <v>24</v>
      </c>
      <c r="G27" s="8">
        <f t="shared" si="2"/>
        <v>13.53</v>
      </c>
      <c r="H27" s="8"/>
      <c r="J27" s="5">
        <v>707.98</v>
      </c>
      <c r="K27" s="1"/>
      <c r="L27" s="1"/>
      <c r="M27" s="1"/>
    </row>
    <row r="28" spans="1:13" x14ac:dyDescent="0.3">
      <c r="A28" s="8" t="s">
        <v>15</v>
      </c>
      <c r="B28" s="8">
        <f t="shared" si="3"/>
        <v>856</v>
      </c>
      <c r="C28" s="8">
        <f t="shared" si="0"/>
        <v>63.26</v>
      </c>
      <c r="D28" s="8">
        <v>21</v>
      </c>
      <c r="E28" s="8">
        <f t="shared" si="1"/>
        <v>1.55</v>
      </c>
      <c r="F28" s="8">
        <v>24</v>
      </c>
      <c r="G28" s="8">
        <f t="shared" si="2"/>
        <v>13.53</v>
      </c>
      <c r="H28" s="8"/>
      <c r="J28" s="5">
        <v>723.67</v>
      </c>
      <c r="K28" s="1"/>
      <c r="L28" s="1"/>
      <c r="M28" s="1"/>
    </row>
    <row r="29" spans="1:13" x14ac:dyDescent="0.3">
      <c r="A29" s="8" t="s">
        <v>46</v>
      </c>
      <c r="B29" s="8">
        <f t="shared" si="3"/>
        <v>856</v>
      </c>
      <c r="C29" s="8">
        <f t="shared" si="0"/>
        <v>89.35</v>
      </c>
      <c r="D29" s="8">
        <v>21</v>
      </c>
      <c r="E29" s="8">
        <f t="shared" si="1"/>
        <v>2.19</v>
      </c>
      <c r="F29" s="8">
        <v>17</v>
      </c>
      <c r="G29" s="8">
        <f t="shared" si="2"/>
        <v>9.58</v>
      </c>
      <c r="H29" s="8"/>
      <c r="J29" s="5">
        <v>723.67</v>
      </c>
      <c r="K29" s="1"/>
      <c r="L29" s="1"/>
      <c r="M29" s="1"/>
    </row>
    <row r="30" spans="1:13" x14ac:dyDescent="0.3">
      <c r="A30" s="8" t="s">
        <v>17</v>
      </c>
      <c r="B30" s="8">
        <f t="shared" si="3"/>
        <v>838</v>
      </c>
      <c r="C30" s="8">
        <f t="shared" si="0"/>
        <v>61.93</v>
      </c>
      <c r="D30" s="8">
        <v>43</v>
      </c>
      <c r="E30" s="8">
        <f t="shared" si="1"/>
        <v>3.17</v>
      </c>
      <c r="F30" s="8">
        <v>24</v>
      </c>
      <c r="G30" s="8">
        <f t="shared" si="2"/>
        <v>13.53</v>
      </c>
      <c r="H30" s="8">
        <v>1</v>
      </c>
      <c r="J30" s="5">
        <v>707.97</v>
      </c>
      <c r="K30" s="1"/>
      <c r="L30" s="1"/>
      <c r="M30" s="1"/>
    </row>
    <row r="31" spans="1:13" x14ac:dyDescent="0.3">
      <c r="A31" s="8" t="s">
        <v>35</v>
      </c>
      <c r="B31" s="8">
        <f t="shared" si="3"/>
        <v>1215</v>
      </c>
      <c r="C31" s="8">
        <f t="shared" si="0"/>
        <v>89.8</v>
      </c>
      <c r="D31" s="8">
        <v>43</v>
      </c>
      <c r="E31" s="8">
        <f t="shared" si="1"/>
        <v>3.17</v>
      </c>
      <c r="F31" s="8">
        <v>24</v>
      </c>
      <c r="G31" s="8">
        <f t="shared" si="2"/>
        <v>13.53</v>
      </c>
      <c r="H31" s="8">
        <v>1</v>
      </c>
      <c r="J31" s="5">
        <v>1026.56</v>
      </c>
      <c r="K31" s="1"/>
      <c r="L31" s="1"/>
      <c r="M31" s="1"/>
    </row>
    <row r="32" spans="1:13" x14ac:dyDescent="0.3">
      <c r="A32" s="8" t="s">
        <v>18</v>
      </c>
      <c r="B32" s="8">
        <f t="shared" si="3"/>
        <v>501</v>
      </c>
      <c r="C32" s="8">
        <f t="shared" si="0"/>
        <v>29.62</v>
      </c>
      <c r="D32" s="8">
        <v>29</v>
      </c>
      <c r="E32" s="8">
        <f t="shared" si="1"/>
        <v>1.71</v>
      </c>
      <c r="F32" s="8">
        <v>30</v>
      </c>
      <c r="G32" s="8">
        <f t="shared" si="2"/>
        <v>16.91</v>
      </c>
      <c r="H32" s="8"/>
      <c r="J32" s="5">
        <v>423.58</v>
      </c>
      <c r="K32" s="1"/>
      <c r="L32" s="1"/>
      <c r="M32" s="1"/>
    </row>
    <row r="33" spans="1:13" x14ac:dyDescent="0.3">
      <c r="A33" s="8" t="s">
        <v>19</v>
      </c>
      <c r="B33" s="8">
        <f t="shared" si="3"/>
        <v>726</v>
      </c>
      <c r="C33" s="8">
        <f t="shared" si="0"/>
        <v>42.93</v>
      </c>
      <c r="D33" s="8">
        <v>29</v>
      </c>
      <c r="E33" s="8">
        <f t="shared" si="1"/>
        <v>1.71</v>
      </c>
      <c r="F33" s="8">
        <v>30</v>
      </c>
      <c r="G33" s="8">
        <f t="shared" si="2"/>
        <v>16.91</v>
      </c>
      <c r="H33" s="8"/>
      <c r="J33" s="5">
        <v>613.72</v>
      </c>
      <c r="K33" s="1"/>
      <c r="L33" s="1"/>
      <c r="M33" s="1"/>
    </row>
    <row r="34" spans="1:13" x14ac:dyDescent="0.3">
      <c r="A34" s="8" t="s">
        <v>47</v>
      </c>
      <c r="B34" s="8">
        <f t="shared" si="3"/>
        <v>501</v>
      </c>
      <c r="C34" s="8">
        <f t="shared" si="0"/>
        <v>36.729999999999997</v>
      </c>
      <c r="D34" s="8">
        <v>29</v>
      </c>
      <c r="E34" s="8">
        <f t="shared" si="1"/>
        <v>2.12</v>
      </c>
      <c r="F34" s="8">
        <v>24.2</v>
      </c>
      <c r="G34" s="8">
        <f t="shared" si="2"/>
        <v>13.64</v>
      </c>
      <c r="H34" s="8"/>
      <c r="J34" s="5">
        <v>423.58</v>
      </c>
      <c r="K34" s="1"/>
      <c r="L34" s="1"/>
      <c r="M34" s="1"/>
    </row>
    <row r="35" spans="1:13" x14ac:dyDescent="0.3">
      <c r="A35" s="8" t="s">
        <v>20</v>
      </c>
      <c r="B35" s="8">
        <f t="shared" si="3"/>
        <v>788</v>
      </c>
      <c r="C35" s="8">
        <f t="shared" si="0"/>
        <v>58.24</v>
      </c>
      <c r="D35" s="8">
        <v>58</v>
      </c>
      <c r="E35" s="8">
        <f t="shared" si="1"/>
        <v>4.28</v>
      </c>
      <c r="F35" s="8">
        <v>24</v>
      </c>
      <c r="G35" s="8">
        <f t="shared" si="2"/>
        <v>13.53</v>
      </c>
      <c r="H35" s="8"/>
      <c r="J35" s="5">
        <v>665.56</v>
      </c>
      <c r="K35" s="1"/>
      <c r="L35" s="1"/>
      <c r="M35" s="1"/>
    </row>
    <row r="36" spans="1:13" x14ac:dyDescent="0.3">
      <c r="A36" s="8" t="s">
        <v>40</v>
      </c>
      <c r="B36" s="8">
        <f t="shared" si="3"/>
        <v>788</v>
      </c>
      <c r="C36" s="8">
        <f t="shared" si="0"/>
        <v>58.24</v>
      </c>
      <c r="D36" s="8">
        <v>81</v>
      </c>
      <c r="E36" s="8">
        <f t="shared" si="1"/>
        <v>5.98</v>
      </c>
      <c r="F36" s="8">
        <v>24</v>
      </c>
      <c r="G36" s="8">
        <f t="shared" si="2"/>
        <v>13.53</v>
      </c>
      <c r="H36" s="8">
        <v>1</v>
      </c>
      <c r="J36" s="5">
        <v>665.56</v>
      </c>
      <c r="K36" s="1"/>
      <c r="L36" s="1"/>
      <c r="M36" s="1"/>
    </row>
    <row r="37" spans="1:13" x14ac:dyDescent="0.3">
      <c r="A37" s="8" t="s">
        <v>21</v>
      </c>
      <c r="B37" s="8">
        <f t="shared" si="3"/>
        <v>508</v>
      </c>
      <c r="C37" s="8">
        <f t="shared" si="0"/>
        <v>56.31</v>
      </c>
      <c r="D37" s="8">
        <v>41</v>
      </c>
      <c r="E37" s="8">
        <f t="shared" si="1"/>
        <v>4.54</v>
      </c>
      <c r="F37" s="8">
        <v>16</v>
      </c>
      <c r="G37" s="8">
        <f t="shared" si="2"/>
        <v>9.02</v>
      </c>
      <c r="H37" s="8">
        <v>1</v>
      </c>
      <c r="J37" s="5">
        <v>429.02</v>
      </c>
      <c r="K37" s="1"/>
      <c r="L37" s="1"/>
      <c r="M37" s="1"/>
    </row>
    <row r="38" spans="1:13" x14ac:dyDescent="0.3">
      <c r="A38" s="8" t="s">
        <v>22</v>
      </c>
      <c r="B38" s="8">
        <f t="shared" si="3"/>
        <v>736</v>
      </c>
      <c r="C38" s="8">
        <f t="shared" si="0"/>
        <v>81.59</v>
      </c>
      <c r="D38" s="8">
        <v>41</v>
      </c>
      <c r="E38" s="8">
        <f t="shared" si="1"/>
        <v>4.54</v>
      </c>
      <c r="F38" s="8">
        <v>16</v>
      </c>
      <c r="G38" s="8">
        <f t="shared" si="2"/>
        <v>9.02</v>
      </c>
      <c r="H38" s="8"/>
      <c r="J38" s="5">
        <v>622.08000000000004</v>
      </c>
      <c r="K38" s="1"/>
      <c r="L38" s="1"/>
      <c r="M38" s="1"/>
    </row>
    <row r="39" spans="1:13" x14ac:dyDescent="0.3">
      <c r="A39" s="8" t="s">
        <v>23</v>
      </c>
      <c r="B39" s="8">
        <f t="shared" si="3"/>
        <v>358</v>
      </c>
      <c r="C39" s="8">
        <f t="shared" si="0"/>
        <v>23.52</v>
      </c>
      <c r="D39" s="8">
        <v>21</v>
      </c>
      <c r="E39" s="8">
        <f t="shared" si="1"/>
        <v>1.37</v>
      </c>
      <c r="F39" s="8">
        <v>27</v>
      </c>
      <c r="G39" s="8">
        <f t="shared" si="2"/>
        <v>15.22</v>
      </c>
      <c r="H39" s="8"/>
      <c r="J39" s="5">
        <v>302.58</v>
      </c>
      <c r="K39" s="1"/>
      <c r="L39" s="1"/>
      <c r="M39" s="1"/>
    </row>
    <row r="40" spans="1:13" x14ac:dyDescent="0.3">
      <c r="A40" s="8" t="s">
        <v>24</v>
      </c>
      <c r="B40" s="8">
        <f t="shared" si="3"/>
        <v>519</v>
      </c>
      <c r="C40" s="8">
        <f t="shared" si="0"/>
        <v>34.090000000000003</v>
      </c>
      <c r="D40" s="8">
        <v>21</v>
      </c>
      <c r="E40" s="8">
        <f t="shared" si="1"/>
        <v>1.37</v>
      </c>
      <c r="F40" s="8">
        <v>27</v>
      </c>
      <c r="G40" s="8">
        <f t="shared" si="2"/>
        <v>15.22</v>
      </c>
      <c r="H40" s="8"/>
      <c r="J40" s="5">
        <v>438.75</v>
      </c>
    </row>
    <row r="41" spans="1:13" x14ac:dyDescent="0.3">
      <c r="A41" s="8" t="s">
        <v>16</v>
      </c>
      <c r="B41" s="8">
        <f>J41</f>
        <v>2000</v>
      </c>
      <c r="C41" s="8">
        <f t="shared" si="0"/>
        <v>118.27</v>
      </c>
      <c r="D41" s="8">
        <v>0</v>
      </c>
      <c r="E41" s="8">
        <f t="shared" si="1"/>
        <v>0</v>
      </c>
      <c r="F41" s="8">
        <v>30</v>
      </c>
      <c r="G41" s="8">
        <f t="shared" si="2"/>
        <v>16.91</v>
      </c>
      <c r="H41" s="8"/>
      <c r="J41" s="5">
        <v>2000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</dc:creator>
  <cp:lastModifiedBy>ATH</cp:lastModifiedBy>
  <dcterms:created xsi:type="dcterms:W3CDTF">2022-01-18T00:24:04Z</dcterms:created>
  <dcterms:modified xsi:type="dcterms:W3CDTF">2022-01-18T02:10:05Z</dcterms:modified>
</cp:coreProperties>
</file>