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로\"/>
    </mc:Choice>
  </mc:AlternateContent>
  <bookViews>
    <workbookView xWindow="0" yWindow="0" windowWidth="51600" windowHeight="17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 s="1"/>
  <c r="K16" i="1" s="1"/>
  <c r="I15" i="1"/>
  <c r="D12" i="1"/>
  <c r="K3" i="1"/>
  <c r="K4" i="1"/>
  <c r="K5" i="1"/>
  <c r="K6" i="1"/>
  <c r="K7" i="1"/>
  <c r="K8" i="1"/>
  <c r="K9" i="1"/>
  <c r="K10" i="1"/>
  <c r="K11" i="1"/>
  <c r="K13" i="1"/>
  <c r="K14" i="1"/>
  <c r="K2" i="1"/>
  <c r="J13" i="1"/>
  <c r="J14" i="1"/>
  <c r="I12" i="1"/>
  <c r="I13" i="1"/>
  <c r="I1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D13" i="1"/>
  <c r="D14" i="1"/>
  <c r="J2" i="1"/>
  <c r="I2" i="1"/>
  <c r="H2" i="1"/>
  <c r="D2" i="1"/>
  <c r="I11" i="1"/>
  <c r="J11" i="1" s="1"/>
  <c r="I10" i="1"/>
  <c r="J10" i="1" s="1"/>
  <c r="D6" i="1"/>
  <c r="D5" i="1"/>
  <c r="I5" i="1" s="1"/>
  <c r="D7" i="1"/>
  <c r="I7" i="1" s="1"/>
  <c r="D4" i="1"/>
  <c r="I6" i="1"/>
  <c r="D8" i="1"/>
  <c r="D9" i="1"/>
  <c r="D3" i="1"/>
  <c r="I3" i="1" s="1"/>
  <c r="I9" i="1"/>
  <c r="I8" i="1"/>
  <c r="J8" i="1" s="1"/>
  <c r="I4" i="1"/>
  <c r="M10" i="1" l="1"/>
  <c r="J15" i="1"/>
  <c r="K15" i="1" s="1"/>
  <c r="M4" i="1"/>
  <c r="M5" i="1"/>
  <c r="M3" i="1"/>
  <c r="J12" i="1"/>
  <c r="M2" i="1"/>
  <c r="M6" i="1"/>
  <c r="M15" i="1"/>
  <c r="M14" i="1"/>
  <c r="M13" i="1"/>
  <c r="M12" i="1"/>
  <c r="M9" i="1"/>
  <c r="M16" i="1"/>
  <c r="M11" i="1"/>
  <c r="M8" i="1"/>
  <c r="M7" i="1"/>
  <c r="J9" i="1"/>
  <c r="J6" i="1"/>
  <c r="J4" i="1"/>
  <c r="J5" i="1"/>
  <c r="J7" i="1"/>
  <c r="J3" i="1"/>
  <c r="N3" i="1" l="1"/>
  <c r="N6" i="1"/>
  <c r="N7" i="1"/>
  <c r="N10" i="1"/>
  <c r="K12" i="1"/>
  <c r="N11" i="1"/>
  <c r="N14" i="1"/>
  <c r="N15" i="1"/>
  <c r="N4" i="1"/>
  <c r="N12" i="1"/>
  <c r="N13" i="1"/>
  <c r="N5" i="1"/>
  <c r="N16" i="1"/>
  <c r="N2" i="1"/>
  <c r="N8" i="1"/>
  <c r="N9" i="1"/>
  <c r="O3" i="1" l="1"/>
  <c r="O4" i="1"/>
  <c r="O5" i="1"/>
  <c r="O6" i="1"/>
  <c r="O8" i="1"/>
  <c r="O9" i="1"/>
  <c r="O10" i="1"/>
  <c r="O11" i="1"/>
  <c r="O12" i="1"/>
  <c r="O13" i="1"/>
  <c r="O14" i="1"/>
  <c r="O15" i="1"/>
  <c r="O16" i="1"/>
  <c r="O7" i="1"/>
  <c r="O2" i="1"/>
</calcChain>
</file>

<file path=xl/sharedStrings.xml><?xml version="1.0" encoding="utf-8"?>
<sst xmlns="http://schemas.openxmlformats.org/spreadsheetml/2006/main" count="31" uniqueCount="23">
  <si>
    <t>원일기저아</t>
    <phoneticPr fontId="1" type="noConversion"/>
  </si>
  <si>
    <t>원일기예아</t>
    <phoneticPr fontId="1" type="noConversion"/>
  </si>
  <si>
    <t>원일기저단</t>
    <phoneticPr fontId="1" type="noConversion"/>
  </si>
  <si>
    <t>원일기예단</t>
    <phoneticPr fontId="1" type="noConversion"/>
  </si>
  <si>
    <t>치피</t>
    <phoneticPr fontId="1" type="noConversion"/>
  </si>
  <si>
    <t>치적</t>
    <phoneticPr fontId="1" type="noConversion"/>
  </si>
  <si>
    <t>원일기예저</t>
    <phoneticPr fontId="1" type="noConversion"/>
  </si>
  <si>
    <t>예둔디벞확률</t>
    <phoneticPr fontId="1" type="noConversion"/>
  </si>
  <si>
    <t>오의피증</t>
    <phoneticPr fontId="1" type="noConversion"/>
  </si>
  <si>
    <t>100번 쳤을 때 딜증 기댓값</t>
    <phoneticPr fontId="1" type="noConversion"/>
  </si>
  <si>
    <t>공증</t>
    <phoneticPr fontId="1" type="noConversion"/>
  </si>
  <si>
    <t>오의 100번 쳤을 때 딜증 기댓값</t>
    <phoneticPr fontId="1" type="noConversion"/>
  </si>
  <si>
    <t>원일기저아</t>
    <phoneticPr fontId="1" type="noConversion"/>
  </si>
  <si>
    <t>치명</t>
    <phoneticPr fontId="1" type="noConversion"/>
  </si>
  <si>
    <t>특화</t>
    <phoneticPr fontId="1" type="noConversion"/>
  </si>
  <si>
    <t>치명1당</t>
    <phoneticPr fontId="1" type="noConversion"/>
  </si>
  <si>
    <t>특화1당</t>
    <phoneticPr fontId="1" type="noConversion"/>
  </si>
  <si>
    <t>원래 치적</t>
    <phoneticPr fontId="1" type="noConversion"/>
  </si>
  <si>
    <t>원일기예저</t>
    <phoneticPr fontId="1" type="noConversion"/>
  </si>
  <si>
    <t>100번 중 오의 30% 쳤을 때 딜증 기댓값</t>
    <phoneticPr fontId="1" type="noConversion"/>
  </si>
  <si>
    <t>rank1</t>
    <phoneticPr fontId="1" type="noConversion"/>
  </si>
  <si>
    <t>rank2</t>
    <phoneticPr fontId="1" type="noConversion"/>
  </si>
  <si>
    <t>rank3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</si>
</sst>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8" formatCode="0.0_);[Red]\(0.0\)"/>
    <numFmt numFmtId="179" formatCode="0.00_);[Red]\(0.00\)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J24" sqref="J24"/>
    </sheetView>
  </sheetViews>
  <sheetFormatPr defaultRowHeight="16.5" x14ac:dyDescent="0.3"/>
  <cols>
    <col min="1" max="1" width="11" customWidth="1"/>
    <col min="4" max="4" width="9" style="1"/>
    <col min="5" max="5" width="13.25" customWidth="1"/>
    <col min="6" max="6" width="27.875" style="3" customWidth="1"/>
    <col min="7" max="7" width="28.75" style="2" customWidth="1"/>
    <col min="8" max="8" width="9" style="3"/>
    <col min="9" max="9" width="24.625" style="3" customWidth="1"/>
    <col min="10" max="10" width="54" style="3" customWidth="1"/>
    <col min="11" max="11" width="34.75" style="3" customWidth="1"/>
    <col min="12" max="12" width="9.25" customWidth="1"/>
  </cols>
  <sheetData>
    <row r="1" spans="1:15" x14ac:dyDescent="0.3">
      <c r="B1" t="s">
        <v>13</v>
      </c>
      <c r="C1" t="s">
        <v>14</v>
      </c>
      <c r="D1" s="1" t="s">
        <v>5</v>
      </c>
      <c r="E1" t="s">
        <v>4</v>
      </c>
      <c r="F1" s="3" t="s">
        <v>10</v>
      </c>
      <c r="G1" s="2" t="s">
        <v>7</v>
      </c>
      <c r="H1" s="3" t="s">
        <v>8</v>
      </c>
      <c r="I1" s="3" t="s">
        <v>9</v>
      </c>
      <c r="J1" s="3" t="s">
        <v>11</v>
      </c>
      <c r="K1" s="3" t="s">
        <v>19</v>
      </c>
      <c r="L1" s="3" t="s">
        <v>17</v>
      </c>
      <c r="M1" s="3" t="s">
        <v>20</v>
      </c>
      <c r="N1" s="3" t="s">
        <v>21</v>
      </c>
      <c r="O1" s="3" t="s">
        <v>22</v>
      </c>
    </row>
    <row r="2" spans="1:15" x14ac:dyDescent="0.3">
      <c r="A2" t="s">
        <v>18</v>
      </c>
      <c r="B2">
        <v>650</v>
      </c>
      <c r="C2">
        <v>1800</v>
      </c>
      <c r="D2" s="1">
        <f>(B2*$B$19+10+23+18)*0.01</f>
        <v>0.74204999999999999</v>
      </c>
      <c r="E2">
        <v>3.05</v>
      </c>
      <c r="F2" s="3">
        <v>1.1599999999999999</v>
      </c>
      <c r="G2" s="2">
        <v>0.1</v>
      </c>
      <c r="H2" s="3">
        <f>1+$C$19*C2*0.01</f>
        <v>1.5796000000000001</v>
      </c>
      <c r="I2" s="3">
        <f>F2*(G2*0.8*(D2*E2+(1-D2))+(1-G2)*(D2*E2+(1-D2)))</f>
        <v>2.866103002</v>
      </c>
      <c r="J2" s="3">
        <f>I2*H2</f>
        <v>4.5272963019592005</v>
      </c>
      <c r="K2" s="3">
        <f>0.3*J2+0.7*I2</f>
        <v>3.3644609919877602</v>
      </c>
      <c r="M2">
        <f>RANK(I2,$I$2:$I$16,0)</f>
        <v>11</v>
      </c>
      <c r="N2">
        <f>RANK(J2,$J$2:$J$16,0)</f>
        <v>9</v>
      </c>
      <c r="O2">
        <f>RANK(K2,$K$2:$K$16,0)</f>
        <v>9</v>
      </c>
    </row>
    <row r="3" spans="1:15" x14ac:dyDescent="0.3">
      <c r="A3" t="s">
        <v>0</v>
      </c>
      <c r="B3">
        <v>650</v>
      </c>
      <c r="C3">
        <v>1800</v>
      </c>
      <c r="D3" s="1">
        <f>(B3*$B$19+10+23+18+15)*0.01</f>
        <v>0.89205000000000001</v>
      </c>
      <c r="E3">
        <v>2.5499999999999998</v>
      </c>
      <c r="F3" s="3">
        <v>1.22</v>
      </c>
      <c r="G3" s="2">
        <v>0</v>
      </c>
      <c r="H3" s="3">
        <f t="shared" ref="H3:H16" si="0">1+$C$19*C3*0.01</f>
        <v>1.5796000000000001</v>
      </c>
      <c r="I3" s="3">
        <f>F3*(G3*0.8*(D3*E3+(1-D3))+(1-G3)*(D3*E3+(1-D3)))</f>
        <v>2.9068665499999997</v>
      </c>
      <c r="J3" s="3">
        <f>I3*H3</f>
        <v>4.5916864023799997</v>
      </c>
      <c r="K3" s="3">
        <f t="shared" ref="K3:K16" si="1">0.3*J3+0.7*I3</f>
        <v>3.4123125057139996</v>
      </c>
      <c r="M3">
        <f t="shared" ref="M3:M16" si="2">RANK(I3,$I$2:$I$16,0)</f>
        <v>8</v>
      </c>
      <c r="N3">
        <f t="shared" ref="N3:N16" si="3">RANK(J3,$J$2:$J$16,0)</f>
        <v>8</v>
      </c>
      <c r="O3">
        <f t="shared" ref="O3:O16" si="4">RANK(K3,$K$2:$K$16,0)</f>
        <v>8</v>
      </c>
    </row>
    <row r="4" spans="1:15" x14ac:dyDescent="0.3">
      <c r="A4" t="s">
        <v>1</v>
      </c>
      <c r="B4">
        <v>650</v>
      </c>
      <c r="C4">
        <v>1800</v>
      </c>
      <c r="D4" s="1">
        <f t="shared" ref="D4:D11" si="5">(B4*$B$19+10+23+18+15)*0.01</f>
        <v>0.89205000000000001</v>
      </c>
      <c r="E4">
        <v>3.05</v>
      </c>
      <c r="F4" s="3">
        <v>1.06</v>
      </c>
      <c r="G4" s="2">
        <v>0.1</v>
      </c>
      <c r="H4" s="3">
        <f t="shared" si="0"/>
        <v>1.5796000000000001</v>
      </c>
      <c r="I4" s="3">
        <f>F4*(G4*0.8*(D4*E4+(1-D4))+(1-G4)*(D4*E4+(1-D4)))</f>
        <v>2.9384561570000001</v>
      </c>
      <c r="J4" s="3">
        <f>I4*H4</f>
        <v>4.6415853455972007</v>
      </c>
      <c r="K4" s="3">
        <f t="shared" si="1"/>
        <v>3.4493949135791602</v>
      </c>
      <c r="M4">
        <f t="shared" si="2"/>
        <v>7</v>
      </c>
      <c r="N4">
        <f t="shared" si="3"/>
        <v>3</v>
      </c>
      <c r="O4">
        <f t="shared" si="4"/>
        <v>7</v>
      </c>
    </row>
    <row r="5" spans="1:15" x14ac:dyDescent="0.3">
      <c r="A5" t="s">
        <v>2</v>
      </c>
      <c r="B5">
        <v>650</v>
      </c>
      <c r="C5">
        <v>1800</v>
      </c>
      <c r="D5" s="1">
        <f>(B5*$B$19+10+23+18+20)*0.01</f>
        <v>0.94205000000000005</v>
      </c>
      <c r="E5">
        <v>2.4300000000000002</v>
      </c>
      <c r="F5" s="3">
        <v>1.1599999999999999</v>
      </c>
      <c r="G5" s="2">
        <v>0</v>
      </c>
      <c r="H5" s="3">
        <f t="shared" si="0"/>
        <v>1.5796000000000001</v>
      </c>
      <c r="I5" s="3">
        <f>F5*(G5*0.8*(D5*E5+(1-D5))+(1-G5)*(D5*E5+(1-D5)))</f>
        <v>2.72267254</v>
      </c>
      <c r="J5" s="3">
        <f>I5*H5</f>
        <v>4.3007335441840002</v>
      </c>
      <c r="K5" s="3">
        <f t="shared" si="1"/>
        <v>3.1960908412552</v>
      </c>
      <c r="M5">
        <f t="shared" si="2"/>
        <v>15</v>
      </c>
      <c r="N5">
        <f t="shared" si="3"/>
        <v>12</v>
      </c>
      <c r="O5">
        <f t="shared" si="4"/>
        <v>15</v>
      </c>
    </row>
    <row r="6" spans="1:15" x14ac:dyDescent="0.3">
      <c r="A6" t="s">
        <v>3</v>
      </c>
      <c r="B6">
        <v>650</v>
      </c>
      <c r="C6">
        <v>1800</v>
      </c>
      <c r="D6" s="1">
        <f>(B6*$B$19+10+23+18+20)*0.01</f>
        <v>0.94205000000000005</v>
      </c>
      <c r="E6">
        <v>2.93</v>
      </c>
      <c r="F6" s="3">
        <v>1</v>
      </c>
      <c r="G6" s="2">
        <v>0.1</v>
      </c>
      <c r="H6" s="3">
        <f t="shared" si="0"/>
        <v>1.5796000000000001</v>
      </c>
      <c r="I6" s="3">
        <f>F6*(G6*0.8*(D6*E6+(1-D6))+(1-G6)*(D6*E6+(1-D6)))</f>
        <v>2.7617933700000004</v>
      </c>
      <c r="J6" s="3">
        <f>I6*H6</f>
        <v>4.3625288072520005</v>
      </c>
      <c r="K6" s="3">
        <f t="shared" si="1"/>
        <v>3.2420140011756002</v>
      </c>
      <c r="M6">
        <f t="shared" si="2"/>
        <v>14</v>
      </c>
      <c r="N6">
        <f t="shared" si="3"/>
        <v>10</v>
      </c>
      <c r="O6">
        <f t="shared" si="4"/>
        <v>13</v>
      </c>
    </row>
    <row r="7" spans="1:15" x14ac:dyDescent="0.3">
      <c r="A7" t="s">
        <v>6</v>
      </c>
      <c r="B7">
        <v>950</v>
      </c>
      <c r="C7">
        <v>1500</v>
      </c>
      <c r="D7" s="1">
        <f>(B7*$B$19+10+23+18)*0.01</f>
        <v>0.84914999999999996</v>
      </c>
      <c r="E7">
        <v>3.05</v>
      </c>
      <c r="F7" s="3">
        <v>1.1599999999999999</v>
      </c>
      <c r="G7" s="2">
        <v>0.1</v>
      </c>
      <c r="H7" s="3">
        <f t="shared" si="0"/>
        <v>1.4830000000000001</v>
      </c>
      <c r="I7" s="3">
        <f>F7*(G7*0.8*(D7*E7+(1-D7))+(1-G7)*(D7*E7+(1-D7)))</f>
        <v>3.115693126</v>
      </c>
      <c r="J7" s="3">
        <f>I7*H7</f>
        <v>4.6205729058580003</v>
      </c>
      <c r="K7" s="3">
        <f t="shared" si="1"/>
        <v>3.5671570599573998</v>
      </c>
      <c r="M7">
        <f t="shared" si="2"/>
        <v>2</v>
      </c>
      <c r="N7">
        <f t="shared" si="3"/>
        <v>4</v>
      </c>
      <c r="O7">
        <f t="shared" si="4"/>
        <v>3</v>
      </c>
    </row>
    <row r="8" spans="1:15" x14ac:dyDescent="0.3">
      <c r="A8" t="s">
        <v>12</v>
      </c>
      <c r="B8">
        <v>950</v>
      </c>
      <c r="C8">
        <v>1500</v>
      </c>
      <c r="D8" s="1">
        <f t="shared" si="5"/>
        <v>0.99914999999999998</v>
      </c>
      <c r="E8">
        <v>2.5499999999999998</v>
      </c>
      <c r="F8" s="3">
        <v>1.22</v>
      </c>
      <c r="G8" s="2">
        <v>0</v>
      </c>
      <c r="H8" s="3">
        <f t="shared" si="0"/>
        <v>1.4830000000000001</v>
      </c>
      <c r="I8" s="3">
        <f>F8*(G8*0.8*(D8*E8+(1-D8))+(1-G8)*(D8*E8+(1-D8)))</f>
        <v>3.1093926499999998</v>
      </c>
      <c r="J8" s="3">
        <f t="shared" ref="J8:J16" si="6">I8*H8</f>
        <v>4.6112292999499997</v>
      </c>
      <c r="K8" s="3">
        <f t="shared" si="1"/>
        <v>3.5599436449849993</v>
      </c>
      <c r="M8">
        <f t="shared" si="2"/>
        <v>3</v>
      </c>
      <c r="N8">
        <f t="shared" si="3"/>
        <v>5</v>
      </c>
      <c r="O8">
        <f t="shared" si="4"/>
        <v>4</v>
      </c>
    </row>
    <row r="9" spans="1:15" x14ac:dyDescent="0.3">
      <c r="A9" t="s">
        <v>1</v>
      </c>
      <c r="B9">
        <v>950</v>
      </c>
      <c r="C9">
        <v>1500</v>
      </c>
      <c r="D9" s="1">
        <f t="shared" si="5"/>
        <v>0.99914999999999998</v>
      </c>
      <c r="E9">
        <v>3.05</v>
      </c>
      <c r="F9" s="3">
        <v>1.06</v>
      </c>
      <c r="G9" s="2">
        <v>0.1</v>
      </c>
      <c r="H9" s="3">
        <f t="shared" si="0"/>
        <v>1.4830000000000001</v>
      </c>
      <c r="I9" s="3">
        <f>F9*(G9*0.8*(D9*E9+(1-D9))+(1-G9)*(D9*E9+(1-D9)))</f>
        <v>3.1665298910000002</v>
      </c>
      <c r="J9" s="3">
        <f t="shared" si="6"/>
        <v>4.6959638283530003</v>
      </c>
      <c r="K9" s="3">
        <f t="shared" si="1"/>
        <v>3.6253600722059001</v>
      </c>
      <c r="M9">
        <f t="shared" si="2"/>
        <v>1</v>
      </c>
      <c r="N9">
        <f t="shared" si="3"/>
        <v>1</v>
      </c>
      <c r="O9">
        <f t="shared" si="4"/>
        <v>1</v>
      </c>
    </row>
    <row r="10" spans="1:15" x14ac:dyDescent="0.3">
      <c r="A10" t="s">
        <v>2</v>
      </c>
      <c r="B10">
        <v>950</v>
      </c>
      <c r="C10">
        <v>1500</v>
      </c>
      <c r="D10" s="1">
        <v>1</v>
      </c>
      <c r="E10">
        <v>2.4300000000000002</v>
      </c>
      <c r="F10" s="3">
        <v>1.1599999999999999</v>
      </c>
      <c r="G10" s="2">
        <v>0</v>
      </c>
      <c r="H10" s="3">
        <f t="shared" si="0"/>
        <v>1.4830000000000001</v>
      </c>
      <c r="I10" s="3">
        <f>F10*(G10*0.8*(D10*E10+(1-D10))+(1-G10)*(D10*E10+(1-D10)))</f>
        <v>2.8188</v>
      </c>
      <c r="J10" s="3">
        <f t="shared" si="6"/>
        <v>4.1802804</v>
      </c>
      <c r="K10" s="3">
        <f t="shared" si="1"/>
        <v>3.2272441199999999</v>
      </c>
      <c r="L10">
        <v>1.05</v>
      </c>
      <c r="M10">
        <f t="shared" si="2"/>
        <v>12</v>
      </c>
      <c r="N10">
        <f t="shared" si="3"/>
        <v>15</v>
      </c>
      <c r="O10">
        <f t="shared" si="4"/>
        <v>14</v>
      </c>
    </row>
    <row r="11" spans="1:15" x14ac:dyDescent="0.3">
      <c r="A11" t="s">
        <v>3</v>
      </c>
      <c r="B11">
        <v>950</v>
      </c>
      <c r="C11">
        <v>1500</v>
      </c>
      <c r="D11" s="1">
        <v>1</v>
      </c>
      <c r="E11">
        <v>2.93</v>
      </c>
      <c r="F11" s="3">
        <v>1</v>
      </c>
      <c r="G11" s="2">
        <v>0.1</v>
      </c>
      <c r="H11" s="3">
        <f t="shared" si="0"/>
        <v>1.4830000000000001</v>
      </c>
      <c r="I11" s="3">
        <f>F11*(G11*0.8*(D11*E11+(1-D11))+(1-G11)*(D11*E11+(1-D11)))</f>
        <v>2.8714</v>
      </c>
      <c r="J11" s="3">
        <f t="shared" si="6"/>
        <v>4.2582862000000006</v>
      </c>
      <c r="K11" s="3">
        <f t="shared" si="1"/>
        <v>3.2874658599999997</v>
      </c>
      <c r="L11">
        <v>1.05</v>
      </c>
      <c r="M11">
        <f t="shared" si="2"/>
        <v>9</v>
      </c>
      <c r="N11">
        <f t="shared" si="3"/>
        <v>14</v>
      </c>
      <c r="O11">
        <f t="shared" si="4"/>
        <v>11</v>
      </c>
    </row>
    <row r="12" spans="1:15" x14ac:dyDescent="0.3">
      <c r="A12" t="s">
        <v>18</v>
      </c>
      <c r="B12">
        <v>850</v>
      </c>
      <c r="C12">
        <v>1600</v>
      </c>
      <c r="D12" s="1">
        <f>(B12*$B$19+10+23+18)*0.01</f>
        <v>0.81345000000000001</v>
      </c>
      <c r="E12">
        <v>3.05</v>
      </c>
      <c r="F12" s="3">
        <v>1.1599999999999999</v>
      </c>
      <c r="G12" s="2">
        <v>0.1</v>
      </c>
      <c r="H12" s="3">
        <f t="shared" si="0"/>
        <v>1.5152000000000001</v>
      </c>
      <c r="I12" s="3">
        <f t="shared" ref="I12:I16" si="7">F12*(G12*0.8*(D12*E12+(1-D12))+(1-G12)*(D12*E12+(1-D12)))</f>
        <v>3.0324964179999996</v>
      </c>
      <c r="J12" s="3">
        <f t="shared" si="6"/>
        <v>4.5948385725535994</v>
      </c>
      <c r="K12" s="3">
        <f t="shared" si="1"/>
        <v>3.5011990643660793</v>
      </c>
      <c r="M12">
        <f t="shared" si="2"/>
        <v>6</v>
      </c>
      <c r="N12">
        <f t="shared" si="3"/>
        <v>7</v>
      </c>
      <c r="O12">
        <f t="shared" si="4"/>
        <v>6</v>
      </c>
    </row>
    <row r="13" spans="1:15" x14ac:dyDescent="0.3">
      <c r="A13" t="s">
        <v>0</v>
      </c>
      <c r="B13">
        <v>850</v>
      </c>
      <c r="C13">
        <v>1600</v>
      </c>
      <c r="D13" s="1">
        <f t="shared" ref="D13:D16" si="8">(B13*$B$19+10+23+18+15)*0.01</f>
        <v>0.96345000000000003</v>
      </c>
      <c r="E13">
        <v>2.5499999999999998</v>
      </c>
      <c r="F13" s="3">
        <v>1.22</v>
      </c>
      <c r="G13" s="2">
        <v>0</v>
      </c>
      <c r="H13" s="3">
        <f t="shared" si="0"/>
        <v>1.5152000000000001</v>
      </c>
      <c r="I13" s="3">
        <f t="shared" si="7"/>
        <v>3.0418839499999999</v>
      </c>
      <c r="J13" s="3">
        <f t="shared" si="6"/>
        <v>4.60906256104</v>
      </c>
      <c r="K13" s="3">
        <f t="shared" si="1"/>
        <v>3.5120375333119997</v>
      </c>
      <c r="M13">
        <f t="shared" si="2"/>
        <v>5</v>
      </c>
      <c r="N13">
        <f t="shared" si="3"/>
        <v>6</v>
      </c>
      <c r="O13">
        <f t="shared" si="4"/>
        <v>5</v>
      </c>
    </row>
    <row r="14" spans="1:15" x14ac:dyDescent="0.3">
      <c r="A14" t="s">
        <v>1</v>
      </c>
      <c r="B14">
        <v>850</v>
      </c>
      <c r="C14">
        <v>1600</v>
      </c>
      <c r="D14" s="1">
        <f t="shared" si="8"/>
        <v>0.96345000000000003</v>
      </c>
      <c r="E14">
        <v>3.05</v>
      </c>
      <c r="F14" s="3">
        <v>1.06</v>
      </c>
      <c r="G14" s="2">
        <v>0.1</v>
      </c>
      <c r="H14" s="3">
        <f t="shared" si="0"/>
        <v>1.5152000000000001</v>
      </c>
      <c r="I14" s="3">
        <f t="shared" si="7"/>
        <v>3.0905053130000009</v>
      </c>
      <c r="J14" s="3">
        <f t="shared" si="6"/>
        <v>4.6827336502576014</v>
      </c>
      <c r="K14" s="3">
        <f t="shared" si="1"/>
        <v>3.568173814177281</v>
      </c>
      <c r="M14">
        <f t="shared" si="2"/>
        <v>4</v>
      </c>
      <c r="N14">
        <f t="shared" si="3"/>
        <v>2</v>
      </c>
      <c r="O14">
        <f t="shared" si="4"/>
        <v>2</v>
      </c>
    </row>
    <row r="15" spans="1:15" x14ac:dyDescent="0.3">
      <c r="A15" t="s">
        <v>2</v>
      </c>
      <c r="B15">
        <v>850</v>
      </c>
      <c r="C15">
        <v>1600</v>
      </c>
      <c r="D15" s="1">
        <v>1</v>
      </c>
      <c r="E15">
        <v>2.4300000000000002</v>
      </c>
      <c r="F15" s="3">
        <v>1.1599999999999999</v>
      </c>
      <c r="G15" s="2">
        <v>0</v>
      </c>
      <c r="H15" s="3">
        <f t="shared" si="0"/>
        <v>1.5152000000000001</v>
      </c>
      <c r="I15" s="3">
        <f t="shared" si="7"/>
        <v>2.8188</v>
      </c>
      <c r="J15" s="3">
        <f t="shared" si="6"/>
        <v>4.2710457599999998</v>
      </c>
      <c r="K15" s="3">
        <f t="shared" si="1"/>
        <v>3.2544737279999998</v>
      </c>
      <c r="L15">
        <v>1.01</v>
      </c>
      <c r="M15">
        <f t="shared" si="2"/>
        <v>12</v>
      </c>
      <c r="N15">
        <f t="shared" si="3"/>
        <v>13</v>
      </c>
      <c r="O15">
        <f t="shared" si="4"/>
        <v>12</v>
      </c>
    </row>
    <row r="16" spans="1:15" x14ac:dyDescent="0.3">
      <c r="A16" t="s">
        <v>3</v>
      </c>
      <c r="B16">
        <v>850</v>
      </c>
      <c r="C16">
        <v>1600</v>
      </c>
      <c r="D16" s="1">
        <v>1</v>
      </c>
      <c r="E16">
        <v>2.93</v>
      </c>
      <c r="F16" s="3">
        <v>1</v>
      </c>
      <c r="G16" s="2">
        <v>0.1</v>
      </c>
      <c r="H16" s="3">
        <f t="shared" si="0"/>
        <v>1.5152000000000001</v>
      </c>
      <c r="I16" s="3">
        <f t="shared" si="7"/>
        <v>2.8714</v>
      </c>
      <c r="J16" s="3">
        <f t="shared" si="6"/>
        <v>4.3507452799999999</v>
      </c>
      <c r="K16" s="3">
        <f t="shared" si="1"/>
        <v>3.3152035839999998</v>
      </c>
      <c r="L16">
        <v>1.01</v>
      </c>
      <c r="M16">
        <f t="shared" si="2"/>
        <v>9</v>
      </c>
      <c r="N16">
        <f t="shared" si="3"/>
        <v>11</v>
      </c>
      <c r="O16">
        <f t="shared" si="4"/>
        <v>10</v>
      </c>
    </row>
    <row r="18" spans="2:3" x14ac:dyDescent="0.3">
      <c r="B18" t="s">
        <v>15</v>
      </c>
      <c r="C18" t="s">
        <v>16</v>
      </c>
    </row>
    <row r="19" spans="2:3" x14ac:dyDescent="0.3">
      <c r="B19">
        <v>3.5700000000000003E-2</v>
      </c>
      <c r="C19">
        <v>3.2199999999999999E-2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2022-02-03T05:30:21Z</dcterms:created>
  <dcterms:modified xsi:type="dcterms:W3CDTF">2022-02-04T05:25:56Z</dcterms:modified>
</cp:coreProperties>
</file>