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82108\Desktop\"/>
    </mc:Choice>
  </mc:AlternateContent>
  <xr:revisionPtr revIDLastSave="0" documentId="13_ncr:1_{AF87F17F-73DC-4D00-A4A7-632F7088B530}" xr6:coauthVersionLast="47" xr6:coauthVersionMax="47" xr10:uidLastSave="{00000000-0000-0000-0000-000000000000}"/>
  <bookViews>
    <workbookView xWindow="-108" yWindow="-108" windowWidth="23256" windowHeight="12576" xr2:uid="{B7FE35D9-8074-4EF7-8285-71F21EECFCBC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" i="1" l="1"/>
  <c r="C18" i="1"/>
  <c r="D18" i="1"/>
  <c r="E18" i="1"/>
  <c r="F18" i="1"/>
  <c r="G18" i="1"/>
  <c r="H18" i="1"/>
  <c r="I18" i="1"/>
  <c r="J18" i="1"/>
  <c r="K18" i="1"/>
  <c r="L18" i="1"/>
  <c r="C19" i="1"/>
  <c r="D19" i="1"/>
  <c r="E19" i="1"/>
  <c r="F19" i="1"/>
  <c r="G19" i="1"/>
  <c r="H19" i="1"/>
  <c r="I19" i="1"/>
  <c r="J19" i="1"/>
  <c r="K19" i="1"/>
  <c r="L19" i="1"/>
  <c r="C20" i="1"/>
  <c r="D20" i="1"/>
  <c r="E20" i="1"/>
  <c r="F20" i="1"/>
  <c r="G20" i="1"/>
  <c r="H20" i="1"/>
  <c r="I20" i="1"/>
  <c r="J20" i="1"/>
  <c r="K20" i="1"/>
  <c r="L20" i="1"/>
  <c r="C21" i="1"/>
  <c r="D21" i="1"/>
  <c r="E21" i="1"/>
  <c r="F21" i="1"/>
  <c r="G21" i="1"/>
  <c r="H21" i="1"/>
  <c r="I21" i="1"/>
  <c r="J21" i="1"/>
  <c r="K21" i="1"/>
  <c r="L21" i="1"/>
  <c r="C22" i="1"/>
  <c r="D22" i="1"/>
  <c r="E22" i="1"/>
  <c r="F22" i="1"/>
  <c r="G22" i="1"/>
  <c r="H22" i="1"/>
  <c r="I22" i="1"/>
  <c r="J22" i="1"/>
  <c r="K22" i="1"/>
  <c r="L22" i="1"/>
  <c r="C23" i="1"/>
  <c r="D23" i="1"/>
  <c r="E23" i="1"/>
  <c r="F23" i="1"/>
  <c r="G23" i="1"/>
  <c r="H23" i="1"/>
  <c r="I23" i="1"/>
  <c r="J23" i="1"/>
  <c r="K23" i="1"/>
  <c r="L23" i="1"/>
  <c r="C24" i="1"/>
  <c r="D24" i="1"/>
  <c r="E24" i="1"/>
  <c r="F24" i="1"/>
  <c r="G24" i="1"/>
  <c r="H24" i="1"/>
  <c r="I24" i="1"/>
  <c r="J24" i="1"/>
  <c r="K24" i="1"/>
  <c r="L24" i="1"/>
  <c r="C25" i="1"/>
  <c r="D25" i="1"/>
  <c r="E25" i="1"/>
  <c r="F25" i="1"/>
  <c r="G25" i="1"/>
  <c r="H25" i="1"/>
  <c r="I25" i="1"/>
  <c r="J25" i="1"/>
  <c r="K25" i="1"/>
  <c r="L25" i="1"/>
  <c r="C26" i="1"/>
  <c r="D26" i="1"/>
  <c r="E26" i="1"/>
  <c r="F26" i="1"/>
  <c r="G26" i="1"/>
  <c r="H26" i="1"/>
  <c r="I26" i="1"/>
  <c r="J26" i="1"/>
  <c r="K26" i="1"/>
  <c r="L26" i="1"/>
  <c r="C27" i="1"/>
  <c r="D27" i="1"/>
  <c r="E27" i="1"/>
  <c r="F27" i="1"/>
  <c r="G27" i="1"/>
  <c r="H27" i="1"/>
  <c r="I27" i="1"/>
  <c r="J27" i="1"/>
  <c r="K27" i="1"/>
  <c r="L27" i="1"/>
  <c r="C28" i="1"/>
  <c r="D28" i="1"/>
  <c r="E28" i="1"/>
  <c r="F28" i="1"/>
  <c r="G28" i="1"/>
  <c r="H28" i="1"/>
  <c r="I28" i="1"/>
  <c r="J28" i="1"/>
  <c r="K28" i="1"/>
  <c r="L28" i="1"/>
  <c r="C29" i="1"/>
  <c r="D29" i="1"/>
  <c r="E29" i="1"/>
  <c r="F29" i="1"/>
  <c r="G29" i="1"/>
  <c r="H29" i="1"/>
  <c r="I29" i="1"/>
  <c r="J29" i="1"/>
  <c r="K29" i="1"/>
  <c r="L29" i="1"/>
  <c r="C30" i="1"/>
  <c r="D30" i="1"/>
  <c r="E30" i="1"/>
  <c r="F30" i="1"/>
  <c r="G30" i="1"/>
  <c r="H30" i="1"/>
  <c r="I30" i="1"/>
  <c r="J30" i="1"/>
  <c r="K30" i="1"/>
  <c r="L30" i="1"/>
  <c r="C31" i="1"/>
  <c r="D31" i="1"/>
  <c r="E31" i="1"/>
  <c r="F31" i="1"/>
  <c r="G31" i="1"/>
  <c r="H31" i="1"/>
  <c r="I31" i="1"/>
  <c r="J31" i="1"/>
  <c r="K31" i="1"/>
  <c r="L31" i="1"/>
  <c r="C32" i="1"/>
  <c r="D32" i="1"/>
  <c r="E32" i="1"/>
  <c r="F32" i="1"/>
  <c r="G32" i="1"/>
  <c r="H32" i="1"/>
  <c r="I32" i="1"/>
  <c r="J32" i="1"/>
  <c r="K32" i="1"/>
  <c r="L32" i="1"/>
  <c r="C33" i="1"/>
  <c r="D33" i="1"/>
  <c r="E33" i="1"/>
  <c r="F33" i="1"/>
  <c r="G33" i="1"/>
  <c r="H33" i="1"/>
  <c r="I33" i="1"/>
  <c r="J33" i="1"/>
  <c r="K33" i="1"/>
  <c r="L33" i="1"/>
  <c r="C34" i="1"/>
  <c r="D34" i="1"/>
  <c r="E34" i="1"/>
  <c r="F34" i="1"/>
  <c r="G34" i="1"/>
  <c r="H34" i="1"/>
  <c r="I34" i="1"/>
  <c r="J34" i="1"/>
  <c r="K34" i="1"/>
  <c r="L34" i="1"/>
  <c r="M3" i="1"/>
  <c r="E3" i="1"/>
</calcChain>
</file>

<file path=xl/sharedStrings.xml><?xml version="1.0" encoding="utf-8"?>
<sst xmlns="http://schemas.openxmlformats.org/spreadsheetml/2006/main" count="19" uniqueCount="14">
  <si>
    <t>치적</t>
    <phoneticPr fontId="1" type="noConversion"/>
  </si>
  <si>
    <t>예둔전 치피</t>
    <phoneticPr fontId="1" type="noConversion"/>
  </si>
  <si>
    <t>예둔전치피</t>
    <phoneticPr fontId="1" type="noConversion"/>
  </si>
  <si>
    <t>예둔계산기</t>
    <phoneticPr fontId="1" type="noConversion"/>
  </si>
  <si>
    <t>치피효율계산기</t>
    <phoneticPr fontId="1" type="noConversion"/>
  </si>
  <si>
    <t>C3에 치적 기입, D3에 예둔 적용전 치피 기입, E3딜 상승값</t>
    <phoneticPr fontId="1" type="noConversion"/>
  </si>
  <si>
    <t>딜 상승</t>
    <phoneticPr fontId="1" type="noConversion"/>
  </si>
  <si>
    <t>치피</t>
    <phoneticPr fontId="1" type="noConversion"/>
  </si>
  <si>
    <t>상승치피</t>
    <phoneticPr fontId="1" type="noConversion"/>
  </si>
  <si>
    <t>J3에 치적 기입, K3에 상승전 치피 기입, L3에 상승 할 치피 기입 M3딜 상승값</t>
    <phoneticPr fontId="1" type="noConversion"/>
  </si>
  <si>
    <t>↑치적증가량</t>
    <phoneticPr fontId="1" type="noConversion"/>
  </si>
  <si>
    <t>치적효율 계산기</t>
    <phoneticPr fontId="1" type="noConversion"/>
  </si>
  <si>
    <t>C9에 '치적' 기입  D9에 '치명타 피해량' 기입</t>
    <phoneticPr fontId="1" type="noConversion"/>
  </si>
  <si>
    <t>C10에 증가할 치적 기입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</si>
</sst>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00_ "/>
    <numFmt numFmtId="177" formatCode="0.0000%"/>
    <numFmt numFmtId="178" formatCode="0.0000_ "/>
  </numFmts>
  <fonts count="2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176" fontId="0" fillId="0" borderId="0" xfId="0" applyNumberFormat="1">
      <alignment vertical="center"/>
    </xf>
    <xf numFmtId="9" fontId="0" fillId="0" borderId="0" xfId="0" applyNumberFormat="1">
      <alignment vertical="center"/>
    </xf>
    <xf numFmtId="177" fontId="0" fillId="0" borderId="0" xfId="0" applyNumberFormat="1">
      <alignment vertical="center"/>
    </xf>
    <xf numFmtId="178" fontId="0" fillId="0" borderId="0" xfId="0" applyNumberFormat="1">
      <alignment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1ACA8-BD6A-4B6F-9E9F-E1FF0453213C}">
  <dimension ref="A2:S34"/>
  <sheetViews>
    <sheetView tabSelected="1" workbookViewId="0">
      <selection activeCell="L8" sqref="L8"/>
    </sheetView>
  </sheetViews>
  <sheetFormatPr defaultRowHeight="17.399999999999999" x14ac:dyDescent="0.4"/>
  <cols>
    <col min="3" max="3" width="11.3984375" bestFit="1" customWidth="1"/>
    <col min="4" max="6" width="9.5" bestFit="1" customWidth="1"/>
    <col min="13" max="13" width="8.796875" customWidth="1"/>
  </cols>
  <sheetData>
    <row r="2" spans="1:17" x14ac:dyDescent="0.4">
      <c r="C2" t="s">
        <v>0</v>
      </c>
      <c r="D2" t="s">
        <v>2</v>
      </c>
      <c r="E2" t="s">
        <v>6</v>
      </c>
      <c r="J2" t="s">
        <v>0</v>
      </c>
      <c r="K2" t="s">
        <v>7</v>
      </c>
      <c r="L2" t="s">
        <v>8</v>
      </c>
    </row>
    <row r="3" spans="1:17" x14ac:dyDescent="0.4">
      <c r="A3" t="s">
        <v>3</v>
      </c>
      <c r="C3" s="2">
        <v>0.63</v>
      </c>
      <c r="D3">
        <v>260</v>
      </c>
      <c r="E3" s="3">
        <f>SUM(((D3+50)*C3+100*(1-C3))/(D3*C3+100*(1-C3))*0.98)-1</f>
        <v>0.13373505976095612</v>
      </c>
      <c r="H3" t="s">
        <v>4</v>
      </c>
      <c r="J3" s="2">
        <v>0.8</v>
      </c>
      <c r="K3">
        <v>330</v>
      </c>
      <c r="L3">
        <v>20</v>
      </c>
      <c r="M3" s="3">
        <f>SUM((K3+L3)*J3+100*(1-J3))/(K3*J3+100*(1-J3))-1</f>
        <v>5.6338028169014009E-2</v>
      </c>
      <c r="N3" s="3"/>
    </row>
    <row r="4" spans="1:17" x14ac:dyDescent="0.4">
      <c r="C4" s="2"/>
    </row>
    <row r="5" spans="1:17" x14ac:dyDescent="0.4">
      <c r="B5" t="s">
        <v>5</v>
      </c>
      <c r="I5" t="s">
        <v>9</v>
      </c>
    </row>
    <row r="8" spans="1:17" x14ac:dyDescent="0.4">
      <c r="C8" t="s">
        <v>0</v>
      </c>
      <c r="D8" t="s">
        <v>7</v>
      </c>
      <c r="E8" t="s">
        <v>6</v>
      </c>
      <c r="F8" s="2"/>
      <c r="G8" s="2"/>
      <c r="H8" s="2"/>
      <c r="I8" s="2"/>
      <c r="J8" s="2"/>
      <c r="K8" s="2"/>
      <c r="L8" s="2"/>
    </row>
    <row r="9" spans="1:17" x14ac:dyDescent="0.4">
      <c r="A9" t="s">
        <v>11</v>
      </c>
      <c r="C9" s="2">
        <v>0.87</v>
      </c>
      <c r="D9">
        <v>280</v>
      </c>
      <c r="E9" s="3">
        <f>IF(C9+C10&gt;1,(((D9*1)/(D9*C9+100*(1-C9)))-1),((D9*(C9+C10)+100*(1-(C9+C10)))/(D9*C9+100*(1-C9))-1))</f>
        <v>9.1192517537022511E-2</v>
      </c>
      <c r="F9" s="1"/>
      <c r="G9" s="1"/>
      <c r="H9" s="1"/>
      <c r="I9" s="1"/>
      <c r="J9" s="1"/>
      <c r="K9" s="1"/>
      <c r="L9" s="1"/>
    </row>
    <row r="10" spans="1:17" x14ac:dyDescent="0.4">
      <c r="C10" s="2">
        <v>0.13</v>
      </c>
      <c r="F10" s="1"/>
      <c r="G10" s="1"/>
      <c r="H10" s="1"/>
      <c r="I10" s="1"/>
      <c r="J10" s="1"/>
      <c r="K10" s="1"/>
      <c r="L10" s="1"/>
    </row>
    <row r="11" spans="1:17" x14ac:dyDescent="0.4">
      <c r="C11" t="s">
        <v>10</v>
      </c>
      <c r="F11" s="1"/>
      <c r="G11" s="1"/>
      <c r="H11" s="1"/>
      <c r="I11" s="1"/>
      <c r="J11" s="1"/>
      <c r="K11" s="1"/>
      <c r="L11" s="1"/>
    </row>
    <row r="12" spans="1:17" x14ac:dyDescent="0.4">
      <c r="C12" t="s">
        <v>12</v>
      </c>
      <c r="D12" s="4"/>
      <c r="E12" s="4"/>
      <c r="F12" s="4"/>
      <c r="G12" s="1"/>
      <c r="H12" s="1"/>
      <c r="I12" s="1"/>
      <c r="J12" s="1"/>
      <c r="K12" s="1"/>
      <c r="L12" s="1"/>
      <c r="O12" s="2"/>
      <c r="Q12" s="3"/>
    </row>
    <row r="13" spans="1:17" x14ac:dyDescent="0.4">
      <c r="C13" t="s">
        <v>13</v>
      </c>
      <c r="D13" s="4"/>
      <c r="E13" s="4"/>
      <c r="F13" s="4"/>
      <c r="G13" s="1"/>
      <c r="H13" s="1"/>
      <c r="I13" s="1"/>
      <c r="J13" s="1"/>
      <c r="K13" s="1"/>
      <c r="L13" s="1"/>
      <c r="O13" s="2"/>
    </row>
    <row r="14" spans="1:17" x14ac:dyDescent="0.4">
      <c r="D14" s="4"/>
      <c r="E14" s="4"/>
      <c r="F14" s="4"/>
      <c r="G14" s="1"/>
      <c r="H14" s="1"/>
      <c r="I14" s="1"/>
      <c r="J14" s="1"/>
      <c r="K14" s="1"/>
      <c r="L14" s="1"/>
    </row>
    <row r="15" spans="1:17" x14ac:dyDescent="0.4">
      <c r="C15" s="1"/>
      <c r="D15" s="1"/>
      <c r="E15" s="1"/>
      <c r="F15" s="1"/>
      <c r="G15" s="1"/>
      <c r="H15" s="1"/>
      <c r="I15" s="1"/>
      <c r="J15" s="1"/>
      <c r="K15" s="1"/>
      <c r="L15" s="1"/>
    </row>
    <row r="16" spans="1:17" x14ac:dyDescent="0.4">
      <c r="B16" t="s">
        <v>1</v>
      </c>
    </row>
    <row r="17" spans="1:19" x14ac:dyDescent="0.4">
      <c r="A17" t="s">
        <v>0</v>
      </c>
      <c r="C17" s="2">
        <v>0.1</v>
      </c>
      <c r="D17" s="2">
        <v>0.2</v>
      </c>
      <c r="E17" s="2">
        <v>0.3</v>
      </c>
      <c r="F17" s="2">
        <v>0.4</v>
      </c>
      <c r="G17" s="2">
        <v>0.5</v>
      </c>
      <c r="H17" s="2">
        <v>0.6</v>
      </c>
      <c r="I17" s="2">
        <v>0.7</v>
      </c>
      <c r="J17" s="2">
        <v>0.8</v>
      </c>
      <c r="K17" s="2">
        <v>0.9</v>
      </c>
      <c r="L17" s="2">
        <v>1</v>
      </c>
      <c r="O17" s="2"/>
      <c r="Q17" s="2"/>
      <c r="R17" s="2"/>
      <c r="S17" s="2"/>
    </row>
    <row r="18" spans="1:19" x14ac:dyDescent="0.4">
      <c r="B18">
        <v>180</v>
      </c>
      <c r="C18" s="1">
        <f>SUM(((B18+50)*0.1+100*0.9)/(B18*0.1+100*0.9)*0.98)</f>
        <v>1.0253703703703703</v>
      </c>
      <c r="D18" s="1">
        <f t="shared" ref="D18:D34" si="0">SUM((B18+50)*0.2+100*0.8)/(B18*0.2+100*0.8)*0.98</f>
        <v>1.0644827586206898</v>
      </c>
      <c r="E18" s="1">
        <f t="shared" ref="E18:E34" si="1">SUM((B18+50)*0.3+100*0.7)/(B18*0.3+100*0.7)*0.98</f>
        <v>1.098548387096774</v>
      </c>
      <c r="F18" s="1">
        <f t="shared" ref="F18:F34" si="2">SUM((B18+50)*0.4+100*0.6)/(B18*0.4+100*0.6)*0.98</f>
        <v>1.1284848484848486</v>
      </c>
      <c r="G18" s="1">
        <f t="shared" ref="G18:G34" si="3">SUM((B18+50)*0.5+100*0.5)/(B18*0.5+100*0.5)*0.98</f>
        <v>1.155</v>
      </c>
      <c r="H18" s="1">
        <f t="shared" ref="H18:H34" si="4">SUM((B18+50)*0.6+100*0.4)/(B18*0.6+100*0.4)*0.98</f>
        <v>1.1786486486486485</v>
      </c>
      <c r="I18" s="1">
        <f t="shared" ref="I18:I34" si="5">SUM((B18+50)*0.7+100*0.3)/(B18*0.7+100*0.3)*0.98</f>
        <v>1.199871794871795</v>
      </c>
      <c r="J18" s="1">
        <f t="shared" ref="J18:J34" si="6">SUM((B18+50)*0.8+100*0.2)/(B18*0.8+100*0.2)*0.98</f>
        <v>1.2190243902439024</v>
      </c>
      <c r="K18" s="1">
        <f t="shared" ref="K18:K34" si="7">SUM((B18+50)*0.9+100*0.1)/(B18*0.9+100*0.1)*0.98</f>
        <v>1.2363953488372093</v>
      </c>
      <c r="L18" s="1">
        <f t="shared" ref="L18:L34" si="8">SUM((B18+50)/B18)*0.98</f>
        <v>1.2522222222222221</v>
      </c>
      <c r="O18" s="2"/>
      <c r="Q18" s="4"/>
      <c r="R18" s="4"/>
      <c r="S18" s="4"/>
    </row>
    <row r="19" spans="1:19" x14ac:dyDescent="0.4">
      <c r="B19">
        <v>190</v>
      </c>
      <c r="C19" s="1">
        <f t="shared" ref="C19:C34" si="9">SUM((B19+50)*0.1+100*0.9)/(B19*0.1+100*0.9)*0.98</f>
        <v>1.0249541284403669</v>
      </c>
      <c r="D19" s="1">
        <f t="shared" si="0"/>
        <v>1.063050847457627</v>
      </c>
      <c r="E19" s="1">
        <f t="shared" si="1"/>
        <v>1.095748031496063</v>
      </c>
      <c r="F19" s="1">
        <f t="shared" si="2"/>
        <v>1.1241176470588234</v>
      </c>
      <c r="G19" s="1">
        <f t="shared" si="3"/>
        <v>1.1489655172413793</v>
      </c>
      <c r="H19" s="1">
        <f t="shared" si="4"/>
        <v>1.1709090909090909</v>
      </c>
      <c r="I19" s="1">
        <f t="shared" si="5"/>
        <v>1.1904294478527608</v>
      </c>
      <c r="J19" s="1">
        <f t="shared" si="6"/>
        <v>1.2079069767441859</v>
      </c>
      <c r="K19" s="1">
        <f t="shared" si="7"/>
        <v>1.2236464088397789</v>
      </c>
      <c r="L19" s="1">
        <f t="shared" si="8"/>
        <v>1.2378947368421052</v>
      </c>
      <c r="Q19" s="4"/>
      <c r="R19" s="4"/>
      <c r="S19" s="4"/>
    </row>
    <row r="20" spans="1:19" x14ac:dyDescent="0.4">
      <c r="B20">
        <v>200</v>
      </c>
      <c r="C20" s="1">
        <f t="shared" si="9"/>
        <v>1.0245454545454544</v>
      </c>
      <c r="D20" s="1">
        <f t="shared" si="0"/>
        <v>1.0616666666666665</v>
      </c>
      <c r="E20" s="1">
        <f t="shared" si="1"/>
        <v>1.0930769230769231</v>
      </c>
      <c r="F20" s="1">
        <f t="shared" si="2"/>
        <v>1.1199999999999999</v>
      </c>
      <c r="G20" s="1">
        <f t="shared" si="3"/>
        <v>1.1433333333333333</v>
      </c>
      <c r="H20" s="1">
        <f t="shared" si="4"/>
        <v>1.1637500000000001</v>
      </c>
      <c r="I20" s="1">
        <f t="shared" si="5"/>
        <v>1.1817647058823528</v>
      </c>
      <c r="J20" s="1">
        <f t="shared" si="6"/>
        <v>1.1977777777777778</v>
      </c>
      <c r="K20" s="1">
        <f t="shared" si="7"/>
        <v>1.2121052631578948</v>
      </c>
      <c r="L20" s="1">
        <f t="shared" si="8"/>
        <v>1.2250000000000001</v>
      </c>
    </row>
    <row r="21" spans="1:19" x14ac:dyDescent="0.4">
      <c r="B21">
        <v>210</v>
      </c>
      <c r="C21" s="1">
        <f t="shared" si="9"/>
        <v>1.0241441441441441</v>
      </c>
      <c r="D21" s="1">
        <f t="shared" si="0"/>
        <v>1.0603278688524591</v>
      </c>
      <c r="E21" s="1">
        <f t="shared" si="1"/>
        <v>1.0905263157894736</v>
      </c>
      <c r="F21" s="1">
        <f t="shared" si="2"/>
        <v>1.1161111111111111</v>
      </c>
      <c r="G21" s="1">
        <f t="shared" si="3"/>
        <v>1.1380645161290324</v>
      </c>
      <c r="H21" s="1">
        <f t="shared" si="4"/>
        <v>1.1571084337349398</v>
      </c>
      <c r="I21" s="1">
        <f t="shared" si="5"/>
        <v>1.1737853107344633</v>
      </c>
      <c r="J21" s="1">
        <f t="shared" si="6"/>
        <v>1.1885106382978725</v>
      </c>
      <c r="K21" s="1">
        <f t="shared" si="7"/>
        <v>1.201608040201005</v>
      </c>
      <c r="L21" s="1">
        <f t="shared" si="8"/>
        <v>1.2133333333333334</v>
      </c>
    </row>
    <row r="22" spans="1:19" x14ac:dyDescent="0.4">
      <c r="B22">
        <v>220</v>
      </c>
      <c r="C22" s="1">
        <f t="shared" si="9"/>
        <v>1.0237499999999999</v>
      </c>
      <c r="D22" s="1">
        <f t="shared" si="0"/>
        <v>1.059032258064516</v>
      </c>
      <c r="E22" s="1">
        <f t="shared" si="1"/>
        <v>1.0880882352941177</v>
      </c>
      <c r="F22" s="1">
        <f t="shared" si="2"/>
        <v>1.1124324324324324</v>
      </c>
      <c r="G22" s="1">
        <f t="shared" si="3"/>
        <v>1.1331249999999999</v>
      </c>
      <c r="H22" s="1">
        <f t="shared" si="4"/>
        <v>1.1509302325581396</v>
      </c>
      <c r="I22" s="1">
        <f t="shared" si="5"/>
        <v>1.1664130434782609</v>
      </c>
      <c r="J22" s="1">
        <f t="shared" si="6"/>
        <v>1.18</v>
      </c>
      <c r="K22" s="1">
        <f t="shared" si="7"/>
        <v>1.1920192307692306</v>
      </c>
      <c r="L22" s="1">
        <f t="shared" si="8"/>
        <v>1.2027272727272726</v>
      </c>
    </row>
    <row r="23" spans="1:19" x14ac:dyDescent="0.4">
      <c r="B23">
        <v>230</v>
      </c>
      <c r="C23" s="1">
        <f t="shared" si="9"/>
        <v>1.0233628318584072</v>
      </c>
      <c r="D23" s="1">
        <f t="shared" si="0"/>
        <v>1.0577777777777777</v>
      </c>
      <c r="E23" s="1">
        <f t="shared" si="1"/>
        <v>1.0857553956834531</v>
      </c>
      <c r="F23" s="1">
        <f t="shared" si="2"/>
        <v>1.1089473684210527</v>
      </c>
      <c r="G23" s="1">
        <f t="shared" si="3"/>
        <v>1.1284848484848486</v>
      </c>
      <c r="H23" s="1">
        <f t="shared" si="4"/>
        <v>1.1451685393258426</v>
      </c>
      <c r="I23" s="1">
        <f t="shared" si="5"/>
        <v>1.1595811518324608</v>
      </c>
      <c r="J23" s="1">
        <f t="shared" si="6"/>
        <v>1.172156862745098</v>
      </c>
      <c r="K23" s="1">
        <f t="shared" si="7"/>
        <v>1.183225806451613</v>
      </c>
      <c r="L23" s="1">
        <f t="shared" si="8"/>
        <v>1.1930434782608696</v>
      </c>
    </row>
    <row r="24" spans="1:19" x14ac:dyDescent="0.4">
      <c r="B24">
        <v>240</v>
      </c>
      <c r="C24" s="1">
        <f t="shared" si="9"/>
        <v>1.0229824561403509</v>
      </c>
      <c r="D24" s="1">
        <f t="shared" si="0"/>
        <v>1.0565625000000001</v>
      </c>
      <c r="E24" s="1">
        <f t="shared" si="1"/>
        <v>1.0835211267605633</v>
      </c>
      <c r="F24" s="1">
        <f t="shared" si="2"/>
        <v>1.1056410256410256</v>
      </c>
      <c r="G24" s="1">
        <f t="shared" si="3"/>
        <v>1.1241176470588234</v>
      </c>
      <c r="H24" s="1">
        <f t="shared" si="4"/>
        <v>1.1397826086956522</v>
      </c>
      <c r="I24" s="1">
        <f t="shared" si="5"/>
        <v>1.1532323232323232</v>
      </c>
      <c r="J24" s="1">
        <f t="shared" si="6"/>
        <v>1.1649056603773584</v>
      </c>
      <c r="K24" s="1">
        <f t="shared" si="7"/>
        <v>1.1751327433628318</v>
      </c>
      <c r="L24" s="1">
        <f t="shared" si="8"/>
        <v>1.1841666666666666</v>
      </c>
    </row>
    <row r="25" spans="1:19" x14ac:dyDescent="0.4">
      <c r="B25">
        <v>250</v>
      </c>
      <c r="C25" s="1">
        <f t="shared" si="9"/>
        <v>1.0226086956521738</v>
      </c>
      <c r="D25" s="1">
        <f t="shared" si="0"/>
        <v>1.0553846153846154</v>
      </c>
      <c r="E25" s="1">
        <f t="shared" si="1"/>
        <v>1.0813793103448275</v>
      </c>
      <c r="F25" s="1">
        <f t="shared" si="2"/>
        <v>1.1025</v>
      </c>
      <c r="G25" s="1">
        <f t="shared" si="3"/>
        <v>1.1199999999999999</v>
      </c>
      <c r="H25" s="1">
        <f t="shared" si="4"/>
        <v>1.1347368421052633</v>
      </c>
      <c r="I25" s="1">
        <f t="shared" si="5"/>
        <v>1.1473170731707316</v>
      </c>
      <c r="J25" s="1">
        <f t="shared" si="6"/>
        <v>1.1581818181818182</v>
      </c>
      <c r="K25" s="1">
        <f t="shared" si="7"/>
        <v>1.1676595744680851</v>
      </c>
      <c r="L25" s="1">
        <f t="shared" si="8"/>
        <v>1.1759999999999999</v>
      </c>
    </row>
    <row r="26" spans="1:19" x14ac:dyDescent="0.4">
      <c r="B26">
        <v>260</v>
      </c>
      <c r="C26" s="1">
        <f t="shared" si="9"/>
        <v>1.0222413793103449</v>
      </c>
      <c r="D26" s="1">
        <f t="shared" si="0"/>
        <v>1.0542424242424242</v>
      </c>
      <c r="E26" s="1">
        <f t="shared" si="1"/>
        <v>1.0793243243243242</v>
      </c>
      <c r="F26" s="1">
        <f t="shared" si="2"/>
        <v>1.0995121951219513</v>
      </c>
      <c r="G26" s="1">
        <f t="shared" si="3"/>
        <v>1.1161111111111111</v>
      </c>
      <c r="H26" s="1">
        <f t="shared" si="4"/>
        <v>1.1300000000000001</v>
      </c>
      <c r="I26" s="1">
        <f t="shared" si="5"/>
        <v>1.1417924528301886</v>
      </c>
      <c r="J26" s="1">
        <f t="shared" si="6"/>
        <v>1.1519298245614036</v>
      </c>
      <c r="K26" s="1">
        <f t="shared" si="7"/>
        <v>1.1607377049180327</v>
      </c>
      <c r="L26" s="1">
        <f t="shared" si="8"/>
        <v>1.1684615384615384</v>
      </c>
    </row>
    <row r="27" spans="1:19" x14ac:dyDescent="0.4">
      <c r="B27">
        <v>270</v>
      </c>
      <c r="C27" s="1">
        <f t="shared" si="9"/>
        <v>1.0218803418803419</v>
      </c>
      <c r="D27" s="1">
        <f t="shared" si="0"/>
        <v>1.0531343283582089</v>
      </c>
      <c r="E27" s="1">
        <f t="shared" si="1"/>
        <v>1.0773509933774834</v>
      </c>
      <c r="F27" s="1">
        <f t="shared" si="2"/>
        <v>1.0966666666666667</v>
      </c>
      <c r="G27" s="1">
        <f t="shared" si="3"/>
        <v>1.1124324324324324</v>
      </c>
      <c r="H27" s="1">
        <f t="shared" si="4"/>
        <v>1.1255445544554454</v>
      </c>
      <c r="I27" s="1">
        <f t="shared" si="5"/>
        <v>1.1366210045662102</v>
      </c>
      <c r="J27" s="1">
        <f t="shared" si="6"/>
        <v>1.1461016949152543</v>
      </c>
      <c r="K27" s="1">
        <f t="shared" si="7"/>
        <v>1.154308300395257</v>
      </c>
      <c r="L27" s="1">
        <f t="shared" si="8"/>
        <v>1.1614814814814813</v>
      </c>
    </row>
    <row r="28" spans="1:19" x14ac:dyDescent="0.4">
      <c r="B28">
        <v>280</v>
      </c>
      <c r="C28" s="1">
        <f t="shared" si="9"/>
        <v>1.0215254237288136</v>
      </c>
      <c r="D28" s="1">
        <f t="shared" si="0"/>
        <v>1.0520588235294117</v>
      </c>
      <c r="E28" s="1">
        <f t="shared" si="1"/>
        <v>1.0754545454545454</v>
      </c>
      <c r="F28" s="1">
        <f t="shared" si="2"/>
        <v>1.0939534883720929</v>
      </c>
      <c r="G28" s="1">
        <f t="shared" si="3"/>
        <v>1.1089473684210527</v>
      </c>
      <c r="H28" s="1">
        <f t="shared" si="4"/>
        <v>1.1213461538461538</v>
      </c>
      <c r="I28" s="1">
        <f t="shared" si="5"/>
        <v>1.1317699115044246</v>
      </c>
      <c r="J28" s="1">
        <f t="shared" si="6"/>
        <v>1.140655737704918</v>
      </c>
      <c r="K28" s="1">
        <f t="shared" si="7"/>
        <v>1.148320610687023</v>
      </c>
      <c r="L28" s="1">
        <f t="shared" si="8"/>
        <v>1.155</v>
      </c>
    </row>
    <row r="29" spans="1:19" x14ac:dyDescent="0.4">
      <c r="B29">
        <v>290</v>
      </c>
      <c r="C29" s="1">
        <f t="shared" si="9"/>
        <v>1.0211764705882354</v>
      </c>
      <c r="D29" s="1">
        <f t="shared" si="0"/>
        <v>1.0510144927536234</v>
      </c>
      <c r="E29" s="1">
        <f t="shared" si="1"/>
        <v>1.0736305732484075</v>
      </c>
      <c r="F29" s="1">
        <f t="shared" si="2"/>
        <v>1.0913636363636363</v>
      </c>
      <c r="G29" s="1">
        <f t="shared" si="3"/>
        <v>1.1056410256410256</v>
      </c>
      <c r="H29" s="1">
        <f t="shared" si="4"/>
        <v>1.1173831775700933</v>
      </c>
      <c r="I29" s="1">
        <f t="shared" si="5"/>
        <v>1.1272103004291845</v>
      </c>
      <c r="J29" s="1">
        <f t="shared" si="6"/>
        <v>1.1355555555555557</v>
      </c>
      <c r="K29" s="1">
        <f t="shared" si="7"/>
        <v>1.142730627306273</v>
      </c>
      <c r="L29" s="1">
        <f t="shared" si="8"/>
        <v>1.1489655172413793</v>
      </c>
    </row>
    <row r="30" spans="1:19" x14ac:dyDescent="0.4">
      <c r="B30">
        <v>300</v>
      </c>
      <c r="C30" s="1">
        <f t="shared" si="9"/>
        <v>1.0208333333333335</v>
      </c>
      <c r="D30" s="1">
        <f t="shared" si="0"/>
        <v>1.05</v>
      </c>
      <c r="E30" s="1">
        <f t="shared" si="1"/>
        <v>1.0718749999999999</v>
      </c>
      <c r="F30" s="1">
        <f t="shared" si="2"/>
        <v>1.088888888888889</v>
      </c>
      <c r="G30" s="1">
        <f t="shared" si="3"/>
        <v>1.1025</v>
      </c>
      <c r="H30" s="1">
        <f t="shared" si="4"/>
        <v>1.1136363636363638</v>
      </c>
      <c r="I30" s="1">
        <f t="shared" si="5"/>
        <v>1.1229166666666666</v>
      </c>
      <c r="J30" s="1">
        <f t="shared" si="6"/>
        <v>1.1307692307692307</v>
      </c>
      <c r="K30" s="1">
        <f t="shared" si="7"/>
        <v>1.1375000000000002</v>
      </c>
      <c r="L30" s="1">
        <f t="shared" si="8"/>
        <v>1.1433333333333333</v>
      </c>
    </row>
    <row r="31" spans="1:19" x14ac:dyDescent="0.4">
      <c r="B31">
        <v>310</v>
      </c>
      <c r="C31" s="1">
        <f t="shared" si="9"/>
        <v>1.0204958677685951</v>
      </c>
      <c r="D31" s="1">
        <f t="shared" si="0"/>
        <v>1.0490140845070421</v>
      </c>
      <c r="E31" s="1">
        <f t="shared" si="1"/>
        <v>1.0701840490797545</v>
      </c>
      <c r="F31" s="1">
        <f t="shared" si="2"/>
        <v>1.0865217391304347</v>
      </c>
      <c r="G31" s="1">
        <f t="shared" si="3"/>
        <v>1.0995121951219513</v>
      </c>
      <c r="H31" s="1">
        <f t="shared" si="4"/>
        <v>1.1100884955752213</v>
      </c>
      <c r="I31" s="1">
        <f t="shared" si="5"/>
        <v>1.1188663967611334</v>
      </c>
      <c r="J31" s="1">
        <f t="shared" si="6"/>
        <v>1.126268656716418</v>
      </c>
      <c r="K31" s="1">
        <f t="shared" si="7"/>
        <v>1.1325951557093425</v>
      </c>
      <c r="L31" s="1">
        <f t="shared" si="8"/>
        <v>1.1380645161290324</v>
      </c>
    </row>
    <row r="32" spans="1:19" x14ac:dyDescent="0.4">
      <c r="B32">
        <v>320</v>
      </c>
      <c r="C32" s="1">
        <f t="shared" si="9"/>
        <v>1.0201639344262294</v>
      </c>
      <c r="D32" s="1">
        <f t="shared" si="0"/>
        <v>1.0480555555555555</v>
      </c>
      <c r="E32" s="1">
        <f t="shared" si="1"/>
        <v>1.0685542168674698</v>
      </c>
      <c r="F32" s="1">
        <f t="shared" si="2"/>
        <v>1.0842553191489361</v>
      </c>
      <c r="G32" s="1">
        <f t="shared" si="3"/>
        <v>1.0966666666666667</v>
      </c>
      <c r="H32" s="1">
        <f t="shared" si="4"/>
        <v>1.1067241379310346</v>
      </c>
      <c r="I32" s="1">
        <f t="shared" si="5"/>
        <v>1.1150393700787402</v>
      </c>
      <c r="J32" s="1">
        <f t="shared" si="6"/>
        <v>1.1220289855072463</v>
      </c>
      <c r="K32" s="1">
        <f t="shared" si="7"/>
        <v>1.1279865771812081</v>
      </c>
      <c r="L32" s="1">
        <f t="shared" si="8"/>
        <v>1.1331249999999999</v>
      </c>
    </row>
    <row r="33" spans="2:12" x14ac:dyDescent="0.4">
      <c r="B33">
        <v>330</v>
      </c>
      <c r="C33" s="1">
        <f t="shared" si="9"/>
        <v>1.0198373983739839</v>
      </c>
      <c r="D33" s="1">
        <f t="shared" si="0"/>
        <v>1.0471232876712329</v>
      </c>
      <c r="E33" s="1">
        <f t="shared" si="1"/>
        <v>1.0669822485207101</v>
      </c>
      <c r="F33" s="1">
        <f t="shared" si="2"/>
        <v>1.0820833333333333</v>
      </c>
      <c r="G33" s="1">
        <f t="shared" si="3"/>
        <v>1.0939534883720929</v>
      </c>
      <c r="H33" s="1">
        <f t="shared" si="4"/>
        <v>1.1035294117647059</v>
      </c>
      <c r="I33" s="1">
        <f t="shared" si="5"/>
        <v>1.1114176245210727</v>
      </c>
      <c r="J33" s="1">
        <f t="shared" si="6"/>
        <v>1.1180281690140845</v>
      </c>
      <c r="K33" s="1">
        <f t="shared" si="7"/>
        <v>1.1236482084690553</v>
      </c>
      <c r="L33" s="1">
        <f t="shared" si="8"/>
        <v>1.1284848484848486</v>
      </c>
    </row>
    <row r="34" spans="2:12" x14ac:dyDescent="0.4">
      <c r="B34">
        <v>340</v>
      </c>
      <c r="C34" s="1">
        <f t="shared" si="9"/>
        <v>1.0195161290322581</v>
      </c>
      <c r="D34" s="1">
        <f t="shared" si="0"/>
        <v>1.0462162162162161</v>
      </c>
      <c r="E34" s="1">
        <f t="shared" si="1"/>
        <v>1.0654651162790696</v>
      </c>
      <c r="F34" s="1">
        <f t="shared" si="2"/>
        <v>1.0799999999999998</v>
      </c>
      <c r="G34" s="1">
        <f t="shared" si="3"/>
        <v>1.0913636363636363</v>
      </c>
      <c r="H34" s="1">
        <f t="shared" si="4"/>
        <v>1.1004918032786886</v>
      </c>
      <c r="I34" s="1">
        <f t="shared" si="5"/>
        <v>1.1079850746268658</v>
      </c>
      <c r="J34" s="1">
        <f t="shared" si="6"/>
        <v>1.1142465753424657</v>
      </c>
      <c r="K34" s="1">
        <f t="shared" si="7"/>
        <v>1.1195569620253165</v>
      </c>
      <c r="L34" s="1">
        <f t="shared" si="8"/>
        <v>1.1241176470588234</v>
      </c>
    </row>
  </sheetData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정규</dc:creator>
  <cp:lastModifiedBy>정규</cp:lastModifiedBy>
  <dcterms:created xsi:type="dcterms:W3CDTF">2021-12-03T16:53:17Z</dcterms:created>
  <dcterms:modified xsi:type="dcterms:W3CDTF">2022-03-02T08:52:43Z</dcterms:modified>
</cp:coreProperties>
</file>