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png" ContentType="image/png"/>
  <Default Extension="jpeg" ContentType="image/jpeg"/>
  <Default Extension="jpg" ContentType="application/octet-stream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4" rupBuild="9.104.146.48620"/>
  <workbookPr/>
  <bookViews>
    <workbookView xWindow="360" yWindow="30" windowWidth="25755" windowHeight="11595" activeTab="0"/>
  </bookViews>
  <sheets>
    <sheet name="로스트아크 페온&amp;골드&amp;크리스탈&amp;현금 계산기" sheetId="1" r:id="rId1"/>
    <sheet name="사용법" sheetId="2" r:id="rId2"/>
  </sheets>
  <definedNames/>
  <calcPr calcId="152511"/>
</workbook>
</file>

<file path=xl/sharedStrings.xml><?xml version="1.0" encoding="utf-8"?>
<sst xmlns="http://schemas.openxmlformats.org/spreadsheetml/2006/main" count="32" uniqueCount="32">
  <si>
    <t>페온</t>
  </si>
  <si>
    <t>골드</t>
  </si>
  <si>
    <t>현금</t>
  </si>
  <si>
    <t>크리스탈</t>
  </si>
  <si/>
  <si>
    <t>55000원=2600크리스탈</t>
  </si>
  <si>
    <t>2600크리스탈=</t>
  </si>
  <si>
    <t>로스트아크 페온&amp;골드&amp;크리스탈&amp;현금 계산기</t>
  </si>
  <si>
    <t>1. 아래쪽 페온&amp;크리스탈 표 노란칸에 몇페온에 몇크리스탈인지 적는다</t>
  </si>
  <si>
    <t>1. 페온&amp;크리스탈 표 노란색 칸에 몇페온에 몇크리스탈인지 적는다.(로스트아크 샵 들어가서 페온 검색. 좌측 표에는 100페온에 850크리스탈로 입력.)</t>
  </si>
  <si>
    <t xml:space="preserve">2. 크리스탈&amp;골드 표 노란색 칸에 몇크리스탈에 몇골드인지 적는다.(로스트아크 샵 들어가서 </t>
  </si>
  <si>
    <t>2. 크리스탈&amp;골드 표 노란색 칸에 몇크리스탈에 몇골드인지 적는다.(로스트아크 샵 들어가서 우측 하단에 화폐거래소 입장. 크리스탈 구매쪽 보면 100크리스탈에 몇골드인지 나옴. 좌측 표에는 100크리스탈에 4200골드로 입력. 100크리스탈 구매해도 획득 수량은 95개이기때문에 95로 입력.)</t>
  </si>
  <si>
    <t>1. 페온&amp;크리스탈 표 노란색 칸에 몇페온에 몇크리스탈인지 적는다.
(로스트아크 샵 들어가서 페온 검색. 좌측 표에는 100페온에 850크리스탈로 입력.)</t>
  </si>
  <si>
    <t>1. 페온&amp;크리스탈 표 노란색 칸에 몇페온에 몇크리스탈인지 적는다</t>
  </si>
  <si>
    <t>로스트아크 샵 들어가서 페온 검색. 좌측 표에는 100페온에 850크리스탈 기준으로 입력.</t>
  </si>
  <si>
    <t>1. 페온&amp;크리스탈 표 노란색 칸에 몇페온에 몇크리스탈인지 적는다.</t>
  </si>
  <si>
    <t>2. 크리스탈&amp;골드 표 노란색 칸에 몇크리스탈에 몇골드인지 적는다.</t>
  </si>
  <si>
    <t>(로스트아크 샵 들어가서 우측 하단에 화폐거래소 입장. 크리스탈 구매쪽 보면 100크리스탈에 몇골드인지 나옴. 좌측 표에는 100크리스탈에 4200골드로 입력. 100크리스탈 구매해도 획득 수량은 95개이기때문에 95로 입력.)</t>
  </si>
  <si>
    <t>로스트아크 샵 들어가서 우측 하단에 화폐거래소 입장. 크리스탈 구매쪽 보면 100크리스탈에 몇골드인지 나옴. 좌측 표에는 100크리스탈에 4200골드로 입력. 100크리스탈 구매해도 획득 수량은 95개이기때문에 95로 입력.</t>
  </si>
  <si>
    <t>로스트아크 샵 들어가서 우측 하단에 화폐거래소 입장. 크리스탈 구매쪽 보면 100크리스탈에 몇골드인지 나옴. 좌측 표에는 100크리스탈에 4200골드 기준으로 입력.(100크리스탈 구매 시 획득 수량은 95개이기때문에 95로 입력.)</t>
  </si>
  <si>
    <t>1. 페온&amp;크리스탈 표 노란색 칸에 페온 갯수와 크리스탈 가격을 적는다.</t>
  </si>
  <si>
    <t>2. 크리스탈&amp;골드 표 노란색 칸에 크리스탈 갯수와 골드 가격을 적는다.</t>
  </si>
  <si>
    <t>3. 크리스탈&amp;현금 표 노란색 칸에 크리스탈 갯수와 현금 가격을 적는다.</t>
  </si>
  <si>
    <t xml:space="preserve">로스트아크 샵 들어가서 </t>
  </si>
  <si>
    <t>로스트아크 샵 들어가서 크리스탈 페이지에서 본인이 구매한 크리스탈 패키지 입력.</t>
  </si>
  <si>
    <t>로스트아크 샵 크리스탈 페이지에서 본인이 구매한 크리스탈 패키지 입력.</t>
  </si>
  <si>
    <t>로스트아크 샵 크리스탈 페이지에서 본인이 구매한 크리스탈 패키지 입력. 좌측 표에는 2600크리스탈에 55000원 기준으로 입력.</t>
  </si>
  <si>
    <t>4. 파란색 칸에 알고싶은 수량 입력.</t>
  </si>
  <si>
    <t>4. 알고싶은 재화 표 파란색 칸에 수량 입력.</t>
  </si>
  <si>
    <t>1. 페온&amp;크리스탈 표 노란색 칸에 페온 개수와 크리스탈 가격을 적는다.</t>
  </si>
  <si>
    <t>2. 크리스탈&amp;골드 표 노란색 칸에 크리스탈 개수와 골드 가격을 적는다.</t>
  </si>
  <si>
    <t>3. 크리스탈&amp;현금 표 노란색 칸에 크리스탈 개수와 현금 가격을 적는다.</t>
  </si>
</sst>
</file>

<file path=xl/styles.xml><?xml version="1.0" encoding="utf-8"?>
<styleSheet xmlns="http://schemas.openxmlformats.org/spreadsheetml/2006/main">
  <numFmts count="0"/>
  <fonts count="22">
    <font>
      <sz val="11.0"/>
      <name val="맑은 고딕"/>
      <color theme="1"/>
    </font>
    <font>
      <sz val="8.0"/>
      <name val="맑은 고딕"/>
      <color rgb="FF000000"/>
    </font>
    <font>
      <u/>
      <sz val="11.0"/>
      <name val="맑은 고딕"/>
      <color theme="10"/>
    </font>
    <font>
      <u/>
      <sz val="11.0"/>
      <name val="맑은 고딕"/>
      <color theme="11"/>
    </font>
    <font>
      <sz val="11.0"/>
      <name val="맑은 고딕"/>
      <color rgb="FFFF0000"/>
    </font>
    <font>
      <sz val="18.0"/>
      <name val="맑은 고딕"/>
      <color theme="3"/>
    </font>
    <font>
      <b/>
      <sz val="15.0"/>
      <name val="맑은 고딕"/>
      <color theme="3"/>
    </font>
    <font>
      <b/>
      <sz val="13.0"/>
      <name val="맑은 고딕"/>
      <color theme="3"/>
    </font>
    <font>
      <b/>
      <sz val="11.0"/>
      <name val="맑은 고딕"/>
      <color theme="3"/>
    </font>
    <font>
      <sz val="11.0"/>
      <name val="맑은 고딕"/>
      <color rgb="FF3F3F76"/>
    </font>
    <font>
      <b/>
      <sz val="11.0"/>
      <name val="맑은 고딕"/>
      <color rgb="FF3F3F3F"/>
    </font>
    <font>
      <b/>
      <sz val="11.0"/>
      <name val="맑은 고딕"/>
      <color rgb="FFFA7D00"/>
    </font>
    <font>
      <b/>
      <sz val="11.0"/>
      <name val="맑은 고딕"/>
      <color rgb="FFFFFFFF"/>
    </font>
    <font>
      <sz val="11.0"/>
      <name val="맑은 고딕"/>
      <color rgb="FFFA7D00"/>
    </font>
    <font>
      <b/>
      <sz val="11.0"/>
      <name val="맑은 고딕"/>
      <color theme="1"/>
    </font>
    <font>
      <sz val="11.0"/>
      <name val="맑은 고딕"/>
      <color rgb="FF006100"/>
    </font>
    <font>
      <sz val="11.0"/>
      <name val="맑은 고딕"/>
      <color rgb="FF9C0006"/>
    </font>
    <font>
      <sz val="11.0"/>
      <name val="맑은 고딕"/>
      <color rgb="FF9C6500"/>
    </font>
    <font>
      <sz val="11.0"/>
      <name val="맑은 고딕"/>
      <color theme="0"/>
    </font>
    <font>
      <i/>
      <sz val="11.0"/>
      <name val="맑은 고딕"/>
      <color rgb="FF7F7F7F"/>
    </font>
    <font>
      <b/>
      <sz val="12.0"/>
      <name val="맑은 고딕"/>
      <color theme="1"/>
    </font>
    <font>
      <b/>
      <sz val="14.0"/>
      <name val="맑은 고딕"/>
      <color theme="1"/>
    </font>
  </fonts>
  <fills count="35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2"/>
        <bgColor rgb="FF000000"/>
      </patternFill>
    </fill>
  </fills>
  <borders count="14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theme="4" tint="0.3999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" fillId="0" borderId="0" applyAlignment="0" applyBorder="0" applyFill="0" applyNumberFormat="0" applyProtection="0">
      <alignment vertical="center"/>
    </xf>
    <xf numFmtId="0" fontId="3" fillId="0" borderId="0" applyAlignment="0" applyBorder="0" applyFill="0" applyNumberFormat="0" applyProtection="0">
      <alignment vertical="center"/>
    </xf>
    <xf numFmtId="0" fontId="0" fillId="2" borderId="1" applyAlignment="0" applyFont="0" applyNumberForma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6" fillId="0" borderId="2" applyAlignment="0" applyFill="0" applyNumberFormat="0" applyProtection="0">
      <alignment vertical="center"/>
    </xf>
    <xf numFmtId="0" fontId="7" fillId="0" borderId="3" applyAlignment="0" applyFill="0" applyNumberFormat="0" applyProtection="0">
      <alignment vertical="center"/>
    </xf>
    <xf numFmtId="0" fontId="8" fillId="0" borderId="4" applyAlignment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3" borderId="5" applyAlignment="0" applyNumberFormat="0" applyProtection="0">
      <alignment vertical="center"/>
    </xf>
    <xf numFmtId="0" fontId="10" fillId="4" borderId="6" applyAlignment="0" applyNumberFormat="0" applyProtection="0">
      <alignment vertical="center"/>
    </xf>
    <xf numFmtId="0" fontId="11" fillId="4" borderId="5" applyAlignment="0" applyNumberFormat="0" applyProtection="0">
      <alignment vertical="center"/>
    </xf>
    <xf numFmtId="0" fontId="12" fillId="5" borderId="7" applyAlignment="0" applyNumberFormat="0" applyProtection="0">
      <alignment vertical="center"/>
    </xf>
    <xf numFmtId="0" fontId="13" fillId="0" borderId="8" applyAlignment="0" applyFill="0" applyNumberFormat="0" applyProtection="0">
      <alignment vertical="center"/>
    </xf>
    <xf numFmtId="0" fontId="14" fillId="0" borderId="9" applyAlignment="0" applyFill="0" applyNumberFormat="0" applyProtection="0">
      <alignment vertical="center"/>
    </xf>
    <xf numFmtId="0" fontId="15" fillId="6" borderId="0" applyAlignment="0" applyBorder="0" applyNumberFormat="0" applyProtection="0">
      <alignment vertical="center"/>
    </xf>
    <xf numFmtId="0" fontId="16" fillId="7" borderId="0" applyAlignment="0" applyBorder="0" applyNumberFormat="0" applyProtection="0">
      <alignment vertical="center"/>
    </xf>
    <xf numFmtId="0" fontId="17" fillId="8" borderId="0" applyAlignment="0" applyBorder="0" applyNumberFormat="0" applyProtection="0">
      <alignment vertical="center"/>
    </xf>
    <xf numFmtId="0" fontId="18" fillId="9" borderId="0" applyAlignment="0" applyBorder="0" applyNumberFormat="0" applyProtection="0">
      <alignment vertical="center"/>
    </xf>
    <xf numFmtId="0" fontId="0" fillId="10" borderId="0" applyAlignment="0" applyBorder="0" applyNumberForma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18" fillId="12" borderId="0" applyAlignment="0" applyBorder="0" applyNumberFormat="0" applyProtection="0">
      <alignment vertical="center"/>
    </xf>
    <xf numFmtId="0" fontId="18" fillId="13" borderId="0" applyAlignment="0" applyBorder="0" applyNumberForma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0" fillId="15" borderId="0" applyAlignment="0" applyBorder="0" applyNumberFormat="0" applyProtection="0">
      <alignment vertical="center"/>
    </xf>
    <xf numFmtId="0" fontId="18" fillId="16" borderId="0" applyAlignment="0" applyBorder="0" applyNumberFormat="0" applyProtection="0">
      <alignment vertical="center"/>
    </xf>
    <xf numFmtId="0" fontId="18" fillId="17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18" fillId="20" borderId="0" applyAlignment="0" applyBorder="0" applyNumberFormat="0" applyProtection="0">
      <alignment vertical="center"/>
    </xf>
    <xf numFmtId="0" fontId="18" fillId="21" borderId="0" applyAlignment="0" applyBorder="0" applyNumberFormat="0" applyProtection="0">
      <alignment vertical="center"/>
    </xf>
    <xf numFmtId="0" fontId="0" fillId="22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18" fillId="24" borderId="0" applyAlignment="0" applyBorder="0" applyNumberFormat="0" applyProtection="0">
      <alignment vertical="center"/>
    </xf>
    <xf numFmtId="0" fontId="18" fillId="25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18" fillId="28" borderId="0" applyAlignment="0" applyBorder="0" applyNumberFormat="0" applyProtection="0">
      <alignment vertical="center"/>
    </xf>
    <xf numFmtId="0" fontId="18" fillId="29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18" fillId="32" borderId="0" applyAlignment="0" applyBorder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</cellStyleXfs>
  <cellXfs count="48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17" borderId="0" xfId="0" applyFill="1">
      <alignment vertical="center"/>
    </xf>
    <xf numFmtId="0" fontId="0" fillId="34" borderId="0" xfId="0" applyFill="1">
      <alignment vertical="center"/>
    </xf>
    <xf numFmtId="0" fontId="0" fillId="9" borderId="0" xfId="0" applyFill="1">
      <alignment vertical="center"/>
    </xf>
    <xf numFmtId="0" fontId="0" fillId="0" borderId="10" xfId="0" applyBorder="1">
      <alignment vertical="center"/>
    </xf>
    <xf numFmtId="0" fontId="0" fillId="34" borderId="10" xfId="0" applyFill="1" applyBorder="1">
      <alignment vertical="center"/>
    </xf>
    <xf numFmtId="0" fontId="0" fillId="10" borderId="10" xfId="0" applyFill="1" applyBorder="1">
      <alignment vertical="center"/>
    </xf>
    <xf numFmtId="0" fontId="0" fillId="11" borderId="10" xfId="0" applyFill="1" applyBorder="1">
      <alignment vertical="center"/>
    </xf>
    <xf numFmtId="0" fontId="0" fillId="23" borderId="0" xfId="0" applyFill="1">
      <alignment vertical="center"/>
    </xf>
    <xf numFmtId="0" fontId="0" fillId="0" borderId="0" xfId="0" applyFill="1">
      <alignment vertical="center"/>
    </xf>
    <xf numFmtId="0" fontId="0" fillId="23" borderId="10" xfId="0" applyFill="1" applyBorder="1">
      <alignment vertical="center"/>
    </xf>
    <xf numFmtId="0" fontId="0" fillId="0" borderId="0" xfId="0" applyBorder="1">
      <alignment vertical="center"/>
    </xf>
    <xf numFmtId="0" fontId="0" fillId="2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4" fillId="0" borderId="0" xfId="0" applyBorder="1" applyAlignment="1">
      <alignment horizontal="center" vertical="center"/>
    </xf>
    <xf numFmtId="0" fontId="20" fillId="0" borderId="0" xfId="0" applyBorder="1" applyAlignment="1">
      <alignment horizontal="center" vertical="center"/>
    </xf>
    <xf numFmtId="0" fontId="21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11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3" builtinId="5"/>
    <cellStyle name="보통" xfId="23" builtinId="28"/>
    <cellStyle name="설명텍스트" xfId="48" builtinId="53"/>
    <cellStyle name="셀 확인" xfId="18" builtinId="23"/>
    <cellStyle name="쉼표" xfId="1" builtinId="3"/>
    <cellStyle name="쉼표[0]" xfId="4" builtinId="6"/>
    <cellStyle name="연결된 셀" xfId="19" builtinId="24"/>
    <cellStyle name="열어본 하이퍼링크" xfId="7" builtinId="9" hidden="1"/>
    <cellStyle name="요약" xfId="20" builtinId="25"/>
    <cellStyle name="입력" xfId="15" builtinId="20"/>
    <cellStyle name="제목" xfId="10" builtinId="15"/>
    <cellStyle name="제목 1" xfId="11" builtinId="16"/>
    <cellStyle name="제목 2" xfId="12" builtinId="17"/>
    <cellStyle name="제목 3" xfId="13" builtinId="18"/>
    <cellStyle name="제목 4" xfId="14" builtinId="19"/>
    <cellStyle name="좋음" xfId="21" builtinId="26"/>
    <cellStyle name="출력" xfId="16" builtinId="21"/>
    <cellStyle name="통화" xfId="2" builtinId="4"/>
    <cellStyle name="통화[0]" xfId="5" builtinId="7"/>
    <cellStyle name="표준" xfId="0" builtinId="0"/>
    <cellStyle name="하이퍼링크" xfId="6" builtinId="8" hidden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Relationship Id="rId1" Type="http://schemas.openxmlformats.org/officeDocument/2006/relationships/image" Target="../media/OImage2541587930.png"></Relationship><Relationship Id="rId2" Type="http://schemas.openxmlformats.org/officeDocument/2006/relationships/image" Target="../media/OImage2438773131.jpeg"></Relationship><Relationship Id="rId3" Type="http://schemas.openxmlformats.org/officeDocument/2006/relationships/image" Target="../media/OImage2529560332.jpeg"></Relationship><Relationship Id="rId4" Type="http://schemas.openxmlformats.org/officeDocument/2006/relationships/image" Target="../media/OImage2552679293.jpe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0</xdr:rowOff>
    </xdr:from>
    <xdr:to>
      <xdr:col>6</xdr:col>
      <xdr:colOff>352425</xdr:colOff>
      <xdr:row>31</xdr:row>
      <xdr:rowOff>200025</xdr:rowOff>
    </xdr:to>
    <xdr:pic>
      <xdr:nvPicPr>
        <xdr:cNvPr id="1" name="그림 1" descr="xl/media/OImage2541587930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4320" y="405765"/>
          <a:ext cx="4171950" cy="6276975"/>
        </a:xfrm>
        <a:prstGeom prst="rect"/>
        <a:noFill/>
        <a:ln w="28575" cap="flat" cmpd="sng">
          <a:solidFill>
            <a:schemeClr val="tx1">
              <a:alpha val="100000"/>
            </a:schemeClr>
          </a:solidFill>
          <a:prstDash val="solid"/>
          <a:round/>
        </a:ln>
      </xdr:spPr>
    </xdr:pic>
    <xdr:clientData/>
  </xdr:twoCellAnchor>
  <xdr:twoCellAnchor editAs="oneCell">
    <xdr:from>
      <xdr:col>8</xdr:col>
      <xdr:colOff>0</xdr:colOff>
      <xdr:row>4</xdr:row>
      <xdr:rowOff>114300</xdr:rowOff>
    </xdr:from>
    <xdr:to>
      <xdr:col>22</xdr:col>
      <xdr:colOff>457200</xdr:colOff>
      <xdr:row>29</xdr:row>
      <xdr:rowOff>114300</xdr:rowOff>
    </xdr:to>
    <xdr:pic>
      <xdr:nvPicPr>
        <xdr:cNvPr id="2" name="그림 2" descr="xl/media/OImage2438773131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465445" y="939165"/>
          <a:ext cx="10058400" cy="5238750"/>
        </a:xfrm>
        <a:prstGeom prst="rect"/>
        <a:noFill/>
      </xdr:spPr>
    </xdr:pic>
    <xdr:clientData/>
  </xdr:twoCellAnchor>
  <xdr:twoCellAnchor editAs="oneCell">
    <xdr:from>
      <xdr:col>8</xdr:col>
      <xdr:colOff>0</xdr:colOff>
      <xdr:row>32</xdr:row>
      <xdr:rowOff>123825</xdr:rowOff>
    </xdr:from>
    <xdr:to>
      <xdr:col>22</xdr:col>
      <xdr:colOff>457200</xdr:colOff>
      <xdr:row>57</xdr:row>
      <xdr:rowOff>104775</xdr:rowOff>
    </xdr:to>
    <xdr:pic>
      <xdr:nvPicPr>
        <xdr:cNvPr id="3" name="그림 3" descr="xl/media/OImage2529560332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465445" y="6816090"/>
          <a:ext cx="10058400" cy="5219700"/>
        </a:xfrm>
        <a:prstGeom prst="rect"/>
        <a:noFill/>
      </xdr:spPr>
    </xdr:pic>
    <xdr:clientData/>
  </xdr:twoCellAnchor>
  <xdr:twoCellAnchor editAs="oneCell">
    <xdr:from>
      <xdr:col>8</xdr:col>
      <xdr:colOff>0</xdr:colOff>
      <xdr:row>60</xdr:row>
      <xdr:rowOff>85725</xdr:rowOff>
    </xdr:from>
    <xdr:to>
      <xdr:col>22</xdr:col>
      <xdr:colOff>457200</xdr:colOff>
      <xdr:row>85</xdr:row>
      <xdr:rowOff>104775</xdr:rowOff>
    </xdr:to>
    <xdr:pic>
      <xdr:nvPicPr>
        <xdr:cNvPr id="4" name="그림 4" descr="xl/media/OImage2552679293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465445" y="12645390"/>
          <a:ext cx="10058400" cy="5257800"/>
        </a:xfrm>
        <a:prstGeom prst="rect"/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Relationship Id="rId1" Type="http://schemas.openxmlformats.org/officeDocument/2006/relationships/drawing" Target="../drawings/drawing1.xm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>
      <selection activeCell="H10" sqref="H10"/>
    </sheetView>
  </sheetViews>
  <sheetFormatPr defaultRowHeight="16.500000"/>
  <cols>
    <col min="3" max="3" width="12.63000011" customWidth="1" outlineLevel="0"/>
  </cols>
  <sheetData>
    <row r="2" spans="2:6" ht="17.250000">
      <c r="B2" s="29" t="s">
        <v>7</v>
      </c>
      <c r="C2" s="29"/>
      <c r="D2" s="29"/>
      <c r="E2" s="29"/>
      <c r="F2" s="29"/>
    </row>
    <row r="3" spans="2:6">
      <c r="B3" s="37"/>
      <c r="C3" s="37"/>
      <c r="D3" s="37"/>
      <c r="E3" s="37"/>
      <c r="F3" s="37"/>
    </row>
    <row r="4" spans="2:6">
      <c r="B4" s="42"/>
      <c r="C4" s="42"/>
      <c r="D4" s="42" t="s">
        <v>1</v>
      </c>
      <c r="E4" s="42" t="s">
        <v>3</v>
      </c>
      <c r="F4" s="42" t="s">
        <v>2</v>
      </c>
    </row>
    <row r="5" spans="2:6">
      <c r="B5" s="42" t="s">
        <v>0</v>
      </c>
      <c r="C5" s="38">
        <v>100</v>
      </c>
      <c r="D5" s="19">
        <f>(C5*D18)*D23</f>
        <v>37578.9473684211</v>
      </c>
      <c r="E5" s="19">
        <f>C5*D18</f>
        <v>850</v>
      </c>
      <c r="F5" s="19">
        <f>(C5*D18)*D28</f>
        <v>17980.7692307693</v>
      </c>
    </row>
    <row r="6" spans="2:6">
      <c r="B6" s="37"/>
      <c r="C6" s="37"/>
      <c r="D6" s="37"/>
      <c r="E6" s="37"/>
      <c r="F6" s="37"/>
    </row>
    <row r="7" spans="2:6">
      <c r="B7" s="42"/>
      <c r="C7" s="42"/>
      <c r="D7" s="42" t="s">
        <v>0</v>
      </c>
      <c r="E7" s="42" t="s">
        <v>3</v>
      </c>
      <c r="F7" s="42" t="s">
        <v>2</v>
      </c>
    </row>
    <row r="8" spans="2:6">
      <c r="B8" s="42" t="s">
        <v>1</v>
      </c>
      <c r="C8" s="38">
        <v>4200</v>
      </c>
      <c r="D8" s="19">
        <f>(C5/D5)*C8</f>
        <v>11.1764705882353</v>
      </c>
      <c r="E8" s="19">
        <f>C8*C24</f>
        <v>95</v>
      </c>
      <c r="F8" s="19">
        <f>(F5/D5)*C8</f>
        <v>2009.61538461539</v>
      </c>
    </row>
    <row r="9" spans="2:6">
      <c r="B9" s="37"/>
      <c r="C9" s="37"/>
      <c r="D9" s="37"/>
      <c r="E9" s="37"/>
      <c r="F9" s="37"/>
    </row>
    <row r="10" spans="2:6">
      <c r="B10" s="42"/>
      <c r="C10" s="42"/>
      <c r="D10" s="42" t="s">
        <v>0</v>
      </c>
      <c r="E10" s="42" t="s">
        <v>1</v>
      </c>
      <c r="F10" s="42" t="s">
        <v>2</v>
      </c>
    </row>
    <row r="11" spans="2:6">
      <c r="B11" s="42" t="s">
        <v>3</v>
      </c>
      <c r="C11" s="38">
        <v>850</v>
      </c>
      <c r="D11" s="19">
        <f>C11*C19</f>
        <v>99.9999999999997</v>
      </c>
      <c r="E11" s="19">
        <f>C11*D23</f>
        <v>37578.9473684211</v>
      </c>
      <c r="F11" s="19">
        <f>C11*D28</f>
        <v>17980.7692307693</v>
      </c>
    </row>
    <row r="12" spans="2:6">
      <c r="B12" s="37"/>
      <c r="C12" s="37"/>
      <c r="D12" s="37"/>
      <c r="E12" s="37"/>
      <c r="F12" s="37"/>
    </row>
    <row r="13" spans="2:6">
      <c r="B13" s="42"/>
      <c r="C13" s="42"/>
      <c r="D13" s="42" t="s">
        <v>0</v>
      </c>
      <c r="E13" s="42" t="s">
        <v>1</v>
      </c>
      <c r="F13" s="42" t="s">
        <v>3</v>
      </c>
    </row>
    <row r="14" spans="2:6">
      <c r="B14" s="42" t="s">
        <v>2</v>
      </c>
      <c r="C14" s="38">
        <v>55000</v>
      </c>
      <c r="D14" s="19">
        <f>(C5/F5)*C14</f>
        <v>305.882352941176</v>
      </c>
      <c r="E14" s="19">
        <f>(D5/F5)*C14</f>
        <v>114947.368421052</v>
      </c>
      <c r="F14" s="19">
        <f>C14*C29</f>
        <v>2600</v>
      </c>
    </row>
    <row r="15" spans="2:6">
      <c r="B15" s="37"/>
      <c r="C15" s="37"/>
      <c r="D15" s="37"/>
      <c r="E15" s="37"/>
      <c r="F15" s="37"/>
    </row>
    <row r="16" spans="2:6">
      <c r="B16" s="42"/>
      <c r="C16" s="42"/>
      <c r="D16" s="42" t="s">
        <v>3</v>
      </c>
      <c r="E16" s="37"/>
      <c r="F16" s="37"/>
    </row>
    <row r="17" spans="2:6">
      <c r="B17" s="43" t="s">
        <v>0</v>
      </c>
      <c r="C17" s="39">
        <v>100</v>
      </c>
      <c r="D17" s="39">
        <v>850</v>
      </c>
      <c r="E17" s="37"/>
      <c r="F17" s="37"/>
    </row>
    <row r="18" spans="2:6">
      <c r="B18" s="44"/>
      <c r="C18" s="19">
        <v>1</v>
      </c>
      <c r="D18" s="40">
        <f>D17/C17</f>
        <v>8.5</v>
      </c>
      <c r="E18" s="37"/>
      <c r="F18" s="37"/>
    </row>
    <row r="19" spans="2:6">
      <c r="B19" s="45"/>
      <c r="C19" s="19">
        <f>C17/D17</f>
        <v>0.117647058823529</v>
      </c>
      <c r="D19" s="40">
        <v>1</v>
      </c>
      <c r="E19" s="37"/>
      <c r="F19" s="37"/>
    </row>
    <row r="20" spans="2:6">
      <c r="B20" s="37"/>
      <c r="C20" s="37"/>
      <c r="D20" s="41"/>
      <c r="E20" s="37"/>
      <c r="F20" s="37"/>
    </row>
    <row r="21" spans="2:6">
      <c r="B21" s="42"/>
      <c r="C21" s="42"/>
      <c r="D21" s="42" t="s">
        <v>1</v>
      </c>
      <c r="E21" s="37"/>
      <c r="F21" s="37"/>
    </row>
    <row r="22" spans="2:6">
      <c r="B22" s="43" t="s">
        <v>3</v>
      </c>
      <c r="C22" s="39">
        <v>95</v>
      </c>
      <c r="D22" s="39">
        <v>4200</v>
      </c>
      <c r="E22" s="37"/>
      <c r="F22" s="37"/>
    </row>
    <row r="23" spans="2:6">
      <c r="B23" s="44"/>
      <c r="C23" s="19">
        <v>1</v>
      </c>
      <c r="D23" s="40">
        <f>D22/C22</f>
        <v>44.2105263157895</v>
      </c>
      <c r="E23" s="37"/>
      <c r="F23" s="37"/>
    </row>
    <row r="24" spans="2:6">
      <c r="B24" s="45"/>
      <c r="C24" s="19">
        <f>C22/D22</f>
        <v>0.0226190476190476</v>
      </c>
      <c r="D24" s="40">
        <v>1</v>
      </c>
      <c r="E24" s="37"/>
      <c r="F24" s="37"/>
    </row>
    <row r="25" spans="2:6">
      <c r="B25" s="37"/>
      <c r="C25" s="37"/>
      <c r="D25" s="41"/>
      <c r="E25" s="37"/>
      <c r="F25" s="37"/>
    </row>
    <row r="26" spans="2:6">
      <c r="B26" s="42"/>
      <c r="C26" s="42"/>
      <c r="D26" s="42" t="s">
        <v>2</v>
      </c>
      <c r="E26" s="37"/>
      <c r="F26" s="37"/>
    </row>
    <row r="27" spans="2:6">
      <c r="B27" s="43" t="s">
        <v>3</v>
      </c>
      <c r="C27" s="39">
        <v>2600</v>
      </c>
      <c r="D27" s="39">
        <v>55000</v>
      </c>
      <c r="E27" s="37"/>
      <c r="F27" s="37"/>
    </row>
    <row r="28" spans="2:6">
      <c r="B28" s="44"/>
      <c r="C28" s="19">
        <v>1</v>
      </c>
      <c r="D28" s="19">
        <f>D27/C27</f>
        <v>21.1538461538462</v>
      </c>
      <c r="E28" s="37"/>
      <c r="F28" s="37"/>
    </row>
    <row r="29" spans="2:6">
      <c r="B29" s="45"/>
      <c r="C29" s="19">
        <f>C27/D27</f>
        <v>0.0472727272727273</v>
      </c>
      <c r="D29" s="19">
        <v>1</v>
      </c>
      <c r="E29" s="37"/>
      <c r="F29" s="37"/>
    </row>
  </sheetData>
  <mergeCells count="4">
    <mergeCell ref="B2:F2"/>
    <mergeCell ref="B17:B19"/>
    <mergeCell ref="B22:B24"/>
    <mergeCell ref="B27:B29"/>
  </mergeCells>
  <phoneticPr fontId="1" type="noConversion"/>
  <pageMargins left="0.70" right="0.70" top="0.75" bottom="0.75" header="0.30" footer="0.3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I3:I87"/>
  <sheetViews>
    <sheetView workbookViewId="0">
      <selection activeCell="C36" sqref="C36"/>
    </sheetView>
  </sheetViews>
  <sheetFormatPr defaultRowHeight="16.500000"/>
  <sheetData>
    <row r="3" spans="9:9">
      <c r="I3" s="0" t="s">
        <v>29</v>
      </c>
    </row>
    <row r="4" spans="9:9">
      <c r="I4" s="0" t="s">
        <v>14</v>
      </c>
    </row>
    <row r="31" spans="9:9">
      <c r="I31" s="0" t="s">
        <v>30</v>
      </c>
    </row>
    <row r="32" spans="9:9">
      <c r="I32" s="0" t="s">
        <v>19</v>
      </c>
    </row>
    <row r="59" spans="9:9">
      <c r="I59" s="0" t="s">
        <v>31</v>
      </c>
    </row>
    <row r="60" spans="9:9">
      <c r="I60" s="0" t="s">
        <v>26</v>
      </c>
    </row>
    <row r="87" spans="9:9">
      <c r="I87" s="0" t="s">
        <v>27</v>
      </c>
    </row>
  </sheetData>
  <phoneticPr fontId="1" type="noConversion"/>
  <pageMargins left="0.70" right="0.70" top="0.75" bottom="0.75" header="0.30" footer="0.3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김송이</dc:creator>
  <cp:lastModifiedBy>김송이</cp:lastModifiedBy>
  <cp:version>9.104.146.48620</cp:version>
</cp:coreProperties>
</file>