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ls47\Desktop\"/>
    </mc:Choice>
  </mc:AlternateContent>
  <xr:revisionPtr revIDLastSave="0" documentId="8_{77A3CE1A-B49F-4249-B064-CF7E815BC6AB}" xr6:coauthVersionLast="47" xr6:coauthVersionMax="47" xr10:uidLastSave="{00000000-0000-0000-0000-000000000000}"/>
  <bookViews>
    <workbookView xWindow="-108" yWindow="-108" windowWidth="23256" windowHeight="12576" xr2:uid="{C8BDA79F-9AD1-4274-BCB1-76BDF5237A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B2" i="1"/>
  <c r="T9" i="1" s="1"/>
  <c r="M9" i="1" l="1"/>
  <c r="M10" i="1"/>
  <c r="M8" i="1"/>
  <c r="T10" i="1"/>
  <c r="F8" i="1"/>
  <c r="T6" i="1"/>
  <c r="F6" i="1"/>
  <c r="F7" i="1"/>
  <c r="F9" i="1"/>
  <c r="F10" i="1"/>
  <c r="M6" i="1"/>
  <c r="T8" i="1"/>
  <c r="T7" i="1"/>
  <c r="M7" i="1"/>
  <c r="M11" i="1" l="1"/>
  <c r="F11" i="1"/>
  <c r="T12" i="1"/>
  <c r="I15" i="1" l="1"/>
  <c r="B15" i="1"/>
</calcChain>
</file>

<file path=xl/sharedStrings.xml><?xml version="1.0" encoding="utf-8"?>
<sst xmlns="http://schemas.openxmlformats.org/spreadsheetml/2006/main" count="44" uniqueCount="21">
  <si>
    <t>내방</t>
    <phoneticPr fontId="1" type="noConversion"/>
  </si>
  <si>
    <t>순보</t>
    <phoneticPr fontId="1" type="noConversion"/>
  </si>
  <si>
    <t>2섬난섭여
3기공</t>
    <phoneticPr fontId="1" type="noConversion"/>
  </si>
  <si>
    <t>1기옥여섭
2섬난
3기공</t>
    <phoneticPr fontId="1" type="noConversion"/>
  </si>
  <si>
    <t>순순회금순 기섬난 내원 스페 기 순순순회 여섭 내섬난기</t>
    <phoneticPr fontId="1" type="noConversion"/>
  </si>
  <si>
    <t>순순회금 내기여섬난섭 순순순회기 내여섬난섭기</t>
    <phoneticPr fontId="1" type="noConversion"/>
  </si>
  <si>
    <t>2섬난여
3기섭</t>
    <phoneticPr fontId="1" type="noConversion"/>
  </si>
  <si>
    <t>스킬명</t>
    <phoneticPr fontId="1" type="noConversion"/>
  </si>
  <si>
    <t>깡계수</t>
    <phoneticPr fontId="1" type="noConversion"/>
  </si>
  <si>
    <t>총합</t>
    <phoneticPr fontId="1" type="noConversion"/>
  </si>
  <si>
    <t>기공장</t>
    <phoneticPr fontId="1" type="noConversion"/>
  </si>
  <si>
    <t>섭물</t>
    <phoneticPr fontId="1" type="noConversion"/>
  </si>
  <si>
    <t>난화</t>
    <phoneticPr fontId="1" type="noConversion"/>
  </si>
  <si>
    <t>섬열</t>
    <phoneticPr fontId="1" type="noConversion"/>
  </si>
  <si>
    <t>여래3타</t>
    <phoneticPr fontId="1" type="noConversion"/>
  </si>
  <si>
    <t>원기옥</t>
    <phoneticPr fontId="1" type="noConversion"/>
  </si>
  <si>
    <t>2분간 3회 사용 시 총 계수</t>
    <phoneticPr fontId="1" type="noConversion"/>
  </si>
  <si>
    <t>2분간 1회 사용 시 총 계수</t>
    <phoneticPr fontId="1" type="noConversion"/>
  </si>
  <si>
    <t>원기옥 딜 지분</t>
    <phoneticPr fontId="1" type="noConversion"/>
  </si>
  <si>
    <t>멸화 레벨</t>
    <phoneticPr fontId="1" type="noConversion"/>
  </si>
  <si>
    <t>피증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</si>
</sst>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%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11</xdr:row>
      <xdr:rowOff>68580</xdr:rowOff>
    </xdr:from>
    <xdr:to>
      <xdr:col>3</xdr:col>
      <xdr:colOff>114300</xdr:colOff>
      <xdr:row>12</xdr:row>
      <xdr:rowOff>83820</xdr:rowOff>
    </xdr:to>
    <xdr:sp macro="" textlink="">
      <xdr:nvSpPr>
        <xdr:cNvPr id="2" name="화살표: 위쪽 1">
          <a:extLst>
            <a:ext uri="{FF2B5EF4-FFF2-40B4-BE49-F238E27FC236}">
              <a16:creationId xmlns:a16="http://schemas.microsoft.com/office/drawing/2014/main" id="{F6B9F095-BF1A-4B13-AFE9-7F4B2DAEEC7D}"/>
            </a:ext>
          </a:extLst>
        </xdr:cNvPr>
        <xdr:cNvSpPr/>
      </xdr:nvSpPr>
      <xdr:spPr>
        <a:xfrm>
          <a:off x="1912620" y="2499360"/>
          <a:ext cx="213360" cy="2362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563880</xdr:colOff>
      <xdr:row>11</xdr:row>
      <xdr:rowOff>83820</xdr:rowOff>
    </xdr:from>
    <xdr:to>
      <xdr:col>10</xdr:col>
      <xdr:colOff>106680</xdr:colOff>
      <xdr:row>12</xdr:row>
      <xdr:rowOff>99060</xdr:rowOff>
    </xdr:to>
    <xdr:sp macro="" textlink="">
      <xdr:nvSpPr>
        <xdr:cNvPr id="3" name="화살표: 위쪽 2">
          <a:extLst>
            <a:ext uri="{FF2B5EF4-FFF2-40B4-BE49-F238E27FC236}">
              <a16:creationId xmlns:a16="http://schemas.microsoft.com/office/drawing/2014/main" id="{EDE71EFC-0555-4DFA-B3C1-D5FBE729999E}"/>
            </a:ext>
          </a:extLst>
        </xdr:cNvPr>
        <xdr:cNvSpPr/>
      </xdr:nvSpPr>
      <xdr:spPr>
        <a:xfrm>
          <a:off x="6598920" y="2514600"/>
          <a:ext cx="213360" cy="2362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FFBB-5409-4543-B83A-7C18AF0AAA17}">
  <dimension ref="A1:T20"/>
  <sheetViews>
    <sheetView tabSelected="1" workbookViewId="0">
      <selection activeCell="B2" sqref="B2"/>
    </sheetView>
  </sheetViews>
  <sheetFormatPr defaultRowHeight="17.399999999999999" x14ac:dyDescent="0.4"/>
  <sheetData>
    <row r="1" spans="1:20" x14ac:dyDescent="0.4">
      <c r="A1" s="5" t="s">
        <v>19</v>
      </c>
      <c r="B1" s="5">
        <v>10</v>
      </c>
    </row>
    <row r="2" spans="1:20" x14ac:dyDescent="0.4">
      <c r="A2" s="5" t="s">
        <v>20</v>
      </c>
      <c r="B2" s="5">
        <f>INDEX($B$19:$E$20,2,MATCH($B$1,$B$19:$E$19,1))</f>
        <v>1.4</v>
      </c>
    </row>
    <row r="4" spans="1:20" x14ac:dyDescent="0.4">
      <c r="A4" s="8" t="s">
        <v>6</v>
      </c>
      <c r="B4" s="2" t="s">
        <v>5</v>
      </c>
      <c r="C4" s="2"/>
      <c r="D4" s="2"/>
      <c r="E4" s="2"/>
      <c r="F4" s="2"/>
      <c r="H4" s="8" t="s">
        <v>2</v>
      </c>
      <c r="I4" s="2" t="s">
        <v>5</v>
      </c>
      <c r="J4" s="2"/>
      <c r="K4" s="2"/>
      <c r="L4" s="2"/>
      <c r="M4" s="2"/>
      <c r="O4" s="1" t="s">
        <v>3</v>
      </c>
      <c r="P4" s="2" t="s">
        <v>4</v>
      </c>
      <c r="Q4" s="2"/>
      <c r="R4" s="2"/>
      <c r="S4" s="2"/>
      <c r="T4" s="2"/>
    </row>
    <row r="5" spans="1:20" x14ac:dyDescent="0.4">
      <c r="A5" s="7"/>
      <c r="B5" s="4" t="s">
        <v>7</v>
      </c>
      <c r="C5" s="5" t="s">
        <v>8</v>
      </c>
      <c r="D5" s="5" t="s">
        <v>0</v>
      </c>
      <c r="E5" s="5" t="s">
        <v>1</v>
      </c>
      <c r="F5" s="5" t="s">
        <v>9</v>
      </c>
      <c r="H5" s="7"/>
      <c r="I5" s="4" t="s">
        <v>7</v>
      </c>
      <c r="J5" s="5" t="s">
        <v>8</v>
      </c>
      <c r="K5" s="5" t="s">
        <v>0</v>
      </c>
      <c r="L5" s="5" t="s">
        <v>1</v>
      </c>
      <c r="M5" s="5" t="s">
        <v>9</v>
      </c>
      <c r="O5" s="3"/>
      <c r="P5" s="4" t="s">
        <v>7</v>
      </c>
      <c r="Q5" s="5" t="s">
        <v>8</v>
      </c>
      <c r="R5" s="5" t="s">
        <v>0</v>
      </c>
      <c r="S5" s="5" t="s">
        <v>1</v>
      </c>
      <c r="T5" s="5" t="s">
        <v>9</v>
      </c>
    </row>
    <row r="6" spans="1:20" x14ac:dyDescent="0.4">
      <c r="A6" s="7"/>
      <c r="B6" s="4" t="s">
        <v>10</v>
      </c>
      <c r="C6" s="5">
        <v>35.58</v>
      </c>
      <c r="D6" s="5">
        <v>2</v>
      </c>
      <c r="E6" s="5">
        <v>1</v>
      </c>
      <c r="F6" s="5">
        <f>((C6*(1.06+1.556)*D6)+(C6*(1.06+1.444)*E6))*$B$2</f>
        <v>385.34563200000002</v>
      </c>
      <c r="H6" s="7"/>
      <c r="I6" s="4" t="s">
        <v>10</v>
      </c>
      <c r="J6" s="5">
        <v>35.58</v>
      </c>
      <c r="K6" s="5">
        <v>2</v>
      </c>
      <c r="L6" s="5">
        <v>1</v>
      </c>
      <c r="M6" s="5">
        <f>((J6*(1.06+1.556)*K6)+(J6*(1.06+1.444)*L6))*$B$2</f>
        <v>385.34563200000002</v>
      </c>
      <c r="O6" s="3"/>
      <c r="P6" s="4" t="s">
        <v>10</v>
      </c>
      <c r="Q6" s="5">
        <v>35.58</v>
      </c>
      <c r="R6" s="5">
        <v>2</v>
      </c>
      <c r="S6" s="5">
        <v>1</v>
      </c>
      <c r="T6" s="5">
        <f>((Q6*(1.06+1.556)*R6)+(Q6*(1.06+1.444)*S6))*$B$2</f>
        <v>385.34563200000002</v>
      </c>
    </row>
    <row r="7" spans="1:20" x14ac:dyDescent="0.4">
      <c r="A7" s="7"/>
      <c r="B7" s="4" t="s">
        <v>11</v>
      </c>
      <c r="C7" s="5">
        <v>41.91</v>
      </c>
      <c r="D7" s="5">
        <v>2</v>
      </c>
      <c r="E7" s="5">
        <v>1</v>
      </c>
      <c r="F7" s="5">
        <f t="shared" ref="F7:F10" si="0">((C7*(1.06+1.556)*D7)+(C7*(1.06+1.444)*E7))*$B$2</f>
        <v>453.90206399999994</v>
      </c>
      <c r="H7" s="7"/>
      <c r="I7" s="4" t="s">
        <v>11</v>
      </c>
      <c r="J7" s="5">
        <v>41.91</v>
      </c>
      <c r="K7" s="5">
        <v>2</v>
      </c>
      <c r="L7" s="5">
        <v>0</v>
      </c>
      <c r="M7" s="5">
        <f t="shared" ref="M7:M10" si="1">((J7*(1.06+1.556)*K7)+(J7*(1.06+1.444)*L7))*$B$2</f>
        <v>306.98236799999995</v>
      </c>
      <c r="O7" s="3"/>
      <c r="P7" s="4" t="s">
        <v>11</v>
      </c>
      <c r="Q7" s="5">
        <v>41.91</v>
      </c>
      <c r="R7" s="5">
        <v>0</v>
      </c>
      <c r="S7" s="5">
        <v>1</v>
      </c>
      <c r="T7" s="5">
        <f t="shared" ref="T7:T10" si="2">((Q7*(1.06+1.556)*R7)+(Q7*(1.06+1.444)*S7))*$B$2</f>
        <v>146.91969599999999</v>
      </c>
    </row>
    <row r="8" spans="1:20" x14ac:dyDescent="0.4">
      <c r="A8" s="7"/>
      <c r="B8" s="4" t="s">
        <v>12</v>
      </c>
      <c r="C8" s="5">
        <v>81.89</v>
      </c>
      <c r="D8" s="5">
        <v>2</v>
      </c>
      <c r="E8" s="5">
        <v>0</v>
      </c>
      <c r="F8" s="5">
        <f t="shared" si="0"/>
        <v>599.82787199999996</v>
      </c>
      <c r="H8" s="7"/>
      <c r="I8" s="4" t="s">
        <v>12</v>
      </c>
      <c r="J8" s="5">
        <v>81.89</v>
      </c>
      <c r="K8" s="5">
        <v>2</v>
      </c>
      <c r="L8" s="5">
        <v>0</v>
      </c>
      <c r="M8" s="5">
        <f t="shared" si="1"/>
        <v>599.82787199999996</v>
      </c>
      <c r="O8" s="3"/>
      <c r="P8" s="4" t="s">
        <v>12</v>
      </c>
      <c r="Q8" s="5">
        <v>81.89</v>
      </c>
      <c r="R8" s="5">
        <v>1</v>
      </c>
      <c r="S8" s="5">
        <v>1</v>
      </c>
      <c r="T8" s="5">
        <f t="shared" si="2"/>
        <v>586.9875199999999</v>
      </c>
    </row>
    <row r="9" spans="1:20" x14ac:dyDescent="0.4">
      <c r="A9" s="7"/>
      <c r="B9" s="4" t="s">
        <v>13</v>
      </c>
      <c r="C9" s="5">
        <v>85.06</v>
      </c>
      <c r="D9" s="5">
        <v>2</v>
      </c>
      <c r="E9" s="5">
        <v>0</v>
      </c>
      <c r="F9" s="5">
        <f t="shared" si="0"/>
        <v>623.04748800000004</v>
      </c>
      <c r="H9" s="7"/>
      <c r="I9" s="4" t="s">
        <v>13</v>
      </c>
      <c r="J9" s="5">
        <v>85.06</v>
      </c>
      <c r="K9" s="5">
        <v>2</v>
      </c>
      <c r="L9" s="5">
        <v>0</v>
      </c>
      <c r="M9" s="5">
        <f t="shared" si="1"/>
        <v>623.04748800000004</v>
      </c>
      <c r="O9" s="3"/>
      <c r="P9" s="4" t="s">
        <v>13</v>
      </c>
      <c r="Q9" s="5">
        <v>85.06</v>
      </c>
      <c r="R9" s="5">
        <v>1</v>
      </c>
      <c r="S9" s="5">
        <v>1</v>
      </c>
      <c r="T9" s="5">
        <f t="shared" si="2"/>
        <v>609.71007999999995</v>
      </c>
    </row>
    <row r="10" spans="1:20" x14ac:dyDescent="0.4">
      <c r="A10" s="7"/>
      <c r="B10" s="4" t="s">
        <v>14</v>
      </c>
      <c r="C10" s="5">
        <v>38.130000000000003</v>
      </c>
      <c r="D10" s="5">
        <v>1</v>
      </c>
      <c r="E10" s="5">
        <v>1</v>
      </c>
      <c r="F10" s="5">
        <f t="shared" si="0"/>
        <v>273.31584000000004</v>
      </c>
      <c r="H10" s="7"/>
      <c r="I10" s="4" t="s">
        <v>14</v>
      </c>
      <c r="J10" s="5">
        <v>38.130000000000003</v>
      </c>
      <c r="K10" s="5">
        <v>2</v>
      </c>
      <c r="L10" s="5">
        <v>0</v>
      </c>
      <c r="M10" s="5">
        <f t="shared" si="1"/>
        <v>279.294624</v>
      </c>
      <c r="O10" s="3"/>
      <c r="P10" s="4" t="s">
        <v>14</v>
      </c>
      <c r="Q10" s="5">
        <v>38.130000000000003</v>
      </c>
      <c r="R10" s="5">
        <v>0</v>
      </c>
      <c r="S10" s="5">
        <v>1</v>
      </c>
      <c r="T10" s="5">
        <f t="shared" si="2"/>
        <v>133.66852800000001</v>
      </c>
    </row>
    <row r="11" spans="1:20" x14ac:dyDescent="0.4">
      <c r="A11" s="7"/>
      <c r="B11" s="3" t="s">
        <v>16</v>
      </c>
      <c r="C11" s="3"/>
      <c r="D11" s="3"/>
      <c r="E11" s="3"/>
      <c r="F11" s="5">
        <f>SUM(F6:F10)*3</f>
        <v>7006.3166880000008</v>
      </c>
      <c r="H11" s="7"/>
      <c r="I11" s="3" t="s">
        <v>16</v>
      </c>
      <c r="J11" s="3"/>
      <c r="K11" s="3"/>
      <c r="L11" s="3"/>
      <c r="M11" s="5">
        <f>SUM(M6:M10)*3</f>
        <v>6583.4939520000007</v>
      </c>
      <c r="O11" s="3"/>
      <c r="P11" s="4" t="s">
        <v>15</v>
      </c>
      <c r="Q11" s="5">
        <v>216.43</v>
      </c>
      <c r="R11" s="5">
        <v>1</v>
      </c>
      <c r="S11" s="5">
        <v>0</v>
      </c>
      <c r="T11" s="5">
        <f>(Q11*(1.06+1.556)*R11)+(Q11*(1.06+1.444)*S11)</f>
        <v>566.18088</v>
      </c>
    </row>
    <row r="12" spans="1:20" x14ac:dyDescent="0.4">
      <c r="O12" s="3"/>
      <c r="P12" s="3" t="s">
        <v>17</v>
      </c>
      <c r="Q12" s="3"/>
      <c r="R12" s="3"/>
      <c r="S12" s="3"/>
      <c r="T12" s="5">
        <f>SUM(T6:T11)</f>
        <v>2428.812336</v>
      </c>
    </row>
    <row r="14" spans="1:20" x14ac:dyDescent="0.4">
      <c r="B14" s="7" t="s">
        <v>18</v>
      </c>
      <c r="C14" s="7"/>
      <c r="D14" s="7"/>
      <c r="E14" s="7"/>
      <c r="I14" s="7" t="s">
        <v>18</v>
      </c>
      <c r="J14" s="7"/>
      <c r="K14" s="7"/>
      <c r="L14" s="7"/>
    </row>
    <row r="15" spans="1:20" x14ac:dyDescent="0.4">
      <c r="B15" s="6">
        <f>T11/(F11+T12)</f>
        <v>6.0007751728652983E-2</v>
      </c>
      <c r="C15" s="6"/>
      <c r="D15" s="6"/>
      <c r="E15" s="6"/>
      <c r="I15" s="6">
        <f>T11/(M11+T12)</f>
        <v>6.2823084558708026E-2</v>
      </c>
      <c r="J15" s="6"/>
      <c r="K15" s="6"/>
      <c r="L15" s="6"/>
    </row>
    <row r="19" spans="2:5" x14ac:dyDescent="0.4">
      <c r="B19">
        <v>7</v>
      </c>
      <c r="C19">
        <v>8</v>
      </c>
      <c r="D19">
        <v>9</v>
      </c>
      <c r="E19">
        <v>10</v>
      </c>
    </row>
    <row r="20" spans="2:5" x14ac:dyDescent="0.4">
      <c r="B20">
        <v>1.21</v>
      </c>
      <c r="C20">
        <v>1.24</v>
      </c>
      <c r="D20">
        <v>1.3</v>
      </c>
      <c r="E20">
        <v>1.4</v>
      </c>
    </row>
  </sheetData>
  <mergeCells count="13">
    <mergeCell ref="I11:L11"/>
    <mergeCell ref="P12:S12"/>
    <mergeCell ref="B14:E14"/>
    <mergeCell ref="I14:L14"/>
    <mergeCell ref="B15:E15"/>
    <mergeCell ref="I15:L15"/>
    <mergeCell ref="H4:H11"/>
    <mergeCell ref="O4:O12"/>
    <mergeCell ref="A4:A11"/>
    <mergeCell ref="P4:T4"/>
    <mergeCell ref="I4:M4"/>
    <mergeCell ref="B4:F4"/>
    <mergeCell ref="B11:E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Heon-Woo Ha</dc:creator>
  <cp:lastModifiedBy>Heon-Woo Ha</cp:lastModifiedBy>
  <dcterms:created xsi:type="dcterms:W3CDTF">2023-01-13T05:41:22Z</dcterms:created>
  <dcterms:modified xsi:type="dcterms:W3CDTF">2023-01-13T06:04:52Z</dcterms:modified>
</cp:coreProperties>
</file>