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120" windowWidth="28392" windowHeight="12072" activeTab="5"/>
  </bookViews>
  <sheets>
    <sheet name="(보석세공)" sheetId="1" r:id="rId1"/>
    <sheet name="(가죽세공)" sheetId="2" r:id="rId2"/>
    <sheet name="(천)" sheetId="3" r:id="rId3"/>
    <sheet name="(대장)" sheetId="5" r:id="rId4"/>
    <sheet name="(기공)" sheetId="4" r:id="rId5"/>
    <sheet name="(주각)(숙련작중)" sheetId="6" r:id="rId6"/>
  </sheets>
  <calcPr calcId="144525"/>
</workbook>
</file>

<file path=xl/calcChain.xml><?xml version="1.0" encoding="utf-8"?>
<calcChain xmlns="http://schemas.openxmlformats.org/spreadsheetml/2006/main">
  <c r="L17" i="6" l="1"/>
  <c r="H17" i="6"/>
  <c r="K17" i="6" s="1"/>
  <c r="G17" i="6"/>
  <c r="J17" i="6" s="1"/>
  <c r="L15" i="6"/>
  <c r="H15" i="6"/>
  <c r="K15" i="6" s="1"/>
  <c r="G15" i="6"/>
  <c r="J15" i="6" s="1"/>
  <c r="L13" i="6"/>
  <c r="H13" i="6"/>
  <c r="K13" i="6" s="1"/>
  <c r="G13" i="6"/>
  <c r="J13" i="6" s="1"/>
  <c r="L11" i="6"/>
  <c r="K11" i="6"/>
  <c r="H11" i="6"/>
  <c r="G11" i="6"/>
  <c r="J11" i="6" s="1"/>
  <c r="L9" i="6"/>
  <c r="H9" i="6"/>
  <c r="K9" i="6" s="1"/>
  <c r="G9" i="6"/>
  <c r="J9" i="6" s="1"/>
  <c r="L7" i="6"/>
  <c r="J7" i="6"/>
  <c r="H7" i="6"/>
  <c r="K7" i="6" s="1"/>
  <c r="G7" i="6"/>
  <c r="K3" i="6"/>
  <c r="L3" i="6" s="1"/>
  <c r="J3" i="6"/>
  <c r="G3" i="6"/>
  <c r="F3" i="6"/>
  <c r="I3" i="6" s="1"/>
  <c r="L83" i="5" l="1"/>
  <c r="J83" i="5"/>
  <c r="H83" i="5"/>
  <c r="K83" i="5" s="1"/>
  <c r="G83" i="5"/>
  <c r="L81" i="5"/>
  <c r="K81" i="5"/>
  <c r="H81" i="5"/>
  <c r="G81" i="5"/>
  <c r="J81" i="5" s="1"/>
  <c r="L79" i="5"/>
  <c r="H79" i="5"/>
  <c r="K79" i="5" s="1"/>
  <c r="G79" i="5"/>
  <c r="J79" i="5" s="1"/>
  <c r="L77" i="5"/>
  <c r="J77" i="5"/>
  <c r="H77" i="5"/>
  <c r="K77" i="5" s="1"/>
  <c r="G77" i="5"/>
  <c r="L75" i="5"/>
  <c r="K75" i="5"/>
  <c r="H75" i="5"/>
  <c r="G75" i="5"/>
  <c r="J75" i="5" s="1"/>
  <c r="L73" i="5"/>
  <c r="K73" i="5"/>
  <c r="J73" i="5"/>
  <c r="H73" i="5"/>
  <c r="G73" i="5"/>
  <c r="L70" i="5"/>
  <c r="J70" i="5"/>
  <c r="H70" i="5"/>
  <c r="K70" i="5" s="1"/>
  <c r="G70" i="5"/>
  <c r="L68" i="5"/>
  <c r="J68" i="5"/>
  <c r="H68" i="5"/>
  <c r="K68" i="5" s="1"/>
  <c r="G68" i="5"/>
  <c r="L66" i="5"/>
  <c r="K66" i="5"/>
  <c r="J66" i="5"/>
  <c r="H66" i="5"/>
  <c r="G66" i="5"/>
  <c r="L64" i="5"/>
  <c r="H64" i="5"/>
  <c r="K64" i="5" s="1"/>
  <c r="G64" i="5"/>
  <c r="J64" i="5" s="1"/>
  <c r="L62" i="5"/>
  <c r="K62" i="5"/>
  <c r="H62" i="5"/>
  <c r="G62" i="5"/>
  <c r="J62" i="5" s="1"/>
  <c r="L60" i="5"/>
  <c r="K60" i="5"/>
  <c r="J60" i="5"/>
  <c r="H60" i="5"/>
  <c r="G60" i="5"/>
  <c r="L58" i="5"/>
  <c r="J58" i="5"/>
  <c r="H58" i="5"/>
  <c r="K58" i="5" s="1"/>
  <c r="G58" i="5"/>
  <c r="L56" i="5"/>
  <c r="K56" i="5"/>
  <c r="H56" i="5"/>
  <c r="G56" i="5"/>
  <c r="J56" i="5" s="1"/>
  <c r="L54" i="5"/>
  <c r="H54" i="5"/>
  <c r="K54" i="5" s="1"/>
  <c r="G54" i="5"/>
  <c r="J54" i="5" s="1"/>
  <c r="L52" i="5"/>
  <c r="J52" i="5"/>
  <c r="H52" i="5"/>
  <c r="K52" i="5" s="1"/>
  <c r="G52" i="5"/>
  <c r="L50" i="5"/>
  <c r="K50" i="5"/>
  <c r="H50" i="5"/>
  <c r="G50" i="5"/>
  <c r="J50" i="5" s="1"/>
  <c r="L48" i="5"/>
  <c r="K48" i="5"/>
  <c r="J48" i="5"/>
  <c r="H48" i="5"/>
  <c r="G48" i="5"/>
  <c r="L46" i="5"/>
  <c r="J46" i="5"/>
  <c r="H46" i="5"/>
  <c r="K46" i="5" s="1"/>
  <c r="G46" i="5"/>
  <c r="L44" i="5"/>
  <c r="H44" i="5"/>
  <c r="K44" i="5" s="1"/>
  <c r="G44" i="5"/>
  <c r="J44" i="5" s="1"/>
  <c r="L42" i="5"/>
  <c r="K42" i="5"/>
  <c r="J42" i="5"/>
  <c r="H42" i="5"/>
  <c r="G42" i="5"/>
  <c r="L40" i="5"/>
  <c r="H40" i="5"/>
  <c r="K40" i="5" s="1"/>
  <c r="G40" i="5"/>
  <c r="J40" i="5" s="1"/>
  <c r="L38" i="5"/>
  <c r="K38" i="5"/>
  <c r="H38" i="5"/>
  <c r="G38" i="5"/>
  <c r="J38" i="5" s="1"/>
  <c r="L36" i="5"/>
  <c r="K36" i="5"/>
  <c r="J36" i="5"/>
  <c r="H36" i="5"/>
  <c r="G36" i="5"/>
  <c r="L34" i="5"/>
  <c r="J34" i="5"/>
  <c r="H34" i="5"/>
  <c r="K34" i="5" s="1"/>
  <c r="G34" i="5"/>
  <c r="L32" i="5"/>
  <c r="K32" i="5"/>
  <c r="H32" i="5"/>
  <c r="G32" i="5"/>
  <c r="J32" i="5" s="1"/>
  <c r="L30" i="5"/>
  <c r="H30" i="5"/>
  <c r="K30" i="5" s="1"/>
  <c r="G30" i="5"/>
  <c r="J30" i="5" s="1"/>
  <c r="L28" i="5"/>
  <c r="J28" i="5"/>
  <c r="H28" i="5"/>
  <c r="K28" i="5" s="1"/>
  <c r="G28" i="5"/>
  <c r="L25" i="5"/>
  <c r="K25" i="5"/>
  <c r="H25" i="5"/>
  <c r="G25" i="5"/>
  <c r="J25" i="5" s="1"/>
  <c r="L23" i="5"/>
  <c r="K23" i="5"/>
  <c r="J23" i="5"/>
  <c r="H23" i="5"/>
  <c r="G23" i="5"/>
  <c r="L21" i="5"/>
  <c r="J21" i="5"/>
  <c r="H21" i="5"/>
  <c r="K21" i="5" s="1"/>
  <c r="G21" i="5"/>
  <c r="L19" i="5"/>
  <c r="H19" i="5"/>
  <c r="K19" i="5" s="1"/>
  <c r="G19" i="5"/>
  <c r="J19" i="5" s="1"/>
  <c r="L17" i="5"/>
  <c r="K17" i="5"/>
  <c r="H17" i="5"/>
  <c r="G17" i="5"/>
  <c r="J17" i="5" s="1"/>
  <c r="L15" i="5"/>
  <c r="H15" i="5"/>
  <c r="K15" i="5" s="1"/>
  <c r="G15" i="5"/>
  <c r="J15" i="5" s="1"/>
  <c r="L13" i="5"/>
  <c r="K13" i="5"/>
  <c r="H13" i="5"/>
  <c r="G13" i="5"/>
  <c r="J13" i="5" s="1"/>
  <c r="L11" i="5"/>
  <c r="K11" i="5"/>
  <c r="J11" i="5"/>
  <c r="H11" i="5"/>
  <c r="G11" i="5"/>
  <c r="L9" i="5"/>
  <c r="J9" i="5"/>
  <c r="H9" i="5"/>
  <c r="K9" i="5" s="1"/>
  <c r="G9" i="5"/>
  <c r="L7" i="5"/>
  <c r="H7" i="5"/>
  <c r="K7" i="5" s="1"/>
  <c r="G7" i="5"/>
  <c r="J7" i="5" s="1"/>
  <c r="K4" i="5"/>
  <c r="L4" i="5" s="1"/>
  <c r="G4" i="5"/>
  <c r="J4" i="5" s="1"/>
  <c r="F4" i="5"/>
  <c r="I4" i="5" s="1"/>
  <c r="K3" i="5"/>
  <c r="G3" i="5"/>
  <c r="L3" i="5" s="1"/>
  <c r="F3" i="5"/>
  <c r="I3" i="5" s="1"/>
  <c r="K17" i="4"/>
  <c r="G17" i="4"/>
  <c r="J17" i="4" s="1"/>
  <c r="F17" i="4"/>
  <c r="I17" i="4" s="1"/>
  <c r="K15" i="4"/>
  <c r="I15" i="4"/>
  <c r="G15" i="4"/>
  <c r="J15" i="4" s="1"/>
  <c r="F15" i="4"/>
  <c r="K13" i="4"/>
  <c r="J13" i="4"/>
  <c r="G13" i="4"/>
  <c r="F13" i="4"/>
  <c r="I13" i="4" s="1"/>
  <c r="K11" i="4"/>
  <c r="J11" i="4"/>
  <c r="I11" i="4"/>
  <c r="G11" i="4"/>
  <c r="F11" i="4"/>
  <c r="K9" i="4"/>
  <c r="I9" i="4"/>
  <c r="G9" i="4"/>
  <c r="J9" i="4" s="1"/>
  <c r="F9" i="4"/>
  <c r="K7" i="4"/>
  <c r="G7" i="4"/>
  <c r="J7" i="4" s="1"/>
  <c r="F7" i="4"/>
  <c r="I7" i="4" s="1"/>
  <c r="K5" i="4"/>
  <c r="J5" i="4"/>
  <c r="G5" i="4"/>
  <c r="F5" i="4"/>
  <c r="I5" i="4" s="1"/>
  <c r="K3" i="4"/>
  <c r="G3" i="4"/>
  <c r="J3" i="4" s="1"/>
  <c r="F3" i="4"/>
  <c r="I3" i="4" s="1"/>
  <c r="L46" i="3"/>
  <c r="K46" i="3"/>
  <c r="H46" i="3"/>
  <c r="G46" i="3"/>
  <c r="J46" i="3" s="1"/>
  <c r="L44" i="3"/>
  <c r="K44" i="3"/>
  <c r="J44" i="3"/>
  <c r="H44" i="3"/>
  <c r="G44" i="3"/>
  <c r="L42" i="3"/>
  <c r="J42" i="3"/>
  <c r="H42" i="3"/>
  <c r="K42" i="3" s="1"/>
  <c r="G42" i="3"/>
  <c r="L40" i="3"/>
  <c r="H40" i="3"/>
  <c r="K40" i="3" s="1"/>
  <c r="G40" i="3"/>
  <c r="J40" i="3" s="1"/>
  <c r="L38" i="3"/>
  <c r="H38" i="3"/>
  <c r="K38" i="3" s="1"/>
  <c r="G38" i="3"/>
  <c r="J38" i="3" s="1"/>
  <c r="L36" i="3"/>
  <c r="J36" i="3"/>
  <c r="H36" i="3"/>
  <c r="K36" i="3" s="1"/>
  <c r="G36" i="3"/>
  <c r="L34" i="3"/>
  <c r="K34" i="3"/>
  <c r="H34" i="3"/>
  <c r="G34" i="3"/>
  <c r="J34" i="3" s="1"/>
  <c r="L32" i="3"/>
  <c r="K32" i="3"/>
  <c r="J32" i="3"/>
  <c r="H32" i="3"/>
  <c r="G32" i="3"/>
  <c r="L30" i="3"/>
  <c r="J30" i="3"/>
  <c r="H30" i="3"/>
  <c r="K30" i="3" s="1"/>
  <c r="G30" i="3"/>
  <c r="L28" i="3"/>
  <c r="H28" i="3"/>
  <c r="K28" i="3" s="1"/>
  <c r="G28" i="3"/>
  <c r="J28" i="3" s="1"/>
  <c r="L26" i="3"/>
  <c r="K26" i="3"/>
  <c r="H26" i="3"/>
  <c r="G26" i="3"/>
  <c r="J26" i="3" s="1"/>
  <c r="L24" i="3"/>
  <c r="H24" i="3"/>
  <c r="K24" i="3" s="1"/>
  <c r="G24" i="3"/>
  <c r="J24" i="3" s="1"/>
  <c r="L22" i="3"/>
  <c r="K22" i="3"/>
  <c r="H22" i="3"/>
  <c r="G22" i="3"/>
  <c r="J22" i="3" s="1"/>
  <c r="L20" i="3"/>
  <c r="K20" i="3"/>
  <c r="J20" i="3"/>
  <c r="H20" i="3"/>
  <c r="G20" i="3"/>
  <c r="L18" i="3"/>
  <c r="J18" i="3"/>
  <c r="H18" i="3"/>
  <c r="K18" i="3" s="1"/>
  <c r="G18" i="3"/>
  <c r="L16" i="3"/>
  <c r="H16" i="3"/>
  <c r="K16" i="3" s="1"/>
  <c r="G16" i="3"/>
  <c r="J16" i="3" s="1"/>
  <c r="L14" i="3"/>
  <c r="H14" i="3"/>
  <c r="K14" i="3" s="1"/>
  <c r="G14" i="3"/>
  <c r="J14" i="3" s="1"/>
  <c r="L12" i="3"/>
  <c r="J12" i="3"/>
  <c r="H12" i="3"/>
  <c r="K12" i="3" s="1"/>
  <c r="G12" i="3"/>
  <c r="K10" i="3"/>
  <c r="L10" i="3" s="1"/>
  <c r="G10" i="3"/>
  <c r="J10" i="3" s="1"/>
  <c r="F10" i="3"/>
  <c r="I10" i="3" s="1"/>
  <c r="K9" i="3"/>
  <c r="L9" i="3" s="1"/>
  <c r="I9" i="3"/>
  <c r="G9" i="3"/>
  <c r="J9" i="3" s="1"/>
  <c r="F9" i="3"/>
  <c r="K8" i="3"/>
  <c r="L8" i="3" s="1"/>
  <c r="G8" i="3"/>
  <c r="J8" i="3" s="1"/>
  <c r="F8" i="3"/>
  <c r="I8" i="3" s="1"/>
  <c r="K7" i="3"/>
  <c r="L7" i="3" s="1"/>
  <c r="I7" i="3"/>
  <c r="G7" i="3"/>
  <c r="J7" i="3" s="1"/>
  <c r="F7" i="3"/>
  <c r="K5" i="3"/>
  <c r="L5" i="3" s="1"/>
  <c r="G5" i="3"/>
  <c r="J5" i="3" s="1"/>
  <c r="F5" i="3"/>
  <c r="I5" i="3" s="1"/>
  <c r="K4" i="3"/>
  <c r="L4" i="3" s="1"/>
  <c r="I4" i="3"/>
  <c r="G4" i="3"/>
  <c r="J4" i="3" s="1"/>
  <c r="F4" i="3"/>
  <c r="K3" i="3"/>
  <c r="L3" i="3" s="1"/>
  <c r="G3" i="3"/>
  <c r="J3" i="3" s="1"/>
  <c r="F3" i="3"/>
  <c r="I3" i="3" s="1"/>
  <c r="L72" i="2"/>
  <c r="K72" i="2"/>
  <c r="H72" i="2"/>
  <c r="G72" i="2"/>
  <c r="J72" i="2" s="1"/>
  <c r="L70" i="2"/>
  <c r="K70" i="2"/>
  <c r="J70" i="2"/>
  <c r="H70" i="2"/>
  <c r="G70" i="2"/>
  <c r="L68" i="2"/>
  <c r="J68" i="2"/>
  <c r="H68" i="2"/>
  <c r="K68" i="2" s="1"/>
  <c r="G68" i="2"/>
  <c r="L66" i="2"/>
  <c r="H66" i="2"/>
  <c r="K66" i="2" s="1"/>
  <c r="G66" i="2"/>
  <c r="J66" i="2" s="1"/>
  <c r="L64" i="2"/>
  <c r="H64" i="2"/>
  <c r="K64" i="2" s="1"/>
  <c r="G64" i="2"/>
  <c r="J64" i="2" s="1"/>
  <c r="L62" i="2"/>
  <c r="J62" i="2"/>
  <c r="H62" i="2"/>
  <c r="K62" i="2" s="1"/>
  <c r="G62" i="2"/>
  <c r="L60" i="2"/>
  <c r="K60" i="2"/>
  <c r="H60" i="2"/>
  <c r="G60" i="2"/>
  <c r="J60" i="2" s="1"/>
  <c r="L58" i="2"/>
  <c r="K58" i="2"/>
  <c r="J58" i="2"/>
  <c r="H58" i="2"/>
  <c r="G58" i="2"/>
  <c r="L56" i="2"/>
  <c r="J56" i="2"/>
  <c r="H56" i="2"/>
  <c r="K56" i="2" s="1"/>
  <c r="G56" i="2"/>
  <c r="L54" i="2"/>
  <c r="H54" i="2"/>
  <c r="K54" i="2" s="1"/>
  <c r="G54" i="2"/>
  <c r="J54" i="2" s="1"/>
  <c r="L52" i="2"/>
  <c r="K52" i="2"/>
  <c r="H52" i="2"/>
  <c r="G52" i="2"/>
  <c r="J52" i="2" s="1"/>
  <c r="L50" i="2"/>
  <c r="H50" i="2"/>
  <c r="K50" i="2" s="1"/>
  <c r="G50" i="2"/>
  <c r="J50" i="2" s="1"/>
  <c r="K48" i="2"/>
  <c r="L48" i="2" s="1"/>
  <c r="I48" i="2"/>
  <c r="G48" i="2"/>
  <c r="J48" i="2" s="1"/>
  <c r="F48" i="2"/>
  <c r="K46" i="2"/>
  <c r="L46" i="2" s="1"/>
  <c r="G46" i="2"/>
  <c r="J46" i="2" s="1"/>
  <c r="F46" i="2"/>
  <c r="I46" i="2" s="1"/>
  <c r="K45" i="2"/>
  <c r="L45" i="2" s="1"/>
  <c r="I45" i="2"/>
  <c r="G45" i="2"/>
  <c r="J45" i="2" s="1"/>
  <c r="F45" i="2"/>
  <c r="K44" i="2"/>
  <c r="L44" i="2" s="1"/>
  <c r="G44" i="2"/>
  <c r="J44" i="2" s="1"/>
  <c r="F44" i="2"/>
  <c r="I44" i="2" s="1"/>
  <c r="L41" i="2"/>
  <c r="K41" i="2"/>
  <c r="H41" i="2"/>
  <c r="G41" i="2"/>
  <c r="J41" i="2" s="1"/>
  <c r="L39" i="2"/>
  <c r="K39" i="2"/>
  <c r="J39" i="2"/>
  <c r="H39" i="2"/>
  <c r="G39" i="2"/>
  <c r="L37" i="2"/>
  <c r="J37" i="2"/>
  <c r="H37" i="2"/>
  <c r="K37" i="2" s="1"/>
  <c r="G37" i="2"/>
  <c r="L35" i="2"/>
  <c r="H35" i="2"/>
  <c r="K35" i="2" s="1"/>
  <c r="G35" i="2"/>
  <c r="J35" i="2" s="1"/>
  <c r="L33" i="2"/>
  <c r="H33" i="2"/>
  <c r="K33" i="2" s="1"/>
  <c r="G33" i="2"/>
  <c r="J33" i="2" s="1"/>
  <c r="L31" i="2"/>
  <c r="J31" i="2"/>
  <c r="H31" i="2"/>
  <c r="K31" i="2" s="1"/>
  <c r="G31" i="2"/>
  <c r="L29" i="2"/>
  <c r="K29" i="2"/>
  <c r="H29" i="2"/>
  <c r="G29" i="2"/>
  <c r="J29" i="2" s="1"/>
  <c r="L27" i="2"/>
  <c r="K27" i="2"/>
  <c r="J27" i="2"/>
  <c r="H27" i="2"/>
  <c r="G27" i="2"/>
  <c r="L25" i="2"/>
  <c r="J25" i="2"/>
  <c r="H25" i="2"/>
  <c r="K25" i="2" s="1"/>
  <c r="G25" i="2"/>
  <c r="L23" i="2"/>
  <c r="H23" i="2"/>
  <c r="K23" i="2" s="1"/>
  <c r="G23" i="2"/>
  <c r="J23" i="2" s="1"/>
  <c r="L21" i="2"/>
  <c r="K21" i="2"/>
  <c r="H21" i="2"/>
  <c r="G21" i="2"/>
  <c r="J21" i="2" s="1"/>
  <c r="L19" i="2"/>
  <c r="H19" i="2"/>
  <c r="K19" i="2" s="1"/>
  <c r="G19" i="2"/>
  <c r="J19" i="2" s="1"/>
  <c r="L17" i="2"/>
  <c r="K17" i="2"/>
  <c r="H17" i="2"/>
  <c r="G17" i="2"/>
  <c r="J17" i="2" s="1"/>
  <c r="L15" i="2"/>
  <c r="K15" i="2"/>
  <c r="J15" i="2"/>
  <c r="H15" i="2"/>
  <c r="G15" i="2"/>
  <c r="L13" i="2"/>
  <c r="J13" i="2"/>
  <c r="H13" i="2"/>
  <c r="K13" i="2" s="1"/>
  <c r="G13" i="2"/>
  <c r="L11" i="2"/>
  <c r="H11" i="2"/>
  <c r="K11" i="2" s="1"/>
  <c r="G11" i="2"/>
  <c r="J11" i="2" s="1"/>
  <c r="K9" i="2"/>
  <c r="L9" i="2" s="1"/>
  <c r="G9" i="2"/>
  <c r="J9" i="2" s="1"/>
  <c r="F9" i="2"/>
  <c r="I9" i="2" s="1"/>
  <c r="K8" i="2"/>
  <c r="G8" i="2"/>
  <c r="L8" i="2" s="1"/>
  <c r="F8" i="2"/>
  <c r="I8" i="2" s="1"/>
  <c r="K7" i="2"/>
  <c r="L7" i="2" s="1"/>
  <c r="G7" i="2"/>
  <c r="J7" i="2" s="1"/>
  <c r="F7" i="2"/>
  <c r="I7" i="2" s="1"/>
  <c r="K5" i="2"/>
  <c r="G5" i="2"/>
  <c r="L5" i="2" s="1"/>
  <c r="F5" i="2"/>
  <c r="I5" i="2" s="1"/>
  <c r="K4" i="2"/>
  <c r="L4" i="2" s="1"/>
  <c r="G4" i="2"/>
  <c r="J4" i="2" s="1"/>
  <c r="F4" i="2"/>
  <c r="I4" i="2" s="1"/>
  <c r="K3" i="2"/>
  <c r="G3" i="2"/>
  <c r="L3" i="2" s="1"/>
  <c r="F3" i="2"/>
  <c r="I3" i="2" s="1"/>
  <c r="H18" i="1"/>
  <c r="L18" i="1" s="1"/>
  <c r="G18" i="1"/>
  <c r="J18" i="1" s="1"/>
  <c r="L16" i="1"/>
  <c r="J16" i="1"/>
  <c r="H16" i="1"/>
  <c r="K16" i="1" s="1"/>
  <c r="G16" i="1"/>
  <c r="L14" i="1"/>
  <c r="K14" i="1"/>
  <c r="H14" i="1"/>
  <c r="G14" i="1"/>
  <c r="J14" i="1" s="1"/>
  <c r="L12" i="1"/>
  <c r="K12" i="1"/>
  <c r="J12" i="1"/>
  <c r="H12" i="1"/>
  <c r="G12" i="1"/>
  <c r="L10" i="1"/>
  <c r="K10" i="1"/>
  <c r="J10" i="1"/>
  <c r="I10" i="1"/>
  <c r="G10" i="1"/>
  <c r="F10" i="1"/>
  <c r="K6" i="1"/>
  <c r="L6" i="1" s="1"/>
  <c r="J6" i="1"/>
  <c r="I6" i="1"/>
  <c r="G6" i="1"/>
  <c r="F6" i="1"/>
  <c r="L5" i="1"/>
  <c r="K5" i="1"/>
  <c r="J5" i="1"/>
  <c r="I5" i="1"/>
  <c r="G5" i="1"/>
  <c r="F5" i="1"/>
  <c r="K4" i="1"/>
  <c r="L4" i="1" s="1"/>
  <c r="J4" i="1"/>
  <c r="I4" i="1"/>
  <c r="G4" i="1"/>
  <c r="F4" i="1"/>
  <c r="L3" i="1"/>
  <c r="K3" i="1"/>
  <c r="J3" i="1"/>
  <c r="I3" i="1"/>
  <c r="G3" i="1"/>
  <c r="F3" i="1"/>
  <c r="K18" i="1" l="1"/>
  <c r="J3" i="2"/>
  <c r="J5" i="2"/>
  <c r="J3" i="5"/>
  <c r="J8" i="2"/>
</calcChain>
</file>

<file path=xl/sharedStrings.xml><?xml version="1.0" encoding="utf-8"?>
<sst xmlns="http://schemas.openxmlformats.org/spreadsheetml/2006/main" count="1354" uniqueCount="242">
  <si>
    <t xml:space="preserve">제작자 </t>
    <phoneticPr fontId="3" type="noConversion"/>
  </si>
  <si>
    <t>죽음의은빛-데스윙</t>
    <phoneticPr fontId="3" type="noConversion"/>
  </si>
  <si>
    <t>명민없이</t>
    <phoneticPr fontId="3" type="noConversion"/>
  </si>
  <si>
    <t>명민 추가+30</t>
    <phoneticPr fontId="3" type="noConversion"/>
  </si>
  <si>
    <t>제작비 명민 미추가(만골) // 명민추가(3만골)</t>
    <phoneticPr fontId="3" type="noConversion"/>
  </si>
  <si>
    <t>보석세공</t>
    <phoneticPr fontId="3" type="noConversion"/>
  </si>
  <si>
    <t>장신구</t>
    <phoneticPr fontId="3" type="noConversion"/>
  </si>
  <si>
    <t>요구숙련</t>
    <phoneticPr fontId="3" type="noConversion"/>
  </si>
  <si>
    <t>고룡문장(437)</t>
    <phoneticPr fontId="3" type="noConversion"/>
  </si>
  <si>
    <t>위상문장(447)</t>
    <phoneticPr fontId="3" type="noConversion"/>
  </si>
  <si>
    <t>437요구숙련</t>
    <phoneticPr fontId="3" type="noConversion"/>
  </si>
  <si>
    <t>447요구숙련</t>
    <phoneticPr fontId="3" type="noConversion"/>
  </si>
  <si>
    <t>보유기술</t>
    <phoneticPr fontId="3" type="noConversion"/>
  </si>
  <si>
    <t>418가능</t>
    <phoneticPr fontId="3" type="noConversion"/>
  </si>
  <si>
    <t>비고</t>
    <phoneticPr fontId="3" type="noConversion"/>
  </si>
  <si>
    <t>꿈꾸는 자의 우상</t>
    <phoneticPr fontId="3" type="noConversion"/>
  </si>
  <si>
    <r>
      <rPr>
        <b/>
        <sz val="14"/>
        <color rgb="FF00B050"/>
        <rFont val="맑은 고딕"/>
        <family val="3"/>
        <charset val="129"/>
        <scheme val="minor"/>
      </rPr>
      <t xml:space="preserve"> 1. 437(고룡),447(위상)명민 추가시 437,447확정
</t>
    </r>
    <r>
      <rPr>
        <b/>
        <sz val="14"/>
        <color rgb="FFFF0000"/>
        <rFont val="맑은 고딕"/>
        <family val="3"/>
        <charset val="129"/>
        <scheme val="minor"/>
      </rPr>
      <t xml:space="preserve">
미 추가시 433확정 443 확률 33%영감</t>
    </r>
    <phoneticPr fontId="3" type="noConversion"/>
  </si>
  <si>
    <t>대지의수호자의 우상</t>
    <phoneticPr fontId="3" type="noConversion"/>
  </si>
  <si>
    <t>생명의어머니의 우상</t>
    <phoneticPr fontId="3" type="noConversion"/>
  </si>
  <si>
    <t>마법지배자의 우상</t>
    <phoneticPr fontId="3" type="noConversion"/>
  </si>
  <si>
    <t>불안정한 엘레멘티움</t>
    <phoneticPr fontId="3" type="noConversion"/>
  </si>
  <si>
    <t>500골</t>
    <phoneticPr fontId="3" type="noConversion"/>
  </si>
  <si>
    <t>실버팡-데스윙</t>
    <phoneticPr fontId="3" type="noConversion"/>
  </si>
  <si>
    <r>
      <t xml:space="preserve">제작비 명민 미추가(만골) // 명민추가(4만골)
실버팡 </t>
    </r>
    <r>
      <rPr>
        <b/>
        <sz val="9"/>
        <color theme="1"/>
        <rFont val="맑은 고딕"/>
        <family val="3"/>
        <charset val="129"/>
        <scheme val="minor"/>
      </rPr>
      <t>이는 명민이 많이 부족합니다….
보세는 재료가 싸니 명민없이 하는걸 n차 도전을 추천드립니다.</t>
    </r>
    <phoneticPr fontId="3" type="noConversion"/>
  </si>
  <si>
    <t>정기 목걸이</t>
    <phoneticPr fontId="3" type="noConversion"/>
  </si>
  <si>
    <t>고룡문장(437)+서신</t>
    <phoneticPr fontId="3" type="noConversion"/>
  </si>
  <si>
    <t>위상문장(447)+서신</t>
    <phoneticPr fontId="3" type="noConversion"/>
  </si>
  <si>
    <t>405가능</t>
    <phoneticPr fontId="3" type="noConversion"/>
  </si>
  <si>
    <t>정기의올가미줄</t>
    <phoneticPr fontId="3" type="noConversion"/>
  </si>
  <si>
    <t>1.437,447 명민 추가시 437,447확정
미 추가시 414확정 447확률 33%영감</t>
    <phoneticPr fontId="3" type="noConversion"/>
  </si>
  <si>
    <t>지나간 시간의 목걸이</t>
    <phoneticPr fontId="3" type="noConversion"/>
  </si>
  <si>
    <t>서신</t>
    <phoneticPr fontId="3" type="noConversion"/>
  </si>
  <si>
    <t>장식</t>
    <phoneticPr fontId="3" type="noConversion"/>
  </si>
  <si>
    <t>437+서신 
요구숙련</t>
    <phoneticPr fontId="3" type="noConversion"/>
  </si>
  <si>
    <t>437+서신+장식</t>
    <phoneticPr fontId="3" type="noConversion"/>
  </si>
  <si>
    <t>405+서신 
가능</t>
    <phoneticPr fontId="3" type="noConversion"/>
  </si>
  <si>
    <t>405+서신+장식가능</t>
    <phoneticPr fontId="3" type="noConversion"/>
  </si>
  <si>
    <r>
      <t xml:space="preserve">1.437 + 서신 명민 추가필요없음
2. 437+서신+장식 명민 추가시 437 확정
   </t>
    </r>
    <r>
      <rPr>
        <b/>
        <sz val="10"/>
        <color rgb="FFFF0000"/>
        <rFont val="맑은 고딕"/>
        <family val="3"/>
        <charset val="129"/>
        <scheme val="minor"/>
      </rPr>
      <t>미 추가시 433 확정 437 확률 34%영감</t>
    </r>
    <phoneticPr fontId="3" type="noConversion"/>
  </si>
  <si>
    <t>지나간 시간의 목걸이</t>
  </si>
  <si>
    <t>418+서신 
요구숙련</t>
    <phoneticPr fontId="3" type="noConversion"/>
  </si>
  <si>
    <t>418+서신+장식</t>
    <phoneticPr fontId="3" type="noConversion"/>
  </si>
  <si>
    <t>418+서신 
가능</t>
    <phoneticPr fontId="3" type="noConversion"/>
  </si>
  <si>
    <t>418+서신+장식가능</t>
    <phoneticPr fontId="3" type="noConversion"/>
  </si>
  <si>
    <r>
      <t xml:space="preserve">1.447 + 서신 명민 추가필요없음
2. 447 +서신+장식 명민 추가시 447 확정
   </t>
    </r>
    <r>
      <rPr>
        <b/>
        <sz val="10"/>
        <color rgb="FFFF0000"/>
        <rFont val="맑은 고딕"/>
        <family val="3"/>
        <charset val="129"/>
        <scheme val="minor"/>
      </rPr>
      <t>미 추가시 443 확정 447 확률 34%영감</t>
    </r>
    <phoneticPr fontId="3" type="noConversion"/>
  </si>
  <si>
    <t>티탄 통찰의 반지</t>
    <phoneticPr fontId="3" type="noConversion"/>
  </si>
  <si>
    <t xml:space="preserve">제작자 </t>
    <phoneticPr fontId="3" type="noConversion"/>
  </si>
  <si>
    <t>샤오도사-데스윙</t>
    <phoneticPr fontId="3" type="noConversion"/>
  </si>
  <si>
    <t>가죽세공</t>
    <phoneticPr fontId="3" type="noConversion"/>
  </si>
  <si>
    <t>부폐도안</t>
    <phoneticPr fontId="3" type="noConversion"/>
  </si>
  <si>
    <t>437가능</t>
    <phoneticPr fontId="3" type="noConversion"/>
  </si>
  <si>
    <t>447가능</t>
    <phoneticPr fontId="3" type="noConversion"/>
  </si>
  <si>
    <t>끈적한 배출의장화</t>
    <phoneticPr fontId="3" type="noConversion"/>
  </si>
  <si>
    <r>
      <rPr>
        <b/>
        <sz val="11"/>
        <color rgb="FF00B050"/>
        <rFont val="맑은 고딕"/>
        <family val="3"/>
        <charset val="129"/>
        <scheme val="minor"/>
      </rPr>
      <t>1. 437 명민 추가 필요없음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rgb="FF00B050"/>
        <rFont val="맑은 고딕"/>
        <family val="3"/>
        <charset val="129"/>
        <scheme val="minor"/>
      </rPr>
      <t xml:space="preserve">2. 447명민 추가시 418확정
</t>
    </r>
    <r>
      <rPr>
        <b/>
        <sz val="11"/>
        <color rgb="FFFF0000"/>
        <rFont val="맑은 고딕"/>
        <family val="3"/>
        <charset val="129"/>
        <scheme val="minor"/>
      </rPr>
      <t xml:space="preserve">
미추가시 443 확정 447확률</t>
    </r>
    <phoneticPr fontId="3" type="noConversion"/>
  </si>
  <si>
    <t>독성가시 디딤장화</t>
    <phoneticPr fontId="3" type="noConversion"/>
  </si>
  <si>
    <t>마름부패고서</t>
    <phoneticPr fontId="3" type="noConversion"/>
  </si>
  <si>
    <t>정령도안</t>
    <phoneticPr fontId="3" type="noConversion"/>
  </si>
  <si>
    <t>405요구숙련</t>
    <phoneticPr fontId="3" type="noConversion"/>
  </si>
  <si>
    <t>418요구숙련</t>
    <phoneticPr fontId="3" type="noConversion"/>
  </si>
  <si>
    <t>현란한수도두건</t>
    <phoneticPr fontId="3" type="noConversion"/>
  </si>
  <si>
    <t>눈뭉치제조기</t>
    <phoneticPr fontId="3" type="noConversion"/>
  </si>
  <si>
    <t>영적인장식손목띠</t>
    <phoneticPr fontId="3" type="noConversion"/>
  </si>
  <si>
    <t>일반 도안</t>
    <phoneticPr fontId="3" type="noConversion"/>
  </si>
  <si>
    <t>437+서신 
가능</t>
    <phoneticPr fontId="3" type="noConversion"/>
  </si>
  <si>
    <t>437+서신+장식가능</t>
    <phoneticPr fontId="3" type="noConversion"/>
  </si>
  <si>
    <t>생명결속가슴보호구</t>
    <phoneticPr fontId="3" type="noConversion"/>
  </si>
  <si>
    <r>
      <rPr>
        <b/>
        <sz val="12"/>
        <color rgb="FF00B050"/>
        <rFont val="맑은 고딕"/>
        <family val="3"/>
        <charset val="129"/>
        <scheme val="minor"/>
      </rPr>
      <t>1.) 437+서신(명민추가 필요 없음)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>2)447+서신
 (명민추가시 5성(437,447확정)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FF0000"/>
        <rFont val="맑은 고딕"/>
        <family val="3"/>
        <charset val="129"/>
        <scheme val="minor"/>
      </rPr>
      <t>미 추가시 4성(402,415확정)
405,418 확률 영감 36%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>3.) 437,447+서신+장식</t>
    </r>
    <r>
      <rPr>
        <b/>
        <sz val="12"/>
        <color rgb="FFFF0000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 xml:space="preserve"> (명민추가시 5성(437,447확정)</t>
    </r>
    <r>
      <rPr>
        <b/>
        <sz val="12"/>
        <color rgb="FFFF0000"/>
        <rFont val="맑은 고딕"/>
        <family val="3"/>
        <charset val="129"/>
        <scheme val="minor"/>
      </rPr>
      <t xml:space="preserve">
미 추가시 4성(402,415확정)
405,418 확률 영감 36%</t>
    </r>
    <phoneticPr fontId="3" type="noConversion"/>
  </si>
  <si>
    <t>447+서신 
요구숙련</t>
    <phoneticPr fontId="3" type="noConversion"/>
  </si>
  <si>
    <t>생명결속모자</t>
    <phoneticPr fontId="3" type="noConversion"/>
  </si>
  <si>
    <t>생명결속손목띠</t>
    <phoneticPr fontId="3" type="noConversion"/>
  </si>
  <si>
    <t>생명결속어깨덧대</t>
    <phoneticPr fontId="3" type="noConversion"/>
  </si>
  <si>
    <t>생명결속장갑</t>
    <phoneticPr fontId="3" type="noConversion"/>
  </si>
  <si>
    <t>생명결속장화</t>
    <phoneticPr fontId="3" type="noConversion"/>
  </si>
  <si>
    <t>생명결속허리띠</t>
    <phoneticPr fontId="3" type="noConversion"/>
  </si>
  <si>
    <t>하얀늑대왕-데스윙</t>
    <phoneticPr fontId="3" type="noConversion"/>
  </si>
  <si>
    <r>
      <t xml:space="preserve">1.) 437+서신(명민추가 필요 없음)
2)447+서신 or 437,447+서신+장식
 (명민추가시 5성(437,447확정)
</t>
    </r>
    <r>
      <rPr>
        <b/>
        <sz val="10"/>
        <color rgb="FFFF0000"/>
        <rFont val="맑은 고딕"/>
        <family val="3"/>
        <charset val="129"/>
        <scheme val="minor"/>
      </rPr>
      <t>미 추가시 4성 (433 443) 확정
437,447 확률 영감 36%</t>
    </r>
    <phoneticPr fontId="3" type="noConversion"/>
  </si>
  <si>
    <t>활</t>
    <phoneticPr fontId="3" type="noConversion"/>
  </si>
  <si>
    <t>용사냥꾼의활</t>
    <phoneticPr fontId="3" type="noConversion"/>
  </si>
  <si>
    <t>은빛악마잡이-데스윙</t>
    <phoneticPr fontId="3" type="noConversion"/>
  </si>
  <si>
    <t>사슬세공</t>
    <phoneticPr fontId="3" type="noConversion"/>
  </si>
  <si>
    <t>산소우박발보호대</t>
    <phoneticPr fontId="3" type="noConversion"/>
  </si>
  <si>
    <r>
      <rPr>
        <b/>
        <sz val="11"/>
        <color rgb="FF00B050"/>
        <rFont val="맑은 고딕"/>
        <family val="3"/>
        <charset val="129"/>
        <scheme val="minor"/>
      </rPr>
      <t>1. 437 명민 추가 필요없음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rgb="FF00B050"/>
        <rFont val="맑은 고딕"/>
        <family val="3"/>
        <charset val="129"/>
        <scheme val="minor"/>
      </rPr>
      <t xml:space="preserve">2. 447명민 추가시 418확정
</t>
    </r>
    <r>
      <rPr>
        <b/>
        <sz val="11"/>
        <color rgb="FFFF0000"/>
        <rFont val="맑은 고딕"/>
        <family val="3"/>
        <charset val="129"/>
        <scheme val="minor"/>
      </rPr>
      <t>미추가시 443 확정 447확률</t>
    </r>
    <phoneticPr fontId="3" type="noConversion"/>
  </si>
  <si>
    <t>맹독이스며든디딤장화</t>
    <phoneticPr fontId="3" type="noConversion"/>
  </si>
  <si>
    <t>야수도안</t>
    <phoneticPr fontId="3" type="noConversion"/>
  </si>
  <si>
    <r>
      <rPr>
        <b/>
        <sz val="10"/>
        <color rgb="FF00B050"/>
        <rFont val="맑은 고딕"/>
        <family val="3"/>
        <charset val="129"/>
        <scheme val="minor"/>
      </rPr>
      <t>1. 437  (명민추가시 5성(437)확정</t>
    </r>
    <r>
      <rPr>
        <b/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rgb="FFFF0000"/>
        <rFont val="맑은 고딕"/>
        <family val="3"/>
        <charset val="129"/>
        <scheme val="minor"/>
      </rPr>
      <t>미 추가시 4성 (433 확정
437 확률 영감 36%</t>
    </r>
    <phoneticPr fontId="3" type="noConversion"/>
  </si>
  <si>
    <t>2. 447 명민 추가해도 확정 x
(명민추가의미없음)
443 확정
447 확률 영감 36%</t>
    <phoneticPr fontId="3" type="noConversion"/>
  </si>
  <si>
    <t>산소크의칸다리보호대</t>
    <phoneticPr fontId="3" type="noConversion"/>
  </si>
  <si>
    <t>불길에물든다리보호대</t>
    <phoneticPr fontId="3" type="noConversion"/>
  </si>
  <si>
    <r>
      <rPr>
        <b/>
        <sz val="12"/>
        <color rgb="FF00B050"/>
        <rFont val="맑은 고딕"/>
        <family val="3"/>
        <charset val="129"/>
        <scheme val="minor"/>
      </rPr>
      <t>1.) 437+서신(명민추가 필요 없음)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>2)447+서신
 (명민추가시 5성(405,418확정)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FF0000"/>
        <rFont val="맑은 고딕"/>
        <family val="3"/>
        <charset val="129"/>
        <scheme val="minor"/>
      </rPr>
      <t>미 추가시 4성(402,415확정)
405,418 확률 영감 36%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>3.) 437,447+서신+장식</t>
    </r>
    <r>
      <rPr>
        <b/>
        <sz val="12"/>
        <color rgb="FFFF0000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 xml:space="preserve"> (명민추가시 5성(405,418확정)</t>
    </r>
    <r>
      <rPr>
        <b/>
        <sz val="12"/>
        <color rgb="FFFF0000"/>
        <rFont val="맑은 고딕"/>
        <family val="3"/>
        <charset val="129"/>
        <scheme val="minor"/>
      </rPr>
      <t xml:space="preserve">
미 추가시 4성(402,415확정)
405,418 확률 영감 36%</t>
    </r>
    <phoneticPr fontId="3" type="noConversion"/>
  </si>
  <si>
    <t>불길에물든발보호대</t>
    <phoneticPr fontId="3" type="noConversion"/>
  </si>
  <si>
    <t>불길에물든사슬</t>
    <phoneticPr fontId="3" type="noConversion"/>
  </si>
  <si>
    <t>불길에물든소매장식</t>
    <phoneticPr fontId="3" type="noConversion"/>
  </si>
  <si>
    <t>불길에물든손보호대</t>
    <phoneticPr fontId="3" type="noConversion"/>
  </si>
  <si>
    <t>불길에물든어깨덥게</t>
    <phoneticPr fontId="3" type="noConversion"/>
  </si>
  <si>
    <t>제작자</t>
    <phoneticPr fontId="3" type="noConversion"/>
  </si>
  <si>
    <t>재봉</t>
    <phoneticPr fontId="3" type="noConversion"/>
  </si>
  <si>
    <t>하늘매듭의복</t>
    <phoneticPr fontId="3" type="noConversion"/>
  </si>
  <si>
    <t>444가능(명민미추가)</t>
    <phoneticPr fontId="3" type="noConversion"/>
  </si>
  <si>
    <t>보유기술(명민추가)</t>
    <phoneticPr fontId="3" type="noConversion"/>
  </si>
  <si>
    <t>447가능(명민)</t>
    <phoneticPr fontId="3" type="noConversion"/>
  </si>
  <si>
    <t>하늘매듭로브</t>
    <phoneticPr fontId="3" type="noConversion"/>
  </si>
  <si>
    <r>
      <rPr>
        <b/>
        <sz val="10"/>
        <color rgb="FF00B050"/>
        <rFont val="맑은 고딕"/>
        <family val="3"/>
        <charset val="129"/>
        <scheme val="minor"/>
      </rPr>
      <t>437 명민 추가
 필요없음</t>
    </r>
    <r>
      <rPr>
        <b/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rgb="FF00B050"/>
        <rFont val="맑은 고딕"/>
        <family val="3"/>
        <charset val="129"/>
        <scheme val="minor"/>
      </rPr>
      <t xml:space="preserve">명민 추가시
447 확정
</t>
    </r>
    <r>
      <rPr>
        <b/>
        <sz val="10"/>
        <color rgb="FFFF0000"/>
        <rFont val="맑은 고딕"/>
        <family val="3"/>
        <charset val="129"/>
        <scheme val="minor"/>
      </rPr>
      <t xml:space="preserve">
명민 미추가시 
443(?)확정 
447 확률 영감 32%</t>
    </r>
    <phoneticPr fontId="3" type="noConversion"/>
  </si>
  <si>
    <t>하늘매듭어깨덧옷</t>
    <phoneticPr fontId="3" type="noConversion"/>
  </si>
  <si>
    <t>시간천 의복</t>
    <phoneticPr fontId="3" type="noConversion"/>
  </si>
  <si>
    <t>원시주입물</t>
    <phoneticPr fontId="3" type="noConversion"/>
  </si>
  <si>
    <t>농축원시주입</t>
    <phoneticPr fontId="3" type="noConversion"/>
  </si>
  <si>
    <t>쇄도하는시간의두건</t>
    <phoneticPr fontId="3" type="noConversion"/>
  </si>
  <si>
    <t>시간천다리보호구</t>
    <phoneticPr fontId="3" type="noConversion"/>
  </si>
  <si>
    <t>시간천장갑</t>
    <phoneticPr fontId="3" type="noConversion"/>
  </si>
  <si>
    <t>시간천장식띠</t>
    <phoneticPr fontId="3" type="noConversion"/>
  </si>
  <si>
    <t>영롱한야생천끌신</t>
    <phoneticPr fontId="3" type="noConversion"/>
  </si>
  <si>
    <r>
      <rPr>
        <b/>
        <sz val="11"/>
        <color rgb="FF00B050"/>
        <rFont val="맑은 고딕"/>
        <family val="3"/>
        <charset val="129"/>
        <scheme val="minor"/>
      </rPr>
      <t xml:space="preserve">1.) 437,447+ 서신
(명민추가 필요 없음)
</t>
    </r>
    <r>
      <rPr>
        <b/>
        <sz val="11"/>
        <color theme="1"/>
        <rFont val="맑은 고딕"/>
        <family val="3"/>
        <charset val="129"/>
        <scheme val="minor"/>
      </rPr>
      <t xml:space="preserve">
 </t>
    </r>
    <r>
      <rPr>
        <b/>
        <sz val="11"/>
        <color rgb="FFFF0000"/>
        <rFont val="맑은 고딕"/>
        <family val="3"/>
        <charset val="129"/>
        <scheme val="minor"/>
      </rPr>
      <t xml:space="preserve">2.) 437,447 +서신
+장식
</t>
    </r>
    <r>
      <rPr>
        <b/>
        <sz val="11"/>
        <color rgb="FF00B050"/>
        <rFont val="맑은 고딕"/>
        <family val="3"/>
        <charset val="129"/>
        <scheme val="minor"/>
      </rPr>
      <t xml:space="preserve"> (명민추가시 5성(437,447확정)
</t>
    </r>
    <r>
      <rPr>
        <b/>
        <sz val="11"/>
        <color rgb="FFFF0000"/>
        <rFont val="맑은 고딕"/>
        <family val="3"/>
        <charset val="129"/>
        <scheme val="minor"/>
      </rPr>
      <t xml:space="preserve">
 미 추가시 4성(433,443 확정)
437,447 확률 영감 28%</t>
    </r>
    <phoneticPr fontId="3" type="noConversion"/>
  </si>
  <si>
    <t>447+서신+장식</t>
    <phoneticPr fontId="3" type="noConversion"/>
  </si>
  <si>
    <t>447+서신 
가능</t>
    <phoneticPr fontId="3" type="noConversion"/>
  </si>
  <si>
    <t>447+서신+장식가능</t>
    <phoneticPr fontId="3" type="noConversion"/>
  </si>
  <si>
    <t>영롱한야생천면갑
(투구)</t>
    <phoneticPr fontId="3" type="noConversion"/>
  </si>
  <si>
    <t>영롱한야생천바지
(바지)</t>
    <phoneticPr fontId="3" type="noConversion"/>
  </si>
  <si>
    <t>영롱한야생천손등싸게
(손)</t>
    <phoneticPr fontId="3" type="noConversion"/>
  </si>
  <si>
    <t>영롱한야생천손목싸게
(손목)</t>
    <phoneticPr fontId="3" type="noConversion"/>
  </si>
  <si>
    <t>영롱한야생천어깨망토
(등)</t>
    <phoneticPr fontId="3" type="noConversion"/>
  </si>
  <si>
    <t>영롱한야생천어깨쐐기
(어깨)</t>
    <phoneticPr fontId="3" type="noConversion"/>
  </si>
  <si>
    <t>영롱한야생천예복
(가슴)</t>
    <phoneticPr fontId="3" type="noConversion"/>
  </si>
  <si>
    <t>영롱한야생천요대
(허리)</t>
    <phoneticPr fontId="3" type="noConversion"/>
  </si>
  <si>
    <t>기공손목</t>
    <phoneticPr fontId="3" type="noConversion"/>
  </si>
  <si>
    <t>은빛악마-데스윙</t>
    <phoneticPr fontId="3" type="noConversion"/>
  </si>
  <si>
    <t>제작비 명민 미추가(1실버) // 명민추가(1만골)</t>
    <phoneticPr fontId="3" type="noConversion"/>
  </si>
  <si>
    <t>난해한손목보호대
(판금)</t>
    <phoneticPr fontId="3" type="noConversion"/>
  </si>
  <si>
    <t>불필요한손목보호대
(가죽)</t>
    <phoneticPr fontId="3" type="noConversion"/>
  </si>
  <si>
    <t>정밀한소매장식
(사슬)</t>
    <phoneticPr fontId="3" type="noConversion"/>
  </si>
  <si>
    <t>지나치게~소매연장기
(천)</t>
    <phoneticPr fontId="3" type="noConversion"/>
  </si>
  <si>
    <t xml:space="preserve">제작자 </t>
    <phoneticPr fontId="3" type="noConversion"/>
  </si>
  <si>
    <t>샤이닝비젼-데스윙</t>
    <phoneticPr fontId="3" type="noConversion"/>
  </si>
  <si>
    <t>명민없이</t>
    <phoneticPr fontId="3" type="noConversion"/>
  </si>
  <si>
    <t>명민 추가+30</t>
    <phoneticPr fontId="3" type="noConversion"/>
  </si>
  <si>
    <t>제작비 명민 미추가(만골) // 명민추가(3만골)</t>
    <phoneticPr fontId="3" type="noConversion"/>
  </si>
  <si>
    <t>판금
방어구+방패</t>
    <phoneticPr fontId="3" type="noConversion"/>
  </si>
  <si>
    <t>장식됨</t>
    <phoneticPr fontId="3" type="noConversion"/>
  </si>
  <si>
    <t>요구숙련</t>
    <phoneticPr fontId="3" type="noConversion"/>
  </si>
  <si>
    <t>고룡문장(437)</t>
    <phoneticPr fontId="3" type="noConversion"/>
  </si>
  <si>
    <t>위상문장(447)</t>
    <phoneticPr fontId="3" type="noConversion"/>
  </si>
  <si>
    <t>437요구숙련</t>
    <phoneticPr fontId="3" type="noConversion"/>
  </si>
  <si>
    <t>447요구숙련</t>
    <phoneticPr fontId="3" type="noConversion"/>
  </si>
  <si>
    <t>보유기술</t>
    <phoneticPr fontId="3" type="noConversion"/>
  </si>
  <si>
    <t>437가능</t>
    <phoneticPr fontId="3" type="noConversion"/>
  </si>
  <si>
    <t>447가능</t>
    <phoneticPr fontId="3" type="noConversion"/>
  </si>
  <si>
    <t>비고</t>
    <phoneticPr fontId="3" type="noConversion"/>
  </si>
  <si>
    <t>준비의 서리불꽃다리보호구</t>
    <phoneticPr fontId="3" type="noConversion"/>
  </si>
  <si>
    <r>
      <rPr>
        <b/>
        <sz val="11"/>
        <color rgb="FF00B050"/>
        <rFont val="맑은 고딕"/>
        <family val="3"/>
        <charset val="129"/>
        <scheme val="minor"/>
      </rPr>
      <t>1. 437 명민 추가 필요없음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rgb="FF00B050"/>
        <rFont val="맑은 고딕"/>
        <family val="3"/>
        <charset val="129"/>
        <scheme val="minor"/>
      </rPr>
      <t xml:space="preserve">2. 447명민 추가시 447확정
</t>
    </r>
    <r>
      <rPr>
        <b/>
        <sz val="11"/>
        <color rgb="FFFF0000"/>
        <rFont val="맑은 고딕"/>
        <family val="3"/>
        <charset val="129"/>
        <scheme val="minor"/>
      </rPr>
      <t>미추가시 443 확정 447확률</t>
    </r>
    <phoneticPr fontId="3" type="noConversion"/>
  </si>
  <si>
    <t>화로의방패</t>
    <phoneticPr fontId="3" type="noConversion"/>
  </si>
  <si>
    <t>원시용암다리보호대</t>
    <phoneticPr fontId="3" type="noConversion"/>
  </si>
  <si>
    <r>
      <rPr>
        <b/>
        <sz val="12"/>
        <color rgb="FF00B050"/>
        <rFont val="맑은 고딕"/>
        <family val="3"/>
        <charset val="129"/>
        <scheme val="minor"/>
      </rPr>
      <t>1.) 437, 447+서신(명민추가 필요 없음)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>2.) 437, 447+서신+장식</t>
    </r>
    <r>
      <rPr>
        <b/>
        <sz val="12"/>
        <color rgb="FFFF0000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 xml:space="preserve"> (명민추가시 5성(437,447확정)</t>
    </r>
    <r>
      <rPr>
        <b/>
        <sz val="12"/>
        <color rgb="FFFF0000"/>
        <rFont val="맑은 고딕"/>
        <family val="3"/>
        <charset val="129"/>
        <scheme val="minor"/>
      </rPr>
      <t xml:space="preserve">
미 추가시 4성(433,443 확정)
437,447 5성 확률 영감 36%</t>
    </r>
    <phoneticPr fontId="3" type="noConversion"/>
  </si>
  <si>
    <t>원시용암 발덥게</t>
    <phoneticPr fontId="3" type="noConversion"/>
  </si>
  <si>
    <t>원시용암 완갑</t>
    <phoneticPr fontId="3" type="noConversion"/>
  </si>
  <si>
    <t>원시용암 철갑허리띠</t>
    <phoneticPr fontId="3" type="noConversion"/>
  </si>
  <si>
    <t>일반 도안(방패)</t>
    <phoneticPr fontId="3" type="noConversion"/>
  </si>
  <si>
    <t>원시용암파수방패</t>
    <phoneticPr fontId="3" type="noConversion"/>
  </si>
  <si>
    <t>문실버블레이드-데스윙</t>
    <phoneticPr fontId="3" type="noConversion"/>
  </si>
  <si>
    <t>무기</t>
    <phoneticPr fontId="3" type="noConversion"/>
  </si>
  <si>
    <t>원시용암거대도끼
(양손)</t>
    <phoneticPr fontId="3" type="noConversion"/>
  </si>
  <si>
    <r>
      <rPr>
        <b/>
        <sz val="12"/>
        <color rgb="FF00B050"/>
        <rFont val="맑은 고딕"/>
        <family val="3"/>
        <charset val="129"/>
        <scheme val="minor"/>
      </rPr>
      <t>1.) 437+서신 
 (명민추가 필요 없음)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>2.) 437+서신+장식 or  447+서신</t>
    </r>
    <r>
      <rPr>
        <b/>
        <sz val="12"/>
        <color rgb="FFFF0000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 xml:space="preserve"> (명민추가시 5성(437,447 확정)</t>
    </r>
    <r>
      <rPr>
        <b/>
        <sz val="12"/>
        <color rgb="FFFF0000"/>
        <rFont val="맑은 고딕"/>
        <family val="3"/>
        <charset val="129"/>
        <scheme val="minor"/>
      </rPr>
      <t xml:space="preserve">
미 추가시 4성(433,443 확정)
437,447 확률 영감 36%
3)447+서신+장식의 경우 명민 추가 의미없음
5성 확정 안됨X
4성 (443 확정)
447 확률 (영감 36%)
</t>
    </r>
    <phoneticPr fontId="3" type="noConversion"/>
  </si>
  <si>
    <t>원시용암마법단검
(지능)</t>
    <phoneticPr fontId="3" type="noConversion"/>
  </si>
  <si>
    <t>원시용암비수
(민)</t>
    <phoneticPr fontId="3" type="noConversion"/>
  </si>
  <si>
    <t>원시용암장검
(한손)</t>
    <phoneticPr fontId="3" type="noConversion"/>
  </si>
  <si>
    <t>원시용암전투검
(한손)</t>
    <phoneticPr fontId="3" type="noConversion"/>
  </si>
  <si>
    <t>흑요석작열룬도끼
(지능-한)</t>
    <phoneticPr fontId="3" type="noConversion"/>
  </si>
  <si>
    <t>흑요석작열미늘창
(지능-한)</t>
    <phoneticPr fontId="3" type="noConversion"/>
  </si>
  <si>
    <t>흑요석작열사술검
(창-양)</t>
    <phoneticPr fontId="3" type="noConversion"/>
  </si>
  <si>
    <t>흑요석작열얼굴
분쇄기
(한손)</t>
    <phoneticPr fontId="3" type="noConversion"/>
  </si>
  <si>
    <t>흑요석작열절단도끼
(한손)</t>
    <phoneticPr fontId="3" type="noConversion"/>
  </si>
  <si>
    <t>흑요석작열
클레이모어
(양손)</t>
    <phoneticPr fontId="3" type="noConversion"/>
  </si>
  <si>
    <t>잿빛해머딘-데스윙</t>
    <phoneticPr fontId="3" type="noConversion"/>
  </si>
  <si>
    <t>둔기</t>
    <phoneticPr fontId="3" type="noConversion"/>
  </si>
  <si>
    <r>
      <rPr>
        <b/>
        <sz val="11"/>
        <color rgb="FF00B050"/>
        <rFont val="맑은 고딕"/>
        <family val="3"/>
        <charset val="129"/>
        <scheme val="minor"/>
      </rPr>
      <t xml:space="preserve">1.) 437+서신 
 (명민추가 필요 없음)
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rgb="FF00B050"/>
        <rFont val="맑은 고딕"/>
        <family val="3"/>
        <charset val="129"/>
        <scheme val="minor"/>
      </rPr>
      <t>2.) 437+서신+장식 or  447+서신
 (명민추가시 5성(437,447 확정)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>미 추가시 4성(433,443 확정)
437,447 확률 영감 36%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>3)447+서신+장식의 경우 명민 추가 의미없음
5성 확정 안됨X
4성 (443 확정)
447 확률 (영감 36%)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phoneticPr fontId="3" type="noConversion"/>
  </si>
  <si>
    <t>원시용암철퇴
(한손)</t>
    <phoneticPr fontId="3" type="noConversion"/>
  </si>
  <si>
    <t>흑요석작열
기원철퇴
(지능-양손)</t>
    <phoneticPr fontId="3" type="noConversion"/>
  </si>
  <si>
    <t>흑요석작열
분쇄기</t>
    <phoneticPr fontId="3" type="noConversion"/>
  </si>
  <si>
    <t xml:space="preserve">제작자 </t>
    <phoneticPr fontId="3" type="noConversion"/>
  </si>
  <si>
    <t>은빛성기사대장-데스윙</t>
    <phoneticPr fontId="3" type="noConversion"/>
  </si>
  <si>
    <t>명민없이</t>
    <phoneticPr fontId="3" type="noConversion"/>
  </si>
  <si>
    <t>명민 추가+30</t>
    <phoneticPr fontId="3" type="noConversion"/>
  </si>
  <si>
    <t>제작비 명민 미추가(1) // 명민추가(5000)
숙련올리는 중 재작비무료</t>
    <phoneticPr fontId="3" type="noConversion"/>
  </si>
  <si>
    <t>지팡이
//책</t>
    <phoneticPr fontId="3" type="noConversion"/>
  </si>
  <si>
    <t>장식됨</t>
    <phoneticPr fontId="3" type="noConversion"/>
  </si>
  <si>
    <t>요구숙련</t>
    <phoneticPr fontId="3" type="noConversion"/>
  </si>
  <si>
    <t>고룡문장(437)</t>
    <phoneticPr fontId="3" type="noConversion"/>
  </si>
  <si>
    <t>위상문장(447)</t>
    <phoneticPr fontId="3" type="noConversion"/>
  </si>
  <si>
    <t>437요구숙련</t>
    <phoneticPr fontId="3" type="noConversion"/>
  </si>
  <si>
    <t>447요구숙련</t>
    <phoneticPr fontId="3" type="noConversion"/>
  </si>
  <si>
    <t>보유기술</t>
    <phoneticPr fontId="3" type="noConversion"/>
  </si>
  <si>
    <t>437가능</t>
    <phoneticPr fontId="3" type="noConversion"/>
  </si>
  <si>
    <t>447가능</t>
    <phoneticPr fontId="3" type="noConversion"/>
  </si>
  <si>
    <t>비고</t>
    <phoneticPr fontId="3" type="noConversion"/>
  </si>
  <si>
    <t>풍파를격은 
탐험가의 지팡이</t>
    <phoneticPr fontId="3" type="noConversion"/>
  </si>
  <si>
    <r>
      <rPr>
        <b/>
        <sz val="10"/>
        <color rgb="FF00B050"/>
        <rFont val="맑은 고딕"/>
        <family val="3"/>
        <charset val="129"/>
        <scheme val="minor"/>
      </rPr>
      <t>1) 437 명민 추가시 437확정
명민 미주입시 4성(433)확정 5성(437)확률</t>
    </r>
    <r>
      <rPr>
        <b/>
        <sz val="10"/>
        <color theme="1"/>
        <rFont val="맑은 고딕"/>
        <family val="3"/>
        <charset val="129"/>
        <scheme val="minor"/>
      </rPr>
      <t xml:space="preserve">
2) </t>
    </r>
    <r>
      <rPr>
        <b/>
        <sz val="10"/>
        <color rgb="FFFF0000"/>
        <rFont val="맑은 고딕"/>
        <family val="3"/>
        <charset val="129"/>
        <scheme val="minor"/>
      </rPr>
      <t>447의 경우 명민을 넣어도 확정 안됨 443확정
447 확률</t>
    </r>
    <phoneticPr fontId="3" type="noConversion"/>
  </si>
  <si>
    <t>일반 도안</t>
    <phoneticPr fontId="3" type="noConversion"/>
  </si>
  <si>
    <t>요구숙련</t>
    <phoneticPr fontId="3" type="noConversion"/>
  </si>
  <si>
    <t>고룡문장(437)</t>
    <phoneticPr fontId="3" type="noConversion"/>
  </si>
  <si>
    <t>서신</t>
    <phoneticPr fontId="3" type="noConversion"/>
  </si>
  <si>
    <t>장식</t>
    <phoneticPr fontId="3" type="noConversion"/>
  </si>
  <si>
    <t>437+서신 
요구숙련</t>
    <phoneticPr fontId="3" type="noConversion"/>
  </si>
  <si>
    <t>437+서신 
요구숙련</t>
    <phoneticPr fontId="3" type="noConversion"/>
  </si>
  <si>
    <t>437+서신+장식</t>
    <phoneticPr fontId="3" type="noConversion"/>
  </si>
  <si>
    <t>437+서신+장식</t>
    <phoneticPr fontId="3" type="noConversion"/>
  </si>
  <si>
    <t>보유기술</t>
    <phoneticPr fontId="3" type="noConversion"/>
  </si>
  <si>
    <t>437+서신 
가능</t>
    <phoneticPr fontId="3" type="noConversion"/>
  </si>
  <si>
    <t>437+서신 
가능</t>
    <phoneticPr fontId="3" type="noConversion"/>
  </si>
  <si>
    <t>437+서신+장식가능</t>
    <phoneticPr fontId="3" type="noConversion"/>
  </si>
  <si>
    <t>437+서신+장식가능</t>
    <phoneticPr fontId="3" type="noConversion"/>
  </si>
  <si>
    <t>명민 추가+30</t>
    <phoneticPr fontId="3" type="noConversion"/>
  </si>
  <si>
    <t>비고</t>
    <phoneticPr fontId="3" type="noConversion"/>
  </si>
  <si>
    <t>빛나는 섬의 기둥
(지능)</t>
    <phoneticPr fontId="3" type="noConversion"/>
  </si>
  <si>
    <r>
      <rPr>
        <b/>
        <sz val="12"/>
        <color rgb="FF00B050"/>
        <rFont val="맑은 고딕"/>
        <family val="3"/>
        <charset val="129"/>
        <scheme val="minor"/>
      </rPr>
      <t xml:space="preserve">1.) 437 +서신 ,, 437+서신+장식
 (명민추가시 5성(437 확정)
</t>
    </r>
    <r>
      <rPr>
        <b/>
        <sz val="12"/>
        <color rgb="FFFF0000"/>
        <rFont val="맑은 고딕"/>
        <family val="3"/>
        <charset val="129"/>
        <scheme val="minor"/>
      </rPr>
      <t xml:space="preserve">미 추가시 4성(433확정)
437 5성 확률 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>2.) 447+서신</t>
    </r>
    <r>
      <rPr>
        <b/>
        <sz val="12"/>
        <color rgb="FFFF0000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 xml:space="preserve"> (명민추가시 5성(447확정)</t>
    </r>
    <r>
      <rPr>
        <b/>
        <sz val="12"/>
        <color rgb="FFFF0000"/>
        <rFont val="맑은 고딕"/>
        <family val="3"/>
        <charset val="129"/>
        <scheme val="minor"/>
      </rPr>
      <t xml:space="preserve">
미 추가시 4성(443 확정)
447(5성) 확률 영감 36%
3.)447+서신+장식
명민 추가해도 5성확정 X
4성(443 확정)
447(5성) 확률 영감 36%</t>
    </r>
    <phoneticPr fontId="3" type="noConversion"/>
  </si>
  <si>
    <t>요구숙련</t>
    <phoneticPr fontId="3" type="noConversion"/>
  </si>
  <si>
    <t>위상문장(447)</t>
    <phoneticPr fontId="3" type="noConversion"/>
  </si>
  <si>
    <t>서신</t>
    <phoneticPr fontId="3" type="noConversion"/>
  </si>
  <si>
    <t>장식</t>
    <phoneticPr fontId="3" type="noConversion"/>
  </si>
  <si>
    <t>447+서신 
요구숙련</t>
    <phoneticPr fontId="3" type="noConversion"/>
  </si>
  <si>
    <t>418+서신+장식</t>
    <phoneticPr fontId="3" type="noConversion"/>
  </si>
  <si>
    <t>보유기술</t>
    <phoneticPr fontId="3" type="noConversion"/>
  </si>
  <si>
    <t>418+서신 
가능</t>
    <phoneticPr fontId="3" type="noConversion"/>
  </si>
  <si>
    <t>418+서신+장식가능</t>
    <phoneticPr fontId="3" type="noConversion"/>
  </si>
  <si>
    <t>명민 추가+30</t>
    <phoneticPr fontId="3" type="noConversion"/>
  </si>
  <si>
    <t>일반 도안</t>
    <phoneticPr fontId="3" type="noConversion"/>
  </si>
  <si>
    <t>고룡문장(437)</t>
    <phoneticPr fontId="3" type="noConversion"/>
  </si>
  <si>
    <t>역동적인 섬의 기둥
(민첩)</t>
    <phoneticPr fontId="3" type="noConversion"/>
  </si>
  <si>
    <t>일반 도안</t>
    <phoneticPr fontId="3" type="noConversion"/>
  </si>
  <si>
    <t>요구숙련</t>
    <phoneticPr fontId="3" type="noConversion"/>
  </si>
  <si>
    <t>고룡문장(437)</t>
    <phoneticPr fontId="3" type="noConversion"/>
  </si>
  <si>
    <t>서신</t>
    <phoneticPr fontId="3" type="noConversion"/>
  </si>
  <si>
    <t>장식</t>
    <phoneticPr fontId="3" type="noConversion"/>
  </si>
  <si>
    <t>437+서신 
요구숙련</t>
    <phoneticPr fontId="3" type="noConversion"/>
  </si>
  <si>
    <t>437+서신+장식</t>
    <phoneticPr fontId="3" type="noConversion"/>
  </si>
  <si>
    <t>보유기술</t>
    <phoneticPr fontId="3" type="noConversion"/>
  </si>
  <si>
    <t>437+서신 
가능</t>
    <phoneticPr fontId="3" type="noConversion"/>
  </si>
  <si>
    <t>437+서신+장식가능</t>
    <phoneticPr fontId="3" type="noConversion"/>
  </si>
  <si>
    <t>명민 추가+30</t>
    <phoneticPr fontId="3" type="noConversion"/>
  </si>
  <si>
    <t>우지직거리는
섬의 전서</t>
    <phoneticPr fontId="3" type="noConversion"/>
  </si>
  <si>
    <t>위상문장(447)</t>
    <phoneticPr fontId="3" type="noConversion"/>
  </si>
  <si>
    <t>447+서신 
요구숙련</t>
    <phoneticPr fontId="3" type="noConversion"/>
  </si>
  <si>
    <t>418+서신+장식</t>
    <phoneticPr fontId="3" type="noConversion"/>
  </si>
  <si>
    <t>418+서신 
가능</t>
    <phoneticPr fontId="3" type="noConversion"/>
  </si>
  <si>
    <t>418+서신+장식가능</t>
    <phoneticPr fontId="3" type="noConversion"/>
  </si>
  <si>
    <r>
      <rPr>
        <b/>
        <sz val="12"/>
        <color rgb="FF00B050"/>
        <rFont val="맑은 고딕"/>
        <family val="3"/>
        <charset val="129"/>
        <scheme val="minor"/>
      </rPr>
      <t>437+서신+장식
 명민 추가
 필요없음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2"/>
        <color rgb="FF00B050"/>
        <rFont val="맑은 고딕"/>
        <family val="3"/>
        <charset val="129"/>
        <scheme val="minor"/>
      </rPr>
      <t>447+서신+장식
명민추가시 447확정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1"/>
        <color rgb="FFFF0000"/>
        <rFont val="맑은 고딕"/>
        <family val="3"/>
        <charset val="129"/>
        <scheme val="minor"/>
      </rPr>
      <t>미추가시 443(4성)확정
447(5성) 확률 영감 32%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</si>
</sst>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5" tint="-0.249977111117893"/>
      <name val="맑은 고딕"/>
      <family val="3"/>
      <charset val="129"/>
      <scheme val="minor"/>
    </font>
    <font>
      <b/>
      <sz val="11"/>
      <color theme="8"/>
      <name val="맑은 고딕"/>
      <family val="3"/>
      <charset val="129"/>
      <scheme val="minor"/>
    </font>
    <font>
      <b/>
      <sz val="11"/>
      <color theme="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rgb="FF00B05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0"/>
      <color rgb="FF00B05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rgb="FF00B05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00B05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rgb="FF00B05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6" fillId="4" borderId="2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24" fillId="12" borderId="2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0" fontId="6" fillId="4" borderId="36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4" borderId="33" xfId="0" applyFont="1" applyFill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3" fillId="13" borderId="40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/>
    </xf>
    <xf numFmtId="0" fontId="6" fillId="16" borderId="45" xfId="0" applyFont="1" applyFill="1" applyBorder="1" applyAlignment="1">
      <alignment horizontal="center" vertical="center"/>
    </xf>
    <xf numFmtId="0" fontId="6" fillId="15" borderId="45" xfId="0" applyFont="1" applyFill="1" applyBorder="1" applyAlignment="1">
      <alignment horizontal="center" vertical="center"/>
    </xf>
    <xf numFmtId="0" fontId="6" fillId="17" borderId="2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15" borderId="46" xfId="0" applyFont="1" applyFill="1" applyBorder="1" applyAlignment="1">
      <alignment horizontal="center" vertical="center"/>
    </xf>
    <xf numFmtId="0" fontId="5" fillId="15" borderId="47" xfId="0" applyFont="1" applyFill="1" applyBorder="1" applyAlignment="1">
      <alignment horizontal="center" vertical="center"/>
    </xf>
    <xf numFmtId="0" fontId="5" fillId="15" borderId="47" xfId="0" applyFont="1" applyFill="1" applyBorder="1" applyAlignment="1">
      <alignment horizontal="center" vertical="center" wrapText="1"/>
    </xf>
    <xf numFmtId="0" fontId="6" fillId="15" borderId="4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18" borderId="8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13" borderId="4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2" borderId="8" xfId="1" applyNumberForma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9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25" fillId="9" borderId="29" xfId="0" applyFont="1" applyFill="1" applyBorder="1" applyAlignment="1">
      <alignment horizontal="center" vertical="center"/>
    </xf>
    <xf numFmtId="0" fontId="25" fillId="9" borderId="0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9" borderId="22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3" fillId="13" borderId="40" xfId="0" applyFont="1" applyFill="1" applyBorder="1" applyAlignment="1">
      <alignment horizontal="center" vertical="center"/>
    </xf>
    <xf numFmtId="0" fontId="13" fillId="13" borderId="23" xfId="0" applyFont="1" applyFill="1" applyBorder="1" applyAlignment="1">
      <alignment horizontal="center" vertical="center"/>
    </xf>
    <xf numFmtId="0" fontId="13" fillId="13" borderId="41" xfId="0" applyFont="1" applyFill="1" applyBorder="1" applyAlignment="1">
      <alignment horizontal="center" vertical="center"/>
    </xf>
    <xf numFmtId="0" fontId="13" fillId="14" borderId="42" xfId="0" applyFont="1" applyFill="1" applyBorder="1" applyAlignment="1">
      <alignment horizontal="center" vertical="center"/>
    </xf>
    <xf numFmtId="0" fontId="13" fillId="14" borderId="43" xfId="0" applyFont="1" applyFill="1" applyBorder="1" applyAlignment="1">
      <alignment horizontal="center" vertical="center"/>
    </xf>
    <xf numFmtId="0" fontId="5" fillId="10" borderId="4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42" xfId="0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14" borderId="42" xfId="0" applyFont="1" applyFill="1" applyBorder="1" applyAlignment="1">
      <alignment horizontal="center" vertical="center"/>
    </xf>
    <xf numFmtId="0" fontId="10" fillId="14" borderId="43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6" fillId="15" borderId="49" xfId="0" applyFont="1" applyFill="1" applyBorder="1" applyAlignment="1">
      <alignment horizontal="center" vertical="center"/>
    </xf>
    <xf numFmtId="0" fontId="6" fillId="18" borderId="5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26" fillId="0" borderId="5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</cellXfs>
  <cellStyles count="2">
    <cellStyle name="강조색5" xfId="1" builtinId="4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M10" sqref="M10"/>
    </sheetView>
  </sheetViews>
  <sheetFormatPr defaultColWidth="9" defaultRowHeight="17.399999999999999" x14ac:dyDescent="0.4"/>
  <cols>
    <col min="1" max="1" width="9.69921875" style="3" bestFit="1" customWidth="1"/>
    <col min="2" max="2" width="18.19921875" style="3" bestFit="1" customWidth="1"/>
    <col min="3" max="3" width="9.69921875" style="3" bestFit="1" customWidth="1"/>
    <col min="4" max="4" width="18" style="3" bestFit="1" customWidth="1"/>
    <col min="5" max="5" width="17.59765625" style="3" bestFit="1" customWidth="1"/>
    <col min="6" max="7" width="13.3984375" style="3" bestFit="1" customWidth="1"/>
    <col min="8" max="9" width="9.69921875" style="3" bestFit="1" customWidth="1"/>
    <col min="10" max="10" width="10.59765625" style="3" bestFit="1" customWidth="1"/>
    <col min="11" max="11" width="12.3984375" style="3" bestFit="1" customWidth="1"/>
    <col min="12" max="12" width="19.5" style="3" bestFit="1" customWidth="1"/>
    <col min="13" max="13" width="44.796875" style="3" bestFit="1" customWidth="1"/>
    <col min="14" max="16384" width="9" style="3"/>
  </cols>
  <sheetData>
    <row r="1" spans="1:13" ht="25.8" thickBot="1" x14ac:dyDescent="0.45">
      <c r="A1" s="1" t="s">
        <v>0</v>
      </c>
      <c r="B1" s="109" t="s">
        <v>1</v>
      </c>
      <c r="C1" s="110"/>
      <c r="D1" s="110"/>
      <c r="E1" s="110"/>
      <c r="F1" s="110"/>
      <c r="G1" s="110"/>
      <c r="H1" s="111"/>
      <c r="I1" s="112" t="s">
        <v>2</v>
      </c>
      <c r="J1" s="112"/>
      <c r="K1" s="112" t="s">
        <v>3</v>
      </c>
      <c r="L1" s="112"/>
      <c r="M1" s="2" t="s">
        <v>4</v>
      </c>
    </row>
    <row r="2" spans="1:13" ht="19.2" x14ac:dyDescent="0.4">
      <c r="A2" s="113" t="s">
        <v>5</v>
      </c>
      <c r="B2" s="4" t="s">
        <v>6</v>
      </c>
      <c r="C2" s="4" t="s">
        <v>7</v>
      </c>
      <c r="D2" s="5" t="s">
        <v>8</v>
      </c>
      <c r="E2" s="5" t="s">
        <v>9</v>
      </c>
      <c r="F2" s="4" t="s">
        <v>10</v>
      </c>
      <c r="G2" s="4" t="s">
        <v>11</v>
      </c>
      <c r="H2" s="4" t="s">
        <v>12</v>
      </c>
      <c r="I2" s="4">
        <v>437</v>
      </c>
      <c r="J2" s="4">
        <v>447</v>
      </c>
      <c r="K2" s="4" t="s">
        <v>12</v>
      </c>
      <c r="L2" s="4" t="s">
        <v>13</v>
      </c>
      <c r="M2" s="6" t="s">
        <v>14</v>
      </c>
    </row>
    <row r="3" spans="1:13" ht="27" customHeight="1" x14ac:dyDescent="0.4">
      <c r="A3" s="113"/>
      <c r="B3" s="7" t="s">
        <v>15</v>
      </c>
      <c r="C3" s="8">
        <v>325</v>
      </c>
      <c r="D3" s="8">
        <v>30</v>
      </c>
      <c r="E3" s="8">
        <v>50</v>
      </c>
      <c r="F3" s="9">
        <f>D3+C3</f>
        <v>355</v>
      </c>
      <c r="G3" s="9">
        <f>E3+C3</f>
        <v>375</v>
      </c>
      <c r="H3" s="10">
        <v>353</v>
      </c>
      <c r="I3" s="8">
        <f>H3-F3</f>
        <v>-2</v>
      </c>
      <c r="J3" s="8">
        <f>H3-G3</f>
        <v>-22</v>
      </c>
      <c r="K3" s="11">
        <f>H3+30</f>
        <v>383</v>
      </c>
      <c r="L3" s="8">
        <f>K3-G3</f>
        <v>8</v>
      </c>
      <c r="M3" s="114" t="s">
        <v>16</v>
      </c>
    </row>
    <row r="4" spans="1:13" ht="27" customHeight="1" x14ac:dyDescent="0.4">
      <c r="A4" s="113"/>
      <c r="B4" s="7" t="s">
        <v>17</v>
      </c>
      <c r="C4" s="8">
        <v>325</v>
      </c>
      <c r="D4" s="8">
        <v>30</v>
      </c>
      <c r="E4" s="8">
        <v>50</v>
      </c>
      <c r="F4" s="9">
        <f>D4+C4</f>
        <v>355</v>
      </c>
      <c r="G4" s="9">
        <f>E4+C4</f>
        <v>375</v>
      </c>
      <c r="H4" s="10">
        <v>353</v>
      </c>
      <c r="I4" s="8">
        <f>H4-F4</f>
        <v>-2</v>
      </c>
      <c r="J4" s="8">
        <f>H4-G4</f>
        <v>-22</v>
      </c>
      <c r="K4" s="11">
        <f>H4+30</f>
        <v>383</v>
      </c>
      <c r="L4" s="8">
        <f>K4-G4</f>
        <v>8</v>
      </c>
      <c r="M4" s="115"/>
    </row>
    <row r="5" spans="1:13" ht="27" customHeight="1" x14ac:dyDescent="0.4">
      <c r="A5" s="113"/>
      <c r="B5" s="7" t="s">
        <v>18</v>
      </c>
      <c r="C5" s="8">
        <v>325</v>
      </c>
      <c r="D5" s="8">
        <v>30</v>
      </c>
      <c r="E5" s="8">
        <v>50</v>
      </c>
      <c r="F5" s="9">
        <f>D5+C5</f>
        <v>355</v>
      </c>
      <c r="G5" s="9">
        <f>E5+C5</f>
        <v>375</v>
      </c>
      <c r="H5" s="10">
        <v>353</v>
      </c>
      <c r="I5" s="8">
        <f>H5-F5</f>
        <v>-2</v>
      </c>
      <c r="J5" s="8">
        <f>H5-G5</f>
        <v>-22</v>
      </c>
      <c r="K5" s="11">
        <f>H5+30</f>
        <v>383</v>
      </c>
      <c r="L5" s="8">
        <f>K5-G5</f>
        <v>8</v>
      </c>
      <c r="M5" s="115"/>
    </row>
    <row r="6" spans="1:13" ht="27" customHeight="1" x14ac:dyDescent="0.4">
      <c r="A6" s="113"/>
      <c r="B6" s="7" t="s">
        <v>19</v>
      </c>
      <c r="C6" s="8">
        <v>325</v>
      </c>
      <c r="D6" s="8">
        <v>30</v>
      </c>
      <c r="E6" s="8">
        <v>50</v>
      </c>
      <c r="F6" s="9">
        <f>D6+C6</f>
        <v>355</v>
      </c>
      <c r="G6" s="9">
        <f>E6+C6</f>
        <v>375</v>
      </c>
      <c r="H6" s="10">
        <v>353</v>
      </c>
      <c r="I6" s="8">
        <f>H6-F6</f>
        <v>-2</v>
      </c>
      <c r="J6" s="8">
        <f>H6-G6</f>
        <v>-22</v>
      </c>
      <c r="K6" s="11">
        <f>H6+30</f>
        <v>383</v>
      </c>
      <c r="L6" s="8">
        <f>K6-G6</f>
        <v>8</v>
      </c>
      <c r="M6" s="116"/>
    </row>
    <row r="7" spans="1:13" ht="17.25" customHeight="1" x14ac:dyDescent="0.4">
      <c r="A7" s="113"/>
      <c r="B7" s="7" t="s">
        <v>20</v>
      </c>
      <c r="C7" s="117" t="s">
        <v>21</v>
      </c>
      <c r="D7" s="118"/>
      <c r="E7" s="118"/>
      <c r="F7" s="118"/>
      <c r="G7" s="118"/>
      <c r="H7" s="118"/>
      <c r="I7" s="118"/>
      <c r="J7" s="118"/>
      <c r="K7" s="118"/>
      <c r="L7" s="118"/>
      <c r="M7" s="119"/>
    </row>
    <row r="8" spans="1:13" s="14" customFormat="1" ht="52.2" thickBot="1" x14ac:dyDescent="0.45">
      <c r="A8" s="12" t="s">
        <v>0</v>
      </c>
      <c r="B8" s="100" t="s">
        <v>22</v>
      </c>
      <c r="C8" s="101"/>
      <c r="D8" s="101"/>
      <c r="E8" s="101"/>
      <c r="F8" s="101"/>
      <c r="G8" s="101"/>
      <c r="H8" s="101"/>
      <c r="I8" s="102" t="s">
        <v>2</v>
      </c>
      <c r="J8" s="102"/>
      <c r="K8" s="102" t="s">
        <v>3</v>
      </c>
      <c r="L8" s="102"/>
      <c r="M8" s="13" t="s">
        <v>23</v>
      </c>
    </row>
    <row r="9" spans="1:13" ht="19.2" x14ac:dyDescent="0.4">
      <c r="A9" s="103" t="s">
        <v>5</v>
      </c>
      <c r="B9" s="5" t="s">
        <v>24</v>
      </c>
      <c r="C9" s="5" t="s">
        <v>7</v>
      </c>
      <c r="D9" s="15" t="s">
        <v>25</v>
      </c>
      <c r="E9" s="16" t="s">
        <v>26</v>
      </c>
      <c r="F9" s="5" t="s">
        <v>10</v>
      </c>
      <c r="G9" s="5" t="s">
        <v>11</v>
      </c>
      <c r="H9" s="5" t="s">
        <v>12</v>
      </c>
      <c r="I9" s="5" t="s">
        <v>27</v>
      </c>
      <c r="J9" s="5" t="s">
        <v>13</v>
      </c>
      <c r="K9" s="5" t="s">
        <v>12</v>
      </c>
      <c r="L9" s="5" t="s">
        <v>13</v>
      </c>
      <c r="M9" s="17" t="s">
        <v>14</v>
      </c>
    </row>
    <row r="10" spans="1:13" ht="32.4" customHeight="1" thickBot="1" x14ac:dyDescent="0.45">
      <c r="A10" s="104"/>
      <c r="B10" s="18" t="s">
        <v>28</v>
      </c>
      <c r="C10" s="19">
        <v>315</v>
      </c>
      <c r="D10" s="19">
        <v>45</v>
      </c>
      <c r="E10" s="19">
        <v>65</v>
      </c>
      <c r="F10" s="19">
        <f>D10+C10</f>
        <v>360</v>
      </c>
      <c r="G10" s="19">
        <f>E10+C10</f>
        <v>380</v>
      </c>
      <c r="H10" s="20">
        <v>356</v>
      </c>
      <c r="I10" s="19">
        <f>H10-F10</f>
        <v>-4</v>
      </c>
      <c r="J10" s="19">
        <f>H10-G10</f>
        <v>-24</v>
      </c>
      <c r="K10" s="19">
        <f>H10+30</f>
        <v>386</v>
      </c>
      <c r="L10" s="19">
        <f>K10-G10</f>
        <v>6</v>
      </c>
      <c r="M10" s="21" t="s">
        <v>29</v>
      </c>
    </row>
    <row r="11" spans="1:13" ht="38.4" x14ac:dyDescent="0.4">
      <c r="A11" s="105"/>
      <c r="B11" s="22" t="s">
        <v>30</v>
      </c>
      <c r="C11" s="5" t="s">
        <v>7</v>
      </c>
      <c r="D11" s="5" t="s">
        <v>8</v>
      </c>
      <c r="E11" s="5" t="s">
        <v>31</v>
      </c>
      <c r="F11" s="5" t="s">
        <v>32</v>
      </c>
      <c r="G11" s="23" t="s">
        <v>33</v>
      </c>
      <c r="H11" s="23" t="s">
        <v>34</v>
      </c>
      <c r="I11" s="5" t="s">
        <v>12</v>
      </c>
      <c r="J11" s="23" t="s">
        <v>35</v>
      </c>
      <c r="K11" s="23" t="s">
        <v>36</v>
      </c>
      <c r="L11" s="15" t="s">
        <v>3</v>
      </c>
      <c r="M11" s="107" t="s">
        <v>37</v>
      </c>
    </row>
    <row r="12" spans="1:13" ht="18" customHeight="1" thickBot="1" x14ac:dyDescent="0.45">
      <c r="A12" s="105"/>
      <c r="B12" s="24">
        <v>437</v>
      </c>
      <c r="C12" s="25">
        <v>280</v>
      </c>
      <c r="D12" s="25">
        <v>30</v>
      </c>
      <c r="E12" s="25">
        <v>15</v>
      </c>
      <c r="F12" s="25">
        <v>25</v>
      </c>
      <c r="G12" s="25">
        <f>C12+D12+E12</f>
        <v>325</v>
      </c>
      <c r="H12" s="25">
        <f>F12+E12+D12+C12</f>
        <v>350</v>
      </c>
      <c r="I12" s="26">
        <v>347</v>
      </c>
      <c r="J12" s="25">
        <f>I12-G12</f>
        <v>22</v>
      </c>
      <c r="K12" s="25">
        <f>I12-H12</f>
        <v>-3</v>
      </c>
      <c r="L12" s="25">
        <f>I12+30-H12</f>
        <v>27</v>
      </c>
      <c r="M12" s="108"/>
    </row>
    <row r="13" spans="1:13" ht="38.4" x14ac:dyDescent="0.4">
      <c r="A13" s="104"/>
      <c r="B13" s="27" t="s">
        <v>38</v>
      </c>
      <c r="C13" s="28" t="s">
        <v>7</v>
      </c>
      <c r="D13" s="28" t="s">
        <v>9</v>
      </c>
      <c r="E13" s="28" t="s">
        <v>31</v>
      </c>
      <c r="F13" s="28" t="s">
        <v>32</v>
      </c>
      <c r="G13" s="29" t="s">
        <v>39</v>
      </c>
      <c r="H13" s="29" t="s">
        <v>40</v>
      </c>
      <c r="I13" s="28" t="s">
        <v>12</v>
      </c>
      <c r="J13" s="29" t="s">
        <v>41</v>
      </c>
      <c r="K13" s="29" t="s">
        <v>42</v>
      </c>
      <c r="L13" s="30" t="s">
        <v>3</v>
      </c>
      <c r="M13" s="107" t="s">
        <v>43</v>
      </c>
    </row>
    <row r="14" spans="1:13" ht="18" thickBot="1" x14ac:dyDescent="0.45">
      <c r="A14" s="104"/>
      <c r="B14" s="31">
        <v>447</v>
      </c>
      <c r="C14" s="8">
        <v>280</v>
      </c>
      <c r="D14" s="8">
        <v>50</v>
      </c>
      <c r="E14" s="8">
        <v>15</v>
      </c>
      <c r="F14" s="8">
        <v>25</v>
      </c>
      <c r="G14" s="8">
        <f>C14+D14+E14</f>
        <v>345</v>
      </c>
      <c r="H14" s="8">
        <f>F14+E14+D14+C14</f>
        <v>370</v>
      </c>
      <c r="I14" s="10">
        <v>347</v>
      </c>
      <c r="J14" s="8">
        <f>I14-G14</f>
        <v>2</v>
      </c>
      <c r="K14" s="8">
        <f>I14-H14</f>
        <v>-23</v>
      </c>
      <c r="L14" s="8">
        <f>I14+30-H14</f>
        <v>7</v>
      </c>
      <c r="M14" s="108"/>
    </row>
    <row r="15" spans="1:13" ht="38.4" x14ac:dyDescent="0.4">
      <c r="A15" s="104"/>
      <c r="B15" s="32" t="s">
        <v>44</v>
      </c>
      <c r="C15" s="5" t="s">
        <v>7</v>
      </c>
      <c r="D15" s="5" t="s">
        <v>8</v>
      </c>
      <c r="E15" s="5" t="s">
        <v>31</v>
      </c>
      <c r="F15" s="5" t="s">
        <v>32</v>
      </c>
      <c r="G15" s="23" t="s">
        <v>33</v>
      </c>
      <c r="H15" s="23" t="s">
        <v>34</v>
      </c>
      <c r="I15" s="5" t="s">
        <v>12</v>
      </c>
      <c r="J15" s="23" t="s">
        <v>35</v>
      </c>
      <c r="K15" s="23" t="s">
        <v>36</v>
      </c>
      <c r="L15" s="15" t="s">
        <v>3</v>
      </c>
      <c r="M15" s="107" t="s">
        <v>37</v>
      </c>
    </row>
    <row r="16" spans="1:13" ht="18" thickBot="1" x14ac:dyDescent="0.45">
      <c r="A16" s="104"/>
      <c r="B16" s="24">
        <v>437</v>
      </c>
      <c r="C16" s="25">
        <v>280</v>
      </c>
      <c r="D16" s="25">
        <v>30</v>
      </c>
      <c r="E16" s="25">
        <v>15</v>
      </c>
      <c r="F16" s="25">
        <v>25</v>
      </c>
      <c r="G16" s="25">
        <f>C16+D16+E16</f>
        <v>325</v>
      </c>
      <c r="H16" s="25">
        <f>F16+E16+D16+C16</f>
        <v>350</v>
      </c>
      <c r="I16" s="26">
        <v>347</v>
      </c>
      <c r="J16" s="25">
        <f>I16-G16</f>
        <v>22</v>
      </c>
      <c r="K16" s="25">
        <f>I16-H16</f>
        <v>-3</v>
      </c>
      <c r="L16" s="25">
        <f>I16+30-H16</f>
        <v>27</v>
      </c>
      <c r="M16" s="108"/>
    </row>
    <row r="17" spans="1:13" ht="38.4" x14ac:dyDescent="0.4">
      <c r="A17" s="104"/>
      <c r="B17" s="32" t="s">
        <v>44</v>
      </c>
      <c r="C17" s="28" t="s">
        <v>7</v>
      </c>
      <c r="D17" s="28" t="s">
        <v>9</v>
      </c>
      <c r="E17" s="28" t="s">
        <v>31</v>
      </c>
      <c r="F17" s="28" t="s">
        <v>32</v>
      </c>
      <c r="G17" s="29" t="s">
        <v>39</v>
      </c>
      <c r="H17" s="29" t="s">
        <v>40</v>
      </c>
      <c r="I17" s="28" t="s">
        <v>12</v>
      </c>
      <c r="J17" s="29" t="s">
        <v>41</v>
      </c>
      <c r="K17" s="29" t="s">
        <v>42</v>
      </c>
      <c r="L17" s="30" t="s">
        <v>3</v>
      </c>
      <c r="M17" s="107" t="s">
        <v>43</v>
      </c>
    </row>
    <row r="18" spans="1:13" ht="18" thickBot="1" x14ac:dyDescent="0.45">
      <c r="A18" s="106"/>
      <c r="B18" s="31">
        <v>447</v>
      </c>
      <c r="C18" s="25">
        <v>280</v>
      </c>
      <c r="D18" s="25">
        <v>50</v>
      </c>
      <c r="E18" s="25">
        <v>15</v>
      </c>
      <c r="F18" s="25">
        <v>25</v>
      </c>
      <c r="G18" s="25">
        <f>C18+D18+E18</f>
        <v>345</v>
      </c>
      <c r="H18" s="25">
        <f>F18+E18+D18+C18</f>
        <v>370</v>
      </c>
      <c r="I18" s="26">
        <v>347</v>
      </c>
      <c r="J18" s="25">
        <f>I18-G18</f>
        <v>2</v>
      </c>
      <c r="K18" s="25">
        <f>I18-H18</f>
        <v>-23</v>
      </c>
      <c r="L18" s="25">
        <f>I18+30-H18</f>
        <v>7</v>
      </c>
      <c r="M18" s="108"/>
    </row>
  </sheetData>
  <mergeCells count="14">
    <mergeCell ref="B1:H1"/>
    <mergeCell ref="I1:J1"/>
    <mergeCell ref="K1:L1"/>
    <mergeCell ref="A2:A7"/>
    <mergeCell ref="M3:M6"/>
    <mergeCell ref="C7:M7"/>
    <mergeCell ref="B8:H8"/>
    <mergeCell ref="I8:J8"/>
    <mergeCell ref="K8:L8"/>
    <mergeCell ref="A9:A18"/>
    <mergeCell ref="M11:M12"/>
    <mergeCell ref="M13:M14"/>
    <mergeCell ref="M15:M16"/>
    <mergeCell ref="M17:M18"/>
  </mergeCells>
  <phoneticPr fontId="3" type="noConversion"/>
  <conditionalFormatting sqref="J10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{1912D354-5E48-4097-B709-C872424C89AE}</x14:id>
        </ext>
      </extLst>
    </cfRule>
    <cfRule type="colorScale" priority="25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10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{E0A73DF8-F705-4657-8D72-C78B40C59726}</x14:id>
        </ext>
      </extLst>
    </cfRule>
  </conditionalFormatting>
  <conditionalFormatting sqref="L10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{B6A6A9A8-5964-4D3E-901D-DBC2D5545FEC}</x14:id>
        </ext>
      </extLst>
    </cfRule>
    <cfRule type="colorScale" priority="22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12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{AA2DA80D-B656-41B5-AAC2-07DEB0C34EE7}</x14:id>
        </ext>
      </extLst>
    </cfRule>
  </conditionalFormatting>
  <conditionalFormatting sqref="K12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{710A33B7-D960-4B39-AA7A-51207F2298CE}</x14:id>
        </ext>
      </extLst>
    </cfRule>
  </conditionalFormatting>
  <conditionalFormatting sqref="J14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{B0C8EB2C-263F-497D-8E6F-05490824618A}</x14:id>
        </ext>
      </extLst>
    </cfRule>
  </conditionalFormatting>
  <conditionalFormatting sqref="K14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{F4177079-0E55-4FD5-BE9C-5DADF53E3F45}</x14:id>
        </ext>
      </extLst>
    </cfRule>
  </conditionalFormatting>
  <conditionalFormatting sqref="J3 J6">
    <cfRule type="dataBar" priority="2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{3C4E8902-2B8B-4D0A-9A7E-58B1494BADA5}</x14:id>
        </ext>
      </extLst>
    </cfRule>
    <cfRule type="colorScale" priority="27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3 I6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{DFB7B3F5-0390-4661-B1FC-49C5888ACD73}</x14:id>
        </ext>
      </extLst>
    </cfRule>
  </conditionalFormatting>
  <conditionalFormatting sqref="L3 L6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{AADCAEDC-A4AC-463E-8C55-032C6B9A7822}</x14:id>
        </ext>
      </extLst>
    </cfRule>
    <cfRule type="colorScale" priority="30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L10 L14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{28E29E0B-2A0D-45D0-871D-069E47977C77}</x14:id>
        </ext>
      </extLst>
    </cfRule>
  </conditionalFormatting>
  <conditionalFormatting sqref="J4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{52CBA3B2-236E-46AF-A2CE-75A9A06EEA78}</x14:id>
        </ext>
      </extLst>
    </cfRule>
    <cfRule type="colorScale" priority="12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4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{37B0EF85-BA68-40F4-ABE0-CF6130AFC466}</x14:id>
        </ext>
      </extLst>
    </cfRule>
  </conditionalFormatting>
  <conditionalFormatting sqref="L4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{8DF84C99-9E2A-47E1-A1BD-A0115FD53704}</x14:id>
        </ext>
      </extLst>
    </cfRule>
    <cfRule type="colorScale" priority="15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5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{8929D2DF-2923-4144-AFA7-1F8788040409}</x14:id>
        </ext>
      </extLst>
    </cfRule>
    <cfRule type="colorScale" priority="7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5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{9CD86487-1FAD-4054-A2F1-55FB6CBDDF7F}</x14:id>
        </ext>
      </extLst>
    </cfRule>
  </conditionalFormatting>
  <conditionalFormatting sqref="L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{C5530AC3-05F4-4A1F-9144-E7942146440F}</x14:id>
        </ext>
      </extLst>
    </cfRule>
    <cfRule type="colorScale" priority="10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{BF3DE125-3BF2-4F81-8FFF-38BBC1B815A4}</x14:id>
        </ext>
      </extLst>
    </cfRule>
  </conditionalFormatting>
  <conditionalFormatting sqref="K16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{B824D4F1-93A4-4903-9A45-EEA9B81AF77C}</x14:id>
        </ext>
      </extLst>
    </cfRule>
  </conditionalFormatting>
  <conditionalFormatting sqref="J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{C52FA6F2-C9C8-40B0-A682-2C29C603B39B}</x14:id>
        </ext>
      </extLst>
    </cfRule>
  </conditionalFormatting>
  <conditionalFormatting sqref="K18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{D4E29B4D-BD6B-4280-96D4-8056CB8FA6B6}</x14:id>
        </ext>
      </extLst>
    </cfRule>
  </conditionalFormatting>
  <conditionalFormatting sqref="L1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{3A9DE249-C50E-48BE-ADAF-6899343EBF75}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12D354-5E48-4097-B709-C872424C89A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</xm:sqref>
        </x14:conditionalFormatting>
        <x14:conditionalFormatting xmlns:xm="http://schemas.microsoft.com/office/excel/2006/main">
          <x14:cfRule type="dataBar" id="{E0A73DF8-F705-4657-8D72-C78B40C597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</xm:sqref>
        </x14:conditionalFormatting>
        <x14:conditionalFormatting xmlns:xm="http://schemas.microsoft.com/office/excel/2006/main">
          <x14:cfRule type="dataBar" id="{B6A6A9A8-5964-4D3E-901D-DBC2D5545FE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L10</xm:sqref>
        </x14:conditionalFormatting>
        <x14:conditionalFormatting xmlns:xm="http://schemas.microsoft.com/office/excel/2006/main">
          <x14:cfRule type="dataBar" id="{AA2DA80D-B656-41B5-AAC2-07DEB0C34EE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J12</xm:sqref>
        </x14:conditionalFormatting>
        <x14:conditionalFormatting xmlns:xm="http://schemas.microsoft.com/office/excel/2006/main">
          <x14:cfRule type="dataBar" id="{710A33B7-D960-4B39-AA7A-51207F2298C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B0C8EB2C-263F-497D-8E6F-0549082461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J14</xm:sqref>
        </x14:conditionalFormatting>
        <x14:conditionalFormatting xmlns:xm="http://schemas.microsoft.com/office/excel/2006/main">
          <x14:cfRule type="dataBar" id="{F4177079-0E55-4FD5-BE9C-5DADF53E3F4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3C4E8902-2B8B-4D0A-9A7E-58B1494BADA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J3 J6</xm:sqref>
        </x14:conditionalFormatting>
        <x14:conditionalFormatting xmlns:xm="http://schemas.microsoft.com/office/excel/2006/main">
          <x14:cfRule type="dataBar" id="{DFB7B3F5-0390-4661-B1FC-49C5888ACD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 I6</xm:sqref>
        </x14:conditionalFormatting>
        <x14:conditionalFormatting xmlns:xm="http://schemas.microsoft.com/office/excel/2006/main">
          <x14:cfRule type="dataBar" id="{AADCAEDC-A4AC-463E-8C55-032C6B9A78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L3 L6</xm:sqref>
        </x14:conditionalFormatting>
        <x14:conditionalFormatting xmlns:xm="http://schemas.microsoft.com/office/excel/2006/main">
          <x14:cfRule type="dataBar" id="{28E29E0B-2A0D-45D0-871D-069E47977C7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L10 L14</xm:sqref>
        </x14:conditionalFormatting>
        <x14:conditionalFormatting xmlns:xm="http://schemas.microsoft.com/office/excel/2006/main">
          <x14:cfRule type="dataBar" id="{52CBA3B2-236E-46AF-A2CE-75A9A06EEA7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</xm:sqref>
        </x14:conditionalFormatting>
        <x14:conditionalFormatting xmlns:xm="http://schemas.microsoft.com/office/excel/2006/main">
          <x14:cfRule type="dataBar" id="{37B0EF85-BA68-40F4-ABE0-CF6130AFC4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</xm:sqref>
        </x14:conditionalFormatting>
        <x14:conditionalFormatting xmlns:xm="http://schemas.microsoft.com/office/excel/2006/main">
          <x14:cfRule type="dataBar" id="{8DF84C99-9E2A-47E1-A1BD-A0115FD537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L4</xm:sqref>
        </x14:conditionalFormatting>
        <x14:conditionalFormatting xmlns:xm="http://schemas.microsoft.com/office/excel/2006/main">
          <x14:cfRule type="dataBar" id="{8929D2DF-2923-4144-AFA7-1F878804040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J5</xm:sqref>
        </x14:conditionalFormatting>
        <x14:conditionalFormatting xmlns:xm="http://schemas.microsoft.com/office/excel/2006/main">
          <x14:cfRule type="dataBar" id="{9CD86487-1FAD-4054-A2F1-55FB6CBDDF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I5</xm:sqref>
        </x14:conditionalFormatting>
        <x14:conditionalFormatting xmlns:xm="http://schemas.microsoft.com/office/excel/2006/main">
          <x14:cfRule type="dataBar" id="{C5530AC3-05F4-4A1F-9144-E7942146440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L5</xm:sqref>
        </x14:conditionalFormatting>
        <x14:conditionalFormatting xmlns:xm="http://schemas.microsoft.com/office/excel/2006/main">
          <x14:cfRule type="dataBar" id="{BF3DE125-3BF2-4F81-8FFF-38BBC1B815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J16</xm:sqref>
        </x14:conditionalFormatting>
        <x14:conditionalFormatting xmlns:xm="http://schemas.microsoft.com/office/excel/2006/main">
          <x14:cfRule type="dataBar" id="{B824D4F1-93A4-4903-9A45-EEA9B81AF77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K16</xm:sqref>
        </x14:conditionalFormatting>
        <x14:conditionalFormatting xmlns:xm="http://schemas.microsoft.com/office/excel/2006/main">
          <x14:cfRule type="dataBar" id="{C52FA6F2-C9C8-40B0-A682-2C29C603B3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J18</xm:sqref>
        </x14:conditionalFormatting>
        <x14:conditionalFormatting xmlns:xm="http://schemas.microsoft.com/office/excel/2006/main">
          <x14:cfRule type="dataBar" id="{D4E29B4D-BD6B-4280-96D4-8056CB8FA6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K18</xm:sqref>
        </x14:conditionalFormatting>
        <x14:conditionalFormatting xmlns:xm="http://schemas.microsoft.com/office/excel/2006/main">
          <x14:cfRule type="dataBar" id="{3A9DE249-C50E-48BE-ADAF-6899343EBF7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opLeftCell="A39" zoomScale="85" zoomScaleNormal="85" workbookViewId="0">
      <selection activeCell="M1" sqref="M1"/>
    </sheetView>
  </sheetViews>
  <sheetFormatPr defaultColWidth="9" defaultRowHeight="17.399999999999999" x14ac:dyDescent="0.4"/>
  <cols>
    <col min="1" max="1" width="9.59765625" style="3" bestFit="1" customWidth="1"/>
    <col min="2" max="2" width="19.19921875" style="3" bestFit="1" customWidth="1"/>
    <col min="3" max="3" width="9.59765625" style="3" bestFit="1" customWidth="1"/>
    <col min="4" max="4" width="16.09765625" style="3" bestFit="1" customWidth="1"/>
    <col min="5" max="5" width="14.8984375" style="3" bestFit="1" customWidth="1"/>
    <col min="6" max="7" width="13.3984375" style="3" bestFit="1" customWidth="1"/>
    <col min="8" max="8" width="10.59765625" style="3" bestFit="1" customWidth="1"/>
    <col min="9" max="9" width="9.59765625" style="3" bestFit="1" customWidth="1"/>
    <col min="10" max="10" width="10.59765625" style="3" bestFit="1" customWidth="1"/>
    <col min="11" max="11" width="14.296875" style="3" bestFit="1" customWidth="1"/>
    <col min="12" max="12" width="13.59765625" style="3" bestFit="1" customWidth="1"/>
    <col min="13" max="13" width="45.19921875" style="3" bestFit="1" customWidth="1"/>
    <col min="14" max="16384" width="9" style="3"/>
  </cols>
  <sheetData>
    <row r="1" spans="1:13" ht="33.6" thickBot="1" x14ac:dyDescent="0.45">
      <c r="A1" s="33" t="s">
        <v>45</v>
      </c>
      <c r="B1" s="146" t="s">
        <v>46</v>
      </c>
      <c r="C1" s="147"/>
      <c r="D1" s="147"/>
      <c r="E1" s="34"/>
      <c r="F1" s="34"/>
      <c r="G1" s="34"/>
      <c r="H1" s="35"/>
      <c r="I1" s="130" t="s">
        <v>2</v>
      </c>
      <c r="J1" s="130"/>
      <c r="K1" s="130" t="s">
        <v>3</v>
      </c>
      <c r="L1" s="130"/>
      <c r="M1" s="2" t="s">
        <v>4</v>
      </c>
    </row>
    <row r="2" spans="1:13" ht="19.2" x14ac:dyDescent="0.4">
      <c r="A2" s="148" t="s">
        <v>47</v>
      </c>
      <c r="B2" s="4" t="s">
        <v>48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49</v>
      </c>
      <c r="J2" s="5" t="s">
        <v>50</v>
      </c>
      <c r="K2" s="5" t="s">
        <v>12</v>
      </c>
      <c r="L2" s="5" t="s">
        <v>50</v>
      </c>
      <c r="M2" s="36" t="s">
        <v>14</v>
      </c>
    </row>
    <row r="3" spans="1:13" ht="16.5" customHeight="1" x14ac:dyDescent="0.4">
      <c r="A3" s="149"/>
      <c r="B3" s="8" t="s">
        <v>51</v>
      </c>
      <c r="C3" s="8">
        <v>415</v>
      </c>
      <c r="D3" s="8">
        <v>30</v>
      </c>
      <c r="E3" s="8">
        <v>50</v>
      </c>
      <c r="F3" s="9">
        <f>D3+C3</f>
        <v>445</v>
      </c>
      <c r="G3" s="9">
        <f>E3+C3</f>
        <v>465</v>
      </c>
      <c r="H3" s="10">
        <v>451</v>
      </c>
      <c r="I3" s="8">
        <f>H3-F3</f>
        <v>6</v>
      </c>
      <c r="J3" s="8">
        <f>H3-G3</f>
        <v>-14</v>
      </c>
      <c r="K3" s="11">
        <f>H3+30</f>
        <v>481</v>
      </c>
      <c r="L3" s="8">
        <f>K3-G3</f>
        <v>16</v>
      </c>
      <c r="M3" s="151" t="s">
        <v>52</v>
      </c>
    </row>
    <row r="4" spans="1:13" ht="16.5" customHeight="1" x14ac:dyDescent="0.4">
      <c r="A4" s="149"/>
      <c r="B4" s="8" t="s">
        <v>53</v>
      </c>
      <c r="C4" s="8">
        <v>415</v>
      </c>
      <c r="D4" s="8">
        <v>30</v>
      </c>
      <c r="E4" s="8">
        <v>50</v>
      </c>
      <c r="F4" s="9">
        <f>D4+C4</f>
        <v>445</v>
      </c>
      <c r="G4" s="9">
        <f>E4+C4</f>
        <v>465</v>
      </c>
      <c r="H4" s="10">
        <v>451</v>
      </c>
      <c r="I4" s="8">
        <f>H4-F4</f>
        <v>6</v>
      </c>
      <c r="J4" s="8">
        <f>H4-G4</f>
        <v>-14</v>
      </c>
      <c r="K4" s="11">
        <f>H4+30</f>
        <v>481</v>
      </c>
      <c r="L4" s="8">
        <f>K4-G4</f>
        <v>16</v>
      </c>
      <c r="M4" s="152"/>
    </row>
    <row r="5" spans="1:13" ht="16.5" customHeight="1" thickBot="1" x14ac:dyDescent="0.45">
      <c r="A5" s="149"/>
      <c r="B5" s="8" t="s">
        <v>54</v>
      </c>
      <c r="C5" s="8">
        <v>275</v>
      </c>
      <c r="D5" s="8">
        <v>30</v>
      </c>
      <c r="E5" s="8">
        <v>50</v>
      </c>
      <c r="F5" s="9">
        <f>D5+C5</f>
        <v>305</v>
      </c>
      <c r="G5" s="9">
        <f>E5+C5</f>
        <v>325</v>
      </c>
      <c r="H5" s="10">
        <v>316</v>
      </c>
      <c r="I5" s="8">
        <f>H5-F5</f>
        <v>11</v>
      </c>
      <c r="J5" s="8">
        <f>H5-G5</f>
        <v>-9</v>
      </c>
      <c r="K5" s="11">
        <f>H5+30</f>
        <v>346</v>
      </c>
      <c r="L5" s="8">
        <f>K5-G5</f>
        <v>21</v>
      </c>
      <c r="M5" s="152"/>
    </row>
    <row r="6" spans="1:13" ht="19.2" x14ac:dyDescent="0.4">
      <c r="A6" s="149"/>
      <c r="B6" s="4" t="s">
        <v>55</v>
      </c>
      <c r="C6" s="4" t="s">
        <v>7</v>
      </c>
      <c r="D6" s="5" t="s">
        <v>8</v>
      </c>
      <c r="E6" s="5" t="s">
        <v>9</v>
      </c>
      <c r="F6" s="4" t="s">
        <v>56</v>
      </c>
      <c r="G6" s="4" t="s">
        <v>57</v>
      </c>
      <c r="H6" s="4" t="s">
        <v>12</v>
      </c>
      <c r="I6" s="5" t="s">
        <v>49</v>
      </c>
      <c r="J6" s="5" t="s">
        <v>50</v>
      </c>
      <c r="K6" s="5" t="s">
        <v>12</v>
      </c>
      <c r="L6" s="5" t="s">
        <v>50</v>
      </c>
      <c r="M6" s="152"/>
    </row>
    <row r="7" spans="1:13" ht="17.25" customHeight="1" thickBot="1" x14ac:dyDescent="0.45">
      <c r="A7" s="149"/>
      <c r="B7" s="8" t="s">
        <v>58</v>
      </c>
      <c r="C7" s="25">
        <v>415</v>
      </c>
      <c r="D7" s="25">
        <v>30</v>
      </c>
      <c r="E7" s="25">
        <v>50</v>
      </c>
      <c r="F7" s="25">
        <f>D7+C7</f>
        <v>445</v>
      </c>
      <c r="G7" s="25">
        <f>E7+C7</f>
        <v>465</v>
      </c>
      <c r="H7" s="37">
        <v>451</v>
      </c>
      <c r="I7" s="25">
        <f>H7-F7</f>
        <v>6</v>
      </c>
      <c r="J7" s="25">
        <f>H7-G7</f>
        <v>-14</v>
      </c>
      <c r="K7" s="25">
        <f>H7+30</f>
        <v>481</v>
      </c>
      <c r="L7" s="25">
        <f>K7-G7</f>
        <v>16</v>
      </c>
      <c r="M7" s="152"/>
    </row>
    <row r="8" spans="1:13" ht="17.25" customHeight="1" thickBot="1" x14ac:dyDescent="0.45">
      <c r="A8" s="149"/>
      <c r="B8" s="8" t="s">
        <v>59</v>
      </c>
      <c r="C8" s="25">
        <v>415</v>
      </c>
      <c r="D8" s="25">
        <v>30</v>
      </c>
      <c r="E8" s="25">
        <v>50</v>
      </c>
      <c r="F8" s="25">
        <f>D8+C8</f>
        <v>445</v>
      </c>
      <c r="G8" s="25">
        <f>E8+C8</f>
        <v>465</v>
      </c>
      <c r="H8" s="37">
        <v>451</v>
      </c>
      <c r="I8" s="25">
        <f>H8-F8</f>
        <v>6</v>
      </c>
      <c r="J8" s="25">
        <f>H8-G8</f>
        <v>-14</v>
      </c>
      <c r="K8" s="25">
        <f>H8+30</f>
        <v>481</v>
      </c>
      <c r="L8" s="25">
        <f>K8-G8</f>
        <v>16</v>
      </c>
      <c r="M8" s="152"/>
    </row>
    <row r="9" spans="1:13" ht="17.25" customHeight="1" thickBot="1" x14ac:dyDescent="0.45">
      <c r="A9" s="149"/>
      <c r="B9" s="8" t="s">
        <v>60</v>
      </c>
      <c r="C9" s="25">
        <v>415</v>
      </c>
      <c r="D9" s="25">
        <v>30</v>
      </c>
      <c r="E9" s="25">
        <v>50</v>
      </c>
      <c r="F9" s="25">
        <f>D9+C9</f>
        <v>445</v>
      </c>
      <c r="G9" s="25">
        <f>E9+C9</f>
        <v>465</v>
      </c>
      <c r="H9" s="37">
        <v>451</v>
      </c>
      <c r="I9" s="25">
        <f>H9-F9</f>
        <v>6</v>
      </c>
      <c r="J9" s="25">
        <f>H9-G9</f>
        <v>-14</v>
      </c>
      <c r="K9" s="25">
        <f>H9+30</f>
        <v>481</v>
      </c>
      <c r="L9" s="25">
        <f>K9-G9</f>
        <v>16</v>
      </c>
      <c r="M9" s="152"/>
    </row>
    <row r="10" spans="1:13" ht="38.4" x14ac:dyDescent="0.4">
      <c r="A10" s="149"/>
      <c r="B10" s="30" t="s">
        <v>61</v>
      </c>
      <c r="C10" s="28" t="s">
        <v>7</v>
      </c>
      <c r="D10" s="5" t="s">
        <v>8</v>
      </c>
      <c r="E10" s="28" t="s">
        <v>31</v>
      </c>
      <c r="F10" s="28" t="s">
        <v>32</v>
      </c>
      <c r="G10" s="29" t="s">
        <v>33</v>
      </c>
      <c r="H10" s="29" t="s">
        <v>34</v>
      </c>
      <c r="I10" s="28" t="s">
        <v>12</v>
      </c>
      <c r="J10" s="29" t="s">
        <v>62</v>
      </c>
      <c r="K10" s="29" t="s">
        <v>63</v>
      </c>
      <c r="L10" s="38" t="s">
        <v>3</v>
      </c>
      <c r="M10" s="39" t="s">
        <v>14</v>
      </c>
    </row>
    <row r="11" spans="1:13" ht="16.5" customHeight="1" thickBot="1" x14ac:dyDescent="0.45">
      <c r="A11" s="149"/>
      <c r="B11" s="138" t="s">
        <v>64</v>
      </c>
      <c r="C11" s="8">
        <v>280</v>
      </c>
      <c r="D11" s="8">
        <v>30</v>
      </c>
      <c r="E11" s="8">
        <v>15</v>
      </c>
      <c r="F11" s="8">
        <v>25</v>
      </c>
      <c r="G11" s="8">
        <f>C11+D11+E11</f>
        <v>325</v>
      </c>
      <c r="H11" s="8">
        <f>F11+E11+D11+C11</f>
        <v>350</v>
      </c>
      <c r="I11" s="10">
        <v>342</v>
      </c>
      <c r="J11" s="8">
        <f>I11-G11</f>
        <v>17</v>
      </c>
      <c r="K11" s="8">
        <f>I11-H11</f>
        <v>-8</v>
      </c>
      <c r="L11" s="8">
        <f>I11+30</f>
        <v>372</v>
      </c>
      <c r="M11" s="153" t="s">
        <v>65</v>
      </c>
    </row>
    <row r="12" spans="1:13" ht="38.4" x14ac:dyDescent="0.4">
      <c r="A12" s="149"/>
      <c r="B12" s="138"/>
      <c r="C12" s="4" t="s">
        <v>7</v>
      </c>
      <c r="D12" s="5" t="s">
        <v>9</v>
      </c>
      <c r="E12" s="4" t="s">
        <v>31</v>
      </c>
      <c r="F12" s="4" t="s">
        <v>32</v>
      </c>
      <c r="G12" s="41" t="s">
        <v>66</v>
      </c>
      <c r="H12" s="41" t="s">
        <v>40</v>
      </c>
      <c r="I12" s="4" t="s">
        <v>12</v>
      </c>
      <c r="J12" s="41" t="s">
        <v>41</v>
      </c>
      <c r="K12" s="41" t="s">
        <v>42</v>
      </c>
      <c r="L12" s="42" t="s">
        <v>3</v>
      </c>
      <c r="M12" s="154"/>
    </row>
    <row r="13" spans="1:13" ht="16.5" customHeight="1" thickBot="1" x14ac:dyDescent="0.45">
      <c r="A13" s="149"/>
      <c r="B13" s="138"/>
      <c r="C13" s="8">
        <v>280</v>
      </c>
      <c r="D13" s="8">
        <v>50</v>
      </c>
      <c r="E13" s="8">
        <v>15</v>
      </c>
      <c r="F13" s="8">
        <v>25</v>
      </c>
      <c r="G13" s="8">
        <f>C13+D13+E13</f>
        <v>345</v>
      </c>
      <c r="H13" s="8">
        <f>F13+E13+D13+C13</f>
        <v>370</v>
      </c>
      <c r="I13" s="10">
        <v>342</v>
      </c>
      <c r="J13" s="8">
        <f>I13-G13</f>
        <v>-3</v>
      </c>
      <c r="K13" s="8">
        <f>I13-H13</f>
        <v>-28</v>
      </c>
      <c r="L13" s="8">
        <f>I13+30</f>
        <v>372</v>
      </c>
      <c r="M13" s="154"/>
    </row>
    <row r="14" spans="1:13" ht="38.4" x14ac:dyDescent="0.4">
      <c r="A14" s="149"/>
      <c r="B14" s="6" t="s">
        <v>61</v>
      </c>
      <c r="C14" s="4" t="s">
        <v>7</v>
      </c>
      <c r="D14" s="5" t="s">
        <v>8</v>
      </c>
      <c r="E14" s="4" t="s">
        <v>31</v>
      </c>
      <c r="F14" s="4" t="s">
        <v>32</v>
      </c>
      <c r="G14" s="29" t="s">
        <v>33</v>
      </c>
      <c r="H14" s="29" t="s">
        <v>34</v>
      </c>
      <c r="I14" s="28" t="s">
        <v>12</v>
      </c>
      <c r="J14" s="29" t="s">
        <v>35</v>
      </c>
      <c r="K14" s="29" t="s">
        <v>36</v>
      </c>
      <c r="L14" s="38" t="s">
        <v>3</v>
      </c>
      <c r="M14" s="154"/>
    </row>
    <row r="15" spans="1:13" ht="16.5" customHeight="1" thickBot="1" x14ac:dyDescent="0.45">
      <c r="A15" s="149"/>
      <c r="B15" s="138" t="s">
        <v>67</v>
      </c>
      <c r="C15" s="8">
        <v>280</v>
      </c>
      <c r="D15" s="8">
        <v>30</v>
      </c>
      <c r="E15" s="8">
        <v>15</v>
      </c>
      <c r="F15" s="8">
        <v>25</v>
      </c>
      <c r="G15" s="8">
        <f>C15+D15+E15</f>
        <v>325</v>
      </c>
      <c r="H15" s="8">
        <f>F15+E15+D15+C15</f>
        <v>350</v>
      </c>
      <c r="I15" s="10">
        <v>342</v>
      </c>
      <c r="J15" s="8">
        <f>I15-G15</f>
        <v>17</v>
      </c>
      <c r="K15" s="8">
        <f>I15-H15</f>
        <v>-8</v>
      </c>
      <c r="L15" s="8">
        <f>I15+30</f>
        <v>372</v>
      </c>
      <c r="M15" s="154"/>
    </row>
    <row r="16" spans="1:13" ht="38.4" x14ac:dyDescent="0.4">
      <c r="A16" s="149"/>
      <c r="B16" s="138"/>
      <c r="C16" s="4" t="s">
        <v>7</v>
      </c>
      <c r="D16" s="5" t="s">
        <v>9</v>
      </c>
      <c r="E16" s="4" t="s">
        <v>31</v>
      </c>
      <c r="F16" s="4" t="s">
        <v>32</v>
      </c>
      <c r="G16" s="41" t="s">
        <v>66</v>
      </c>
      <c r="H16" s="41" t="s">
        <v>40</v>
      </c>
      <c r="I16" s="4" t="s">
        <v>12</v>
      </c>
      <c r="J16" s="41" t="s">
        <v>41</v>
      </c>
      <c r="K16" s="41" t="s">
        <v>42</v>
      </c>
      <c r="L16" s="42" t="s">
        <v>3</v>
      </c>
      <c r="M16" s="154"/>
    </row>
    <row r="17" spans="1:13" ht="16.5" customHeight="1" thickBot="1" x14ac:dyDescent="0.45">
      <c r="A17" s="149"/>
      <c r="B17" s="138"/>
      <c r="C17" s="8">
        <v>280</v>
      </c>
      <c r="D17" s="8">
        <v>50</v>
      </c>
      <c r="E17" s="8">
        <v>15</v>
      </c>
      <c r="F17" s="8">
        <v>25</v>
      </c>
      <c r="G17" s="8">
        <f>C17+D17+E17</f>
        <v>345</v>
      </c>
      <c r="H17" s="8">
        <f>F17+E17+D17+C17</f>
        <v>370</v>
      </c>
      <c r="I17" s="10">
        <v>342</v>
      </c>
      <c r="J17" s="8">
        <f>I17-G17</f>
        <v>-3</v>
      </c>
      <c r="K17" s="8">
        <f>I17-H17</f>
        <v>-28</v>
      </c>
      <c r="L17" s="43">
        <f>I17+30</f>
        <v>372</v>
      </c>
      <c r="M17" s="154"/>
    </row>
    <row r="18" spans="1:13" ht="38.4" x14ac:dyDescent="0.4">
      <c r="A18" s="149"/>
      <c r="B18" s="6" t="s">
        <v>61</v>
      </c>
      <c r="C18" s="4" t="s">
        <v>7</v>
      </c>
      <c r="D18" s="5" t="s">
        <v>8</v>
      </c>
      <c r="E18" s="4" t="s">
        <v>31</v>
      </c>
      <c r="F18" s="4" t="s">
        <v>32</v>
      </c>
      <c r="G18" s="29" t="s">
        <v>33</v>
      </c>
      <c r="H18" s="29" t="s">
        <v>34</v>
      </c>
      <c r="I18" s="28" t="s">
        <v>12</v>
      </c>
      <c r="J18" s="29" t="s">
        <v>35</v>
      </c>
      <c r="K18" s="29" t="s">
        <v>36</v>
      </c>
      <c r="L18" s="38" t="s">
        <v>3</v>
      </c>
      <c r="M18" s="154"/>
    </row>
    <row r="19" spans="1:13" ht="18" customHeight="1" thickBot="1" x14ac:dyDescent="0.45">
      <c r="A19" s="149"/>
      <c r="B19" s="138" t="s">
        <v>68</v>
      </c>
      <c r="C19" s="8">
        <v>280</v>
      </c>
      <c r="D19" s="8">
        <v>30</v>
      </c>
      <c r="E19" s="8">
        <v>15</v>
      </c>
      <c r="F19" s="8">
        <v>25</v>
      </c>
      <c r="G19" s="8">
        <f>C19+D19+E19</f>
        <v>325</v>
      </c>
      <c r="H19" s="8">
        <f>F19+E19+D19+C19</f>
        <v>350</v>
      </c>
      <c r="I19" s="10">
        <v>342</v>
      </c>
      <c r="J19" s="8">
        <f>I19-G19</f>
        <v>17</v>
      </c>
      <c r="K19" s="8">
        <f>I19-H19</f>
        <v>-8</v>
      </c>
      <c r="L19" s="8">
        <f>I19+30</f>
        <v>372</v>
      </c>
      <c r="M19" s="154"/>
    </row>
    <row r="20" spans="1:13" ht="38.4" x14ac:dyDescent="0.4">
      <c r="A20" s="149"/>
      <c r="B20" s="138"/>
      <c r="C20" s="4" t="s">
        <v>7</v>
      </c>
      <c r="D20" s="5" t="s">
        <v>9</v>
      </c>
      <c r="E20" s="4" t="s">
        <v>31</v>
      </c>
      <c r="F20" s="4" t="s">
        <v>32</v>
      </c>
      <c r="G20" s="41" t="s">
        <v>66</v>
      </c>
      <c r="H20" s="41" t="s">
        <v>40</v>
      </c>
      <c r="I20" s="4" t="s">
        <v>12</v>
      </c>
      <c r="J20" s="41" t="s">
        <v>41</v>
      </c>
      <c r="K20" s="41" t="s">
        <v>42</v>
      </c>
      <c r="L20" s="42" t="s">
        <v>3</v>
      </c>
      <c r="M20" s="154"/>
    </row>
    <row r="21" spans="1:13" ht="18" customHeight="1" thickBot="1" x14ac:dyDescent="0.45">
      <c r="A21" s="149"/>
      <c r="B21" s="139"/>
      <c r="C21" s="25">
        <v>280</v>
      </c>
      <c r="D21" s="8">
        <v>50</v>
      </c>
      <c r="E21" s="25">
        <v>15</v>
      </c>
      <c r="F21" s="25">
        <v>25</v>
      </c>
      <c r="G21" s="25">
        <f>C21+D21+E21</f>
        <v>345</v>
      </c>
      <c r="H21" s="25">
        <f>F21+E21+D21+C21</f>
        <v>370</v>
      </c>
      <c r="I21" s="26">
        <v>342</v>
      </c>
      <c r="J21" s="25">
        <f>I21-G21</f>
        <v>-3</v>
      </c>
      <c r="K21" s="25">
        <f>I21-H21</f>
        <v>-28</v>
      </c>
      <c r="L21" s="44">
        <f>I21+30</f>
        <v>372</v>
      </c>
      <c r="M21" s="154"/>
    </row>
    <row r="22" spans="1:13" ht="38.4" x14ac:dyDescent="0.4">
      <c r="A22" s="149"/>
      <c r="B22" s="6" t="s">
        <v>61</v>
      </c>
      <c r="C22" s="4" t="s">
        <v>7</v>
      </c>
      <c r="D22" s="5" t="s">
        <v>8</v>
      </c>
      <c r="E22" s="4" t="s">
        <v>31</v>
      </c>
      <c r="F22" s="4" t="s">
        <v>32</v>
      </c>
      <c r="G22" s="29" t="s">
        <v>33</v>
      </c>
      <c r="H22" s="29" t="s">
        <v>34</v>
      </c>
      <c r="I22" s="28" t="s">
        <v>12</v>
      </c>
      <c r="J22" s="29" t="s">
        <v>35</v>
      </c>
      <c r="K22" s="29" t="s">
        <v>36</v>
      </c>
      <c r="L22" s="38" t="s">
        <v>3</v>
      </c>
      <c r="M22" s="154"/>
    </row>
    <row r="23" spans="1:13" ht="18" thickBot="1" x14ac:dyDescent="0.45">
      <c r="A23" s="149"/>
      <c r="B23" s="138" t="s">
        <v>69</v>
      </c>
      <c r="C23" s="8">
        <v>280</v>
      </c>
      <c r="D23" s="8">
        <v>30</v>
      </c>
      <c r="E23" s="8">
        <v>15</v>
      </c>
      <c r="F23" s="8">
        <v>25</v>
      </c>
      <c r="G23" s="8">
        <f>C23+D23+E23</f>
        <v>325</v>
      </c>
      <c r="H23" s="8">
        <f>F23+E23+D23+C23</f>
        <v>350</v>
      </c>
      <c r="I23" s="10">
        <v>342</v>
      </c>
      <c r="J23" s="8">
        <f>I23-G23</f>
        <v>17</v>
      </c>
      <c r="K23" s="8">
        <f>I23-H23</f>
        <v>-8</v>
      </c>
      <c r="L23" s="8">
        <f>I23+30</f>
        <v>372</v>
      </c>
      <c r="M23" s="154"/>
    </row>
    <row r="24" spans="1:13" ht="38.4" x14ac:dyDescent="0.4">
      <c r="A24" s="149"/>
      <c r="B24" s="138"/>
      <c r="C24" s="4" t="s">
        <v>7</v>
      </c>
      <c r="D24" s="5" t="s">
        <v>9</v>
      </c>
      <c r="E24" s="4" t="s">
        <v>31</v>
      </c>
      <c r="F24" s="4" t="s">
        <v>32</v>
      </c>
      <c r="G24" s="41" t="s">
        <v>66</v>
      </c>
      <c r="H24" s="41" t="s">
        <v>40</v>
      </c>
      <c r="I24" s="4" t="s">
        <v>12</v>
      </c>
      <c r="J24" s="41" t="s">
        <v>41</v>
      </c>
      <c r="K24" s="41" t="s">
        <v>42</v>
      </c>
      <c r="L24" s="42" t="s">
        <v>3</v>
      </c>
      <c r="M24" s="154"/>
    </row>
    <row r="25" spans="1:13" ht="18" thickBot="1" x14ac:dyDescent="0.45">
      <c r="A25" s="149"/>
      <c r="B25" s="139"/>
      <c r="C25" s="25">
        <v>280</v>
      </c>
      <c r="D25" s="8">
        <v>50</v>
      </c>
      <c r="E25" s="25">
        <v>15</v>
      </c>
      <c r="F25" s="25">
        <v>25</v>
      </c>
      <c r="G25" s="25">
        <f>C25+D25+E25</f>
        <v>345</v>
      </c>
      <c r="H25" s="25">
        <f>F25+E25+D25+C25</f>
        <v>370</v>
      </c>
      <c r="I25" s="26">
        <v>342</v>
      </c>
      <c r="J25" s="25">
        <f>I25-G25</f>
        <v>-3</v>
      </c>
      <c r="K25" s="25">
        <f>I25-H25</f>
        <v>-28</v>
      </c>
      <c r="L25" s="44">
        <f>I25+30</f>
        <v>372</v>
      </c>
      <c r="M25" s="154"/>
    </row>
    <row r="26" spans="1:13" ht="38.4" x14ac:dyDescent="0.4">
      <c r="A26" s="149"/>
      <c r="B26" s="6" t="s">
        <v>61</v>
      </c>
      <c r="C26" s="4" t="s">
        <v>7</v>
      </c>
      <c r="D26" s="5" t="s">
        <v>8</v>
      </c>
      <c r="E26" s="4" t="s">
        <v>31</v>
      </c>
      <c r="F26" s="4" t="s">
        <v>32</v>
      </c>
      <c r="G26" s="29" t="s">
        <v>33</v>
      </c>
      <c r="H26" s="29" t="s">
        <v>34</v>
      </c>
      <c r="I26" s="28" t="s">
        <v>12</v>
      </c>
      <c r="J26" s="29" t="s">
        <v>35</v>
      </c>
      <c r="K26" s="29" t="s">
        <v>36</v>
      </c>
      <c r="L26" s="38" t="s">
        <v>3</v>
      </c>
      <c r="M26" s="154"/>
    </row>
    <row r="27" spans="1:13" ht="18" thickBot="1" x14ac:dyDescent="0.45">
      <c r="A27" s="149"/>
      <c r="B27" s="138" t="s">
        <v>70</v>
      </c>
      <c r="C27" s="8">
        <v>280</v>
      </c>
      <c r="D27" s="8">
        <v>30</v>
      </c>
      <c r="E27" s="8">
        <v>15</v>
      </c>
      <c r="F27" s="8">
        <v>25</v>
      </c>
      <c r="G27" s="8">
        <f>C27+D27+E27</f>
        <v>325</v>
      </c>
      <c r="H27" s="8">
        <f>F27+E27+D27+C27</f>
        <v>350</v>
      </c>
      <c r="I27" s="10">
        <v>342</v>
      </c>
      <c r="J27" s="8">
        <f>I27-G27</f>
        <v>17</v>
      </c>
      <c r="K27" s="8">
        <f>I27-H27</f>
        <v>-8</v>
      </c>
      <c r="L27" s="8">
        <f>I27+30</f>
        <v>372</v>
      </c>
      <c r="M27" s="154"/>
    </row>
    <row r="28" spans="1:13" ht="38.4" x14ac:dyDescent="0.4">
      <c r="A28" s="149"/>
      <c r="B28" s="138"/>
      <c r="C28" s="4" t="s">
        <v>7</v>
      </c>
      <c r="D28" s="5" t="s">
        <v>9</v>
      </c>
      <c r="E28" s="4" t="s">
        <v>31</v>
      </c>
      <c r="F28" s="4" t="s">
        <v>32</v>
      </c>
      <c r="G28" s="41" t="s">
        <v>66</v>
      </c>
      <c r="H28" s="41" t="s">
        <v>40</v>
      </c>
      <c r="I28" s="4" t="s">
        <v>12</v>
      </c>
      <c r="J28" s="41" t="s">
        <v>41</v>
      </c>
      <c r="K28" s="41" t="s">
        <v>42</v>
      </c>
      <c r="L28" s="42" t="s">
        <v>3</v>
      </c>
      <c r="M28" s="154"/>
    </row>
    <row r="29" spans="1:13" ht="18" thickBot="1" x14ac:dyDescent="0.45">
      <c r="A29" s="149"/>
      <c r="B29" s="139"/>
      <c r="C29" s="25">
        <v>280</v>
      </c>
      <c r="D29" s="8">
        <v>50</v>
      </c>
      <c r="E29" s="25">
        <v>15</v>
      </c>
      <c r="F29" s="25">
        <v>25</v>
      </c>
      <c r="G29" s="25">
        <f>C29+D29+E29</f>
        <v>345</v>
      </c>
      <c r="H29" s="25">
        <f>F29+E29+D29+C29</f>
        <v>370</v>
      </c>
      <c r="I29" s="26">
        <v>342</v>
      </c>
      <c r="J29" s="25">
        <f>I29-G29</f>
        <v>-3</v>
      </c>
      <c r="K29" s="25">
        <f>I29-H29</f>
        <v>-28</v>
      </c>
      <c r="L29" s="44">
        <f>I29+30</f>
        <v>372</v>
      </c>
      <c r="M29" s="154"/>
    </row>
    <row r="30" spans="1:13" ht="38.4" x14ac:dyDescent="0.4">
      <c r="A30" s="149"/>
      <c r="B30" s="6" t="s">
        <v>61</v>
      </c>
      <c r="C30" s="4" t="s">
        <v>7</v>
      </c>
      <c r="D30" s="5" t="s">
        <v>8</v>
      </c>
      <c r="E30" s="4" t="s">
        <v>31</v>
      </c>
      <c r="F30" s="4" t="s">
        <v>32</v>
      </c>
      <c r="G30" s="29" t="s">
        <v>33</v>
      </c>
      <c r="H30" s="29" t="s">
        <v>34</v>
      </c>
      <c r="I30" s="28" t="s">
        <v>12</v>
      </c>
      <c r="J30" s="29" t="s">
        <v>35</v>
      </c>
      <c r="K30" s="29" t="s">
        <v>36</v>
      </c>
      <c r="L30" s="38" t="s">
        <v>3</v>
      </c>
      <c r="M30" s="154"/>
    </row>
    <row r="31" spans="1:13" ht="18" thickBot="1" x14ac:dyDescent="0.45">
      <c r="A31" s="149"/>
      <c r="B31" s="138" t="s">
        <v>71</v>
      </c>
      <c r="C31" s="8">
        <v>280</v>
      </c>
      <c r="D31" s="8">
        <v>30</v>
      </c>
      <c r="E31" s="8">
        <v>15</v>
      </c>
      <c r="F31" s="8">
        <v>25</v>
      </c>
      <c r="G31" s="8">
        <f>C31+D31+E31</f>
        <v>325</v>
      </c>
      <c r="H31" s="8">
        <f>F31+E31+D31+C31</f>
        <v>350</v>
      </c>
      <c r="I31" s="10">
        <v>342</v>
      </c>
      <c r="J31" s="8">
        <f>I31-G31</f>
        <v>17</v>
      </c>
      <c r="K31" s="8">
        <f>I31-H31</f>
        <v>-8</v>
      </c>
      <c r="L31" s="8">
        <f>I31+30</f>
        <v>372</v>
      </c>
      <c r="M31" s="154"/>
    </row>
    <row r="32" spans="1:13" ht="38.4" x14ac:dyDescent="0.4">
      <c r="A32" s="149"/>
      <c r="B32" s="138"/>
      <c r="C32" s="4" t="s">
        <v>7</v>
      </c>
      <c r="D32" s="5" t="s">
        <v>9</v>
      </c>
      <c r="E32" s="4" t="s">
        <v>31</v>
      </c>
      <c r="F32" s="4" t="s">
        <v>32</v>
      </c>
      <c r="G32" s="41" t="s">
        <v>66</v>
      </c>
      <c r="H32" s="41" t="s">
        <v>40</v>
      </c>
      <c r="I32" s="4" t="s">
        <v>12</v>
      </c>
      <c r="J32" s="41" t="s">
        <v>41</v>
      </c>
      <c r="K32" s="41" t="s">
        <v>42</v>
      </c>
      <c r="L32" s="42" t="s">
        <v>3</v>
      </c>
      <c r="M32" s="154"/>
    </row>
    <row r="33" spans="1:17" ht="18" thickBot="1" x14ac:dyDescent="0.45">
      <c r="A33" s="149"/>
      <c r="B33" s="139"/>
      <c r="C33" s="25">
        <v>280</v>
      </c>
      <c r="D33" s="8">
        <v>50</v>
      </c>
      <c r="E33" s="25">
        <v>15</v>
      </c>
      <c r="F33" s="25">
        <v>25</v>
      </c>
      <c r="G33" s="25">
        <f>C33+D33+E33</f>
        <v>345</v>
      </c>
      <c r="H33" s="25">
        <f>F33+E33+D33+C33</f>
        <v>370</v>
      </c>
      <c r="I33" s="26">
        <v>342</v>
      </c>
      <c r="J33" s="25">
        <f>I33-G33</f>
        <v>-3</v>
      </c>
      <c r="K33" s="25">
        <f>I33-H33</f>
        <v>-28</v>
      </c>
      <c r="L33" s="44">
        <f>I33+30</f>
        <v>372</v>
      </c>
      <c r="M33" s="154"/>
    </row>
    <row r="34" spans="1:17" ht="38.4" x14ac:dyDescent="0.4">
      <c r="A34" s="149"/>
      <c r="B34" s="6" t="s">
        <v>61</v>
      </c>
      <c r="C34" s="4" t="s">
        <v>7</v>
      </c>
      <c r="D34" s="5" t="s">
        <v>8</v>
      </c>
      <c r="E34" s="4" t="s">
        <v>31</v>
      </c>
      <c r="F34" s="4" t="s">
        <v>32</v>
      </c>
      <c r="G34" s="29" t="s">
        <v>33</v>
      </c>
      <c r="H34" s="29" t="s">
        <v>34</v>
      </c>
      <c r="I34" s="28" t="s">
        <v>12</v>
      </c>
      <c r="J34" s="29" t="s">
        <v>35</v>
      </c>
      <c r="K34" s="29" t="s">
        <v>36</v>
      </c>
      <c r="L34" s="38" t="s">
        <v>3</v>
      </c>
      <c r="M34" s="154"/>
    </row>
    <row r="35" spans="1:17" ht="18" thickBot="1" x14ac:dyDescent="0.45">
      <c r="A35" s="149"/>
      <c r="B35" s="138" t="s">
        <v>72</v>
      </c>
      <c r="C35" s="8">
        <v>280</v>
      </c>
      <c r="D35" s="8">
        <v>30</v>
      </c>
      <c r="E35" s="8">
        <v>15</v>
      </c>
      <c r="F35" s="8">
        <v>25</v>
      </c>
      <c r="G35" s="8">
        <f>C35+D35+E35</f>
        <v>325</v>
      </c>
      <c r="H35" s="8">
        <f>F35+E35+D35+C35</f>
        <v>350</v>
      </c>
      <c r="I35" s="10">
        <v>342</v>
      </c>
      <c r="J35" s="8">
        <f>I35-G35</f>
        <v>17</v>
      </c>
      <c r="K35" s="8">
        <f>I35-H35</f>
        <v>-8</v>
      </c>
      <c r="L35" s="8">
        <f>I35+30</f>
        <v>372</v>
      </c>
      <c r="M35" s="154"/>
    </row>
    <row r="36" spans="1:17" ht="38.4" x14ac:dyDescent="0.4">
      <c r="A36" s="149"/>
      <c r="B36" s="138"/>
      <c r="C36" s="4" t="s">
        <v>7</v>
      </c>
      <c r="D36" s="5" t="s">
        <v>9</v>
      </c>
      <c r="E36" s="4" t="s">
        <v>31</v>
      </c>
      <c r="F36" s="4" t="s">
        <v>32</v>
      </c>
      <c r="G36" s="41" t="s">
        <v>66</v>
      </c>
      <c r="H36" s="41" t="s">
        <v>40</v>
      </c>
      <c r="I36" s="4" t="s">
        <v>12</v>
      </c>
      <c r="J36" s="41" t="s">
        <v>41</v>
      </c>
      <c r="K36" s="41" t="s">
        <v>42</v>
      </c>
      <c r="L36" s="42" t="s">
        <v>3</v>
      </c>
      <c r="M36" s="154"/>
    </row>
    <row r="37" spans="1:17" ht="18" thickBot="1" x14ac:dyDescent="0.45">
      <c r="A37" s="150"/>
      <c r="B37" s="139"/>
      <c r="C37" s="25">
        <v>280</v>
      </c>
      <c r="D37" s="8">
        <v>50</v>
      </c>
      <c r="E37" s="25">
        <v>15</v>
      </c>
      <c r="F37" s="25">
        <v>25</v>
      </c>
      <c r="G37" s="25">
        <f>C37+D37+E37</f>
        <v>345</v>
      </c>
      <c r="H37" s="25">
        <f>F37+E37+D37+C37</f>
        <v>370</v>
      </c>
      <c r="I37" s="26">
        <v>342</v>
      </c>
      <c r="J37" s="25">
        <f>I37-G37</f>
        <v>-3</v>
      </c>
      <c r="K37" s="25">
        <f>I37-H37</f>
        <v>-28</v>
      </c>
      <c r="L37" s="44">
        <f>I37+30</f>
        <v>372</v>
      </c>
      <c r="M37" s="155"/>
    </row>
    <row r="38" spans="1:17" ht="38.4" x14ac:dyDescent="0.4">
      <c r="A38" s="33" t="s">
        <v>0</v>
      </c>
      <c r="B38" s="45" t="s">
        <v>73</v>
      </c>
      <c r="C38" s="5" t="s">
        <v>7</v>
      </c>
      <c r="D38" s="5" t="s">
        <v>8</v>
      </c>
      <c r="E38" s="5" t="s">
        <v>31</v>
      </c>
      <c r="F38" s="5" t="s">
        <v>32</v>
      </c>
      <c r="G38" s="29" t="s">
        <v>33</v>
      </c>
      <c r="H38" s="29" t="s">
        <v>34</v>
      </c>
      <c r="I38" s="28" t="s">
        <v>12</v>
      </c>
      <c r="J38" s="29" t="s">
        <v>35</v>
      </c>
      <c r="K38" s="29" t="s">
        <v>36</v>
      </c>
      <c r="L38" s="38" t="s">
        <v>3</v>
      </c>
      <c r="M38" s="140" t="s">
        <v>74</v>
      </c>
    </row>
    <row r="39" spans="1:17" ht="18" thickBot="1" x14ac:dyDescent="0.45">
      <c r="A39" s="143" t="s">
        <v>75</v>
      </c>
      <c r="B39" s="138" t="s">
        <v>76</v>
      </c>
      <c r="C39" s="8">
        <v>280</v>
      </c>
      <c r="D39" s="8">
        <v>30</v>
      </c>
      <c r="E39" s="8">
        <v>15</v>
      </c>
      <c r="F39" s="8">
        <v>25</v>
      </c>
      <c r="G39" s="8">
        <f>C39+D39+E39</f>
        <v>325</v>
      </c>
      <c r="H39" s="8">
        <f>F39+E39+D39+C39</f>
        <v>350</v>
      </c>
      <c r="I39" s="10">
        <v>342</v>
      </c>
      <c r="J39" s="8">
        <f>I39-G39</f>
        <v>17</v>
      </c>
      <c r="K39" s="8">
        <f>I39-H39</f>
        <v>-8</v>
      </c>
      <c r="L39" s="8">
        <f>I39+30</f>
        <v>372</v>
      </c>
      <c r="M39" s="141"/>
    </row>
    <row r="40" spans="1:17" ht="38.4" x14ac:dyDescent="0.4">
      <c r="A40" s="144"/>
      <c r="B40" s="138"/>
      <c r="C40" s="4" t="s">
        <v>7</v>
      </c>
      <c r="D40" s="5" t="s">
        <v>9</v>
      </c>
      <c r="E40" s="4" t="s">
        <v>31</v>
      </c>
      <c r="F40" s="4" t="s">
        <v>32</v>
      </c>
      <c r="G40" s="41" t="s">
        <v>66</v>
      </c>
      <c r="H40" s="41" t="s">
        <v>40</v>
      </c>
      <c r="I40" s="4" t="s">
        <v>12</v>
      </c>
      <c r="J40" s="41" t="s">
        <v>41</v>
      </c>
      <c r="K40" s="41" t="s">
        <v>42</v>
      </c>
      <c r="L40" s="42" t="s">
        <v>3</v>
      </c>
      <c r="M40" s="141"/>
    </row>
    <row r="41" spans="1:17" ht="18" thickBot="1" x14ac:dyDescent="0.45">
      <c r="A41" s="145"/>
      <c r="B41" s="139"/>
      <c r="C41" s="25">
        <v>280</v>
      </c>
      <c r="D41" s="8">
        <v>50</v>
      </c>
      <c r="E41" s="25">
        <v>15</v>
      </c>
      <c r="F41" s="25">
        <v>25</v>
      </c>
      <c r="G41" s="25">
        <f>C41+D41+E41</f>
        <v>345</v>
      </c>
      <c r="H41" s="25">
        <f>F41+E41+D41+C41</f>
        <v>370</v>
      </c>
      <c r="I41" s="26">
        <v>341</v>
      </c>
      <c r="J41" s="25">
        <f>I41-G41</f>
        <v>-4</v>
      </c>
      <c r="K41" s="25">
        <f>I41-H41</f>
        <v>-29</v>
      </c>
      <c r="L41" s="44">
        <f>I41+30</f>
        <v>371</v>
      </c>
      <c r="M41" s="142"/>
    </row>
    <row r="42" spans="1:17" ht="30.6" thickBot="1" x14ac:dyDescent="0.45">
      <c r="A42" s="46" t="s">
        <v>0</v>
      </c>
      <c r="B42" s="128" t="s">
        <v>77</v>
      </c>
      <c r="C42" s="129"/>
      <c r="D42" s="129"/>
      <c r="I42" s="130" t="s">
        <v>2</v>
      </c>
      <c r="J42" s="130"/>
      <c r="K42" s="130" t="s">
        <v>3</v>
      </c>
      <c r="L42" s="130"/>
      <c r="M42" s="47" t="s">
        <v>4</v>
      </c>
    </row>
    <row r="43" spans="1:17" ht="19.2" x14ac:dyDescent="0.4">
      <c r="A43" s="131" t="s">
        <v>78</v>
      </c>
      <c r="B43" s="48" t="s">
        <v>48</v>
      </c>
      <c r="C43" s="5" t="s">
        <v>7</v>
      </c>
      <c r="D43" s="5" t="s">
        <v>8</v>
      </c>
      <c r="E43" s="5" t="s">
        <v>9</v>
      </c>
      <c r="F43" s="5" t="s">
        <v>10</v>
      </c>
      <c r="G43" s="5" t="s">
        <v>11</v>
      </c>
      <c r="H43" s="5" t="s">
        <v>12</v>
      </c>
      <c r="I43" s="5" t="s">
        <v>49</v>
      </c>
      <c r="J43" s="5" t="s">
        <v>50</v>
      </c>
      <c r="K43" s="5" t="s">
        <v>12</v>
      </c>
      <c r="L43" s="5" t="s">
        <v>50</v>
      </c>
      <c r="M43" s="36" t="s">
        <v>14</v>
      </c>
    </row>
    <row r="44" spans="1:17" ht="17.399999999999999" customHeight="1" x14ac:dyDescent="0.4">
      <c r="A44" s="132"/>
      <c r="B44" s="49" t="s">
        <v>79</v>
      </c>
      <c r="C44" s="8">
        <v>415</v>
      </c>
      <c r="D44" s="8">
        <v>30</v>
      </c>
      <c r="E44" s="8">
        <v>50</v>
      </c>
      <c r="F44" s="9">
        <f>D44+C44</f>
        <v>445</v>
      </c>
      <c r="G44" s="9">
        <f>E44+C44</f>
        <v>465</v>
      </c>
      <c r="H44" s="10">
        <v>451</v>
      </c>
      <c r="I44" s="8">
        <f>H44-F44</f>
        <v>6</v>
      </c>
      <c r="J44" s="8">
        <f>H44-G44</f>
        <v>-14</v>
      </c>
      <c r="K44" s="11">
        <f>H44+30</f>
        <v>481</v>
      </c>
      <c r="L44" s="8">
        <f>K44-G44</f>
        <v>16</v>
      </c>
      <c r="M44" s="134" t="s">
        <v>80</v>
      </c>
    </row>
    <row r="45" spans="1:17" x14ac:dyDescent="0.4">
      <c r="A45" s="132"/>
      <c r="B45" s="49" t="s">
        <v>81</v>
      </c>
      <c r="C45" s="8">
        <v>415</v>
      </c>
      <c r="D45" s="8">
        <v>30</v>
      </c>
      <c r="E45" s="8">
        <v>50</v>
      </c>
      <c r="F45" s="9">
        <f>D45+C45</f>
        <v>445</v>
      </c>
      <c r="G45" s="9">
        <f>E45+C45</f>
        <v>465</v>
      </c>
      <c r="H45" s="10">
        <v>451</v>
      </c>
      <c r="I45" s="8">
        <f>H45-F45</f>
        <v>6</v>
      </c>
      <c r="J45" s="8">
        <f>H45-G45</f>
        <v>-14</v>
      </c>
      <c r="K45" s="11">
        <f>H45+30</f>
        <v>481</v>
      </c>
      <c r="L45" s="8">
        <f>K45-G45</f>
        <v>16</v>
      </c>
      <c r="M45" s="134"/>
    </row>
    <row r="46" spans="1:17" ht="18" thickBot="1" x14ac:dyDescent="0.45">
      <c r="A46" s="132"/>
      <c r="B46" s="50" t="s">
        <v>54</v>
      </c>
      <c r="C46" s="25">
        <v>275</v>
      </c>
      <c r="D46" s="25">
        <v>30</v>
      </c>
      <c r="E46" s="25">
        <v>50</v>
      </c>
      <c r="F46" s="51">
        <f>D46+C46</f>
        <v>305</v>
      </c>
      <c r="G46" s="51">
        <f>E46+C46</f>
        <v>325</v>
      </c>
      <c r="H46" s="26">
        <v>316</v>
      </c>
      <c r="I46" s="25">
        <f>H46-F46</f>
        <v>11</v>
      </c>
      <c r="J46" s="25">
        <f>H46-G46</f>
        <v>-9</v>
      </c>
      <c r="K46" s="37">
        <f>H46+30</f>
        <v>346</v>
      </c>
      <c r="L46" s="25">
        <f>K46-G46</f>
        <v>21</v>
      </c>
      <c r="M46" s="135"/>
    </row>
    <row r="47" spans="1:17" ht="35.4" customHeight="1" x14ac:dyDescent="0.4">
      <c r="A47" s="132"/>
      <c r="B47" s="48" t="s">
        <v>82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  <c r="I47" s="5" t="s">
        <v>49</v>
      </c>
      <c r="J47" s="5" t="s">
        <v>50</v>
      </c>
      <c r="K47" s="5" t="s">
        <v>12</v>
      </c>
      <c r="L47" s="5" t="s">
        <v>50</v>
      </c>
      <c r="M47" s="136" t="s">
        <v>83</v>
      </c>
      <c r="N47" s="120" t="s">
        <v>84</v>
      </c>
      <c r="O47" s="121"/>
      <c r="P47" s="121"/>
      <c r="Q47" s="121"/>
    </row>
    <row r="48" spans="1:17" ht="35.4" customHeight="1" thickBot="1" x14ac:dyDescent="0.45">
      <c r="A48" s="132"/>
      <c r="B48" s="50" t="s">
        <v>85</v>
      </c>
      <c r="C48" s="25">
        <v>450</v>
      </c>
      <c r="D48" s="25">
        <v>30</v>
      </c>
      <c r="E48" s="25">
        <v>50</v>
      </c>
      <c r="F48" s="25">
        <f>D48+C48</f>
        <v>480</v>
      </c>
      <c r="G48" s="25">
        <f>E48+C48</f>
        <v>500</v>
      </c>
      <c r="H48" s="37">
        <v>451</v>
      </c>
      <c r="I48" s="25">
        <f>H48-F48</f>
        <v>-29</v>
      </c>
      <c r="J48" s="25">
        <f>H48-G48</f>
        <v>-49</v>
      </c>
      <c r="K48" s="25">
        <f>H48+30</f>
        <v>481</v>
      </c>
      <c r="L48" s="25">
        <f>K48-G48</f>
        <v>-19</v>
      </c>
      <c r="M48" s="137"/>
      <c r="N48" s="122"/>
      <c r="O48" s="121"/>
      <c r="P48" s="121"/>
      <c r="Q48" s="121"/>
    </row>
    <row r="49" spans="1:13" ht="38.4" x14ac:dyDescent="0.4">
      <c r="A49" s="132"/>
      <c r="B49" s="52" t="s">
        <v>61</v>
      </c>
      <c r="C49" s="5" t="s">
        <v>7</v>
      </c>
      <c r="D49" s="5" t="s">
        <v>8</v>
      </c>
      <c r="E49" s="5" t="s">
        <v>31</v>
      </c>
      <c r="F49" s="5" t="s">
        <v>32</v>
      </c>
      <c r="G49" s="23" t="s">
        <v>33</v>
      </c>
      <c r="H49" s="23" t="s">
        <v>34</v>
      </c>
      <c r="I49" s="5" t="s">
        <v>12</v>
      </c>
      <c r="J49" s="23" t="s">
        <v>62</v>
      </c>
      <c r="K49" s="23" t="s">
        <v>63</v>
      </c>
      <c r="L49" s="53" t="s">
        <v>3</v>
      </c>
      <c r="M49" s="54" t="s">
        <v>14</v>
      </c>
    </row>
    <row r="50" spans="1:13" ht="18" thickBot="1" x14ac:dyDescent="0.45">
      <c r="A50" s="132"/>
      <c r="B50" s="123" t="s">
        <v>86</v>
      </c>
      <c r="C50" s="8">
        <v>280</v>
      </c>
      <c r="D50" s="8">
        <v>30</v>
      </c>
      <c r="E50" s="8">
        <v>15</v>
      </c>
      <c r="F50" s="8">
        <v>25</v>
      </c>
      <c r="G50" s="8">
        <f>C50+D50+E50</f>
        <v>325</v>
      </c>
      <c r="H50" s="8">
        <f>F50+E50+D50+C50</f>
        <v>350</v>
      </c>
      <c r="I50" s="10">
        <v>342</v>
      </c>
      <c r="J50" s="8">
        <f>I50-G50</f>
        <v>17</v>
      </c>
      <c r="K50" s="8">
        <f>I50-H50</f>
        <v>-8</v>
      </c>
      <c r="L50" s="55">
        <f>I50+30</f>
        <v>372</v>
      </c>
      <c r="M50" s="125" t="s">
        <v>87</v>
      </c>
    </row>
    <row r="51" spans="1:13" ht="38.4" x14ac:dyDescent="0.4">
      <c r="A51" s="132"/>
      <c r="B51" s="123"/>
      <c r="C51" s="4" t="s">
        <v>7</v>
      </c>
      <c r="D51" s="5" t="s">
        <v>9</v>
      </c>
      <c r="E51" s="4" t="s">
        <v>31</v>
      </c>
      <c r="F51" s="4" t="s">
        <v>32</v>
      </c>
      <c r="G51" s="41" t="s">
        <v>66</v>
      </c>
      <c r="H51" s="41" t="s">
        <v>40</v>
      </c>
      <c r="I51" s="4" t="s">
        <v>12</v>
      </c>
      <c r="J51" s="41" t="s">
        <v>41</v>
      </c>
      <c r="K51" s="41" t="s">
        <v>42</v>
      </c>
      <c r="L51" s="56" t="s">
        <v>3</v>
      </c>
      <c r="M51" s="125"/>
    </row>
    <row r="52" spans="1:13" ht="18" thickBot="1" x14ac:dyDescent="0.45">
      <c r="A52" s="132"/>
      <c r="B52" s="124"/>
      <c r="C52" s="25">
        <v>280</v>
      </c>
      <c r="D52" s="25">
        <v>50</v>
      </c>
      <c r="E52" s="25">
        <v>15</v>
      </c>
      <c r="F52" s="25">
        <v>25</v>
      </c>
      <c r="G52" s="25">
        <f>C52+D52+E52</f>
        <v>345</v>
      </c>
      <c r="H52" s="25">
        <f>F52+E52+D52+C52</f>
        <v>370</v>
      </c>
      <c r="I52" s="26">
        <v>342</v>
      </c>
      <c r="J52" s="25">
        <f>I52-G52</f>
        <v>-3</v>
      </c>
      <c r="K52" s="25">
        <f>I52-H52</f>
        <v>-28</v>
      </c>
      <c r="L52" s="57">
        <f>I52+30</f>
        <v>372</v>
      </c>
      <c r="M52" s="125"/>
    </row>
    <row r="53" spans="1:13" ht="39" thickBot="1" x14ac:dyDescent="0.45">
      <c r="A53" s="132"/>
      <c r="B53" s="58" t="s">
        <v>61</v>
      </c>
      <c r="C53" s="59" t="s">
        <v>7</v>
      </c>
      <c r="D53" s="59" t="s">
        <v>8</v>
      </c>
      <c r="E53" s="59" t="s">
        <v>31</v>
      </c>
      <c r="F53" s="59" t="s">
        <v>32</v>
      </c>
      <c r="G53" s="60" t="s">
        <v>33</v>
      </c>
      <c r="H53" s="60" t="s">
        <v>34</v>
      </c>
      <c r="I53" s="59" t="s">
        <v>12</v>
      </c>
      <c r="J53" s="60" t="s">
        <v>35</v>
      </c>
      <c r="K53" s="60" t="s">
        <v>36</v>
      </c>
      <c r="L53" s="61" t="s">
        <v>3</v>
      </c>
      <c r="M53" s="125"/>
    </row>
    <row r="54" spans="1:13" ht="18" thickBot="1" x14ac:dyDescent="0.45">
      <c r="A54" s="132"/>
      <c r="B54" s="127" t="s">
        <v>88</v>
      </c>
      <c r="C54" s="62">
        <v>280</v>
      </c>
      <c r="D54" s="62">
        <v>30</v>
      </c>
      <c r="E54" s="62">
        <v>15</v>
      </c>
      <c r="F54" s="62">
        <v>25</v>
      </c>
      <c r="G54" s="62">
        <f>C54+D54+E54</f>
        <v>325</v>
      </c>
      <c r="H54" s="62">
        <f>F54+E54+D54+C54</f>
        <v>350</v>
      </c>
      <c r="I54" s="63">
        <v>342</v>
      </c>
      <c r="J54" s="62">
        <f>I54-G54</f>
        <v>17</v>
      </c>
      <c r="K54" s="62">
        <f>I54-H54</f>
        <v>-8</v>
      </c>
      <c r="L54" s="64">
        <f>I54+30</f>
        <v>372</v>
      </c>
      <c r="M54" s="125"/>
    </row>
    <row r="55" spans="1:13" ht="38.4" x14ac:dyDescent="0.4">
      <c r="A55" s="132"/>
      <c r="B55" s="123"/>
      <c r="C55" s="4" t="s">
        <v>7</v>
      </c>
      <c r="D55" s="5" t="s">
        <v>9</v>
      </c>
      <c r="E55" s="4" t="s">
        <v>31</v>
      </c>
      <c r="F55" s="4" t="s">
        <v>32</v>
      </c>
      <c r="G55" s="41" t="s">
        <v>66</v>
      </c>
      <c r="H55" s="41" t="s">
        <v>40</v>
      </c>
      <c r="I55" s="4" t="s">
        <v>12</v>
      </c>
      <c r="J55" s="41" t="s">
        <v>41</v>
      </c>
      <c r="K55" s="41" t="s">
        <v>42</v>
      </c>
      <c r="L55" s="56" t="s">
        <v>3</v>
      </c>
      <c r="M55" s="125"/>
    </row>
    <row r="56" spans="1:13" ht="18" thickBot="1" x14ac:dyDescent="0.45">
      <c r="A56" s="132"/>
      <c r="B56" s="124"/>
      <c r="C56" s="25">
        <v>280</v>
      </c>
      <c r="D56" s="25">
        <v>50</v>
      </c>
      <c r="E56" s="25">
        <v>15</v>
      </c>
      <c r="F56" s="25">
        <v>25</v>
      </c>
      <c r="G56" s="25">
        <f>C56+D56+E56</f>
        <v>345</v>
      </c>
      <c r="H56" s="25">
        <f>F56+E56+D56+C56</f>
        <v>370</v>
      </c>
      <c r="I56" s="26">
        <v>342</v>
      </c>
      <c r="J56" s="25">
        <f>I56-G56</f>
        <v>-3</v>
      </c>
      <c r="K56" s="25">
        <f>I56-H56</f>
        <v>-28</v>
      </c>
      <c r="L56" s="65">
        <f>I56+30</f>
        <v>372</v>
      </c>
      <c r="M56" s="125"/>
    </row>
    <row r="57" spans="1:13" ht="38.4" x14ac:dyDescent="0.4">
      <c r="A57" s="132"/>
      <c r="B57" s="66" t="s">
        <v>61</v>
      </c>
      <c r="C57" s="28" t="s">
        <v>7</v>
      </c>
      <c r="D57" s="28" t="s">
        <v>8</v>
      </c>
      <c r="E57" s="28" t="s">
        <v>31</v>
      </c>
      <c r="F57" s="28" t="s">
        <v>32</v>
      </c>
      <c r="G57" s="29" t="s">
        <v>33</v>
      </c>
      <c r="H57" s="29" t="s">
        <v>34</v>
      </c>
      <c r="I57" s="28" t="s">
        <v>12</v>
      </c>
      <c r="J57" s="29" t="s">
        <v>35</v>
      </c>
      <c r="K57" s="29" t="s">
        <v>36</v>
      </c>
      <c r="L57" s="38" t="s">
        <v>3</v>
      </c>
      <c r="M57" s="126"/>
    </row>
    <row r="58" spans="1:13" ht="18" thickBot="1" x14ac:dyDescent="0.45">
      <c r="A58" s="132"/>
      <c r="B58" s="123" t="s">
        <v>89</v>
      </c>
      <c r="C58" s="8">
        <v>280</v>
      </c>
      <c r="D58" s="8">
        <v>30</v>
      </c>
      <c r="E58" s="8">
        <v>15</v>
      </c>
      <c r="F58" s="8">
        <v>25</v>
      </c>
      <c r="G58" s="8">
        <f>C58+D58+E58</f>
        <v>325</v>
      </c>
      <c r="H58" s="8">
        <f>F58+E58+D58+C58</f>
        <v>350</v>
      </c>
      <c r="I58" s="10">
        <v>342</v>
      </c>
      <c r="J58" s="8">
        <f>I58-G58</f>
        <v>17</v>
      </c>
      <c r="K58" s="8">
        <f>I58-H58</f>
        <v>-8</v>
      </c>
      <c r="L58" s="8">
        <f>I58+30</f>
        <v>372</v>
      </c>
      <c r="M58" s="126"/>
    </row>
    <row r="59" spans="1:13" ht="38.4" x14ac:dyDescent="0.4">
      <c r="A59" s="132"/>
      <c r="B59" s="123"/>
      <c r="C59" s="4" t="s">
        <v>7</v>
      </c>
      <c r="D59" s="5" t="s">
        <v>9</v>
      </c>
      <c r="E59" s="4" t="s">
        <v>31</v>
      </c>
      <c r="F59" s="4" t="s">
        <v>32</v>
      </c>
      <c r="G59" s="41" t="s">
        <v>66</v>
      </c>
      <c r="H59" s="41" t="s">
        <v>40</v>
      </c>
      <c r="I59" s="4" t="s">
        <v>12</v>
      </c>
      <c r="J59" s="41" t="s">
        <v>41</v>
      </c>
      <c r="K59" s="41" t="s">
        <v>42</v>
      </c>
      <c r="L59" s="42" t="s">
        <v>3</v>
      </c>
      <c r="M59" s="126"/>
    </row>
    <row r="60" spans="1:13" ht="18" thickBot="1" x14ac:dyDescent="0.45">
      <c r="A60" s="132"/>
      <c r="B60" s="124"/>
      <c r="C60" s="25">
        <v>280</v>
      </c>
      <c r="D60" s="8">
        <v>50</v>
      </c>
      <c r="E60" s="25">
        <v>15</v>
      </c>
      <c r="F60" s="25">
        <v>25</v>
      </c>
      <c r="G60" s="25">
        <f>C60+D60+E60</f>
        <v>345</v>
      </c>
      <c r="H60" s="25">
        <f>F60+E60+D60+C60</f>
        <v>370</v>
      </c>
      <c r="I60" s="26">
        <v>342</v>
      </c>
      <c r="J60" s="25">
        <f>I60-G60</f>
        <v>-3</v>
      </c>
      <c r="K60" s="25">
        <f>I60-H60</f>
        <v>-28</v>
      </c>
      <c r="L60" s="44">
        <f>I60+30</f>
        <v>372</v>
      </c>
      <c r="M60" s="126"/>
    </row>
    <row r="61" spans="1:13" ht="38.4" x14ac:dyDescent="0.4">
      <c r="A61" s="132"/>
      <c r="B61" s="67" t="s">
        <v>61</v>
      </c>
      <c r="C61" s="4" t="s">
        <v>7</v>
      </c>
      <c r="D61" s="5" t="s">
        <v>8</v>
      </c>
      <c r="E61" s="4" t="s">
        <v>31</v>
      </c>
      <c r="F61" s="4" t="s">
        <v>32</v>
      </c>
      <c r="G61" s="29" t="s">
        <v>33</v>
      </c>
      <c r="H61" s="29" t="s">
        <v>34</v>
      </c>
      <c r="I61" s="28" t="s">
        <v>12</v>
      </c>
      <c r="J61" s="29" t="s">
        <v>35</v>
      </c>
      <c r="K61" s="29" t="s">
        <v>36</v>
      </c>
      <c r="L61" s="38" t="s">
        <v>3</v>
      </c>
      <c r="M61" s="126"/>
    </row>
    <row r="62" spans="1:13" ht="18" thickBot="1" x14ac:dyDescent="0.45">
      <c r="A62" s="132"/>
      <c r="B62" s="123" t="s">
        <v>90</v>
      </c>
      <c r="C62" s="8">
        <v>280</v>
      </c>
      <c r="D62" s="8">
        <v>30</v>
      </c>
      <c r="E62" s="8">
        <v>15</v>
      </c>
      <c r="F62" s="8">
        <v>25</v>
      </c>
      <c r="G62" s="8">
        <f>C62+D62+E62</f>
        <v>325</v>
      </c>
      <c r="H62" s="8">
        <f>F62+E62+D62+C62</f>
        <v>350</v>
      </c>
      <c r="I62" s="10">
        <v>342</v>
      </c>
      <c r="J62" s="8">
        <f>I62-G62</f>
        <v>17</v>
      </c>
      <c r="K62" s="8">
        <f>I62-H62</f>
        <v>-8</v>
      </c>
      <c r="L62" s="8">
        <f>I62+30</f>
        <v>372</v>
      </c>
      <c r="M62" s="126"/>
    </row>
    <row r="63" spans="1:13" ht="38.4" x14ac:dyDescent="0.4">
      <c r="A63" s="132"/>
      <c r="B63" s="123"/>
      <c r="C63" s="4" t="s">
        <v>7</v>
      </c>
      <c r="D63" s="5" t="s">
        <v>9</v>
      </c>
      <c r="E63" s="4" t="s">
        <v>31</v>
      </c>
      <c r="F63" s="4" t="s">
        <v>32</v>
      </c>
      <c r="G63" s="41" t="s">
        <v>66</v>
      </c>
      <c r="H63" s="41" t="s">
        <v>40</v>
      </c>
      <c r="I63" s="4" t="s">
        <v>12</v>
      </c>
      <c r="J63" s="41" t="s">
        <v>41</v>
      </c>
      <c r="K63" s="41" t="s">
        <v>42</v>
      </c>
      <c r="L63" s="42" t="s">
        <v>3</v>
      </c>
      <c r="M63" s="126"/>
    </row>
    <row r="64" spans="1:13" ht="18" thickBot="1" x14ac:dyDescent="0.45">
      <c r="A64" s="132"/>
      <c r="B64" s="124"/>
      <c r="C64" s="25">
        <v>280</v>
      </c>
      <c r="D64" s="8">
        <v>50</v>
      </c>
      <c r="E64" s="25">
        <v>15</v>
      </c>
      <c r="F64" s="25">
        <v>25</v>
      </c>
      <c r="G64" s="25">
        <f>C64+D64+E64</f>
        <v>345</v>
      </c>
      <c r="H64" s="25">
        <f>F64+E64+D64+C64</f>
        <v>370</v>
      </c>
      <c r="I64" s="26">
        <v>342</v>
      </c>
      <c r="J64" s="25">
        <f>I64-G64</f>
        <v>-3</v>
      </c>
      <c r="K64" s="25">
        <f>I64-H64</f>
        <v>-28</v>
      </c>
      <c r="L64" s="44">
        <f>I64+30</f>
        <v>372</v>
      </c>
      <c r="M64" s="126"/>
    </row>
    <row r="65" spans="1:13" ht="38.4" x14ac:dyDescent="0.4">
      <c r="A65" s="132"/>
      <c r="B65" s="67" t="s">
        <v>61</v>
      </c>
      <c r="C65" s="4" t="s">
        <v>7</v>
      </c>
      <c r="D65" s="5" t="s">
        <v>8</v>
      </c>
      <c r="E65" s="4" t="s">
        <v>31</v>
      </c>
      <c r="F65" s="4" t="s">
        <v>32</v>
      </c>
      <c r="G65" s="29" t="s">
        <v>33</v>
      </c>
      <c r="H65" s="29" t="s">
        <v>34</v>
      </c>
      <c r="I65" s="28" t="s">
        <v>12</v>
      </c>
      <c r="J65" s="29" t="s">
        <v>35</v>
      </c>
      <c r="K65" s="29" t="s">
        <v>36</v>
      </c>
      <c r="L65" s="38" t="s">
        <v>3</v>
      </c>
      <c r="M65" s="126"/>
    </row>
    <row r="66" spans="1:13" ht="18" thickBot="1" x14ac:dyDescent="0.45">
      <c r="A66" s="132"/>
      <c r="B66" s="123" t="s">
        <v>91</v>
      </c>
      <c r="C66" s="8">
        <v>280</v>
      </c>
      <c r="D66" s="8">
        <v>30</v>
      </c>
      <c r="E66" s="8">
        <v>15</v>
      </c>
      <c r="F66" s="8">
        <v>25</v>
      </c>
      <c r="G66" s="8">
        <f>C66+D66+E66</f>
        <v>325</v>
      </c>
      <c r="H66" s="8">
        <f>F66+E66+D66+C66</f>
        <v>350</v>
      </c>
      <c r="I66" s="10">
        <v>342</v>
      </c>
      <c r="J66" s="8">
        <f>I66-G66</f>
        <v>17</v>
      </c>
      <c r="K66" s="8">
        <f>I66-H66</f>
        <v>-8</v>
      </c>
      <c r="L66" s="8">
        <f>I66+30</f>
        <v>372</v>
      </c>
      <c r="M66" s="126"/>
    </row>
    <row r="67" spans="1:13" ht="38.4" x14ac:dyDescent="0.4">
      <c r="A67" s="132"/>
      <c r="B67" s="123"/>
      <c r="C67" s="4" t="s">
        <v>7</v>
      </c>
      <c r="D67" s="5" t="s">
        <v>9</v>
      </c>
      <c r="E67" s="4" t="s">
        <v>31</v>
      </c>
      <c r="F67" s="4" t="s">
        <v>32</v>
      </c>
      <c r="G67" s="41" t="s">
        <v>66</v>
      </c>
      <c r="H67" s="41" t="s">
        <v>40</v>
      </c>
      <c r="I67" s="4" t="s">
        <v>12</v>
      </c>
      <c r="J67" s="41" t="s">
        <v>41</v>
      </c>
      <c r="K67" s="41" t="s">
        <v>42</v>
      </c>
      <c r="L67" s="42" t="s">
        <v>3</v>
      </c>
      <c r="M67" s="126"/>
    </row>
    <row r="68" spans="1:13" ht="18" thickBot="1" x14ac:dyDescent="0.45">
      <c r="A68" s="132"/>
      <c r="B68" s="124"/>
      <c r="C68" s="25">
        <v>280</v>
      </c>
      <c r="D68" s="8">
        <v>50</v>
      </c>
      <c r="E68" s="25">
        <v>15</v>
      </c>
      <c r="F68" s="25">
        <v>25</v>
      </c>
      <c r="G68" s="25">
        <f>C68+D68+E68</f>
        <v>345</v>
      </c>
      <c r="H68" s="25">
        <f>F68+E68+D68+C68</f>
        <v>370</v>
      </c>
      <c r="I68" s="26">
        <v>342</v>
      </c>
      <c r="J68" s="25">
        <f>I68-G68</f>
        <v>-3</v>
      </c>
      <c r="K68" s="25">
        <f>I68-H68</f>
        <v>-28</v>
      </c>
      <c r="L68" s="44">
        <f>I68+30</f>
        <v>372</v>
      </c>
      <c r="M68" s="126"/>
    </row>
    <row r="69" spans="1:13" ht="38.4" x14ac:dyDescent="0.4">
      <c r="A69" s="132"/>
      <c r="B69" s="67" t="s">
        <v>61</v>
      </c>
      <c r="C69" s="4" t="s">
        <v>7</v>
      </c>
      <c r="D69" s="5" t="s">
        <v>8</v>
      </c>
      <c r="E69" s="4" t="s">
        <v>31</v>
      </c>
      <c r="F69" s="4" t="s">
        <v>32</v>
      </c>
      <c r="G69" s="29" t="s">
        <v>33</v>
      </c>
      <c r="H69" s="29" t="s">
        <v>34</v>
      </c>
      <c r="I69" s="28" t="s">
        <v>12</v>
      </c>
      <c r="J69" s="29" t="s">
        <v>35</v>
      </c>
      <c r="K69" s="29" t="s">
        <v>36</v>
      </c>
      <c r="L69" s="38" t="s">
        <v>3</v>
      </c>
      <c r="M69" s="126"/>
    </row>
    <row r="70" spans="1:13" ht="18" thickBot="1" x14ac:dyDescent="0.45">
      <c r="A70" s="132"/>
      <c r="B70" s="123" t="s">
        <v>92</v>
      </c>
      <c r="C70" s="8">
        <v>280</v>
      </c>
      <c r="D70" s="8">
        <v>30</v>
      </c>
      <c r="E70" s="8">
        <v>15</v>
      </c>
      <c r="F70" s="8">
        <v>25</v>
      </c>
      <c r="G70" s="8">
        <f>C70+D70+E70</f>
        <v>325</v>
      </c>
      <c r="H70" s="8">
        <f>F70+E70+D70+C70</f>
        <v>350</v>
      </c>
      <c r="I70" s="10">
        <v>342</v>
      </c>
      <c r="J70" s="8">
        <f>I70-G70</f>
        <v>17</v>
      </c>
      <c r="K70" s="8">
        <f>I70-H70</f>
        <v>-8</v>
      </c>
      <c r="L70" s="8">
        <f>I70+30</f>
        <v>372</v>
      </c>
      <c r="M70" s="126"/>
    </row>
    <row r="71" spans="1:13" ht="38.4" x14ac:dyDescent="0.4">
      <c r="A71" s="132"/>
      <c r="B71" s="123"/>
      <c r="C71" s="4" t="s">
        <v>7</v>
      </c>
      <c r="D71" s="5" t="s">
        <v>9</v>
      </c>
      <c r="E71" s="4" t="s">
        <v>31</v>
      </c>
      <c r="F71" s="4" t="s">
        <v>32</v>
      </c>
      <c r="G71" s="41" t="s">
        <v>66</v>
      </c>
      <c r="H71" s="41" t="s">
        <v>40</v>
      </c>
      <c r="I71" s="4" t="s">
        <v>12</v>
      </c>
      <c r="J71" s="41" t="s">
        <v>41</v>
      </c>
      <c r="K71" s="41" t="s">
        <v>42</v>
      </c>
      <c r="L71" s="42" t="s">
        <v>3</v>
      </c>
      <c r="M71" s="126"/>
    </row>
    <row r="72" spans="1:13" ht="18" thickBot="1" x14ac:dyDescent="0.45">
      <c r="A72" s="133"/>
      <c r="B72" s="124"/>
      <c r="C72" s="25">
        <v>280</v>
      </c>
      <c r="D72" s="8">
        <v>50</v>
      </c>
      <c r="E72" s="25">
        <v>15</v>
      </c>
      <c r="F72" s="25">
        <v>25</v>
      </c>
      <c r="G72" s="25">
        <f>C72+D72+E72</f>
        <v>345</v>
      </c>
      <c r="H72" s="25">
        <f>F72+E72+D72+C72</f>
        <v>370</v>
      </c>
      <c r="I72" s="26">
        <v>342</v>
      </c>
      <c r="J72" s="25">
        <f>I72-G72</f>
        <v>-3</v>
      </c>
      <c r="K72" s="25">
        <f>I72-H72</f>
        <v>-28</v>
      </c>
      <c r="L72" s="44">
        <f>I72+30</f>
        <v>372</v>
      </c>
      <c r="M72" s="126"/>
    </row>
  </sheetData>
  <mergeCells count="30">
    <mergeCell ref="B1:D1"/>
    <mergeCell ref="I1:J1"/>
    <mergeCell ref="K1:L1"/>
    <mergeCell ref="A2:A37"/>
    <mergeCell ref="M3:M9"/>
    <mergeCell ref="B11:B13"/>
    <mergeCell ref="M11:M37"/>
    <mergeCell ref="B15:B17"/>
    <mergeCell ref="B19:B21"/>
    <mergeCell ref="B23:B25"/>
    <mergeCell ref="B27:B29"/>
    <mergeCell ref="B31:B33"/>
    <mergeCell ref="B35:B37"/>
    <mergeCell ref="M38:M41"/>
    <mergeCell ref="A39:A41"/>
    <mergeCell ref="B39:B41"/>
    <mergeCell ref="B42:D42"/>
    <mergeCell ref="I42:J42"/>
    <mergeCell ref="K42:L42"/>
    <mergeCell ref="A43:A72"/>
    <mergeCell ref="M44:M46"/>
    <mergeCell ref="M47:M48"/>
    <mergeCell ref="N47:Q48"/>
    <mergeCell ref="B50:B52"/>
    <mergeCell ref="M50:M72"/>
    <mergeCell ref="B54:B56"/>
    <mergeCell ref="B58:B60"/>
    <mergeCell ref="B62:B64"/>
    <mergeCell ref="B66:B68"/>
    <mergeCell ref="B70:B72"/>
  </mergeCells>
  <phoneticPr fontId="3" type="noConversion"/>
  <conditionalFormatting sqref="J3:J5">
    <cfRule type="dataBar" priority="8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{451941AD-58D0-41F6-8D10-52D67E74D2F6}</x14:id>
        </ext>
      </extLst>
    </cfRule>
    <cfRule type="colorScale" priority="84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3:I5"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{4AD4F95D-4A83-4BCD-AD44-11ED5AF51D56}</x14:id>
        </ext>
      </extLst>
    </cfRule>
  </conditionalFormatting>
  <conditionalFormatting sqref="L3:L5">
    <cfRule type="dataBar" priority="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{FFD88D88-F613-4194-A10B-31DA5641888D}</x14:id>
        </ext>
      </extLst>
    </cfRule>
    <cfRule type="colorScale" priority="81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7">
    <cfRule type="dataBar" priority="7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{25C2156B-D579-430A-A22B-693721A83DE8}</x14:id>
        </ext>
      </extLst>
    </cfRule>
    <cfRule type="colorScale" priority="79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7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{51BD6D17-2D12-4496-AEF2-D0C9C8418400}</x14:id>
        </ext>
      </extLst>
    </cfRule>
  </conditionalFormatting>
  <conditionalFormatting sqref="L7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{C068D46F-CFAC-4DF9-8235-7D74D5EB86A3}</x14:id>
        </ext>
      </extLst>
    </cfRule>
    <cfRule type="colorScale" priority="76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11">
    <cfRule type="dataBar" priority="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{5D342EC7-161B-41CC-84FC-20B43ACC4B7C}</x14:id>
        </ext>
      </extLst>
    </cfRule>
  </conditionalFormatting>
  <conditionalFormatting sqref="K11">
    <cfRule type="dataBar" priority="7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{3E0489E5-2301-47B6-92FF-95C8D2AD87DC}</x14:id>
        </ext>
      </extLst>
    </cfRule>
  </conditionalFormatting>
  <conditionalFormatting sqref="J13">
    <cfRule type="dataBar" priority="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{6495A02E-782C-4063-8FD4-721B397A6276}</x14:id>
        </ext>
      </extLst>
    </cfRule>
  </conditionalFormatting>
  <conditionalFormatting sqref="K13">
    <cfRule type="dataBar" priority="7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{1BD3B5B0-CEBB-4374-85EE-F5FC203608C5}</x14:id>
        </ext>
      </extLst>
    </cfRule>
  </conditionalFormatting>
  <conditionalFormatting sqref="J17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{EC36C8CB-9659-4BB6-A111-C2FC424DE58B}</x14:id>
        </ext>
      </extLst>
    </cfRule>
  </conditionalFormatting>
  <conditionalFormatting sqref="K17">
    <cfRule type="dataBar" priority="6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{20A36636-2D50-4794-B043-0929732D13BA}</x14:id>
        </ext>
      </extLst>
    </cfRule>
  </conditionalFormatting>
  <conditionalFormatting sqref="J41">
    <cfRule type="dataBar" priority="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{570352C2-4C21-465A-BFD9-EDA5D3E810FA}</x14:id>
        </ext>
      </extLst>
    </cfRule>
  </conditionalFormatting>
  <conditionalFormatting sqref="K41">
    <cfRule type="dataBar" priority="6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{FEA9929D-D26E-43B1-8E74-CEC13E55CE05}</x14:id>
        </ext>
      </extLst>
    </cfRule>
  </conditionalFormatting>
  <conditionalFormatting sqref="J8">
    <cfRule type="dataBar" priority="6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{0599B88B-5D27-4740-B707-54BABCFAA714}</x14:id>
        </ext>
      </extLst>
    </cfRule>
    <cfRule type="colorScale" priority="66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8">
    <cfRule type="dataBar" priority="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{D0DE15A5-3C0F-433B-9E48-39AE34234CCB}</x14:id>
        </ext>
      </extLst>
    </cfRule>
  </conditionalFormatting>
  <conditionalFormatting sqref="L8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{EA6D10E8-7CAD-4D2A-B742-AF3AAA1EC6F9}</x14:id>
        </ext>
      </extLst>
    </cfRule>
    <cfRule type="colorScale" priority="63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9">
    <cfRule type="dataBar" priority="6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{C506582F-AD3A-4E5F-A8F1-DF7DDE019CD8}</x14:id>
        </ext>
      </extLst>
    </cfRule>
    <cfRule type="colorScale" priority="61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9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{66D32C34-80F3-4935-BADE-5385850BE463}</x14:id>
        </ext>
      </extLst>
    </cfRule>
  </conditionalFormatting>
  <conditionalFormatting sqref="L9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{AF0C70BF-EC29-4A6B-A5B9-97F8DE74C35D}</x14:id>
        </ext>
      </extLst>
    </cfRule>
    <cfRule type="colorScale" priority="58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25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{E9A4B400-DC05-4B15-917F-AF830EE6D38F}</x14:id>
        </ext>
      </extLst>
    </cfRule>
  </conditionalFormatting>
  <conditionalFormatting sqref="K25">
    <cfRule type="dataBar" priority="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{7E903FDC-1AD8-460D-8BEE-DE9A9642BBCD}</x14:id>
        </ext>
      </extLst>
    </cfRule>
  </conditionalFormatting>
  <conditionalFormatting sqref="J29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{915ACCA3-4B91-40A2-900E-18F9656D7C8B}</x14:id>
        </ext>
      </extLst>
    </cfRule>
  </conditionalFormatting>
  <conditionalFormatting sqref="K29">
    <cfRule type="dataBar" priority="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{DB9C79A7-2F14-47B1-8BFC-0716ED5E3CF2}</x14:id>
        </ext>
      </extLst>
    </cfRule>
  </conditionalFormatting>
  <conditionalFormatting sqref="J33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{9F844984-DE1C-4538-90E8-6C9C96AD976B}</x14:id>
        </ext>
      </extLst>
    </cfRule>
  </conditionalFormatting>
  <conditionalFormatting sqref="K33">
    <cfRule type="dataBar" priority="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{800DFE7A-1868-40E7-83D8-393A9184B484}</x14:id>
        </ext>
      </extLst>
    </cfRule>
  </conditionalFormatting>
  <conditionalFormatting sqref="J37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{3DB9880A-E93F-4277-A3D8-C9995340D472}</x14:id>
        </ext>
      </extLst>
    </cfRule>
  </conditionalFormatting>
  <conditionalFormatting sqref="K37">
    <cfRule type="dataBar" priority="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{483134A2-BEE6-4421-A547-467C9C90FFCC}</x14:id>
        </ext>
      </extLst>
    </cfRule>
  </conditionalFormatting>
  <conditionalFormatting sqref="J21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{186AA789-C66F-4E07-A1B7-49B67AE12364}</x14:id>
        </ext>
      </extLst>
    </cfRule>
  </conditionalFormatting>
  <conditionalFormatting sqref="K21">
    <cfRule type="dataBar" priority="8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{54F7227F-6A31-4394-9644-72C18F72D586}</x14:id>
        </ext>
      </extLst>
    </cfRule>
  </conditionalFormatting>
  <conditionalFormatting sqref="J15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{1F362A9E-4790-4DFB-A187-1D61F243BFFF}</x14:id>
        </ext>
      </extLst>
    </cfRule>
  </conditionalFormatting>
  <conditionalFormatting sqref="K15">
    <cfRule type="dataBar" priority="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{A61DC6EF-13D0-41A9-BFAC-A654ED43683D}</x14:id>
        </ext>
      </extLst>
    </cfRule>
  </conditionalFormatting>
  <conditionalFormatting sqref="J19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{71CAB338-794B-4556-A6DD-9CC947A9D258}</x14:id>
        </ext>
      </extLst>
    </cfRule>
  </conditionalFormatting>
  <conditionalFormatting sqref="K19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{5576342B-0E02-4BFA-BD62-55E4C3391D41}</x14:id>
        </ext>
      </extLst>
    </cfRule>
  </conditionalFormatting>
  <conditionalFormatting sqref="J23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{0A2A935E-48FB-42A1-9295-37A2D8D206A1}</x14:id>
        </ext>
      </extLst>
    </cfRule>
  </conditionalFormatting>
  <conditionalFormatting sqref="K23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{E6A2081F-0006-4B7A-AFCF-735330BE2F47}</x14:id>
        </ext>
      </extLst>
    </cfRule>
  </conditionalFormatting>
  <conditionalFormatting sqref="J27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{97A93227-F26E-4AFF-9EC2-CAD4D25229E9}</x14:id>
        </ext>
      </extLst>
    </cfRule>
  </conditionalFormatting>
  <conditionalFormatting sqref="K27">
    <cfRule type="dataBar" priority="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{B21BD430-9A48-45EE-9893-211C5B0E32E7}</x14:id>
        </ext>
      </extLst>
    </cfRule>
  </conditionalFormatting>
  <conditionalFormatting sqref="J31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{4377C4A6-0ACD-4554-9E73-4B0E916B2B22}</x14:id>
        </ext>
      </extLst>
    </cfRule>
  </conditionalFormatting>
  <conditionalFormatting sqref="K31">
    <cfRule type="dataBar" priority="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{B3FAFEDE-65A8-4D0E-A771-2CD87E75D84A}</x14:id>
        </ext>
      </extLst>
    </cfRule>
  </conditionalFormatting>
  <conditionalFormatting sqref="J35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{DBEE413C-D784-42B8-8A2F-25A70C398C16}</x14:id>
        </ext>
      </extLst>
    </cfRule>
  </conditionalFormatting>
  <conditionalFormatting sqref="K35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{1CF0E1AD-85E8-47D5-A3CC-AB3037F15003}</x14:id>
        </ext>
      </extLst>
    </cfRule>
  </conditionalFormatting>
  <conditionalFormatting sqref="J39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{FC3EEA07-3D73-4795-A0E4-500003C46249}</x14:id>
        </ext>
      </extLst>
    </cfRule>
  </conditionalFormatting>
  <conditionalFormatting sqref="K39"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{C807B137-6B2F-4E35-B51D-F1CD3A49125D}</x14:id>
        </ext>
      </extLst>
    </cfRule>
  </conditionalFormatting>
  <conditionalFormatting sqref="J44:J46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{184CDC60-51C0-4D3A-BB46-3A6F81EAE379}</x14:id>
        </ext>
      </extLst>
    </cfRule>
    <cfRule type="colorScale" priority="34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44:I46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{C5C7C468-CAD0-471E-A094-9B92365DFF63}</x14:id>
        </ext>
      </extLst>
    </cfRule>
  </conditionalFormatting>
  <conditionalFormatting sqref="L44:L46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{3A85B9EF-04AB-4DE5-9951-25023D61DE8C}</x14:id>
        </ext>
      </extLst>
    </cfRule>
    <cfRule type="colorScale" priority="31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48">
    <cfRule type="dataBar" priority="2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{1B3FA13A-BB7D-4F13-BD7D-802686E34F4E}</x14:id>
        </ext>
      </extLst>
    </cfRule>
    <cfRule type="colorScale" priority="29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48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{0B4DC605-FE12-47A7-BAD6-1BACFD74F0BA}</x14:id>
        </ext>
      </extLst>
    </cfRule>
  </conditionalFormatting>
  <conditionalFormatting sqref="L48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{EE521693-840A-4EEB-A351-C8AD823C9C36}</x14:id>
        </ext>
      </extLst>
    </cfRule>
    <cfRule type="colorScale" priority="26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50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{C2F0E0EE-AD7A-401C-8A16-52F77A527016}</x14:id>
        </ext>
      </extLst>
    </cfRule>
  </conditionalFormatting>
  <conditionalFormatting sqref="K50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{78569C17-D02B-49AB-84AE-59A550006F0B}</x14:id>
        </ext>
      </extLst>
    </cfRule>
  </conditionalFormatting>
  <conditionalFormatting sqref="J52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{A83A0B17-6B27-428F-88AC-628B0D4B19BA}</x14:id>
        </ext>
      </extLst>
    </cfRule>
  </conditionalFormatting>
  <conditionalFormatting sqref="K52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{938A4CAF-8E4C-46A9-B220-0CE95C5812CC}</x14:id>
        </ext>
      </extLst>
    </cfRule>
  </conditionalFormatting>
  <conditionalFormatting sqref="J5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{421ECB38-9C0A-493C-8B38-071AAF755EB7}</x14:id>
        </ext>
      </extLst>
    </cfRule>
  </conditionalFormatting>
  <conditionalFormatting sqref="K56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{31FE8F11-F7D7-481C-9B21-F22914B44686}</x14:id>
        </ext>
      </extLst>
    </cfRule>
  </conditionalFormatting>
  <conditionalFormatting sqref="J64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{1CBEDBBB-8D1F-44E7-A31D-4B94A4217A58}</x14:id>
        </ext>
      </extLst>
    </cfRule>
  </conditionalFormatting>
  <conditionalFormatting sqref="K64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{1B316D3B-563E-42E8-B9E1-651032483EDB}</x14:id>
        </ext>
      </extLst>
    </cfRule>
  </conditionalFormatting>
  <conditionalFormatting sqref="J6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{CF39ADB3-8238-48F9-809E-24194C75E655}</x14:id>
        </ext>
      </extLst>
    </cfRule>
  </conditionalFormatting>
  <conditionalFormatting sqref="K68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{68771216-B440-4D9A-A3D5-BE21EBDD2298}</x14:id>
        </ext>
      </extLst>
    </cfRule>
  </conditionalFormatting>
  <conditionalFormatting sqref="J7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{19580D0C-D390-4895-B8CC-C3C3689A3C91}</x14:id>
        </ext>
      </extLst>
    </cfRule>
  </conditionalFormatting>
  <conditionalFormatting sqref="K72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{ACEEE1BC-C797-4CA8-A628-B75356E4D6A6}</x14:id>
        </ext>
      </extLst>
    </cfRule>
  </conditionalFormatting>
  <conditionalFormatting sqref="J60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{CE1D1C75-B12C-49DB-8B1F-B62CF100C4C3}</x14:id>
        </ext>
      </extLst>
    </cfRule>
  </conditionalFormatting>
  <conditionalFormatting sqref="K60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{69FF704B-E880-4DC2-B735-320FD8941E1B}</x14:id>
        </ext>
      </extLst>
    </cfRule>
  </conditionalFormatting>
  <conditionalFormatting sqref="J54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{593F60E2-5679-4E6C-AADF-4E69F32A14F8}</x14:id>
        </ext>
      </extLst>
    </cfRule>
  </conditionalFormatting>
  <conditionalFormatting sqref="K54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{683D12DF-6E0E-4226-8722-2C6045885F24}</x14:id>
        </ext>
      </extLst>
    </cfRule>
  </conditionalFormatting>
  <conditionalFormatting sqref="J5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{CB209F50-EEC5-4F0A-A7B0-BB6EC9591B9E}</x14:id>
        </ext>
      </extLst>
    </cfRule>
  </conditionalFormatting>
  <conditionalFormatting sqref="K58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{01803A4C-FD0F-4992-9E8F-7C62B73DDFEE}</x14:id>
        </ext>
      </extLst>
    </cfRule>
  </conditionalFormatting>
  <conditionalFormatting sqref="J6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{72932EA1-87F8-4282-A1EE-645D61F76006}</x14:id>
        </ext>
      </extLst>
    </cfRule>
  </conditionalFormatting>
  <conditionalFormatting sqref="K62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{279A6166-BCDD-430F-BAA5-EADC7259F65F}</x14:id>
        </ext>
      </extLst>
    </cfRule>
  </conditionalFormatting>
  <conditionalFormatting sqref="J6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{8C6524E3-DF42-432B-8F66-4D9D38EA7220}</x14:id>
        </ext>
      </extLst>
    </cfRule>
  </conditionalFormatting>
  <conditionalFormatting sqref="K66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{25B1E5EA-8C79-4542-8189-BAAB8CEB9E8F}</x14:id>
        </ext>
      </extLst>
    </cfRule>
  </conditionalFormatting>
  <conditionalFormatting sqref="J7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{4FD4D8BB-950C-402E-874D-BC350026835C}</x14:id>
        </ext>
      </extLst>
    </cfRule>
  </conditionalFormatting>
  <conditionalFormatting sqref="K7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{50D81096-1CAE-41D5-8EDD-E7175104DE83}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1941AD-58D0-41F6-8D10-52D67E74D2F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J3:J5</xm:sqref>
        </x14:conditionalFormatting>
        <x14:conditionalFormatting xmlns:xm="http://schemas.microsoft.com/office/excel/2006/main">
          <x14:cfRule type="dataBar" id="{4AD4F95D-4A83-4BCD-AD44-11ED5AF51D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I3:I5</xm:sqref>
        </x14:conditionalFormatting>
        <x14:conditionalFormatting xmlns:xm="http://schemas.microsoft.com/office/excel/2006/main">
          <x14:cfRule type="dataBar" id="{FFD88D88-F613-4194-A10B-31DA564188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L3:L5</xm:sqref>
        </x14:conditionalFormatting>
        <x14:conditionalFormatting xmlns:xm="http://schemas.microsoft.com/office/excel/2006/main">
          <x14:cfRule type="dataBar" id="{25C2156B-D579-430A-A22B-693721A83DE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J7</xm:sqref>
        </x14:conditionalFormatting>
        <x14:conditionalFormatting xmlns:xm="http://schemas.microsoft.com/office/excel/2006/main">
          <x14:cfRule type="dataBar" id="{51BD6D17-2D12-4496-AEF2-D0C9C84184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I7</xm:sqref>
        </x14:conditionalFormatting>
        <x14:conditionalFormatting xmlns:xm="http://schemas.microsoft.com/office/excel/2006/main">
          <x14:cfRule type="dataBar" id="{C068D46F-CFAC-4DF9-8235-7D74D5EB86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L7</xm:sqref>
        </x14:conditionalFormatting>
        <x14:conditionalFormatting xmlns:xm="http://schemas.microsoft.com/office/excel/2006/main">
          <x14:cfRule type="dataBar" id="{5D342EC7-161B-41CC-84FC-20B43ACC4B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J11</xm:sqref>
        </x14:conditionalFormatting>
        <x14:conditionalFormatting xmlns:xm="http://schemas.microsoft.com/office/excel/2006/main">
          <x14:cfRule type="dataBar" id="{3E0489E5-2301-47B6-92FF-95C8D2AD87D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dataBar" id="{6495A02E-782C-4063-8FD4-721B397A62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J13</xm:sqref>
        </x14:conditionalFormatting>
        <x14:conditionalFormatting xmlns:xm="http://schemas.microsoft.com/office/excel/2006/main">
          <x14:cfRule type="dataBar" id="{1BD3B5B0-CEBB-4374-85EE-F5FC203608C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EC36C8CB-9659-4BB6-A111-C2FC424DE5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</xm:sqref>
        </x14:conditionalFormatting>
        <x14:conditionalFormatting xmlns:xm="http://schemas.microsoft.com/office/excel/2006/main">
          <x14:cfRule type="dataBar" id="{20A36636-2D50-4794-B043-0929732D13B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K17</xm:sqref>
        </x14:conditionalFormatting>
        <x14:conditionalFormatting xmlns:xm="http://schemas.microsoft.com/office/excel/2006/main">
          <x14:cfRule type="dataBar" id="{570352C2-4C21-465A-BFD9-EDA5D3E810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J41</xm:sqref>
        </x14:conditionalFormatting>
        <x14:conditionalFormatting xmlns:xm="http://schemas.microsoft.com/office/excel/2006/main">
          <x14:cfRule type="dataBar" id="{FEA9929D-D26E-43B1-8E74-CEC13E55CE0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K41</xm:sqref>
        </x14:conditionalFormatting>
        <x14:conditionalFormatting xmlns:xm="http://schemas.microsoft.com/office/excel/2006/main">
          <x14:cfRule type="dataBar" id="{0599B88B-5D27-4740-B707-54BABCFAA71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J8</xm:sqref>
        </x14:conditionalFormatting>
        <x14:conditionalFormatting xmlns:xm="http://schemas.microsoft.com/office/excel/2006/main">
          <x14:cfRule type="dataBar" id="{D0DE15A5-3C0F-433B-9E48-39AE34234C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I8</xm:sqref>
        </x14:conditionalFormatting>
        <x14:conditionalFormatting xmlns:xm="http://schemas.microsoft.com/office/excel/2006/main">
          <x14:cfRule type="dataBar" id="{EA6D10E8-7CAD-4D2A-B742-AF3AAA1EC6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L8</xm:sqref>
        </x14:conditionalFormatting>
        <x14:conditionalFormatting xmlns:xm="http://schemas.microsoft.com/office/excel/2006/main">
          <x14:cfRule type="dataBar" id="{C506582F-AD3A-4E5F-A8F1-DF7DDE019CD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66D32C34-80F3-4935-BADE-5385850BE4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I9</xm:sqref>
        </x14:conditionalFormatting>
        <x14:conditionalFormatting xmlns:xm="http://schemas.microsoft.com/office/excel/2006/main">
          <x14:cfRule type="dataBar" id="{AF0C70BF-EC29-4A6B-A5B9-97F8DE74C3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L9</xm:sqref>
        </x14:conditionalFormatting>
        <x14:conditionalFormatting xmlns:xm="http://schemas.microsoft.com/office/excel/2006/main">
          <x14:cfRule type="dataBar" id="{E9A4B400-DC05-4B15-917F-AF830EE6D3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</xm:sqref>
        </x14:conditionalFormatting>
        <x14:conditionalFormatting xmlns:xm="http://schemas.microsoft.com/office/excel/2006/main">
          <x14:cfRule type="dataBar" id="{7E903FDC-1AD8-460D-8BEE-DE9A9642BBC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K25</xm:sqref>
        </x14:conditionalFormatting>
        <x14:conditionalFormatting xmlns:xm="http://schemas.microsoft.com/office/excel/2006/main">
          <x14:cfRule type="dataBar" id="{915ACCA3-4B91-40A2-900E-18F9656D7C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J29</xm:sqref>
        </x14:conditionalFormatting>
        <x14:conditionalFormatting xmlns:xm="http://schemas.microsoft.com/office/excel/2006/main">
          <x14:cfRule type="dataBar" id="{DB9C79A7-2F14-47B1-8BFC-0716ED5E3CF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K29</xm:sqref>
        </x14:conditionalFormatting>
        <x14:conditionalFormatting xmlns:xm="http://schemas.microsoft.com/office/excel/2006/main">
          <x14:cfRule type="dataBar" id="{9F844984-DE1C-4538-90E8-6C9C96AD97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J33</xm:sqref>
        </x14:conditionalFormatting>
        <x14:conditionalFormatting xmlns:xm="http://schemas.microsoft.com/office/excel/2006/main">
          <x14:cfRule type="dataBar" id="{800DFE7A-1868-40E7-83D8-393A9184B48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K33</xm:sqref>
        </x14:conditionalFormatting>
        <x14:conditionalFormatting xmlns:xm="http://schemas.microsoft.com/office/excel/2006/main">
          <x14:cfRule type="dataBar" id="{3DB9880A-E93F-4277-A3D8-C9995340D4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J37</xm:sqref>
        </x14:conditionalFormatting>
        <x14:conditionalFormatting xmlns:xm="http://schemas.microsoft.com/office/excel/2006/main">
          <x14:cfRule type="dataBar" id="{483134A2-BEE6-4421-A547-467C9C90FFC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K37</xm:sqref>
        </x14:conditionalFormatting>
        <x14:conditionalFormatting xmlns:xm="http://schemas.microsoft.com/office/excel/2006/main">
          <x14:cfRule type="dataBar" id="{186AA789-C66F-4E07-A1B7-49B67AE1236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54F7227F-6A31-4394-9644-72C18F72D5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K21</xm:sqref>
        </x14:conditionalFormatting>
        <x14:conditionalFormatting xmlns:xm="http://schemas.microsoft.com/office/excel/2006/main">
          <x14:cfRule type="dataBar" id="{1F362A9E-4790-4DFB-A187-1D61F243B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</xm:sqref>
        </x14:conditionalFormatting>
        <x14:conditionalFormatting xmlns:xm="http://schemas.microsoft.com/office/excel/2006/main">
          <x14:cfRule type="dataBar" id="{A61DC6EF-13D0-41A9-BFAC-A654ED43683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K15</xm:sqref>
        </x14:conditionalFormatting>
        <x14:conditionalFormatting xmlns:xm="http://schemas.microsoft.com/office/excel/2006/main">
          <x14:cfRule type="dataBar" id="{71CAB338-794B-4556-A6DD-9CC947A9D2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J19</xm:sqref>
        </x14:conditionalFormatting>
        <x14:conditionalFormatting xmlns:xm="http://schemas.microsoft.com/office/excel/2006/main">
          <x14:cfRule type="dataBar" id="{5576342B-0E02-4BFA-BD62-55E4C3391D4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K19</xm:sqref>
        </x14:conditionalFormatting>
        <x14:conditionalFormatting xmlns:xm="http://schemas.microsoft.com/office/excel/2006/main">
          <x14:cfRule type="dataBar" id="{0A2A935E-48FB-42A1-9295-37A2D8D206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J23</xm:sqref>
        </x14:conditionalFormatting>
        <x14:conditionalFormatting xmlns:xm="http://schemas.microsoft.com/office/excel/2006/main">
          <x14:cfRule type="dataBar" id="{E6A2081F-0006-4B7A-AFCF-735330BE2F4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K23</xm:sqref>
        </x14:conditionalFormatting>
        <x14:conditionalFormatting xmlns:xm="http://schemas.microsoft.com/office/excel/2006/main">
          <x14:cfRule type="dataBar" id="{97A93227-F26E-4AFF-9EC2-CAD4D25229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J27</xm:sqref>
        </x14:conditionalFormatting>
        <x14:conditionalFormatting xmlns:xm="http://schemas.microsoft.com/office/excel/2006/main">
          <x14:cfRule type="dataBar" id="{B21BD430-9A48-45EE-9893-211C5B0E32E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K27</xm:sqref>
        </x14:conditionalFormatting>
        <x14:conditionalFormatting xmlns:xm="http://schemas.microsoft.com/office/excel/2006/main">
          <x14:cfRule type="dataBar" id="{4377C4A6-0ACD-4554-9E73-4B0E916B2B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J31</xm:sqref>
        </x14:conditionalFormatting>
        <x14:conditionalFormatting xmlns:xm="http://schemas.microsoft.com/office/excel/2006/main">
          <x14:cfRule type="dataBar" id="{B3FAFEDE-65A8-4D0E-A771-2CD87E75D84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K31</xm:sqref>
        </x14:conditionalFormatting>
        <x14:conditionalFormatting xmlns:xm="http://schemas.microsoft.com/office/excel/2006/main">
          <x14:cfRule type="dataBar" id="{DBEE413C-D784-42B8-8A2F-25A70C398C1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</xm:sqref>
        </x14:conditionalFormatting>
        <x14:conditionalFormatting xmlns:xm="http://schemas.microsoft.com/office/excel/2006/main">
          <x14:cfRule type="dataBar" id="{1CF0E1AD-85E8-47D5-A3CC-AB3037F1500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K35</xm:sqref>
        </x14:conditionalFormatting>
        <x14:conditionalFormatting xmlns:xm="http://schemas.microsoft.com/office/excel/2006/main">
          <x14:cfRule type="dataBar" id="{FC3EEA07-3D73-4795-A0E4-500003C462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J39</xm:sqref>
        </x14:conditionalFormatting>
        <x14:conditionalFormatting xmlns:xm="http://schemas.microsoft.com/office/excel/2006/main">
          <x14:cfRule type="dataBar" id="{C807B137-6B2F-4E35-B51D-F1CD3A49125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K39</xm:sqref>
        </x14:conditionalFormatting>
        <x14:conditionalFormatting xmlns:xm="http://schemas.microsoft.com/office/excel/2006/main">
          <x14:cfRule type="dataBar" id="{184CDC60-51C0-4D3A-BB46-3A6F81EAE37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J44:J46</xm:sqref>
        </x14:conditionalFormatting>
        <x14:conditionalFormatting xmlns:xm="http://schemas.microsoft.com/office/excel/2006/main">
          <x14:cfRule type="dataBar" id="{C5C7C468-CAD0-471E-A094-9B92365DFF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I44:I46</xm:sqref>
        </x14:conditionalFormatting>
        <x14:conditionalFormatting xmlns:xm="http://schemas.microsoft.com/office/excel/2006/main">
          <x14:cfRule type="dataBar" id="{3A85B9EF-04AB-4DE5-9951-25023D61DE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L44:L46</xm:sqref>
        </x14:conditionalFormatting>
        <x14:conditionalFormatting xmlns:xm="http://schemas.microsoft.com/office/excel/2006/main">
          <x14:cfRule type="dataBar" id="{1B3FA13A-BB7D-4F13-BD7D-802686E34F4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J48</xm:sqref>
        </x14:conditionalFormatting>
        <x14:conditionalFormatting xmlns:xm="http://schemas.microsoft.com/office/excel/2006/main">
          <x14:cfRule type="dataBar" id="{0B4DC605-FE12-47A7-BAD6-1BACFD74F0B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I48</xm:sqref>
        </x14:conditionalFormatting>
        <x14:conditionalFormatting xmlns:xm="http://schemas.microsoft.com/office/excel/2006/main">
          <x14:cfRule type="dataBar" id="{EE521693-840A-4EEB-A351-C8AD823C9C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L48</xm:sqref>
        </x14:conditionalFormatting>
        <x14:conditionalFormatting xmlns:xm="http://schemas.microsoft.com/office/excel/2006/main">
          <x14:cfRule type="dataBar" id="{C2F0E0EE-AD7A-401C-8A16-52F77A52701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J50</xm:sqref>
        </x14:conditionalFormatting>
        <x14:conditionalFormatting xmlns:xm="http://schemas.microsoft.com/office/excel/2006/main">
          <x14:cfRule type="dataBar" id="{78569C17-D02B-49AB-84AE-59A550006F0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K50</xm:sqref>
        </x14:conditionalFormatting>
        <x14:conditionalFormatting xmlns:xm="http://schemas.microsoft.com/office/excel/2006/main">
          <x14:cfRule type="dataBar" id="{A83A0B17-6B27-428F-88AC-628B0D4B19B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J52</xm:sqref>
        </x14:conditionalFormatting>
        <x14:conditionalFormatting xmlns:xm="http://schemas.microsoft.com/office/excel/2006/main">
          <x14:cfRule type="dataBar" id="{938A4CAF-8E4C-46A9-B220-0CE95C5812C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K52</xm:sqref>
        </x14:conditionalFormatting>
        <x14:conditionalFormatting xmlns:xm="http://schemas.microsoft.com/office/excel/2006/main">
          <x14:cfRule type="dataBar" id="{421ECB38-9C0A-493C-8B38-071AAF755E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J56</xm:sqref>
        </x14:conditionalFormatting>
        <x14:conditionalFormatting xmlns:xm="http://schemas.microsoft.com/office/excel/2006/main">
          <x14:cfRule type="dataBar" id="{31FE8F11-F7D7-481C-9B21-F22914B446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K56</xm:sqref>
        </x14:conditionalFormatting>
        <x14:conditionalFormatting xmlns:xm="http://schemas.microsoft.com/office/excel/2006/main">
          <x14:cfRule type="dataBar" id="{1CBEDBBB-8D1F-44E7-A31D-4B94A4217A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J64</xm:sqref>
        </x14:conditionalFormatting>
        <x14:conditionalFormatting xmlns:xm="http://schemas.microsoft.com/office/excel/2006/main">
          <x14:cfRule type="dataBar" id="{1B316D3B-563E-42E8-B9E1-651032483ED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K64</xm:sqref>
        </x14:conditionalFormatting>
        <x14:conditionalFormatting xmlns:xm="http://schemas.microsoft.com/office/excel/2006/main">
          <x14:cfRule type="dataBar" id="{CF39ADB3-8238-48F9-809E-24194C75E65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J68</xm:sqref>
        </x14:conditionalFormatting>
        <x14:conditionalFormatting xmlns:xm="http://schemas.microsoft.com/office/excel/2006/main">
          <x14:cfRule type="dataBar" id="{68771216-B440-4D9A-A3D5-BE21EBDD229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K68</xm:sqref>
        </x14:conditionalFormatting>
        <x14:conditionalFormatting xmlns:xm="http://schemas.microsoft.com/office/excel/2006/main">
          <x14:cfRule type="dataBar" id="{19580D0C-D390-4895-B8CC-C3C3689A3C9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J72</xm:sqref>
        </x14:conditionalFormatting>
        <x14:conditionalFormatting xmlns:xm="http://schemas.microsoft.com/office/excel/2006/main">
          <x14:cfRule type="dataBar" id="{ACEEE1BC-C797-4CA8-A628-B75356E4D6A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K72</xm:sqref>
        </x14:conditionalFormatting>
        <x14:conditionalFormatting xmlns:xm="http://schemas.microsoft.com/office/excel/2006/main">
          <x14:cfRule type="dataBar" id="{CE1D1C75-B12C-49DB-8B1F-B62CF100C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J60</xm:sqref>
        </x14:conditionalFormatting>
        <x14:conditionalFormatting xmlns:xm="http://schemas.microsoft.com/office/excel/2006/main">
          <x14:cfRule type="dataBar" id="{69FF704B-E880-4DC2-B735-320FD8941E1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K60</xm:sqref>
        </x14:conditionalFormatting>
        <x14:conditionalFormatting xmlns:xm="http://schemas.microsoft.com/office/excel/2006/main">
          <x14:cfRule type="dataBar" id="{593F60E2-5679-4E6C-AADF-4E69F32A14F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J54</xm:sqref>
        </x14:conditionalFormatting>
        <x14:conditionalFormatting xmlns:xm="http://schemas.microsoft.com/office/excel/2006/main">
          <x14:cfRule type="dataBar" id="{683D12DF-6E0E-4226-8722-2C6045885F2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K54</xm:sqref>
        </x14:conditionalFormatting>
        <x14:conditionalFormatting xmlns:xm="http://schemas.microsoft.com/office/excel/2006/main">
          <x14:cfRule type="dataBar" id="{CB209F50-EEC5-4F0A-A7B0-BB6EC9591B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J58</xm:sqref>
        </x14:conditionalFormatting>
        <x14:conditionalFormatting xmlns:xm="http://schemas.microsoft.com/office/excel/2006/main">
          <x14:cfRule type="dataBar" id="{01803A4C-FD0F-4992-9E8F-7C62B73DDFE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K58</xm:sqref>
        </x14:conditionalFormatting>
        <x14:conditionalFormatting xmlns:xm="http://schemas.microsoft.com/office/excel/2006/main">
          <x14:cfRule type="dataBar" id="{72932EA1-87F8-4282-A1EE-645D61F7600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J62</xm:sqref>
        </x14:conditionalFormatting>
        <x14:conditionalFormatting xmlns:xm="http://schemas.microsoft.com/office/excel/2006/main">
          <x14:cfRule type="dataBar" id="{279A6166-BCDD-430F-BAA5-EADC7259F65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K62</xm:sqref>
        </x14:conditionalFormatting>
        <x14:conditionalFormatting xmlns:xm="http://schemas.microsoft.com/office/excel/2006/main">
          <x14:cfRule type="dataBar" id="{8C6524E3-DF42-432B-8F66-4D9D38EA72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J66</xm:sqref>
        </x14:conditionalFormatting>
        <x14:conditionalFormatting xmlns:xm="http://schemas.microsoft.com/office/excel/2006/main">
          <x14:cfRule type="dataBar" id="{25B1E5EA-8C79-4542-8189-BAAB8CEB9E8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K66</xm:sqref>
        </x14:conditionalFormatting>
        <x14:conditionalFormatting xmlns:xm="http://schemas.microsoft.com/office/excel/2006/main">
          <x14:cfRule type="dataBar" id="{4FD4D8BB-950C-402E-874D-BC35002683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J70</xm:sqref>
        </x14:conditionalFormatting>
        <x14:conditionalFormatting xmlns:xm="http://schemas.microsoft.com/office/excel/2006/main">
          <x14:cfRule type="dataBar" id="{50D81096-1CAE-41D5-8EDD-E7175104DE8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70" zoomScaleNormal="70" workbookViewId="0">
      <selection activeCell="M1" sqref="M1"/>
    </sheetView>
  </sheetViews>
  <sheetFormatPr defaultRowHeight="17.399999999999999" x14ac:dyDescent="0.4"/>
  <cols>
    <col min="1" max="1" width="5.3984375" style="3" bestFit="1" customWidth="1"/>
    <col min="2" max="2" width="18.296875" style="85" bestFit="1" customWidth="1"/>
    <col min="3" max="3" width="9.3984375" style="3" bestFit="1" customWidth="1"/>
    <col min="4" max="4" width="15.8984375" style="3" bestFit="1" customWidth="1"/>
    <col min="5" max="5" width="13.69921875" style="3" bestFit="1" customWidth="1"/>
    <col min="6" max="7" width="13.296875" style="3" bestFit="1" customWidth="1"/>
    <col min="8" max="9" width="9.3984375" style="3" bestFit="1" customWidth="1"/>
    <col min="10" max="10" width="21.296875" style="3" bestFit="1" customWidth="1"/>
    <col min="11" max="11" width="22.59765625" style="3" customWidth="1"/>
    <col min="12" max="12" width="14.796875" style="3" bestFit="1" customWidth="1"/>
    <col min="13" max="13" width="18.296875" style="3" customWidth="1"/>
    <col min="14" max="16384" width="8.796875" style="3"/>
  </cols>
  <sheetData>
    <row r="1" spans="1:13" ht="28.2" thickBot="1" x14ac:dyDescent="0.45">
      <c r="B1" s="68" t="s">
        <v>93</v>
      </c>
      <c r="C1" s="158" t="s">
        <v>1</v>
      </c>
      <c r="D1" s="159"/>
      <c r="E1" s="160"/>
      <c r="F1" s="161" t="s">
        <v>4</v>
      </c>
      <c r="G1" s="162"/>
      <c r="H1" s="162"/>
      <c r="I1" s="162"/>
      <c r="J1" s="162"/>
      <c r="K1" s="162"/>
      <c r="L1" s="162"/>
      <c r="M1" s="162"/>
    </row>
    <row r="2" spans="1:13" ht="19.2" x14ac:dyDescent="0.4">
      <c r="A2" s="163" t="s">
        <v>94</v>
      </c>
      <c r="B2" s="69" t="s">
        <v>95</v>
      </c>
      <c r="C2" s="5" t="s">
        <v>7</v>
      </c>
      <c r="D2" s="5" t="s">
        <v>8</v>
      </c>
      <c r="E2" s="5" t="s">
        <v>9</v>
      </c>
      <c r="F2" s="5">
        <v>437</v>
      </c>
      <c r="G2" s="5">
        <v>447</v>
      </c>
      <c r="H2" s="5" t="s">
        <v>12</v>
      </c>
      <c r="I2" s="5">
        <v>437</v>
      </c>
      <c r="J2" s="5" t="s">
        <v>96</v>
      </c>
      <c r="K2" s="5" t="s">
        <v>97</v>
      </c>
      <c r="L2" s="5" t="s">
        <v>98</v>
      </c>
      <c r="M2" s="36" t="s">
        <v>14</v>
      </c>
    </row>
    <row r="3" spans="1:13" ht="17.399999999999999" customHeight="1" x14ac:dyDescent="0.4">
      <c r="A3" s="164"/>
      <c r="B3" s="70" t="s">
        <v>99</v>
      </c>
      <c r="C3" s="8">
        <v>400</v>
      </c>
      <c r="D3" s="8">
        <v>30</v>
      </c>
      <c r="E3" s="8">
        <v>50</v>
      </c>
      <c r="F3" s="9">
        <f>D3+C3</f>
        <v>430</v>
      </c>
      <c r="G3" s="9">
        <f>E3+C3</f>
        <v>450</v>
      </c>
      <c r="H3" s="10">
        <v>432</v>
      </c>
      <c r="I3" s="8">
        <f>H3-F3</f>
        <v>2</v>
      </c>
      <c r="J3" s="8">
        <f>H3-G3</f>
        <v>-18</v>
      </c>
      <c r="K3" s="11">
        <f>H3+30</f>
        <v>462</v>
      </c>
      <c r="L3" s="8">
        <f>K3-G3</f>
        <v>12</v>
      </c>
      <c r="M3" s="166" t="s">
        <v>100</v>
      </c>
    </row>
    <row r="4" spans="1:13" ht="17.399999999999999" customHeight="1" x14ac:dyDescent="0.4">
      <c r="A4" s="164"/>
      <c r="B4" s="70" t="s">
        <v>101</v>
      </c>
      <c r="C4" s="8">
        <v>400</v>
      </c>
      <c r="D4" s="8">
        <v>30</v>
      </c>
      <c r="E4" s="8">
        <v>50</v>
      </c>
      <c r="F4" s="9">
        <f>D4+C4</f>
        <v>430</v>
      </c>
      <c r="G4" s="9">
        <f>E4+C4</f>
        <v>450</v>
      </c>
      <c r="H4" s="10">
        <v>432</v>
      </c>
      <c r="I4" s="8">
        <f>H4-F4</f>
        <v>2</v>
      </c>
      <c r="J4" s="8">
        <f>H4-G4</f>
        <v>-18</v>
      </c>
      <c r="K4" s="11">
        <f>H4+30</f>
        <v>462</v>
      </c>
      <c r="L4" s="8">
        <f>K4-G4</f>
        <v>12</v>
      </c>
      <c r="M4" s="166"/>
    </row>
    <row r="5" spans="1:13" ht="17.399999999999999" customHeight="1" x14ac:dyDescent="0.4">
      <c r="A5" s="164"/>
      <c r="B5" s="70" t="s">
        <v>99</v>
      </c>
      <c r="C5" s="8">
        <v>400</v>
      </c>
      <c r="D5" s="8">
        <v>30</v>
      </c>
      <c r="E5" s="8">
        <v>50</v>
      </c>
      <c r="F5" s="9">
        <f>D5+C5</f>
        <v>430</v>
      </c>
      <c r="G5" s="9">
        <f>E5+C5</f>
        <v>450</v>
      </c>
      <c r="H5" s="10">
        <v>432</v>
      </c>
      <c r="I5" s="8">
        <f>H5-F5</f>
        <v>2</v>
      </c>
      <c r="J5" s="8">
        <f>H5-G5</f>
        <v>-18</v>
      </c>
      <c r="K5" s="11">
        <f>H5+30</f>
        <v>462</v>
      </c>
      <c r="L5" s="8">
        <f>K5-G5</f>
        <v>12</v>
      </c>
      <c r="M5" s="166"/>
    </row>
    <row r="6" spans="1:13" ht="19.2" x14ac:dyDescent="0.4">
      <c r="A6" s="164"/>
      <c r="B6" s="71" t="s">
        <v>102</v>
      </c>
      <c r="C6" s="4" t="s">
        <v>7</v>
      </c>
      <c r="D6" s="4" t="s">
        <v>103</v>
      </c>
      <c r="E6" s="4" t="s">
        <v>104</v>
      </c>
      <c r="F6" s="4" t="s">
        <v>56</v>
      </c>
      <c r="G6" s="4" t="s">
        <v>57</v>
      </c>
      <c r="H6" s="4" t="s">
        <v>12</v>
      </c>
      <c r="I6" s="4" t="s">
        <v>27</v>
      </c>
      <c r="J6" s="4" t="s">
        <v>13</v>
      </c>
      <c r="K6" s="4" t="s">
        <v>12</v>
      </c>
      <c r="L6" s="4" t="s">
        <v>13</v>
      </c>
      <c r="M6" s="166"/>
    </row>
    <row r="7" spans="1:13" ht="17.399999999999999" customHeight="1" x14ac:dyDescent="0.4">
      <c r="A7" s="164"/>
      <c r="B7" s="72" t="s">
        <v>105</v>
      </c>
      <c r="C7" s="8">
        <v>400</v>
      </c>
      <c r="D7" s="8">
        <v>30</v>
      </c>
      <c r="E7" s="8">
        <v>50</v>
      </c>
      <c r="F7" s="9">
        <f>D7+C7</f>
        <v>430</v>
      </c>
      <c r="G7" s="9">
        <f>E7+C7</f>
        <v>450</v>
      </c>
      <c r="H7" s="10">
        <v>432</v>
      </c>
      <c r="I7" s="8">
        <f>H7-F7</f>
        <v>2</v>
      </c>
      <c r="J7" s="8">
        <f>H7-G7</f>
        <v>-18</v>
      </c>
      <c r="K7" s="11">
        <f>H7+30</f>
        <v>462</v>
      </c>
      <c r="L7" s="8">
        <f>K7-G7</f>
        <v>12</v>
      </c>
      <c r="M7" s="167"/>
    </row>
    <row r="8" spans="1:13" ht="17.399999999999999" customHeight="1" x14ac:dyDescent="0.4">
      <c r="A8" s="164"/>
      <c r="B8" s="72" t="s">
        <v>106</v>
      </c>
      <c r="C8" s="8">
        <v>400</v>
      </c>
      <c r="D8" s="8">
        <v>30</v>
      </c>
      <c r="E8" s="8">
        <v>50</v>
      </c>
      <c r="F8" s="9">
        <f>D8+C8</f>
        <v>430</v>
      </c>
      <c r="G8" s="9">
        <f>E8+C8</f>
        <v>450</v>
      </c>
      <c r="H8" s="10">
        <v>432</v>
      </c>
      <c r="I8" s="8">
        <f>H8-F8</f>
        <v>2</v>
      </c>
      <c r="J8" s="8">
        <f>H8-G8</f>
        <v>-18</v>
      </c>
      <c r="K8" s="11">
        <f>H8+30</f>
        <v>462</v>
      </c>
      <c r="L8" s="8">
        <f>K8-G8</f>
        <v>12</v>
      </c>
      <c r="M8" s="167"/>
    </row>
    <row r="9" spans="1:13" ht="17.399999999999999" customHeight="1" x14ac:dyDescent="0.4">
      <c r="A9" s="164"/>
      <c r="B9" s="72" t="s">
        <v>107</v>
      </c>
      <c r="C9" s="8">
        <v>400</v>
      </c>
      <c r="D9" s="8">
        <v>30</v>
      </c>
      <c r="E9" s="8">
        <v>50</v>
      </c>
      <c r="F9" s="9">
        <f>D9+C9</f>
        <v>430</v>
      </c>
      <c r="G9" s="9">
        <f>E9+C9</f>
        <v>450</v>
      </c>
      <c r="H9" s="10">
        <v>432</v>
      </c>
      <c r="I9" s="8">
        <f>H9-F9</f>
        <v>2</v>
      </c>
      <c r="J9" s="8">
        <f>H9-G9</f>
        <v>-18</v>
      </c>
      <c r="K9" s="11">
        <f>H9+30</f>
        <v>462</v>
      </c>
      <c r="L9" s="8">
        <f>K9-G9</f>
        <v>12</v>
      </c>
      <c r="M9" s="167"/>
    </row>
    <row r="10" spans="1:13" ht="18" customHeight="1" thickBot="1" x14ac:dyDescent="0.45">
      <c r="A10" s="164"/>
      <c r="B10" s="72" t="s">
        <v>108</v>
      </c>
      <c r="C10" s="19">
        <v>400</v>
      </c>
      <c r="D10" s="19">
        <v>30</v>
      </c>
      <c r="E10" s="19">
        <v>50</v>
      </c>
      <c r="F10" s="73">
        <f>D10+C10</f>
        <v>430</v>
      </c>
      <c r="G10" s="73">
        <f>E10+C10</f>
        <v>450</v>
      </c>
      <c r="H10" s="74">
        <v>432</v>
      </c>
      <c r="I10" s="19">
        <f>H10-F10</f>
        <v>2</v>
      </c>
      <c r="J10" s="19">
        <f>H10-G10</f>
        <v>-18</v>
      </c>
      <c r="K10" s="20">
        <f>H10+30</f>
        <v>462</v>
      </c>
      <c r="L10" s="19">
        <f>K10-G10</f>
        <v>12</v>
      </c>
      <c r="M10" s="167"/>
    </row>
    <row r="11" spans="1:13" ht="39" thickBot="1" x14ac:dyDescent="0.45">
      <c r="A11" s="164"/>
      <c r="B11" s="75" t="s">
        <v>61</v>
      </c>
      <c r="C11" s="76" t="s">
        <v>7</v>
      </c>
      <c r="D11" s="76" t="s">
        <v>8</v>
      </c>
      <c r="E11" s="76" t="s">
        <v>31</v>
      </c>
      <c r="F11" s="76" t="s">
        <v>32</v>
      </c>
      <c r="G11" s="77" t="s">
        <v>33</v>
      </c>
      <c r="H11" s="77" t="s">
        <v>34</v>
      </c>
      <c r="I11" s="76" t="s">
        <v>12</v>
      </c>
      <c r="J11" s="77" t="s">
        <v>62</v>
      </c>
      <c r="K11" s="77" t="s">
        <v>63</v>
      </c>
      <c r="L11" s="78" t="s">
        <v>3</v>
      </c>
      <c r="M11" s="79" t="s">
        <v>14</v>
      </c>
    </row>
    <row r="12" spans="1:13" ht="18" customHeight="1" thickBot="1" x14ac:dyDescent="0.45">
      <c r="A12" s="164"/>
      <c r="B12" s="168" t="s">
        <v>109</v>
      </c>
      <c r="C12" s="80">
        <v>280</v>
      </c>
      <c r="D12" s="80">
        <v>30</v>
      </c>
      <c r="E12" s="80">
        <v>15</v>
      </c>
      <c r="F12" s="80">
        <v>25</v>
      </c>
      <c r="G12" s="80">
        <f>C12+D12+E12</f>
        <v>325</v>
      </c>
      <c r="H12" s="80">
        <f>F12+E12+D12+C12</f>
        <v>350</v>
      </c>
      <c r="I12" s="81">
        <v>345</v>
      </c>
      <c r="J12" s="80">
        <f>I12-G12</f>
        <v>20</v>
      </c>
      <c r="K12" s="80">
        <f>I12-H12</f>
        <v>-5</v>
      </c>
      <c r="L12" s="82">
        <f>I12+30</f>
        <v>375</v>
      </c>
      <c r="M12" s="169" t="s">
        <v>110</v>
      </c>
    </row>
    <row r="13" spans="1:13" ht="38.4" x14ac:dyDescent="0.4">
      <c r="A13" s="164"/>
      <c r="B13" s="138"/>
      <c r="C13" s="4" t="s">
        <v>7</v>
      </c>
      <c r="D13" s="5" t="s">
        <v>9</v>
      </c>
      <c r="E13" s="4" t="s">
        <v>31</v>
      </c>
      <c r="F13" s="4" t="s">
        <v>32</v>
      </c>
      <c r="G13" s="41" t="s">
        <v>66</v>
      </c>
      <c r="H13" s="41" t="s">
        <v>111</v>
      </c>
      <c r="I13" s="4" t="s">
        <v>12</v>
      </c>
      <c r="J13" s="41" t="s">
        <v>112</v>
      </c>
      <c r="K13" s="41" t="s">
        <v>113</v>
      </c>
      <c r="L13" s="6" t="s">
        <v>3</v>
      </c>
      <c r="M13" s="152"/>
    </row>
    <row r="14" spans="1:13" ht="18" customHeight="1" thickBot="1" x14ac:dyDescent="0.45">
      <c r="A14" s="164"/>
      <c r="B14" s="138"/>
      <c r="C14" s="8">
        <v>280</v>
      </c>
      <c r="D14" s="8">
        <v>50</v>
      </c>
      <c r="E14" s="8">
        <v>15</v>
      </c>
      <c r="F14" s="8">
        <v>25</v>
      </c>
      <c r="G14" s="8">
        <f>C14+D14+E14</f>
        <v>345</v>
      </c>
      <c r="H14" s="8">
        <f>F14+E14+D14+C14</f>
        <v>370</v>
      </c>
      <c r="I14" s="10">
        <v>345</v>
      </c>
      <c r="J14" s="8">
        <f>I14-G14</f>
        <v>0</v>
      </c>
      <c r="K14" s="8">
        <f>I14-H14</f>
        <v>-25</v>
      </c>
      <c r="L14" s="83">
        <f>I14+30</f>
        <v>375</v>
      </c>
      <c r="M14" s="152"/>
    </row>
    <row r="15" spans="1:13" ht="39" thickBot="1" x14ac:dyDescent="0.45">
      <c r="A15" s="164"/>
      <c r="B15" s="75" t="s">
        <v>61</v>
      </c>
      <c r="C15" s="76" t="s">
        <v>7</v>
      </c>
      <c r="D15" s="76" t="s">
        <v>8</v>
      </c>
      <c r="E15" s="76" t="s">
        <v>31</v>
      </c>
      <c r="F15" s="76" t="s">
        <v>32</v>
      </c>
      <c r="G15" s="77" t="s">
        <v>33</v>
      </c>
      <c r="H15" s="77" t="s">
        <v>34</v>
      </c>
      <c r="I15" s="76" t="s">
        <v>12</v>
      </c>
      <c r="J15" s="77" t="s">
        <v>62</v>
      </c>
      <c r="K15" s="77" t="s">
        <v>63</v>
      </c>
      <c r="L15" s="78" t="s">
        <v>3</v>
      </c>
      <c r="M15" s="152"/>
    </row>
    <row r="16" spans="1:13" ht="18" customHeight="1" thickBot="1" x14ac:dyDescent="0.45">
      <c r="A16" s="164"/>
      <c r="B16" s="171" t="s">
        <v>114</v>
      </c>
      <c r="C16" s="8">
        <v>280</v>
      </c>
      <c r="D16" s="8">
        <v>30</v>
      </c>
      <c r="E16" s="8">
        <v>15</v>
      </c>
      <c r="F16" s="8">
        <v>25</v>
      </c>
      <c r="G16" s="8">
        <f>C16+D16+E16</f>
        <v>325</v>
      </c>
      <c r="H16" s="8">
        <f>F16+E16+D16+C16</f>
        <v>350</v>
      </c>
      <c r="I16" s="10">
        <v>345</v>
      </c>
      <c r="J16" s="8">
        <f>I16-G16</f>
        <v>20</v>
      </c>
      <c r="K16" s="8">
        <f>I16-H16</f>
        <v>-5</v>
      </c>
      <c r="L16" s="8">
        <f>I16+30</f>
        <v>375</v>
      </c>
      <c r="M16" s="152"/>
    </row>
    <row r="17" spans="1:13" ht="38.4" x14ac:dyDescent="0.4">
      <c r="A17" s="164"/>
      <c r="B17" s="138"/>
      <c r="C17" s="4" t="s">
        <v>7</v>
      </c>
      <c r="D17" s="5" t="s">
        <v>9</v>
      </c>
      <c r="E17" s="4" t="s">
        <v>31</v>
      </c>
      <c r="F17" s="4" t="s">
        <v>32</v>
      </c>
      <c r="G17" s="41" t="s">
        <v>66</v>
      </c>
      <c r="H17" s="41" t="s">
        <v>111</v>
      </c>
      <c r="I17" s="4" t="s">
        <v>12</v>
      </c>
      <c r="J17" s="41" t="s">
        <v>112</v>
      </c>
      <c r="K17" s="41" t="s">
        <v>113</v>
      </c>
      <c r="L17" s="6" t="s">
        <v>3</v>
      </c>
      <c r="M17" s="152"/>
    </row>
    <row r="18" spans="1:13" ht="18" customHeight="1" thickBot="1" x14ac:dyDescent="0.45">
      <c r="A18" s="164"/>
      <c r="B18" s="138"/>
      <c r="C18" s="8">
        <v>280</v>
      </c>
      <c r="D18" s="8">
        <v>50</v>
      </c>
      <c r="E18" s="8">
        <v>15</v>
      </c>
      <c r="F18" s="8">
        <v>25</v>
      </c>
      <c r="G18" s="8">
        <f>C18+D18+E18</f>
        <v>345</v>
      </c>
      <c r="H18" s="8">
        <f>F18+E18+D18+C18</f>
        <v>370</v>
      </c>
      <c r="I18" s="10">
        <v>345</v>
      </c>
      <c r="J18" s="8">
        <f>I18-G18</f>
        <v>0</v>
      </c>
      <c r="K18" s="8">
        <f>I18-H18</f>
        <v>-25</v>
      </c>
      <c r="L18" s="43">
        <f>I18+30</f>
        <v>375</v>
      </c>
      <c r="M18" s="152"/>
    </row>
    <row r="19" spans="1:13" ht="39" thickBot="1" x14ac:dyDescent="0.45">
      <c r="A19" s="164"/>
      <c r="B19" s="75" t="s">
        <v>61</v>
      </c>
      <c r="C19" s="76" t="s">
        <v>7</v>
      </c>
      <c r="D19" s="76" t="s">
        <v>8</v>
      </c>
      <c r="E19" s="76" t="s">
        <v>31</v>
      </c>
      <c r="F19" s="76" t="s">
        <v>32</v>
      </c>
      <c r="G19" s="77" t="s">
        <v>33</v>
      </c>
      <c r="H19" s="77" t="s">
        <v>34</v>
      </c>
      <c r="I19" s="76" t="s">
        <v>12</v>
      </c>
      <c r="J19" s="77" t="s">
        <v>62</v>
      </c>
      <c r="K19" s="77" t="s">
        <v>63</v>
      </c>
      <c r="L19" s="78" t="s">
        <v>3</v>
      </c>
      <c r="M19" s="152"/>
    </row>
    <row r="20" spans="1:13" ht="18" customHeight="1" thickBot="1" x14ac:dyDescent="0.45">
      <c r="A20" s="164"/>
      <c r="B20" s="171" t="s">
        <v>115</v>
      </c>
      <c r="C20" s="8">
        <v>280</v>
      </c>
      <c r="D20" s="8">
        <v>30</v>
      </c>
      <c r="E20" s="8">
        <v>15</v>
      </c>
      <c r="F20" s="8">
        <v>25</v>
      </c>
      <c r="G20" s="8">
        <f>C20+D20+E20</f>
        <v>325</v>
      </c>
      <c r="H20" s="8">
        <f>F20+E20+D20+C20</f>
        <v>350</v>
      </c>
      <c r="I20" s="10">
        <v>345</v>
      </c>
      <c r="J20" s="8">
        <f>I20-G20</f>
        <v>20</v>
      </c>
      <c r="K20" s="8">
        <f>I20-H20</f>
        <v>-5</v>
      </c>
      <c r="L20" s="43">
        <f>I20+30</f>
        <v>375</v>
      </c>
      <c r="M20" s="152"/>
    </row>
    <row r="21" spans="1:13" ht="38.4" x14ac:dyDescent="0.4">
      <c r="A21" s="164"/>
      <c r="B21" s="138"/>
      <c r="C21" s="4" t="s">
        <v>7</v>
      </c>
      <c r="D21" s="5" t="s">
        <v>9</v>
      </c>
      <c r="E21" s="4" t="s">
        <v>31</v>
      </c>
      <c r="F21" s="4" t="s">
        <v>32</v>
      </c>
      <c r="G21" s="41" t="s">
        <v>66</v>
      </c>
      <c r="H21" s="41" t="s">
        <v>111</v>
      </c>
      <c r="I21" s="4" t="s">
        <v>12</v>
      </c>
      <c r="J21" s="41" t="s">
        <v>112</v>
      </c>
      <c r="K21" s="41" t="s">
        <v>113</v>
      </c>
      <c r="L21" s="6" t="s">
        <v>3</v>
      </c>
      <c r="M21" s="152"/>
    </row>
    <row r="22" spans="1:13" ht="18" customHeight="1" thickBot="1" x14ac:dyDescent="0.45">
      <c r="A22" s="164"/>
      <c r="B22" s="138"/>
      <c r="C22" s="25">
        <v>280</v>
      </c>
      <c r="D22" s="8">
        <v>50</v>
      </c>
      <c r="E22" s="25">
        <v>15</v>
      </c>
      <c r="F22" s="25">
        <v>25</v>
      </c>
      <c r="G22" s="25">
        <f>C22+D22+E22</f>
        <v>345</v>
      </c>
      <c r="H22" s="25">
        <f>F22+E22+D22+C22</f>
        <v>370</v>
      </c>
      <c r="I22" s="10">
        <v>345</v>
      </c>
      <c r="J22" s="25">
        <f>I22-G22</f>
        <v>0</v>
      </c>
      <c r="K22" s="25">
        <f>I22-H22</f>
        <v>-25</v>
      </c>
      <c r="L22" s="44">
        <f>I22+30</f>
        <v>375</v>
      </c>
      <c r="M22" s="152"/>
    </row>
    <row r="23" spans="1:13" ht="39" thickBot="1" x14ac:dyDescent="0.45">
      <c r="A23" s="164"/>
      <c r="B23" s="75" t="s">
        <v>61</v>
      </c>
      <c r="C23" s="76" t="s">
        <v>7</v>
      </c>
      <c r="D23" s="76" t="s">
        <v>8</v>
      </c>
      <c r="E23" s="76" t="s">
        <v>31</v>
      </c>
      <c r="F23" s="76" t="s">
        <v>32</v>
      </c>
      <c r="G23" s="77" t="s">
        <v>33</v>
      </c>
      <c r="H23" s="77" t="s">
        <v>34</v>
      </c>
      <c r="I23" s="76" t="s">
        <v>12</v>
      </c>
      <c r="J23" s="77" t="s">
        <v>62</v>
      </c>
      <c r="K23" s="77" t="s">
        <v>63</v>
      </c>
      <c r="L23" s="78" t="s">
        <v>3</v>
      </c>
      <c r="M23" s="152"/>
    </row>
    <row r="24" spans="1:13" ht="18" customHeight="1" thickBot="1" x14ac:dyDescent="0.45">
      <c r="A24" s="164"/>
      <c r="B24" s="121" t="s">
        <v>116</v>
      </c>
      <c r="C24" s="8">
        <v>280</v>
      </c>
      <c r="D24" s="8">
        <v>30</v>
      </c>
      <c r="E24" s="8">
        <v>15</v>
      </c>
      <c r="F24" s="8">
        <v>25</v>
      </c>
      <c r="G24" s="8">
        <f>C24+D24+E24</f>
        <v>325</v>
      </c>
      <c r="H24" s="8">
        <f>F24+E24+D24+C24</f>
        <v>350</v>
      </c>
      <c r="I24" s="10">
        <v>345</v>
      </c>
      <c r="J24" s="8">
        <f>I24-G24</f>
        <v>20</v>
      </c>
      <c r="K24" s="8">
        <f>I24-H24</f>
        <v>-5</v>
      </c>
      <c r="L24" s="8">
        <f>I24+30</f>
        <v>375</v>
      </c>
      <c r="M24" s="152"/>
    </row>
    <row r="25" spans="1:13" ht="38.4" x14ac:dyDescent="0.4">
      <c r="A25" s="164"/>
      <c r="B25" s="156"/>
      <c r="C25" s="4" t="s">
        <v>7</v>
      </c>
      <c r="D25" s="5" t="s">
        <v>9</v>
      </c>
      <c r="E25" s="4" t="s">
        <v>31</v>
      </c>
      <c r="F25" s="4" t="s">
        <v>32</v>
      </c>
      <c r="G25" s="41" t="s">
        <v>66</v>
      </c>
      <c r="H25" s="41" t="s">
        <v>111</v>
      </c>
      <c r="I25" s="4" t="s">
        <v>12</v>
      </c>
      <c r="J25" s="41" t="s">
        <v>112</v>
      </c>
      <c r="K25" s="41" t="s">
        <v>113</v>
      </c>
      <c r="L25" s="6" t="s">
        <v>3</v>
      </c>
      <c r="M25" s="152"/>
    </row>
    <row r="26" spans="1:13" ht="18" thickBot="1" x14ac:dyDescent="0.45">
      <c r="A26" s="164"/>
      <c r="B26" s="156"/>
      <c r="C26" s="8">
        <v>280</v>
      </c>
      <c r="D26" s="8">
        <v>50</v>
      </c>
      <c r="E26" s="8">
        <v>15</v>
      </c>
      <c r="F26" s="8">
        <v>25</v>
      </c>
      <c r="G26" s="8">
        <f>C26+D26+E26</f>
        <v>345</v>
      </c>
      <c r="H26" s="8">
        <f>F26+E26+D26+C26</f>
        <v>370</v>
      </c>
      <c r="I26" s="10">
        <v>345</v>
      </c>
      <c r="J26" s="8">
        <f>I26-G26</f>
        <v>0</v>
      </c>
      <c r="K26" s="8">
        <f>I26-H26</f>
        <v>-25</v>
      </c>
      <c r="L26" s="8">
        <f>I26+30</f>
        <v>375</v>
      </c>
      <c r="M26" s="152"/>
    </row>
    <row r="27" spans="1:13" ht="39" thickBot="1" x14ac:dyDescent="0.45">
      <c r="A27" s="164"/>
      <c r="B27" s="75" t="s">
        <v>61</v>
      </c>
      <c r="C27" s="76" t="s">
        <v>7</v>
      </c>
      <c r="D27" s="76" t="s">
        <v>8</v>
      </c>
      <c r="E27" s="76" t="s">
        <v>31</v>
      </c>
      <c r="F27" s="76" t="s">
        <v>32</v>
      </c>
      <c r="G27" s="77" t="s">
        <v>33</v>
      </c>
      <c r="H27" s="77" t="s">
        <v>34</v>
      </c>
      <c r="I27" s="76" t="s">
        <v>12</v>
      </c>
      <c r="J27" s="77" t="s">
        <v>62</v>
      </c>
      <c r="K27" s="77" t="s">
        <v>63</v>
      </c>
      <c r="L27" s="78" t="s">
        <v>3</v>
      </c>
      <c r="M27" s="152"/>
    </row>
    <row r="28" spans="1:13" ht="18" thickBot="1" x14ac:dyDescent="0.45">
      <c r="A28" s="164"/>
      <c r="B28" s="121" t="s">
        <v>117</v>
      </c>
      <c r="C28" s="8">
        <v>280</v>
      </c>
      <c r="D28" s="8">
        <v>30</v>
      </c>
      <c r="E28" s="8">
        <v>15</v>
      </c>
      <c r="F28" s="8">
        <v>25</v>
      </c>
      <c r="G28" s="8">
        <f>C28+D28+E28</f>
        <v>325</v>
      </c>
      <c r="H28" s="8">
        <f>F28+E28+D28+C28</f>
        <v>350</v>
      </c>
      <c r="I28" s="10">
        <v>345</v>
      </c>
      <c r="J28" s="8">
        <f>I28-G28</f>
        <v>20</v>
      </c>
      <c r="K28" s="8">
        <f>I28-H28</f>
        <v>-5</v>
      </c>
      <c r="L28" s="8">
        <f>I28+30</f>
        <v>375</v>
      </c>
      <c r="M28" s="152"/>
    </row>
    <row r="29" spans="1:13" ht="38.4" x14ac:dyDescent="0.4">
      <c r="A29" s="164"/>
      <c r="B29" s="156"/>
      <c r="C29" s="4" t="s">
        <v>7</v>
      </c>
      <c r="D29" s="5" t="s">
        <v>9</v>
      </c>
      <c r="E29" s="4" t="s">
        <v>31</v>
      </c>
      <c r="F29" s="4" t="s">
        <v>32</v>
      </c>
      <c r="G29" s="41" t="s">
        <v>66</v>
      </c>
      <c r="H29" s="41" t="s">
        <v>111</v>
      </c>
      <c r="I29" s="4" t="s">
        <v>12</v>
      </c>
      <c r="J29" s="41" t="s">
        <v>112</v>
      </c>
      <c r="K29" s="41" t="s">
        <v>113</v>
      </c>
      <c r="L29" s="6" t="s">
        <v>3</v>
      </c>
      <c r="M29" s="152"/>
    </row>
    <row r="30" spans="1:13" ht="18" thickBot="1" x14ac:dyDescent="0.45">
      <c r="A30" s="164"/>
      <c r="B30" s="156"/>
      <c r="C30" s="8">
        <v>280</v>
      </c>
      <c r="D30" s="8">
        <v>50</v>
      </c>
      <c r="E30" s="8">
        <v>15</v>
      </c>
      <c r="F30" s="8">
        <v>25</v>
      </c>
      <c r="G30" s="8">
        <f>C30+D30+E30</f>
        <v>345</v>
      </c>
      <c r="H30" s="8">
        <f>F30+E30+D30+C30</f>
        <v>370</v>
      </c>
      <c r="I30" s="10">
        <v>345</v>
      </c>
      <c r="J30" s="8">
        <f>I30-G30</f>
        <v>0</v>
      </c>
      <c r="K30" s="8">
        <f>I30-H30</f>
        <v>-25</v>
      </c>
      <c r="L30" s="43">
        <f>I30+30</f>
        <v>375</v>
      </c>
      <c r="M30" s="152"/>
    </row>
    <row r="31" spans="1:13" ht="39" thickBot="1" x14ac:dyDescent="0.45">
      <c r="A31" s="164"/>
      <c r="B31" s="75" t="s">
        <v>61</v>
      </c>
      <c r="C31" s="76" t="s">
        <v>7</v>
      </c>
      <c r="D31" s="76" t="s">
        <v>8</v>
      </c>
      <c r="E31" s="76" t="s">
        <v>31</v>
      </c>
      <c r="F31" s="76" t="s">
        <v>32</v>
      </c>
      <c r="G31" s="77" t="s">
        <v>33</v>
      </c>
      <c r="H31" s="77" t="s">
        <v>34</v>
      </c>
      <c r="I31" s="76" t="s">
        <v>12</v>
      </c>
      <c r="J31" s="77" t="s">
        <v>62</v>
      </c>
      <c r="K31" s="77" t="s">
        <v>63</v>
      </c>
      <c r="L31" s="78" t="s">
        <v>3</v>
      </c>
      <c r="M31" s="152"/>
    </row>
    <row r="32" spans="1:13" ht="18" thickBot="1" x14ac:dyDescent="0.45">
      <c r="A32" s="164"/>
      <c r="B32" s="121" t="s">
        <v>118</v>
      </c>
      <c r="C32" s="8">
        <v>280</v>
      </c>
      <c r="D32" s="8">
        <v>30</v>
      </c>
      <c r="E32" s="8">
        <v>15</v>
      </c>
      <c r="F32" s="8">
        <v>25</v>
      </c>
      <c r="G32" s="8">
        <f>C32+D32+E32</f>
        <v>325</v>
      </c>
      <c r="H32" s="8">
        <f>F32+E32+D32+C32</f>
        <v>350</v>
      </c>
      <c r="I32" s="10">
        <v>345</v>
      </c>
      <c r="J32" s="8">
        <f>I32-G32</f>
        <v>20</v>
      </c>
      <c r="K32" s="8">
        <f>I32-H32</f>
        <v>-5</v>
      </c>
      <c r="L32" s="43">
        <f>I32+30</f>
        <v>375</v>
      </c>
      <c r="M32" s="152"/>
    </row>
    <row r="33" spans="1:13" ht="38.4" x14ac:dyDescent="0.4">
      <c r="A33" s="164"/>
      <c r="B33" s="156"/>
      <c r="C33" s="4" t="s">
        <v>7</v>
      </c>
      <c r="D33" s="5" t="s">
        <v>9</v>
      </c>
      <c r="E33" s="4" t="s">
        <v>31</v>
      </c>
      <c r="F33" s="4" t="s">
        <v>32</v>
      </c>
      <c r="G33" s="41" t="s">
        <v>66</v>
      </c>
      <c r="H33" s="41" t="s">
        <v>111</v>
      </c>
      <c r="I33" s="4" t="s">
        <v>12</v>
      </c>
      <c r="J33" s="41" t="s">
        <v>112</v>
      </c>
      <c r="K33" s="41" t="s">
        <v>113</v>
      </c>
      <c r="L33" s="6" t="s">
        <v>3</v>
      </c>
      <c r="M33" s="152"/>
    </row>
    <row r="34" spans="1:13" ht="18" thickBot="1" x14ac:dyDescent="0.45">
      <c r="A34" s="164"/>
      <c r="B34" s="156"/>
      <c r="C34" s="25">
        <v>280</v>
      </c>
      <c r="D34" s="8">
        <v>50</v>
      </c>
      <c r="E34" s="25">
        <v>15</v>
      </c>
      <c r="F34" s="25">
        <v>25</v>
      </c>
      <c r="G34" s="25">
        <f>C34+D34+E34</f>
        <v>345</v>
      </c>
      <c r="H34" s="25">
        <f>F34+E34+D34+C34</f>
        <v>370</v>
      </c>
      <c r="I34" s="10">
        <v>345</v>
      </c>
      <c r="J34" s="25">
        <f>I34-G34</f>
        <v>0</v>
      </c>
      <c r="K34" s="25">
        <f>I34-H34</f>
        <v>-25</v>
      </c>
      <c r="L34" s="44">
        <f>I34+30</f>
        <v>375</v>
      </c>
      <c r="M34" s="152"/>
    </row>
    <row r="35" spans="1:13" ht="39" thickBot="1" x14ac:dyDescent="0.45">
      <c r="A35" s="164"/>
      <c r="B35" s="75" t="s">
        <v>61</v>
      </c>
      <c r="C35" s="76" t="s">
        <v>7</v>
      </c>
      <c r="D35" s="76" t="s">
        <v>8</v>
      </c>
      <c r="E35" s="76" t="s">
        <v>31</v>
      </c>
      <c r="F35" s="76" t="s">
        <v>32</v>
      </c>
      <c r="G35" s="77" t="s">
        <v>33</v>
      </c>
      <c r="H35" s="77" t="s">
        <v>34</v>
      </c>
      <c r="I35" s="76" t="s">
        <v>12</v>
      </c>
      <c r="J35" s="77" t="s">
        <v>62</v>
      </c>
      <c r="K35" s="77" t="s">
        <v>63</v>
      </c>
      <c r="L35" s="78" t="s">
        <v>3</v>
      </c>
      <c r="M35" s="152"/>
    </row>
    <row r="36" spans="1:13" ht="18" customHeight="1" thickBot="1" x14ac:dyDescent="0.45">
      <c r="A36" s="164"/>
      <c r="B36" s="121" t="s">
        <v>119</v>
      </c>
      <c r="C36" s="8">
        <v>280</v>
      </c>
      <c r="D36" s="8">
        <v>30</v>
      </c>
      <c r="E36" s="8">
        <v>15</v>
      </c>
      <c r="F36" s="8">
        <v>25</v>
      </c>
      <c r="G36" s="8">
        <f>C36+D36+E36</f>
        <v>325</v>
      </c>
      <c r="H36" s="8">
        <f>F36+E36+D36+C36</f>
        <v>350</v>
      </c>
      <c r="I36" s="10">
        <v>345</v>
      </c>
      <c r="J36" s="8">
        <f>I36-G36</f>
        <v>20</v>
      </c>
      <c r="K36" s="8">
        <f>I36-H36</f>
        <v>-5</v>
      </c>
      <c r="L36" s="8">
        <f>I36+30</f>
        <v>375</v>
      </c>
      <c r="M36" s="152"/>
    </row>
    <row r="37" spans="1:13" ht="38.4" x14ac:dyDescent="0.4">
      <c r="A37" s="164"/>
      <c r="B37" s="156"/>
      <c r="C37" s="4" t="s">
        <v>7</v>
      </c>
      <c r="D37" s="5" t="s">
        <v>9</v>
      </c>
      <c r="E37" s="4" t="s">
        <v>31</v>
      </c>
      <c r="F37" s="4" t="s">
        <v>32</v>
      </c>
      <c r="G37" s="41" t="s">
        <v>66</v>
      </c>
      <c r="H37" s="41" t="s">
        <v>111</v>
      </c>
      <c r="I37" s="4" t="s">
        <v>12</v>
      </c>
      <c r="J37" s="41" t="s">
        <v>112</v>
      </c>
      <c r="K37" s="41" t="s">
        <v>113</v>
      </c>
      <c r="L37" s="6" t="s">
        <v>3</v>
      </c>
      <c r="M37" s="152"/>
    </row>
    <row r="38" spans="1:13" ht="18" thickBot="1" x14ac:dyDescent="0.45">
      <c r="A38" s="164"/>
      <c r="B38" s="156"/>
      <c r="C38" s="8">
        <v>280</v>
      </c>
      <c r="D38" s="8">
        <v>50</v>
      </c>
      <c r="E38" s="8">
        <v>15</v>
      </c>
      <c r="F38" s="8">
        <v>25</v>
      </c>
      <c r="G38" s="8">
        <f>C38+D38+E38</f>
        <v>345</v>
      </c>
      <c r="H38" s="8">
        <f>F38+E38+D38+C38</f>
        <v>370</v>
      </c>
      <c r="I38" s="10">
        <v>345</v>
      </c>
      <c r="J38" s="8">
        <f>I38-G38</f>
        <v>0</v>
      </c>
      <c r="K38" s="8">
        <f>I38-H38</f>
        <v>-25</v>
      </c>
      <c r="L38" s="43">
        <f>I38+30</f>
        <v>375</v>
      </c>
      <c r="M38" s="152"/>
    </row>
    <row r="39" spans="1:13" ht="39" thickBot="1" x14ac:dyDescent="0.45">
      <c r="A39" s="164"/>
      <c r="B39" s="75" t="s">
        <v>61</v>
      </c>
      <c r="C39" s="76" t="s">
        <v>7</v>
      </c>
      <c r="D39" s="76" t="s">
        <v>8</v>
      </c>
      <c r="E39" s="76" t="s">
        <v>31</v>
      </c>
      <c r="F39" s="76" t="s">
        <v>32</v>
      </c>
      <c r="G39" s="77" t="s">
        <v>33</v>
      </c>
      <c r="H39" s="77" t="s">
        <v>34</v>
      </c>
      <c r="I39" s="76" t="s">
        <v>12</v>
      </c>
      <c r="J39" s="77" t="s">
        <v>62</v>
      </c>
      <c r="K39" s="77" t="s">
        <v>63</v>
      </c>
      <c r="L39" s="78" t="s">
        <v>3</v>
      </c>
      <c r="M39" s="152"/>
    </row>
    <row r="40" spans="1:13" ht="18" thickBot="1" x14ac:dyDescent="0.45">
      <c r="A40" s="164"/>
      <c r="B40" s="121" t="s">
        <v>120</v>
      </c>
      <c r="C40" s="8">
        <v>280</v>
      </c>
      <c r="D40" s="8">
        <v>30</v>
      </c>
      <c r="E40" s="8">
        <v>15</v>
      </c>
      <c r="F40" s="8">
        <v>25</v>
      </c>
      <c r="G40" s="8">
        <f>C40+D40+E40</f>
        <v>325</v>
      </c>
      <c r="H40" s="8">
        <f>F40+E40+D40+C40</f>
        <v>350</v>
      </c>
      <c r="I40" s="10">
        <v>345</v>
      </c>
      <c r="J40" s="8">
        <f>I40-G40</f>
        <v>20</v>
      </c>
      <c r="K40" s="8">
        <f>I40-H40</f>
        <v>-5</v>
      </c>
      <c r="L40" s="8">
        <f>I40+30</f>
        <v>375</v>
      </c>
      <c r="M40" s="152"/>
    </row>
    <row r="41" spans="1:13" ht="38.4" x14ac:dyDescent="0.4">
      <c r="A41" s="164"/>
      <c r="B41" s="156"/>
      <c r="C41" s="4" t="s">
        <v>7</v>
      </c>
      <c r="D41" s="5" t="s">
        <v>9</v>
      </c>
      <c r="E41" s="4" t="s">
        <v>31</v>
      </c>
      <c r="F41" s="4" t="s">
        <v>32</v>
      </c>
      <c r="G41" s="41" t="s">
        <v>66</v>
      </c>
      <c r="H41" s="41" t="s">
        <v>111</v>
      </c>
      <c r="I41" s="4" t="s">
        <v>12</v>
      </c>
      <c r="J41" s="41" t="s">
        <v>112</v>
      </c>
      <c r="K41" s="41" t="s">
        <v>113</v>
      </c>
      <c r="L41" s="6" t="s">
        <v>3</v>
      </c>
      <c r="M41" s="152"/>
    </row>
    <row r="42" spans="1:13" ht="18" thickBot="1" x14ac:dyDescent="0.45">
      <c r="A42" s="164"/>
      <c r="B42" s="156"/>
      <c r="C42" s="8">
        <v>280</v>
      </c>
      <c r="D42" s="8">
        <v>50</v>
      </c>
      <c r="E42" s="8">
        <v>15</v>
      </c>
      <c r="F42" s="8">
        <v>25</v>
      </c>
      <c r="G42" s="8">
        <f>C42+D42+E42</f>
        <v>345</v>
      </c>
      <c r="H42" s="8">
        <f>F42+E42+D42+C42</f>
        <v>370</v>
      </c>
      <c r="I42" s="10">
        <v>345</v>
      </c>
      <c r="J42" s="8">
        <f>I42-G42</f>
        <v>0</v>
      </c>
      <c r="K42" s="8">
        <f>I42-H42</f>
        <v>-25</v>
      </c>
      <c r="L42" s="43">
        <f>I42+30</f>
        <v>375</v>
      </c>
      <c r="M42" s="152"/>
    </row>
    <row r="43" spans="1:13" ht="39" thickBot="1" x14ac:dyDescent="0.45">
      <c r="A43" s="164"/>
      <c r="B43" s="75" t="s">
        <v>61</v>
      </c>
      <c r="C43" s="76" t="s">
        <v>7</v>
      </c>
      <c r="D43" s="76" t="s">
        <v>8</v>
      </c>
      <c r="E43" s="76" t="s">
        <v>31</v>
      </c>
      <c r="F43" s="76" t="s">
        <v>32</v>
      </c>
      <c r="G43" s="77" t="s">
        <v>33</v>
      </c>
      <c r="H43" s="77" t="s">
        <v>34</v>
      </c>
      <c r="I43" s="76" t="s">
        <v>12</v>
      </c>
      <c r="J43" s="77" t="s">
        <v>62</v>
      </c>
      <c r="K43" s="77" t="s">
        <v>63</v>
      </c>
      <c r="L43" s="78" t="s">
        <v>3</v>
      </c>
      <c r="M43" s="152"/>
    </row>
    <row r="44" spans="1:13" ht="18" thickBot="1" x14ac:dyDescent="0.45">
      <c r="A44" s="164"/>
      <c r="B44" s="121" t="s">
        <v>121</v>
      </c>
      <c r="C44" s="8">
        <v>280</v>
      </c>
      <c r="D44" s="8">
        <v>30</v>
      </c>
      <c r="E44" s="8">
        <v>15</v>
      </c>
      <c r="F44" s="8">
        <v>25</v>
      </c>
      <c r="G44" s="8">
        <f>C44+D44+E44</f>
        <v>325</v>
      </c>
      <c r="H44" s="8">
        <f>F44+E44+D44+C44</f>
        <v>350</v>
      </c>
      <c r="I44" s="10">
        <v>345</v>
      </c>
      <c r="J44" s="8">
        <f>I44-G44</f>
        <v>20</v>
      </c>
      <c r="K44" s="8">
        <f>I44-H44</f>
        <v>-5</v>
      </c>
      <c r="L44" s="8">
        <f>I44+30</f>
        <v>375</v>
      </c>
      <c r="M44" s="152"/>
    </row>
    <row r="45" spans="1:13" ht="38.4" x14ac:dyDescent="0.4">
      <c r="A45" s="164"/>
      <c r="B45" s="156"/>
      <c r="C45" s="4" t="s">
        <v>7</v>
      </c>
      <c r="D45" s="5" t="s">
        <v>9</v>
      </c>
      <c r="E45" s="4" t="s">
        <v>31</v>
      </c>
      <c r="F45" s="4" t="s">
        <v>32</v>
      </c>
      <c r="G45" s="41" t="s">
        <v>66</v>
      </c>
      <c r="H45" s="41" t="s">
        <v>111</v>
      </c>
      <c r="I45" s="4" t="s">
        <v>12</v>
      </c>
      <c r="J45" s="41" t="s">
        <v>112</v>
      </c>
      <c r="K45" s="41" t="s">
        <v>113</v>
      </c>
      <c r="L45" s="6" t="s">
        <v>3</v>
      </c>
      <c r="M45" s="152"/>
    </row>
    <row r="46" spans="1:13" ht="18" thickBot="1" x14ac:dyDescent="0.45">
      <c r="A46" s="165"/>
      <c r="B46" s="157"/>
      <c r="C46" s="25">
        <v>280</v>
      </c>
      <c r="D46" s="25">
        <v>50</v>
      </c>
      <c r="E46" s="25">
        <v>15</v>
      </c>
      <c r="F46" s="25">
        <v>25</v>
      </c>
      <c r="G46" s="25">
        <f>C46+D46+E46</f>
        <v>345</v>
      </c>
      <c r="H46" s="25">
        <f>F46+E46+D46+C46</f>
        <v>370</v>
      </c>
      <c r="I46" s="26">
        <v>345</v>
      </c>
      <c r="J46" s="25">
        <f>I46-G46</f>
        <v>0</v>
      </c>
      <c r="K46" s="25">
        <f>I46-H46</f>
        <v>-25</v>
      </c>
      <c r="L46" s="44">
        <f>I46+30</f>
        <v>375</v>
      </c>
      <c r="M46" s="170"/>
    </row>
  </sheetData>
  <mergeCells count="14">
    <mergeCell ref="F1:M1"/>
    <mergeCell ref="A2:A46"/>
    <mergeCell ref="M3:M10"/>
    <mergeCell ref="B12:B14"/>
    <mergeCell ref="M12:M46"/>
    <mergeCell ref="B16:B18"/>
    <mergeCell ref="B20:B22"/>
    <mergeCell ref="B24:B26"/>
    <mergeCell ref="B28:B30"/>
    <mergeCell ref="B32:B34"/>
    <mergeCell ref="B36:B38"/>
    <mergeCell ref="B40:B42"/>
    <mergeCell ref="B44:B46"/>
    <mergeCell ref="C1:E1"/>
  </mergeCells>
  <phoneticPr fontId="3" type="noConversion"/>
  <conditionalFormatting sqref="J3:J5">
    <cfRule type="dataBar" priority="5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{1F4DE664-9664-4229-8DC8-48413E98A2B3}</x14:id>
        </ext>
      </extLst>
    </cfRule>
    <cfRule type="colorScale" priority="51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3:I5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{3F8E77B7-3753-4478-8E49-FD01EECB83C1}</x14:id>
        </ext>
      </extLst>
    </cfRule>
  </conditionalFormatting>
  <conditionalFormatting sqref="L3:L5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{406C0444-1417-436C-8842-725F77BD671E}</x14:id>
        </ext>
      </extLst>
    </cfRule>
    <cfRule type="colorScale" priority="48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12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{6F47BC63-3F37-47D6-973F-6C5EB5626E5C}</x14:id>
        </ext>
      </extLst>
    </cfRule>
  </conditionalFormatting>
  <conditionalFormatting sqref="K12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{565FB634-E095-4D63-B199-661B3666E3BE}</x14:id>
        </ext>
      </extLst>
    </cfRule>
  </conditionalFormatting>
  <conditionalFormatting sqref="J14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{7936D593-0EC4-4D4C-BD38-7E97B2C836D5}</x14:id>
        </ext>
      </extLst>
    </cfRule>
  </conditionalFormatting>
  <conditionalFormatting sqref="K14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{7BB1FD2E-653E-4B17-9465-0583771E278B}</x14:id>
        </ext>
      </extLst>
    </cfRule>
  </conditionalFormatting>
  <conditionalFormatting sqref="J16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{ACEC0B64-83B2-4BB3-B0CC-3F47F42248CE}</x14:id>
        </ext>
      </extLst>
    </cfRule>
  </conditionalFormatting>
  <conditionalFormatting sqref="K16">
    <cfRule type="dataBar" priority="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{7879F69E-5A2F-4C3A-BAFC-0090BD0044C2}</x14:id>
        </ext>
      </extLst>
    </cfRule>
  </conditionalFormatting>
  <conditionalFormatting sqref="J18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{E5676A61-3BBA-47EE-8429-2DA36D85D551}</x14:id>
        </ext>
      </extLst>
    </cfRule>
  </conditionalFormatting>
  <conditionalFormatting sqref="K18">
    <cfRule type="dataBar" priority="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{8CEDB26D-18A9-4999-B5E1-203269FB9103}</x14:id>
        </ext>
      </extLst>
    </cfRule>
  </conditionalFormatting>
  <conditionalFormatting sqref="J20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{A94F660C-7398-4A65-9AF1-118F9672EF3B}</x14:id>
        </ext>
      </extLst>
    </cfRule>
  </conditionalFormatting>
  <conditionalFormatting sqref="K20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{F0DBC6A3-5D9B-4D57-AD1A-569B41EFB184}</x14:id>
        </ext>
      </extLst>
    </cfRule>
  </conditionalFormatting>
  <conditionalFormatting sqref="J22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{A23FAB4C-928F-4F71-8511-E2CE081631B2}</x14:id>
        </ext>
      </extLst>
    </cfRule>
  </conditionalFormatting>
  <conditionalFormatting sqref="K22"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{DF662985-7114-4C59-95C1-FB8D9B4A76AA}</x14:id>
        </ext>
      </extLst>
    </cfRule>
  </conditionalFormatting>
  <conditionalFormatting sqref="J7:J9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{3440B6B8-C3F6-447F-A219-B5CDEF9AD28B}</x14:id>
        </ext>
      </extLst>
    </cfRule>
    <cfRule type="colorScale" priority="34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7:I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{BE134B80-E11C-4342-B3C3-5AB97D2444B6}</x14:id>
        </ext>
      </extLst>
    </cfRule>
  </conditionalFormatting>
  <conditionalFormatting sqref="L7:L9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{98607797-F6F0-403C-BE4F-008E03F0C61E}</x14:id>
        </ext>
      </extLst>
    </cfRule>
    <cfRule type="colorScale" priority="31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10">
    <cfRule type="dataBar" priority="2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{6BA4D263-05E9-48FA-B364-F596F938C3FB}</x14:id>
        </ext>
      </extLst>
    </cfRule>
    <cfRule type="colorScale" priority="29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10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{5249F9E5-5F17-45D2-A988-D2658EC2BBCC}</x14:id>
        </ext>
      </extLst>
    </cfRule>
  </conditionalFormatting>
  <conditionalFormatting sqref="L10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{9C91F602-9EBC-4D33-9D68-729572B636DA}</x14:id>
        </ext>
      </extLst>
    </cfRule>
    <cfRule type="colorScale" priority="26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24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{F554F873-98C3-4D68-812D-C2241524B758}</x14:id>
        </ext>
      </extLst>
    </cfRule>
  </conditionalFormatting>
  <conditionalFormatting sqref="K24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{5022097D-7F9A-4DF0-978B-F2FE71D5418D}</x14:id>
        </ext>
      </extLst>
    </cfRule>
  </conditionalFormatting>
  <conditionalFormatting sqref="J26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{1AFB4520-B285-4869-BF97-BC55651A5530}</x14:id>
        </ext>
      </extLst>
    </cfRule>
  </conditionalFormatting>
  <conditionalFormatting sqref="K26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{2CCF0F3D-F80A-4F02-BDF8-6CEC8E51F734}</x14:id>
        </ext>
      </extLst>
    </cfRule>
  </conditionalFormatting>
  <conditionalFormatting sqref="J28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{5CB110BC-3985-4182-ADFD-CD979450C02A}</x14:id>
        </ext>
      </extLst>
    </cfRule>
  </conditionalFormatting>
  <conditionalFormatting sqref="K28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{D1EC7900-8895-4874-AB64-CE54C3B090AF}</x14:id>
        </ext>
      </extLst>
    </cfRule>
  </conditionalFormatting>
  <conditionalFormatting sqref="J30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{765AEBDB-E483-4511-8A48-6FFFB3DA6722}</x14:id>
        </ext>
      </extLst>
    </cfRule>
  </conditionalFormatting>
  <conditionalFormatting sqref="K30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{A7CC099F-5F51-49B6-BF48-5E7E9A8BC6B6}</x14:id>
        </ext>
      </extLst>
    </cfRule>
  </conditionalFormatting>
  <conditionalFormatting sqref="J32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{5281290E-CBC6-47D2-9F04-75792CC85534}</x14:id>
        </ext>
      </extLst>
    </cfRule>
  </conditionalFormatting>
  <conditionalFormatting sqref="K32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{DD22AD25-BC13-4F4F-B5C5-A0CD44DF2F0A}</x14:id>
        </ext>
      </extLst>
    </cfRule>
  </conditionalFormatting>
  <conditionalFormatting sqref="J34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{7D991B0C-50C4-49A0-9731-0F4F87560F55}</x14:id>
        </ext>
      </extLst>
    </cfRule>
  </conditionalFormatting>
  <conditionalFormatting sqref="K34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{3993C1F1-4E75-42F6-8E1F-8675020931B2}</x14:id>
        </ext>
      </extLst>
    </cfRule>
  </conditionalFormatting>
  <conditionalFormatting sqref="J36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{CE880B81-6277-4868-B01A-7ACA4AC7B13E}</x14:id>
        </ext>
      </extLst>
    </cfRule>
  </conditionalFormatting>
  <conditionalFormatting sqref="K36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{5DDAC071-61CE-4C01-B772-05EC0E7F0530}</x14:id>
        </ext>
      </extLst>
    </cfRule>
  </conditionalFormatting>
  <conditionalFormatting sqref="J3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{D1F18648-B152-4B53-8D86-17C02B86CE6F}</x14:id>
        </ext>
      </extLst>
    </cfRule>
  </conditionalFormatting>
  <conditionalFormatting sqref="K38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{B019D7AC-F77A-4FBA-B10D-89B35547A32A}</x14:id>
        </ext>
      </extLst>
    </cfRule>
  </conditionalFormatting>
  <conditionalFormatting sqref="J4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{41B10D83-456F-4D67-AEB9-B4E0D8572B57}</x14:id>
        </ext>
      </extLst>
    </cfRule>
  </conditionalFormatting>
  <conditionalFormatting sqref="K40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{CF32300A-79B2-4915-A9C6-69E14D8D11AD}</x14:id>
        </ext>
      </extLst>
    </cfRule>
  </conditionalFormatting>
  <conditionalFormatting sqref="J4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{4B787561-2012-407B-9C96-08D4731309BD}</x14:id>
        </ext>
      </extLst>
    </cfRule>
  </conditionalFormatting>
  <conditionalFormatting sqref="K42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{4B0B4655-0B79-482E-A136-404314EE33A4}</x14:id>
        </ext>
      </extLst>
    </cfRule>
  </conditionalFormatting>
  <conditionalFormatting sqref="J4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{153E5ECE-3B5C-4D00-9657-457220F9B31A}</x14:id>
        </ext>
      </extLst>
    </cfRule>
  </conditionalFormatting>
  <conditionalFormatting sqref="K44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{111AAC35-A10B-4049-A815-7792965E4633}</x14:id>
        </ext>
      </extLst>
    </cfRule>
  </conditionalFormatting>
  <conditionalFormatting sqref="J4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{7BC5C082-8DBE-4433-B9B9-57969CD459D3}</x14:id>
        </ext>
      </extLst>
    </cfRule>
  </conditionalFormatting>
  <conditionalFormatting sqref="K4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{5D289543-CAAF-4E34-A589-AEE1D0631722}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4DE664-9664-4229-8DC8-48413E98A2B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J3:J5</xm:sqref>
        </x14:conditionalFormatting>
        <x14:conditionalFormatting xmlns:xm="http://schemas.microsoft.com/office/excel/2006/main">
          <x14:cfRule type="dataBar" id="{3F8E77B7-3753-4478-8E49-FD01EECB83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I3:I5</xm:sqref>
        </x14:conditionalFormatting>
        <x14:conditionalFormatting xmlns:xm="http://schemas.microsoft.com/office/excel/2006/main">
          <x14:cfRule type="dataBar" id="{406C0444-1417-436C-8842-725F77BD67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L3:L5</xm:sqref>
        </x14:conditionalFormatting>
        <x14:conditionalFormatting xmlns:xm="http://schemas.microsoft.com/office/excel/2006/main">
          <x14:cfRule type="dataBar" id="{6F47BC63-3F37-47D6-973F-6C5EB5626E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J12</xm:sqref>
        </x14:conditionalFormatting>
        <x14:conditionalFormatting xmlns:xm="http://schemas.microsoft.com/office/excel/2006/main">
          <x14:cfRule type="dataBar" id="{565FB634-E095-4D63-B199-661B3666E3B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7936D593-0EC4-4D4C-BD38-7E97B2C836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J14</xm:sqref>
        </x14:conditionalFormatting>
        <x14:conditionalFormatting xmlns:xm="http://schemas.microsoft.com/office/excel/2006/main">
          <x14:cfRule type="dataBar" id="{7BB1FD2E-653E-4B17-9465-0583771E27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ACEC0B64-83B2-4BB3-B0CC-3F47F42248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J16</xm:sqref>
        </x14:conditionalFormatting>
        <x14:conditionalFormatting xmlns:xm="http://schemas.microsoft.com/office/excel/2006/main">
          <x14:cfRule type="dataBar" id="{7879F69E-5A2F-4C3A-BAFC-0090BD0044C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K16</xm:sqref>
        </x14:conditionalFormatting>
        <x14:conditionalFormatting xmlns:xm="http://schemas.microsoft.com/office/excel/2006/main">
          <x14:cfRule type="dataBar" id="{E5676A61-3BBA-47EE-8429-2DA36D85D5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J18</xm:sqref>
        </x14:conditionalFormatting>
        <x14:conditionalFormatting xmlns:xm="http://schemas.microsoft.com/office/excel/2006/main">
          <x14:cfRule type="dataBar" id="{8CEDB26D-18A9-4999-B5E1-203269FB910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K18</xm:sqref>
        </x14:conditionalFormatting>
        <x14:conditionalFormatting xmlns:xm="http://schemas.microsoft.com/office/excel/2006/main">
          <x14:cfRule type="dataBar" id="{A94F660C-7398-4A65-9AF1-118F9672EF3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J20</xm:sqref>
        </x14:conditionalFormatting>
        <x14:conditionalFormatting xmlns:xm="http://schemas.microsoft.com/office/excel/2006/main">
          <x14:cfRule type="dataBar" id="{F0DBC6A3-5D9B-4D57-AD1A-569B41EFB18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K20</xm:sqref>
        </x14:conditionalFormatting>
        <x14:conditionalFormatting xmlns:xm="http://schemas.microsoft.com/office/excel/2006/main">
          <x14:cfRule type="dataBar" id="{A23FAB4C-928F-4F71-8511-E2CE081631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J22</xm:sqref>
        </x14:conditionalFormatting>
        <x14:conditionalFormatting xmlns:xm="http://schemas.microsoft.com/office/excel/2006/main">
          <x14:cfRule type="dataBar" id="{DF662985-7114-4C59-95C1-FB8D9B4A76A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K22</xm:sqref>
        </x14:conditionalFormatting>
        <x14:conditionalFormatting xmlns:xm="http://schemas.microsoft.com/office/excel/2006/main">
          <x14:cfRule type="dataBar" id="{3440B6B8-C3F6-447F-A219-B5CDEF9AD2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J7:J9</xm:sqref>
        </x14:conditionalFormatting>
        <x14:conditionalFormatting xmlns:xm="http://schemas.microsoft.com/office/excel/2006/main">
          <x14:cfRule type="dataBar" id="{BE134B80-E11C-4342-B3C3-5AB97D2444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I7:I9</xm:sqref>
        </x14:conditionalFormatting>
        <x14:conditionalFormatting xmlns:xm="http://schemas.microsoft.com/office/excel/2006/main">
          <x14:cfRule type="dataBar" id="{98607797-F6F0-403C-BE4F-008E03F0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L7:L9</xm:sqref>
        </x14:conditionalFormatting>
        <x14:conditionalFormatting xmlns:xm="http://schemas.microsoft.com/office/excel/2006/main">
          <x14:cfRule type="dataBar" id="{6BA4D263-05E9-48FA-B364-F596F938C3F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</xm:sqref>
        </x14:conditionalFormatting>
        <x14:conditionalFormatting xmlns:xm="http://schemas.microsoft.com/office/excel/2006/main">
          <x14:cfRule type="dataBar" id="{5249F9E5-5F17-45D2-A988-D2658EC2BB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</xm:sqref>
        </x14:conditionalFormatting>
        <x14:conditionalFormatting xmlns:xm="http://schemas.microsoft.com/office/excel/2006/main">
          <x14:cfRule type="dataBar" id="{9C91F602-9EBC-4D33-9D68-729572B636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L10</xm:sqref>
        </x14:conditionalFormatting>
        <x14:conditionalFormatting xmlns:xm="http://schemas.microsoft.com/office/excel/2006/main">
          <x14:cfRule type="dataBar" id="{F554F873-98C3-4D68-812D-C2241524B7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J24</xm:sqref>
        </x14:conditionalFormatting>
        <x14:conditionalFormatting xmlns:xm="http://schemas.microsoft.com/office/excel/2006/main">
          <x14:cfRule type="dataBar" id="{5022097D-7F9A-4DF0-978B-F2FE71D5418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K24</xm:sqref>
        </x14:conditionalFormatting>
        <x14:conditionalFormatting xmlns:xm="http://schemas.microsoft.com/office/excel/2006/main">
          <x14:cfRule type="dataBar" id="{1AFB4520-B285-4869-BF97-BC55651A55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J26</xm:sqref>
        </x14:conditionalFormatting>
        <x14:conditionalFormatting xmlns:xm="http://schemas.microsoft.com/office/excel/2006/main">
          <x14:cfRule type="dataBar" id="{2CCF0F3D-F80A-4F02-BDF8-6CEC8E51F73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K26</xm:sqref>
        </x14:conditionalFormatting>
        <x14:conditionalFormatting xmlns:xm="http://schemas.microsoft.com/office/excel/2006/main">
          <x14:cfRule type="dataBar" id="{5CB110BC-3985-4182-ADFD-CD979450C0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J28</xm:sqref>
        </x14:conditionalFormatting>
        <x14:conditionalFormatting xmlns:xm="http://schemas.microsoft.com/office/excel/2006/main">
          <x14:cfRule type="dataBar" id="{D1EC7900-8895-4874-AB64-CE54C3B090A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K28</xm:sqref>
        </x14:conditionalFormatting>
        <x14:conditionalFormatting xmlns:xm="http://schemas.microsoft.com/office/excel/2006/main">
          <x14:cfRule type="dataBar" id="{765AEBDB-E483-4511-8A48-6FFFB3DA67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</xm:sqref>
        </x14:conditionalFormatting>
        <x14:conditionalFormatting xmlns:xm="http://schemas.microsoft.com/office/excel/2006/main">
          <x14:cfRule type="dataBar" id="{A7CC099F-5F51-49B6-BF48-5E7E9A8BC6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K30</xm:sqref>
        </x14:conditionalFormatting>
        <x14:conditionalFormatting xmlns:xm="http://schemas.microsoft.com/office/excel/2006/main">
          <x14:cfRule type="dataBar" id="{5281290E-CBC6-47D2-9F04-75792CC855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J32</xm:sqref>
        </x14:conditionalFormatting>
        <x14:conditionalFormatting xmlns:xm="http://schemas.microsoft.com/office/excel/2006/main">
          <x14:cfRule type="dataBar" id="{DD22AD25-BC13-4F4F-B5C5-A0CD44DF2F0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K32</xm:sqref>
        </x14:conditionalFormatting>
        <x14:conditionalFormatting xmlns:xm="http://schemas.microsoft.com/office/excel/2006/main">
          <x14:cfRule type="dataBar" id="{7D991B0C-50C4-49A0-9731-0F4F87560F5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J34</xm:sqref>
        </x14:conditionalFormatting>
        <x14:conditionalFormatting xmlns:xm="http://schemas.microsoft.com/office/excel/2006/main">
          <x14:cfRule type="dataBar" id="{3993C1F1-4E75-42F6-8E1F-8675020931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K34</xm:sqref>
        </x14:conditionalFormatting>
        <x14:conditionalFormatting xmlns:xm="http://schemas.microsoft.com/office/excel/2006/main">
          <x14:cfRule type="dataBar" id="{CE880B81-6277-4868-B01A-7ACA4AC7B1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J36</xm:sqref>
        </x14:conditionalFormatting>
        <x14:conditionalFormatting xmlns:xm="http://schemas.microsoft.com/office/excel/2006/main">
          <x14:cfRule type="dataBar" id="{5DDAC071-61CE-4C01-B772-05EC0E7F053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K36</xm:sqref>
        </x14:conditionalFormatting>
        <x14:conditionalFormatting xmlns:xm="http://schemas.microsoft.com/office/excel/2006/main">
          <x14:cfRule type="dataBar" id="{D1F18648-B152-4B53-8D86-17C02B86CE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J38</xm:sqref>
        </x14:conditionalFormatting>
        <x14:conditionalFormatting xmlns:xm="http://schemas.microsoft.com/office/excel/2006/main">
          <x14:cfRule type="dataBar" id="{B019D7AC-F77A-4FBA-B10D-89B35547A32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K38</xm:sqref>
        </x14:conditionalFormatting>
        <x14:conditionalFormatting xmlns:xm="http://schemas.microsoft.com/office/excel/2006/main">
          <x14:cfRule type="dataBar" id="{41B10D83-456F-4D67-AEB9-B4E0D8572B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J40</xm:sqref>
        </x14:conditionalFormatting>
        <x14:conditionalFormatting xmlns:xm="http://schemas.microsoft.com/office/excel/2006/main">
          <x14:cfRule type="dataBar" id="{CF32300A-79B2-4915-A9C6-69E14D8D11A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K40</xm:sqref>
        </x14:conditionalFormatting>
        <x14:conditionalFormatting xmlns:xm="http://schemas.microsoft.com/office/excel/2006/main">
          <x14:cfRule type="dataBar" id="{4B787561-2012-407B-9C96-08D4731309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J42</xm:sqref>
        </x14:conditionalFormatting>
        <x14:conditionalFormatting xmlns:xm="http://schemas.microsoft.com/office/excel/2006/main">
          <x14:cfRule type="dataBar" id="{4B0B4655-0B79-482E-A136-404314EE33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K42</xm:sqref>
        </x14:conditionalFormatting>
        <x14:conditionalFormatting xmlns:xm="http://schemas.microsoft.com/office/excel/2006/main">
          <x14:cfRule type="dataBar" id="{153E5ECE-3B5C-4D00-9657-457220F9B3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J44</xm:sqref>
        </x14:conditionalFormatting>
        <x14:conditionalFormatting xmlns:xm="http://schemas.microsoft.com/office/excel/2006/main">
          <x14:cfRule type="dataBar" id="{111AAC35-A10B-4049-A815-7792965E463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K44</xm:sqref>
        </x14:conditionalFormatting>
        <x14:conditionalFormatting xmlns:xm="http://schemas.microsoft.com/office/excel/2006/main">
          <x14:cfRule type="dataBar" id="{7BC5C082-8DBE-4433-B9B9-57969CD459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J46</xm:sqref>
        </x14:conditionalFormatting>
        <x14:conditionalFormatting xmlns:xm="http://schemas.microsoft.com/office/excel/2006/main">
          <x14:cfRule type="dataBar" id="{5D289543-CAAF-4E34-A589-AEE1D063172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48" zoomScale="85" zoomScaleNormal="85" workbookViewId="0">
      <selection activeCell="M1" sqref="M1"/>
    </sheetView>
  </sheetViews>
  <sheetFormatPr defaultColWidth="9" defaultRowHeight="17.399999999999999" x14ac:dyDescent="0.4"/>
  <cols>
    <col min="1" max="1" width="9.59765625" style="3" bestFit="1" customWidth="1"/>
    <col min="2" max="2" width="19.19921875" style="3" bestFit="1" customWidth="1"/>
    <col min="3" max="3" width="9.59765625" style="3" bestFit="1" customWidth="1"/>
    <col min="4" max="4" width="16.09765625" style="3" bestFit="1" customWidth="1"/>
    <col min="5" max="5" width="14.8984375" style="3" bestFit="1" customWidth="1"/>
    <col min="6" max="7" width="13.3984375" style="3" bestFit="1" customWidth="1"/>
    <col min="8" max="8" width="10.59765625" style="3" bestFit="1" customWidth="1"/>
    <col min="9" max="9" width="9.59765625" style="3" bestFit="1" customWidth="1"/>
    <col min="10" max="10" width="10.59765625" style="3" bestFit="1" customWidth="1"/>
    <col min="11" max="11" width="14.296875" style="3" bestFit="1" customWidth="1"/>
    <col min="12" max="12" width="13.59765625" style="3" bestFit="1" customWidth="1"/>
    <col min="13" max="13" width="45.19921875" style="3" bestFit="1" customWidth="1"/>
    <col min="14" max="16384" width="9" style="3"/>
  </cols>
  <sheetData>
    <row r="1" spans="1:13" ht="33" x14ac:dyDescent="0.4">
      <c r="A1" s="6" t="s">
        <v>129</v>
      </c>
      <c r="B1" s="181" t="s">
        <v>130</v>
      </c>
      <c r="C1" s="181"/>
      <c r="D1" s="181"/>
      <c r="E1" s="92"/>
      <c r="F1" s="92"/>
      <c r="G1" s="92"/>
      <c r="H1" s="92"/>
      <c r="I1" s="182" t="s">
        <v>131</v>
      </c>
      <c r="J1" s="182"/>
      <c r="K1" s="138" t="s">
        <v>132</v>
      </c>
      <c r="L1" s="138"/>
      <c r="M1" s="2" t="s">
        <v>133</v>
      </c>
    </row>
    <row r="2" spans="1:13" ht="19.2" x14ac:dyDescent="0.4">
      <c r="A2" s="183" t="s">
        <v>134</v>
      </c>
      <c r="B2" s="4" t="s">
        <v>135</v>
      </c>
      <c r="C2" s="4" t="s">
        <v>136</v>
      </c>
      <c r="D2" s="4" t="s">
        <v>137</v>
      </c>
      <c r="E2" s="4" t="s">
        <v>138</v>
      </c>
      <c r="F2" s="4" t="s">
        <v>139</v>
      </c>
      <c r="G2" s="4" t="s">
        <v>140</v>
      </c>
      <c r="H2" s="4" t="s">
        <v>141</v>
      </c>
      <c r="I2" s="4" t="s">
        <v>142</v>
      </c>
      <c r="J2" s="4" t="s">
        <v>143</v>
      </c>
      <c r="K2" s="4" t="s">
        <v>141</v>
      </c>
      <c r="L2" s="4" t="s">
        <v>143</v>
      </c>
      <c r="M2" s="6" t="s">
        <v>144</v>
      </c>
    </row>
    <row r="3" spans="1:13" ht="16.5" customHeight="1" x14ac:dyDescent="0.4">
      <c r="A3" s="184"/>
      <c r="B3" s="8" t="s">
        <v>145</v>
      </c>
      <c r="C3" s="8">
        <v>325</v>
      </c>
      <c r="D3" s="8">
        <v>30</v>
      </c>
      <c r="E3" s="8">
        <v>50</v>
      </c>
      <c r="F3" s="9">
        <f>D3+C3</f>
        <v>355</v>
      </c>
      <c r="G3" s="9">
        <f>E3+C3</f>
        <v>375</v>
      </c>
      <c r="H3" s="10">
        <v>358</v>
      </c>
      <c r="I3" s="8">
        <f>H3-F3</f>
        <v>3</v>
      </c>
      <c r="J3" s="8">
        <f>H3-G3</f>
        <v>-17</v>
      </c>
      <c r="K3" s="11">
        <f>H3+30</f>
        <v>388</v>
      </c>
      <c r="L3" s="8">
        <f>K3-G3</f>
        <v>13</v>
      </c>
      <c r="M3" s="171" t="s">
        <v>146</v>
      </c>
    </row>
    <row r="4" spans="1:13" ht="16.5" customHeight="1" x14ac:dyDescent="0.4">
      <c r="A4" s="184"/>
      <c r="B4" s="8" t="s">
        <v>147</v>
      </c>
      <c r="C4" s="8">
        <v>325</v>
      </c>
      <c r="D4" s="8">
        <v>30</v>
      </c>
      <c r="E4" s="8">
        <v>50</v>
      </c>
      <c r="F4" s="9">
        <f>D4+C4</f>
        <v>355</v>
      </c>
      <c r="G4" s="9">
        <f>E4+C4</f>
        <v>375</v>
      </c>
      <c r="H4" s="10">
        <v>358</v>
      </c>
      <c r="I4" s="8">
        <f>H4-F4</f>
        <v>3</v>
      </c>
      <c r="J4" s="8">
        <f>H4-G4</f>
        <v>-17</v>
      </c>
      <c r="K4" s="11">
        <f>H4+30</f>
        <v>388</v>
      </c>
      <c r="L4" s="8">
        <f>K4-G4</f>
        <v>13</v>
      </c>
      <c r="M4" s="171"/>
    </row>
    <row r="5" spans="1:13" ht="16.5" customHeight="1" x14ac:dyDescent="0.4">
      <c r="A5" s="184"/>
      <c r="B5" s="8"/>
      <c r="C5" s="8"/>
      <c r="D5" s="8"/>
      <c r="E5" s="8"/>
      <c r="F5" s="9"/>
      <c r="G5" s="9"/>
      <c r="H5" s="10"/>
      <c r="I5" s="8"/>
      <c r="J5" s="8"/>
      <c r="K5" s="11"/>
      <c r="L5" s="8"/>
      <c r="M5" s="171"/>
    </row>
    <row r="6" spans="1:13" ht="38.4" x14ac:dyDescent="0.4">
      <c r="A6" s="184"/>
      <c r="B6" s="6" t="s">
        <v>61</v>
      </c>
      <c r="C6" s="4" t="s">
        <v>7</v>
      </c>
      <c r="D6" s="4" t="s">
        <v>8</v>
      </c>
      <c r="E6" s="4" t="s">
        <v>31</v>
      </c>
      <c r="F6" s="4" t="s">
        <v>32</v>
      </c>
      <c r="G6" s="41" t="s">
        <v>33</v>
      </c>
      <c r="H6" s="41" t="s">
        <v>34</v>
      </c>
      <c r="I6" s="4" t="s">
        <v>12</v>
      </c>
      <c r="J6" s="41" t="s">
        <v>62</v>
      </c>
      <c r="K6" s="41" t="s">
        <v>63</v>
      </c>
      <c r="L6" s="42" t="s">
        <v>3</v>
      </c>
      <c r="M6" s="6" t="s">
        <v>14</v>
      </c>
    </row>
    <row r="7" spans="1:13" ht="16.5" customHeight="1" x14ac:dyDescent="0.4">
      <c r="A7" s="184"/>
      <c r="B7" s="138" t="s">
        <v>148</v>
      </c>
      <c r="C7" s="8">
        <v>280</v>
      </c>
      <c r="D7" s="8">
        <v>30</v>
      </c>
      <c r="E7" s="8">
        <v>15</v>
      </c>
      <c r="F7" s="8">
        <v>25</v>
      </c>
      <c r="G7" s="8">
        <f>C7+D7+E7</f>
        <v>325</v>
      </c>
      <c r="H7" s="8">
        <f>F7+E7+D7+C7</f>
        <v>350</v>
      </c>
      <c r="I7" s="10">
        <v>347</v>
      </c>
      <c r="J7" s="8">
        <f>I7-G7</f>
        <v>22</v>
      </c>
      <c r="K7" s="8">
        <f>I7-H7</f>
        <v>-3</v>
      </c>
      <c r="L7" s="8">
        <f>I7+30</f>
        <v>377</v>
      </c>
      <c r="M7" s="126" t="s">
        <v>149</v>
      </c>
    </row>
    <row r="8" spans="1:13" ht="38.4" x14ac:dyDescent="0.4">
      <c r="A8" s="184"/>
      <c r="B8" s="138"/>
      <c r="C8" s="93" t="s">
        <v>7</v>
      </c>
      <c r="D8" s="93" t="s">
        <v>9</v>
      </c>
      <c r="E8" s="93" t="s">
        <v>31</v>
      </c>
      <c r="F8" s="93" t="s">
        <v>32</v>
      </c>
      <c r="G8" s="94" t="s">
        <v>66</v>
      </c>
      <c r="H8" s="94" t="s">
        <v>40</v>
      </c>
      <c r="I8" s="93" t="s">
        <v>12</v>
      </c>
      <c r="J8" s="94" t="s">
        <v>41</v>
      </c>
      <c r="K8" s="94" t="s">
        <v>42</v>
      </c>
      <c r="L8" s="95" t="s">
        <v>3</v>
      </c>
      <c r="M8" s="126"/>
    </row>
    <row r="9" spans="1:13" ht="16.5" customHeight="1" x14ac:dyDescent="0.4">
      <c r="A9" s="184"/>
      <c r="B9" s="138"/>
      <c r="C9" s="8">
        <v>280</v>
      </c>
      <c r="D9" s="8">
        <v>50</v>
      </c>
      <c r="E9" s="8">
        <v>15</v>
      </c>
      <c r="F9" s="8">
        <v>25</v>
      </c>
      <c r="G9" s="8">
        <f>C9+D9+E9</f>
        <v>345</v>
      </c>
      <c r="H9" s="8">
        <f>F9+E9+D9+C9</f>
        <v>370</v>
      </c>
      <c r="I9" s="10">
        <v>347</v>
      </c>
      <c r="J9" s="8">
        <f>I9-G9</f>
        <v>2</v>
      </c>
      <c r="K9" s="8">
        <f>I9-H9</f>
        <v>-23</v>
      </c>
      <c r="L9" s="8">
        <f>I9+30</f>
        <v>377</v>
      </c>
      <c r="M9" s="126"/>
    </row>
    <row r="10" spans="1:13" ht="38.4" x14ac:dyDescent="0.4">
      <c r="A10" s="184"/>
      <c r="B10" s="6" t="s">
        <v>61</v>
      </c>
      <c r="C10" s="4" t="s">
        <v>7</v>
      </c>
      <c r="D10" s="4" t="s">
        <v>8</v>
      </c>
      <c r="E10" s="4" t="s">
        <v>31</v>
      </c>
      <c r="F10" s="4" t="s">
        <v>32</v>
      </c>
      <c r="G10" s="41" t="s">
        <v>33</v>
      </c>
      <c r="H10" s="41" t="s">
        <v>34</v>
      </c>
      <c r="I10" s="4" t="s">
        <v>12</v>
      </c>
      <c r="J10" s="41" t="s">
        <v>62</v>
      </c>
      <c r="K10" s="41" t="s">
        <v>63</v>
      </c>
      <c r="L10" s="42" t="s">
        <v>3</v>
      </c>
      <c r="M10" s="126"/>
    </row>
    <row r="11" spans="1:13" ht="16.5" customHeight="1" x14ac:dyDescent="0.4">
      <c r="A11" s="184"/>
      <c r="B11" s="138" t="s">
        <v>150</v>
      </c>
      <c r="C11" s="8">
        <v>280</v>
      </c>
      <c r="D11" s="8">
        <v>30</v>
      </c>
      <c r="E11" s="8">
        <v>15</v>
      </c>
      <c r="F11" s="8">
        <v>25</v>
      </c>
      <c r="G11" s="8">
        <f>C11+D11+E11</f>
        <v>325</v>
      </c>
      <c r="H11" s="8">
        <f>F11+E11+D11+C11</f>
        <v>350</v>
      </c>
      <c r="I11" s="10">
        <v>347</v>
      </c>
      <c r="J11" s="8">
        <f>I11-G11</f>
        <v>22</v>
      </c>
      <c r="K11" s="8">
        <f>I11-H11</f>
        <v>-3</v>
      </c>
      <c r="L11" s="8">
        <f>I11+30</f>
        <v>377</v>
      </c>
      <c r="M11" s="126"/>
    </row>
    <row r="12" spans="1:13" ht="38.4" x14ac:dyDescent="0.4">
      <c r="A12" s="184"/>
      <c r="B12" s="138"/>
      <c r="C12" s="96" t="s">
        <v>7</v>
      </c>
      <c r="D12" s="96" t="s">
        <v>9</v>
      </c>
      <c r="E12" s="96" t="s">
        <v>31</v>
      </c>
      <c r="F12" s="96" t="s">
        <v>32</v>
      </c>
      <c r="G12" s="97" t="s">
        <v>66</v>
      </c>
      <c r="H12" s="97" t="s">
        <v>40</v>
      </c>
      <c r="I12" s="96" t="s">
        <v>12</v>
      </c>
      <c r="J12" s="97" t="s">
        <v>41</v>
      </c>
      <c r="K12" s="97" t="s">
        <v>42</v>
      </c>
      <c r="L12" s="98" t="s">
        <v>3</v>
      </c>
      <c r="M12" s="126"/>
    </row>
    <row r="13" spans="1:13" ht="16.5" customHeight="1" x14ac:dyDescent="0.4">
      <c r="A13" s="184"/>
      <c r="B13" s="138"/>
      <c r="C13" s="8">
        <v>280</v>
      </c>
      <c r="D13" s="8">
        <v>50</v>
      </c>
      <c r="E13" s="8">
        <v>15</v>
      </c>
      <c r="F13" s="8">
        <v>25</v>
      </c>
      <c r="G13" s="8">
        <f>C13+D13+E13</f>
        <v>345</v>
      </c>
      <c r="H13" s="8">
        <f>F13+E13+D13+C13</f>
        <v>370</v>
      </c>
      <c r="I13" s="10">
        <v>347</v>
      </c>
      <c r="J13" s="8">
        <f>I13-G13</f>
        <v>2</v>
      </c>
      <c r="K13" s="8">
        <f>I13-H13</f>
        <v>-23</v>
      </c>
      <c r="L13" s="8">
        <f>I13+30</f>
        <v>377</v>
      </c>
      <c r="M13" s="126"/>
    </row>
    <row r="14" spans="1:13" ht="38.4" x14ac:dyDescent="0.4">
      <c r="A14" s="184"/>
      <c r="B14" s="6" t="s">
        <v>61</v>
      </c>
      <c r="C14" s="4" t="s">
        <v>7</v>
      </c>
      <c r="D14" s="4" t="s">
        <v>8</v>
      </c>
      <c r="E14" s="4" t="s">
        <v>31</v>
      </c>
      <c r="F14" s="4" t="s">
        <v>32</v>
      </c>
      <c r="G14" s="41" t="s">
        <v>33</v>
      </c>
      <c r="H14" s="41" t="s">
        <v>34</v>
      </c>
      <c r="I14" s="4" t="s">
        <v>12</v>
      </c>
      <c r="J14" s="41" t="s">
        <v>62</v>
      </c>
      <c r="K14" s="41" t="s">
        <v>63</v>
      </c>
      <c r="L14" s="42" t="s">
        <v>3</v>
      </c>
      <c r="M14" s="126"/>
    </row>
    <row r="15" spans="1:13" ht="18" customHeight="1" x14ac:dyDescent="0.4">
      <c r="A15" s="184"/>
      <c r="B15" s="138" t="s">
        <v>151</v>
      </c>
      <c r="C15" s="8">
        <v>280</v>
      </c>
      <c r="D15" s="8">
        <v>30</v>
      </c>
      <c r="E15" s="8">
        <v>15</v>
      </c>
      <c r="F15" s="8">
        <v>25</v>
      </c>
      <c r="G15" s="8">
        <f>C15+D15+E15</f>
        <v>325</v>
      </c>
      <c r="H15" s="8">
        <f>F15+E15+D15+C15</f>
        <v>350</v>
      </c>
      <c r="I15" s="10">
        <v>347</v>
      </c>
      <c r="J15" s="8">
        <f>I15-G15</f>
        <v>22</v>
      </c>
      <c r="K15" s="8">
        <f>I15-H15</f>
        <v>-3</v>
      </c>
      <c r="L15" s="8">
        <f>I15+30</f>
        <v>377</v>
      </c>
      <c r="M15" s="126"/>
    </row>
    <row r="16" spans="1:13" ht="38.4" x14ac:dyDescent="0.4">
      <c r="A16" s="184"/>
      <c r="B16" s="138"/>
      <c r="C16" s="96" t="s">
        <v>7</v>
      </c>
      <c r="D16" s="96" t="s">
        <v>9</v>
      </c>
      <c r="E16" s="96" t="s">
        <v>31</v>
      </c>
      <c r="F16" s="96" t="s">
        <v>32</v>
      </c>
      <c r="G16" s="97" t="s">
        <v>66</v>
      </c>
      <c r="H16" s="97" t="s">
        <v>40</v>
      </c>
      <c r="I16" s="96" t="s">
        <v>12</v>
      </c>
      <c r="J16" s="97" t="s">
        <v>41</v>
      </c>
      <c r="K16" s="97" t="s">
        <v>42</v>
      </c>
      <c r="L16" s="98" t="s">
        <v>3</v>
      </c>
      <c r="M16" s="126"/>
    </row>
    <row r="17" spans="1:13" ht="18" customHeight="1" x14ac:dyDescent="0.4">
      <c r="A17" s="184"/>
      <c r="B17" s="138"/>
      <c r="C17" s="8">
        <v>280</v>
      </c>
      <c r="D17" s="8">
        <v>50</v>
      </c>
      <c r="E17" s="8">
        <v>15</v>
      </c>
      <c r="F17" s="8">
        <v>25</v>
      </c>
      <c r="G17" s="8">
        <f>C17+D17+E17</f>
        <v>345</v>
      </c>
      <c r="H17" s="8">
        <f>F17+E17+D17+C17</f>
        <v>370</v>
      </c>
      <c r="I17" s="10">
        <v>347</v>
      </c>
      <c r="J17" s="8">
        <f>I17-G17</f>
        <v>2</v>
      </c>
      <c r="K17" s="8">
        <f>I17-H17</f>
        <v>-23</v>
      </c>
      <c r="L17" s="8">
        <f>I17+30</f>
        <v>377</v>
      </c>
      <c r="M17" s="126"/>
    </row>
    <row r="18" spans="1:13" ht="38.4" x14ac:dyDescent="0.4">
      <c r="A18" s="184"/>
      <c r="B18" s="6" t="s">
        <v>61</v>
      </c>
      <c r="C18" s="4" t="s">
        <v>7</v>
      </c>
      <c r="D18" s="4" t="s">
        <v>8</v>
      </c>
      <c r="E18" s="4" t="s">
        <v>31</v>
      </c>
      <c r="F18" s="4" t="s">
        <v>32</v>
      </c>
      <c r="G18" s="41" t="s">
        <v>33</v>
      </c>
      <c r="H18" s="41" t="s">
        <v>34</v>
      </c>
      <c r="I18" s="4" t="s">
        <v>12</v>
      </c>
      <c r="J18" s="41" t="s">
        <v>62</v>
      </c>
      <c r="K18" s="41" t="s">
        <v>63</v>
      </c>
      <c r="L18" s="42" t="s">
        <v>3</v>
      </c>
      <c r="M18" s="126"/>
    </row>
    <row r="19" spans="1:13" x14ac:dyDescent="0.4">
      <c r="A19" s="184"/>
      <c r="B19" s="138" t="s">
        <v>152</v>
      </c>
      <c r="C19" s="8">
        <v>280</v>
      </c>
      <c r="D19" s="8">
        <v>30</v>
      </c>
      <c r="E19" s="8">
        <v>15</v>
      </c>
      <c r="F19" s="8">
        <v>25</v>
      </c>
      <c r="G19" s="8">
        <f>C19+D19+E19</f>
        <v>325</v>
      </c>
      <c r="H19" s="8">
        <f>F19+E19+D19+C19</f>
        <v>350</v>
      </c>
      <c r="I19" s="10">
        <v>347</v>
      </c>
      <c r="J19" s="8">
        <f>I19-G19</f>
        <v>22</v>
      </c>
      <c r="K19" s="8">
        <f>I19-H19</f>
        <v>-3</v>
      </c>
      <c r="L19" s="8">
        <f>I19+30</f>
        <v>377</v>
      </c>
      <c r="M19" s="126"/>
    </row>
    <row r="20" spans="1:13" ht="38.4" x14ac:dyDescent="0.4">
      <c r="A20" s="184"/>
      <c r="B20" s="138"/>
      <c r="C20" s="96" t="s">
        <v>7</v>
      </c>
      <c r="D20" s="96" t="s">
        <v>9</v>
      </c>
      <c r="E20" s="96" t="s">
        <v>31</v>
      </c>
      <c r="F20" s="96" t="s">
        <v>32</v>
      </c>
      <c r="G20" s="97" t="s">
        <v>66</v>
      </c>
      <c r="H20" s="97" t="s">
        <v>40</v>
      </c>
      <c r="I20" s="96" t="s">
        <v>12</v>
      </c>
      <c r="J20" s="97" t="s">
        <v>41</v>
      </c>
      <c r="K20" s="97" t="s">
        <v>42</v>
      </c>
      <c r="L20" s="98" t="s">
        <v>3</v>
      </c>
      <c r="M20" s="126"/>
    </row>
    <row r="21" spans="1:13" x14ac:dyDescent="0.4">
      <c r="A21" s="184"/>
      <c r="B21" s="138"/>
      <c r="C21" s="8">
        <v>280</v>
      </c>
      <c r="D21" s="8">
        <v>50</v>
      </c>
      <c r="E21" s="8">
        <v>15</v>
      </c>
      <c r="F21" s="8">
        <v>25</v>
      </c>
      <c r="G21" s="8">
        <f>C21+D21+E21</f>
        <v>345</v>
      </c>
      <c r="H21" s="8">
        <f>F21+E21+D21+C21</f>
        <v>370</v>
      </c>
      <c r="I21" s="10">
        <v>347</v>
      </c>
      <c r="J21" s="8">
        <f>I21-G21</f>
        <v>2</v>
      </c>
      <c r="K21" s="8">
        <f>I21-H21</f>
        <v>-23</v>
      </c>
      <c r="L21" s="8">
        <f>I21+30</f>
        <v>377</v>
      </c>
      <c r="M21" s="126"/>
    </row>
    <row r="22" spans="1:13" ht="38.4" x14ac:dyDescent="0.4">
      <c r="A22" s="184"/>
      <c r="B22" s="6" t="s">
        <v>153</v>
      </c>
      <c r="C22" s="4" t="s">
        <v>7</v>
      </c>
      <c r="D22" s="4" t="s">
        <v>8</v>
      </c>
      <c r="E22" s="4" t="s">
        <v>31</v>
      </c>
      <c r="F22" s="4" t="s">
        <v>32</v>
      </c>
      <c r="G22" s="41" t="s">
        <v>33</v>
      </c>
      <c r="H22" s="41" t="s">
        <v>34</v>
      </c>
      <c r="I22" s="4" t="s">
        <v>12</v>
      </c>
      <c r="J22" s="41" t="s">
        <v>62</v>
      </c>
      <c r="K22" s="41" t="s">
        <v>63</v>
      </c>
      <c r="L22" s="42" t="s">
        <v>3</v>
      </c>
      <c r="M22" s="126"/>
    </row>
    <row r="23" spans="1:13" x14ac:dyDescent="0.4">
      <c r="A23" s="184"/>
      <c r="B23" s="138" t="s">
        <v>154</v>
      </c>
      <c r="C23" s="8">
        <v>280</v>
      </c>
      <c r="D23" s="8">
        <v>30</v>
      </c>
      <c r="E23" s="8">
        <v>15</v>
      </c>
      <c r="F23" s="8">
        <v>25</v>
      </c>
      <c r="G23" s="8">
        <f>C23+D23+E23</f>
        <v>325</v>
      </c>
      <c r="H23" s="8">
        <f>F23+E23+D23+C23</f>
        <v>350</v>
      </c>
      <c r="I23" s="10">
        <v>347</v>
      </c>
      <c r="J23" s="8">
        <f>I23-G23</f>
        <v>22</v>
      </c>
      <c r="K23" s="8">
        <f>I23-H23</f>
        <v>-3</v>
      </c>
      <c r="L23" s="8">
        <f>I23+30</f>
        <v>377</v>
      </c>
      <c r="M23" s="126"/>
    </row>
    <row r="24" spans="1:13" ht="38.4" x14ac:dyDescent="0.4">
      <c r="A24" s="184"/>
      <c r="B24" s="138"/>
      <c r="C24" s="96" t="s">
        <v>7</v>
      </c>
      <c r="D24" s="96" t="s">
        <v>9</v>
      </c>
      <c r="E24" s="96" t="s">
        <v>31</v>
      </c>
      <c r="F24" s="96" t="s">
        <v>32</v>
      </c>
      <c r="G24" s="97" t="s">
        <v>66</v>
      </c>
      <c r="H24" s="97" t="s">
        <v>40</v>
      </c>
      <c r="I24" s="96" t="s">
        <v>12</v>
      </c>
      <c r="J24" s="97" t="s">
        <v>41</v>
      </c>
      <c r="K24" s="97" t="s">
        <v>42</v>
      </c>
      <c r="L24" s="98" t="s">
        <v>3</v>
      </c>
      <c r="M24" s="126"/>
    </row>
    <row r="25" spans="1:13" x14ac:dyDescent="0.4">
      <c r="A25" s="184"/>
      <c r="B25" s="138"/>
      <c r="C25" s="8">
        <v>280</v>
      </c>
      <c r="D25" s="8">
        <v>50</v>
      </c>
      <c r="E25" s="8">
        <v>15</v>
      </c>
      <c r="F25" s="8">
        <v>25</v>
      </c>
      <c r="G25" s="8">
        <f>C25+D25+E25</f>
        <v>345</v>
      </c>
      <c r="H25" s="8">
        <f>F25+E25+D25+C25</f>
        <v>370</v>
      </c>
      <c r="I25" s="10">
        <v>347</v>
      </c>
      <c r="J25" s="8">
        <f>I25-G25</f>
        <v>2</v>
      </c>
      <c r="K25" s="8">
        <f>I25-H25</f>
        <v>-23</v>
      </c>
      <c r="L25" s="8">
        <f>I25+30</f>
        <v>377</v>
      </c>
      <c r="M25" s="126"/>
    </row>
    <row r="26" spans="1:13" ht="30" x14ac:dyDescent="0.4">
      <c r="A26" s="6" t="s">
        <v>0</v>
      </c>
      <c r="B26" s="177" t="s">
        <v>155</v>
      </c>
      <c r="C26" s="177"/>
      <c r="D26" s="177"/>
      <c r="E26" s="99"/>
      <c r="F26" s="99"/>
      <c r="G26" s="99"/>
      <c r="H26" s="99"/>
      <c r="I26" s="138"/>
      <c r="J26" s="138"/>
      <c r="K26" s="138"/>
      <c r="L26" s="138"/>
      <c r="M26" s="2" t="s">
        <v>4</v>
      </c>
    </row>
    <row r="27" spans="1:13" ht="38.4" x14ac:dyDescent="0.4">
      <c r="A27" s="138" t="s">
        <v>156</v>
      </c>
      <c r="B27" s="6" t="s">
        <v>61</v>
      </c>
      <c r="C27" s="4" t="s">
        <v>7</v>
      </c>
      <c r="D27" s="4" t="s">
        <v>8</v>
      </c>
      <c r="E27" s="4" t="s">
        <v>31</v>
      </c>
      <c r="F27" s="4" t="s">
        <v>32</v>
      </c>
      <c r="G27" s="41" t="s">
        <v>33</v>
      </c>
      <c r="H27" s="41" t="s">
        <v>34</v>
      </c>
      <c r="I27" s="4" t="s">
        <v>12</v>
      </c>
      <c r="J27" s="41" t="s">
        <v>62</v>
      </c>
      <c r="K27" s="41" t="s">
        <v>63</v>
      </c>
      <c r="L27" s="42" t="s">
        <v>3</v>
      </c>
      <c r="M27" s="6" t="s">
        <v>14</v>
      </c>
    </row>
    <row r="28" spans="1:13" ht="18" customHeight="1" x14ac:dyDescent="0.4">
      <c r="A28" s="138"/>
      <c r="B28" s="171" t="s">
        <v>157</v>
      </c>
      <c r="C28" s="8">
        <v>300</v>
      </c>
      <c r="D28" s="8">
        <v>30</v>
      </c>
      <c r="E28" s="8">
        <v>15</v>
      </c>
      <c r="F28" s="8">
        <v>25</v>
      </c>
      <c r="G28" s="8">
        <f>C28+D28+E28</f>
        <v>345</v>
      </c>
      <c r="H28" s="8">
        <f>F28+E28+D28+C28</f>
        <v>370</v>
      </c>
      <c r="I28" s="10">
        <v>347</v>
      </c>
      <c r="J28" s="8">
        <f>I28-G28</f>
        <v>2</v>
      </c>
      <c r="K28" s="8">
        <f>I28-H28</f>
        <v>-23</v>
      </c>
      <c r="L28" s="8">
        <f>I28+30</f>
        <v>377</v>
      </c>
      <c r="M28" s="126" t="s">
        <v>158</v>
      </c>
    </row>
    <row r="29" spans="1:13" ht="38.4" x14ac:dyDescent="0.4">
      <c r="A29" s="138"/>
      <c r="B29" s="138"/>
      <c r="C29" s="96" t="s">
        <v>7</v>
      </c>
      <c r="D29" s="96" t="s">
        <v>9</v>
      </c>
      <c r="E29" s="96" t="s">
        <v>31</v>
      </c>
      <c r="F29" s="96" t="s">
        <v>32</v>
      </c>
      <c r="G29" s="97" t="s">
        <v>66</v>
      </c>
      <c r="H29" s="97" t="s">
        <v>40</v>
      </c>
      <c r="I29" s="96" t="s">
        <v>12</v>
      </c>
      <c r="J29" s="97" t="s">
        <v>41</v>
      </c>
      <c r="K29" s="97" t="s">
        <v>42</v>
      </c>
      <c r="L29" s="98" t="s">
        <v>3</v>
      </c>
      <c r="M29" s="126"/>
    </row>
    <row r="30" spans="1:13" ht="18" customHeight="1" x14ac:dyDescent="0.4">
      <c r="A30" s="138"/>
      <c r="B30" s="138"/>
      <c r="C30" s="8">
        <v>300</v>
      </c>
      <c r="D30" s="8">
        <v>50</v>
      </c>
      <c r="E30" s="8">
        <v>15</v>
      </c>
      <c r="F30" s="8">
        <v>25</v>
      </c>
      <c r="G30" s="8">
        <f>C30+D30+E30</f>
        <v>365</v>
      </c>
      <c r="H30" s="8">
        <f>F30+E30+D30+C30</f>
        <v>390</v>
      </c>
      <c r="I30" s="10">
        <v>347</v>
      </c>
      <c r="J30" s="8">
        <f>I30-G30</f>
        <v>-18</v>
      </c>
      <c r="K30" s="8">
        <f>I30-H30</f>
        <v>-43</v>
      </c>
      <c r="L30" s="8">
        <f>I30+30</f>
        <v>377</v>
      </c>
      <c r="M30" s="126"/>
    </row>
    <row r="31" spans="1:13" ht="38.4" x14ac:dyDescent="0.4">
      <c r="A31" s="138"/>
      <c r="B31" s="6" t="s">
        <v>61</v>
      </c>
      <c r="C31" s="4" t="s">
        <v>7</v>
      </c>
      <c r="D31" s="4" t="s">
        <v>8</v>
      </c>
      <c r="E31" s="4" t="s">
        <v>31</v>
      </c>
      <c r="F31" s="4" t="s">
        <v>32</v>
      </c>
      <c r="G31" s="41" t="s">
        <v>33</v>
      </c>
      <c r="H31" s="41" t="s">
        <v>34</v>
      </c>
      <c r="I31" s="4" t="s">
        <v>12</v>
      </c>
      <c r="J31" s="41" t="s">
        <v>62</v>
      </c>
      <c r="K31" s="41" t="s">
        <v>63</v>
      </c>
      <c r="L31" s="42" t="s">
        <v>3</v>
      </c>
      <c r="M31" s="126"/>
    </row>
    <row r="32" spans="1:13" ht="18" customHeight="1" x14ac:dyDescent="0.4">
      <c r="A32" s="138"/>
      <c r="B32" s="171" t="s">
        <v>159</v>
      </c>
      <c r="C32" s="8">
        <v>300</v>
      </c>
      <c r="D32" s="8">
        <v>30</v>
      </c>
      <c r="E32" s="8">
        <v>15</v>
      </c>
      <c r="F32" s="8">
        <v>25</v>
      </c>
      <c r="G32" s="8">
        <f>C32+D32+E32</f>
        <v>345</v>
      </c>
      <c r="H32" s="8">
        <f>F32+E32+D32+C32</f>
        <v>370</v>
      </c>
      <c r="I32" s="10">
        <v>347</v>
      </c>
      <c r="J32" s="8">
        <f>I32-G32</f>
        <v>2</v>
      </c>
      <c r="K32" s="8">
        <f>I32-H32</f>
        <v>-23</v>
      </c>
      <c r="L32" s="8">
        <f>I32+30</f>
        <v>377</v>
      </c>
      <c r="M32" s="126"/>
    </row>
    <row r="33" spans="1:13" ht="38.4" x14ac:dyDescent="0.4">
      <c r="A33" s="138"/>
      <c r="B33" s="138"/>
      <c r="C33" s="96" t="s">
        <v>7</v>
      </c>
      <c r="D33" s="96" t="s">
        <v>9</v>
      </c>
      <c r="E33" s="96" t="s">
        <v>31</v>
      </c>
      <c r="F33" s="96" t="s">
        <v>32</v>
      </c>
      <c r="G33" s="97" t="s">
        <v>66</v>
      </c>
      <c r="H33" s="97" t="s">
        <v>40</v>
      </c>
      <c r="I33" s="96" t="s">
        <v>12</v>
      </c>
      <c r="J33" s="97" t="s">
        <v>41</v>
      </c>
      <c r="K33" s="97" t="s">
        <v>42</v>
      </c>
      <c r="L33" s="98" t="s">
        <v>3</v>
      </c>
      <c r="M33" s="126"/>
    </row>
    <row r="34" spans="1:13" ht="18" customHeight="1" x14ac:dyDescent="0.4">
      <c r="A34" s="138"/>
      <c r="B34" s="138"/>
      <c r="C34" s="8">
        <v>300</v>
      </c>
      <c r="D34" s="8">
        <v>50</v>
      </c>
      <c r="E34" s="8">
        <v>15</v>
      </c>
      <c r="F34" s="8">
        <v>25</v>
      </c>
      <c r="G34" s="8">
        <f>C34+D34+E34</f>
        <v>365</v>
      </c>
      <c r="H34" s="8">
        <f>F34+E34+D34+C34</f>
        <v>390</v>
      </c>
      <c r="I34" s="10">
        <v>347</v>
      </c>
      <c r="J34" s="8">
        <f>I34-G34</f>
        <v>-18</v>
      </c>
      <c r="K34" s="8">
        <f>I34-H34</f>
        <v>-43</v>
      </c>
      <c r="L34" s="8">
        <f>I34+30</f>
        <v>377</v>
      </c>
      <c r="M34" s="126"/>
    </row>
    <row r="35" spans="1:13" ht="38.4" x14ac:dyDescent="0.4">
      <c r="A35" s="138"/>
      <c r="B35" s="6" t="s">
        <v>61</v>
      </c>
      <c r="C35" s="4" t="s">
        <v>7</v>
      </c>
      <c r="D35" s="4" t="s">
        <v>8</v>
      </c>
      <c r="E35" s="4" t="s">
        <v>31</v>
      </c>
      <c r="F35" s="4" t="s">
        <v>32</v>
      </c>
      <c r="G35" s="41" t="s">
        <v>33</v>
      </c>
      <c r="H35" s="41" t="s">
        <v>34</v>
      </c>
      <c r="I35" s="4" t="s">
        <v>12</v>
      </c>
      <c r="J35" s="41" t="s">
        <v>62</v>
      </c>
      <c r="K35" s="41" t="s">
        <v>63</v>
      </c>
      <c r="L35" s="42" t="s">
        <v>3</v>
      </c>
      <c r="M35" s="126"/>
    </row>
    <row r="36" spans="1:13" ht="18" customHeight="1" x14ac:dyDescent="0.4">
      <c r="A36" s="138"/>
      <c r="B36" s="171" t="s">
        <v>160</v>
      </c>
      <c r="C36" s="8">
        <v>300</v>
      </c>
      <c r="D36" s="8">
        <v>30</v>
      </c>
      <c r="E36" s="8">
        <v>15</v>
      </c>
      <c r="F36" s="8">
        <v>25</v>
      </c>
      <c r="G36" s="8">
        <f>C36+D36+E36</f>
        <v>345</v>
      </c>
      <c r="H36" s="8">
        <f>F36+E36+D36+C36</f>
        <v>370</v>
      </c>
      <c r="I36" s="10">
        <v>347</v>
      </c>
      <c r="J36" s="8">
        <f>I36-G36</f>
        <v>2</v>
      </c>
      <c r="K36" s="8">
        <f>I36-H36</f>
        <v>-23</v>
      </c>
      <c r="L36" s="8">
        <f>I36+30</f>
        <v>377</v>
      </c>
      <c r="M36" s="126"/>
    </row>
    <row r="37" spans="1:13" ht="38.4" x14ac:dyDescent="0.4">
      <c r="A37" s="138"/>
      <c r="B37" s="138"/>
      <c r="C37" s="96" t="s">
        <v>7</v>
      </c>
      <c r="D37" s="96" t="s">
        <v>9</v>
      </c>
      <c r="E37" s="96" t="s">
        <v>31</v>
      </c>
      <c r="F37" s="96" t="s">
        <v>32</v>
      </c>
      <c r="G37" s="97" t="s">
        <v>66</v>
      </c>
      <c r="H37" s="97" t="s">
        <v>40</v>
      </c>
      <c r="I37" s="96" t="s">
        <v>12</v>
      </c>
      <c r="J37" s="97" t="s">
        <v>41</v>
      </c>
      <c r="K37" s="97" t="s">
        <v>42</v>
      </c>
      <c r="L37" s="98" t="s">
        <v>3</v>
      </c>
      <c r="M37" s="126"/>
    </row>
    <row r="38" spans="1:13" ht="18" customHeight="1" x14ac:dyDescent="0.4">
      <c r="A38" s="138"/>
      <c r="B38" s="138"/>
      <c r="C38" s="8">
        <v>300</v>
      </c>
      <c r="D38" s="8">
        <v>50</v>
      </c>
      <c r="E38" s="8">
        <v>15</v>
      </c>
      <c r="F38" s="8">
        <v>25</v>
      </c>
      <c r="G38" s="8">
        <f>C38+D38+E38</f>
        <v>365</v>
      </c>
      <c r="H38" s="8">
        <f>F38+E38+D38+C38</f>
        <v>390</v>
      </c>
      <c r="I38" s="10">
        <v>347</v>
      </c>
      <c r="J38" s="8">
        <f>I38-G38</f>
        <v>-18</v>
      </c>
      <c r="K38" s="8">
        <f>I38-H38</f>
        <v>-43</v>
      </c>
      <c r="L38" s="8">
        <f>I38+30</f>
        <v>377</v>
      </c>
      <c r="M38" s="126"/>
    </row>
    <row r="39" spans="1:13" ht="38.4" x14ac:dyDescent="0.4">
      <c r="A39" s="138"/>
      <c r="B39" s="6" t="s">
        <v>61</v>
      </c>
      <c r="C39" s="4" t="s">
        <v>7</v>
      </c>
      <c r="D39" s="4" t="s">
        <v>8</v>
      </c>
      <c r="E39" s="4" t="s">
        <v>31</v>
      </c>
      <c r="F39" s="4" t="s">
        <v>32</v>
      </c>
      <c r="G39" s="41" t="s">
        <v>33</v>
      </c>
      <c r="H39" s="41" t="s">
        <v>34</v>
      </c>
      <c r="I39" s="4" t="s">
        <v>12</v>
      </c>
      <c r="J39" s="41" t="s">
        <v>62</v>
      </c>
      <c r="K39" s="41" t="s">
        <v>63</v>
      </c>
      <c r="L39" s="42" t="s">
        <v>3</v>
      </c>
      <c r="M39" s="126"/>
    </row>
    <row r="40" spans="1:13" ht="18" customHeight="1" x14ac:dyDescent="0.4">
      <c r="A40" s="138"/>
      <c r="B40" s="171" t="s">
        <v>161</v>
      </c>
      <c r="C40" s="8">
        <v>300</v>
      </c>
      <c r="D40" s="8">
        <v>30</v>
      </c>
      <c r="E40" s="8">
        <v>15</v>
      </c>
      <c r="F40" s="8">
        <v>25</v>
      </c>
      <c r="G40" s="8">
        <f>C40+D40+E40</f>
        <v>345</v>
      </c>
      <c r="H40" s="8">
        <f>F40+E40+D40+C40</f>
        <v>370</v>
      </c>
      <c r="I40" s="10">
        <v>347</v>
      </c>
      <c r="J40" s="8">
        <f>I40-G40</f>
        <v>2</v>
      </c>
      <c r="K40" s="8">
        <f>I40-H40</f>
        <v>-23</v>
      </c>
      <c r="L40" s="8">
        <f>I40+30</f>
        <v>377</v>
      </c>
      <c r="M40" s="126"/>
    </row>
    <row r="41" spans="1:13" ht="38.4" x14ac:dyDescent="0.4">
      <c r="A41" s="138"/>
      <c r="B41" s="138"/>
      <c r="C41" s="96" t="s">
        <v>7</v>
      </c>
      <c r="D41" s="96" t="s">
        <v>9</v>
      </c>
      <c r="E41" s="96" t="s">
        <v>31</v>
      </c>
      <c r="F41" s="96" t="s">
        <v>32</v>
      </c>
      <c r="G41" s="97" t="s">
        <v>66</v>
      </c>
      <c r="H41" s="97" t="s">
        <v>40</v>
      </c>
      <c r="I41" s="96" t="s">
        <v>12</v>
      </c>
      <c r="J41" s="97" t="s">
        <v>41</v>
      </c>
      <c r="K41" s="97" t="s">
        <v>42</v>
      </c>
      <c r="L41" s="98" t="s">
        <v>3</v>
      </c>
      <c r="M41" s="126"/>
    </row>
    <row r="42" spans="1:13" ht="18" customHeight="1" x14ac:dyDescent="0.4">
      <c r="A42" s="138"/>
      <c r="B42" s="138"/>
      <c r="C42" s="8">
        <v>300</v>
      </c>
      <c r="D42" s="8">
        <v>50</v>
      </c>
      <c r="E42" s="8">
        <v>15</v>
      </c>
      <c r="F42" s="8">
        <v>25</v>
      </c>
      <c r="G42" s="8">
        <f>C42+D42+E42</f>
        <v>365</v>
      </c>
      <c r="H42" s="8">
        <f>F42+E42+D42+C42</f>
        <v>390</v>
      </c>
      <c r="I42" s="10">
        <v>347</v>
      </c>
      <c r="J42" s="8">
        <f>I42-G42</f>
        <v>-18</v>
      </c>
      <c r="K42" s="8">
        <f>I42-H42</f>
        <v>-43</v>
      </c>
      <c r="L42" s="8">
        <f>I42+30</f>
        <v>377</v>
      </c>
      <c r="M42" s="126"/>
    </row>
    <row r="43" spans="1:13" ht="38.4" x14ac:dyDescent="0.4">
      <c r="A43" s="138"/>
      <c r="B43" s="6" t="s">
        <v>61</v>
      </c>
      <c r="C43" s="4" t="s">
        <v>7</v>
      </c>
      <c r="D43" s="4" t="s">
        <v>8</v>
      </c>
      <c r="E43" s="4" t="s">
        <v>31</v>
      </c>
      <c r="F43" s="4" t="s">
        <v>32</v>
      </c>
      <c r="G43" s="41" t="s">
        <v>33</v>
      </c>
      <c r="H43" s="41" t="s">
        <v>34</v>
      </c>
      <c r="I43" s="4" t="s">
        <v>12</v>
      </c>
      <c r="J43" s="41" t="s">
        <v>62</v>
      </c>
      <c r="K43" s="41" t="s">
        <v>63</v>
      </c>
      <c r="L43" s="42" t="s">
        <v>3</v>
      </c>
      <c r="M43" s="126"/>
    </row>
    <row r="44" spans="1:13" ht="18" customHeight="1" x14ac:dyDescent="0.4">
      <c r="A44" s="138"/>
      <c r="B44" s="171" t="s">
        <v>162</v>
      </c>
      <c r="C44" s="8">
        <v>300</v>
      </c>
      <c r="D44" s="8">
        <v>30</v>
      </c>
      <c r="E44" s="8">
        <v>15</v>
      </c>
      <c r="F44" s="8">
        <v>25</v>
      </c>
      <c r="G44" s="8">
        <f>C44+D44+E44</f>
        <v>345</v>
      </c>
      <c r="H44" s="8">
        <f>F44+E44+D44+C44</f>
        <v>370</v>
      </c>
      <c r="I44" s="10">
        <v>347</v>
      </c>
      <c r="J44" s="8">
        <f>I44-G44</f>
        <v>2</v>
      </c>
      <c r="K44" s="8">
        <f>I44-H44</f>
        <v>-23</v>
      </c>
      <c r="L44" s="8">
        <f>I44+30</f>
        <v>377</v>
      </c>
      <c r="M44" s="126"/>
    </row>
    <row r="45" spans="1:13" ht="38.4" x14ac:dyDescent="0.4">
      <c r="A45" s="138"/>
      <c r="B45" s="138"/>
      <c r="C45" s="96" t="s">
        <v>7</v>
      </c>
      <c r="D45" s="96" t="s">
        <v>9</v>
      </c>
      <c r="E45" s="96" t="s">
        <v>31</v>
      </c>
      <c r="F45" s="96" t="s">
        <v>32</v>
      </c>
      <c r="G45" s="97" t="s">
        <v>66</v>
      </c>
      <c r="H45" s="97" t="s">
        <v>40</v>
      </c>
      <c r="I45" s="96" t="s">
        <v>12</v>
      </c>
      <c r="J45" s="97" t="s">
        <v>41</v>
      </c>
      <c r="K45" s="97" t="s">
        <v>42</v>
      </c>
      <c r="L45" s="98" t="s">
        <v>3</v>
      </c>
      <c r="M45" s="126"/>
    </row>
    <row r="46" spans="1:13" ht="18" customHeight="1" x14ac:dyDescent="0.4">
      <c r="A46" s="138"/>
      <c r="B46" s="138"/>
      <c r="C46" s="8">
        <v>300</v>
      </c>
      <c r="D46" s="8">
        <v>50</v>
      </c>
      <c r="E46" s="8">
        <v>15</v>
      </c>
      <c r="F46" s="8">
        <v>25</v>
      </c>
      <c r="G46" s="8">
        <f>C46+D46+E46</f>
        <v>365</v>
      </c>
      <c r="H46" s="8">
        <f>F46+E46+D46+C46</f>
        <v>390</v>
      </c>
      <c r="I46" s="10">
        <v>347</v>
      </c>
      <c r="J46" s="8">
        <f>I46-G46</f>
        <v>-18</v>
      </c>
      <c r="K46" s="8">
        <f>I46-H46</f>
        <v>-43</v>
      </c>
      <c r="L46" s="8">
        <f>I46+30</f>
        <v>377</v>
      </c>
      <c r="M46" s="126"/>
    </row>
    <row r="47" spans="1:13" ht="38.4" x14ac:dyDescent="0.4">
      <c r="A47" s="138"/>
      <c r="B47" s="6" t="s">
        <v>61</v>
      </c>
      <c r="C47" s="4" t="s">
        <v>7</v>
      </c>
      <c r="D47" s="4" t="s">
        <v>8</v>
      </c>
      <c r="E47" s="4" t="s">
        <v>31</v>
      </c>
      <c r="F47" s="4" t="s">
        <v>32</v>
      </c>
      <c r="G47" s="41" t="s">
        <v>33</v>
      </c>
      <c r="H47" s="41" t="s">
        <v>34</v>
      </c>
      <c r="I47" s="4" t="s">
        <v>12</v>
      </c>
      <c r="J47" s="41" t="s">
        <v>62</v>
      </c>
      <c r="K47" s="41" t="s">
        <v>63</v>
      </c>
      <c r="L47" s="42" t="s">
        <v>3</v>
      </c>
      <c r="M47" s="126"/>
    </row>
    <row r="48" spans="1:13" ht="18" customHeight="1" x14ac:dyDescent="0.4">
      <c r="A48" s="138"/>
      <c r="B48" s="171" t="s">
        <v>163</v>
      </c>
      <c r="C48" s="8">
        <v>300</v>
      </c>
      <c r="D48" s="8">
        <v>30</v>
      </c>
      <c r="E48" s="8">
        <v>15</v>
      </c>
      <c r="F48" s="8">
        <v>25</v>
      </c>
      <c r="G48" s="8">
        <f>C48+D48+E48</f>
        <v>345</v>
      </c>
      <c r="H48" s="8">
        <f>F48+E48+D48+C48</f>
        <v>370</v>
      </c>
      <c r="I48" s="10">
        <v>347</v>
      </c>
      <c r="J48" s="8">
        <f>I48-G48</f>
        <v>2</v>
      </c>
      <c r="K48" s="8">
        <f>I48-H48</f>
        <v>-23</v>
      </c>
      <c r="L48" s="8">
        <f>I48+30</f>
        <v>377</v>
      </c>
      <c r="M48" s="126"/>
    </row>
    <row r="49" spans="1:13" ht="38.4" x14ac:dyDescent="0.4">
      <c r="A49" s="138"/>
      <c r="B49" s="138"/>
      <c r="C49" s="96" t="s">
        <v>7</v>
      </c>
      <c r="D49" s="96" t="s">
        <v>9</v>
      </c>
      <c r="E49" s="96" t="s">
        <v>31</v>
      </c>
      <c r="F49" s="96" t="s">
        <v>32</v>
      </c>
      <c r="G49" s="97" t="s">
        <v>66</v>
      </c>
      <c r="H49" s="97" t="s">
        <v>40</v>
      </c>
      <c r="I49" s="96" t="s">
        <v>12</v>
      </c>
      <c r="J49" s="97" t="s">
        <v>41</v>
      </c>
      <c r="K49" s="97" t="s">
        <v>42</v>
      </c>
      <c r="L49" s="98" t="s">
        <v>3</v>
      </c>
      <c r="M49" s="126"/>
    </row>
    <row r="50" spans="1:13" ht="18" customHeight="1" x14ac:dyDescent="0.4">
      <c r="A50" s="138"/>
      <c r="B50" s="138"/>
      <c r="C50" s="8">
        <v>300</v>
      </c>
      <c r="D50" s="8">
        <v>50</v>
      </c>
      <c r="E50" s="8">
        <v>15</v>
      </c>
      <c r="F50" s="8">
        <v>25</v>
      </c>
      <c r="G50" s="8">
        <f>C50+D50+E50</f>
        <v>365</v>
      </c>
      <c r="H50" s="8">
        <f>F50+E50+D50+C50</f>
        <v>390</v>
      </c>
      <c r="I50" s="10">
        <v>347</v>
      </c>
      <c r="J50" s="8">
        <f>I50-G50</f>
        <v>-18</v>
      </c>
      <c r="K50" s="8">
        <f>I50-H50</f>
        <v>-43</v>
      </c>
      <c r="L50" s="8">
        <f>I50+30</f>
        <v>377</v>
      </c>
      <c r="M50" s="126"/>
    </row>
    <row r="51" spans="1:13" ht="38.4" x14ac:dyDescent="0.4">
      <c r="A51" s="138"/>
      <c r="B51" s="6" t="s">
        <v>61</v>
      </c>
      <c r="C51" s="4" t="s">
        <v>7</v>
      </c>
      <c r="D51" s="4" t="s">
        <v>8</v>
      </c>
      <c r="E51" s="4" t="s">
        <v>31</v>
      </c>
      <c r="F51" s="4" t="s">
        <v>32</v>
      </c>
      <c r="G51" s="41" t="s">
        <v>33</v>
      </c>
      <c r="H51" s="41" t="s">
        <v>34</v>
      </c>
      <c r="I51" s="4" t="s">
        <v>12</v>
      </c>
      <c r="J51" s="41" t="s">
        <v>62</v>
      </c>
      <c r="K51" s="41" t="s">
        <v>63</v>
      </c>
      <c r="L51" s="42" t="s">
        <v>3</v>
      </c>
      <c r="M51" s="126"/>
    </row>
    <row r="52" spans="1:13" ht="18" customHeight="1" x14ac:dyDescent="0.4">
      <c r="A52" s="138"/>
      <c r="B52" s="171" t="s">
        <v>164</v>
      </c>
      <c r="C52" s="8">
        <v>300</v>
      </c>
      <c r="D52" s="8">
        <v>30</v>
      </c>
      <c r="E52" s="8">
        <v>15</v>
      </c>
      <c r="F52" s="8">
        <v>25</v>
      </c>
      <c r="G52" s="8">
        <f>C52+D52+E52</f>
        <v>345</v>
      </c>
      <c r="H52" s="8">
        <f>F52+E52+D52+C52</f>
        <v>370</v>
      </c>
      <c r="I52" s="10">
        <v>347</v>
      </c>
      <c r="J52" s="8">
        <f>I52-G52</f>
        <v>2</v>
      </c>
      <c r="K52" s="8">
        <f>I52-H52</f>
        <v>-23</v>
      </c>
      <c r="L52" s="8">
        <f>I52+30</f>
        <v>377</v>
      </c>
      <c r="M52" s="126"/>
    </row>
    <row r="53" spans="1:13" ht="38.4" x14ac:dyDescent="0.4">
      <c r="A53" s="138"/>
      <c r="B53" s="138"/>
      <c r="C53" s="96" t="s">
        <v>7</v>
      </c>
      <c r="D53" s="96" t="s">
        <v>9</v>
      </c>
      <c r="E53" s="96" t="s">
        <v>31</v>
      </c>
      <c r="F53" s="96" t="s">
        <v>32</v>
      </c>
      <c r="G53" s="97" t="s">
        <v>66</v>
      </c>
      <c r="H53" s="97" t="s">
        <v>40</v>
      </c>
      <c r="I53" s="96" t="s">
        <v>12</v>
      </c>
      <c r="J53" s="97" t="s">
        <v>41</v>
      </c>
      <c r="K53" s="97" t="s">
        <v>42</v>
      </c>
      <c r="L53" s="98" t="s">
        <v>3</v>
      </c>
      <c r="M53" s="126"/>
    </row>
    <row r="54" spans="1:13" x14ac:dyDescent="0.4">
      <c r="A54" s="138"/>
      <c r="B54" s="138"/>
      <c r="C54" s="8">
        <v>300</v>
      </c>
      <c r="D54" s="8">
        <v>50</v>
      </c>
      <c r="E54" s="8">
        <v>15</v>
      </c>
      <c r="F54" s="8">
        <v>25</v>
      </c>
      <c r="G54" s="8">
        <f>C54+D54+E54</f>
        <v>365</v>
      </c>
      <c r="H54" s="8">
        <f>F54+E54+D54+C54</f>
        <v>390</v>
      </c>
      <c r="I54" s="10">
        <v>347</v>
      </c>
      <c r="J54" s="8">
        <f>I54-G54</f>
        <v>-18</v>
      </c>
      <c r="K54" s="8">
        <f>I54-H54</f>
        <v>-43</v>
      </c>
      <c r="L54" s="8">
        <f>I54+30</f>
        <v>377</v>
      </c>
      <c r="M54" s="126"/>
    </row>
    <row r="55" spans="1:13" ht="38.4" x14ac:dyDescent="0.4">
      <c r="A55" s="138"/>
      <c r="B55" s="6" t="s">
        <v>61</v>
      </c>
      <c r="C55" s="4" t="s">
        <v>7</v>
      </c>
      <c r="D55" s="4" t="s">
        <v>8</v>
      </c>
      <c r="E55" s="4" t="s">
        <v>31</v>
      </c>
      <c r="F55" s="4" t="s">
        <v>32</v>
      </c>
      <c r="G55" s="41" t="s">
        <v>33</v>
      </c>
      <c r="H55" s="41" t="s">
        <v>34</v>
      </c>
      <c r="I55" s="4" t="s">
        <v>12</v>
      </c>
      <c r="J55" s="41" t="s">
        <v>62</v>
      </c>
      <c r="K55" s="41" t="s">
        <v>63</v>
      </c>
      <c r="L55" s="42" t="s">
        <v>3</v>
      </c>
      <c r="M55" s="126"/>
    </row>
    <row r="56" spans="1:13" ht="18" customHeight="1" x14ac:dyDescent="0.4">
      <c r="A56" s="138"/>
      <c r="B56" s="171" t="s">
        <v>165</v>
      </c>
      <c r="C56" s="8">
        <v>300</v>
      </c>
      <c r="D56" s="8">
        <v>30</v>
      </c>
      <c r="E56" s="8">
        <v>15</v>
      </c>
      <c r="F56" s="8">
        <v>25</v>
      </c>
      <c r="G56" s="8">
        <f>C56+D56+E56</f>
        <v>345</v>
      </c>
      <c r="H56" s="8">
        <f>F56+E56+D56+C56</f>
        <v>370</v>
      </c>
      <c r="I56" s="10">
        <v>347</v>
      </c>
      <c r="J56" s="8">
        <f>I56-G56</f>
        <v>2</v>
      </c>
      <c r="K56" s="8">
        <f>I56-H56</f>
        <v>-23</v>
      </c>
      <c r="L56" s="8">
        <f>I56+30</f>
        <v>377</v>
      </c>
      <c r="M56" s="126"/>
    </row>
    <row r="57" spans="1:13" ht="38.4" x14ac:dyDescent="0.4">
      <c r="A57" s="138"/>
      <c r="B57" s="138"/>
      <c r="C57" s="96" t="s">
        <v>7</v>
      </c>
      <c r="D57" s="96" t="s">
        <v>9</v>
      </c>
      <c r="E57" s="96" t="s">
        <v>31</v>
      </c>
      <c r="F57" s="96" t="s">
        <v>32</v>
      </c>
      <c r="G57" s="97" t="s">
        <v>66</v>
      </c>
      <c r="H57" s="97" t="s">
        <v>40</v>
      </c>
      <c r="I57" s="96" t="s">
        <v>12</v>
      </c>
      <c r="J57" s="97" t="s">
        <v>41</v>
      </c>
      <c r="K57" s="97" t="s">
        <v>42</v>
      </c>
      <c r="L57" s="98" t="s">
        <v>3</v>
      </c>
      <c r="M57" s="126"/>
    </row>
    <row r="58" spans="1:13" x14ac:dyDescent="0.4">
      <c r="A58" s="138"/>
      <c r="B58" s="138"/>
      <c r="C58" s="8">
        <v>300</v>
      </c>
      <c r="D58" s="8">
        <v>50</v>
      </c>
      <c r="E58" s="8">
        <v>15</v>
      </c>
      <c r="F58" s="8">
        <v>25</v>
      </c>
      <c r="G58" s="8">
        <f>C58+D58+E58</f>
        <v>365</v>
      </c>
      <c r="H58" s="8">
        <f>F58+E58+D58+C58</f>
        <v>390</v>
      </c>
      <c r="I58" s="10">
        <v>347</v>
      </c>
      <c r="J58" s="8">
        <f>I58-G58</f>
        <v>-18</v>
      </c>
      <c r="K58" s="8">
        <f>I58-H58</f>
        <v>-43</v>
      </c>
      <c r="L58" s="8">
        <f>I58+30</f>
        <v>377</v>
      </c>
      <c r="M58" s="126"/>
    </row>
    <row r="59" spans="1:13" ht="38.4" x14ac:dyDescent="0.4">
      <c r="A59" s="138"/>
      <c r="B59" s="6" t="s">
        <v>61</v>
      </c>
      <c r="C59" s="4" t="s">
        <v>7</v>
      </c>
      <c r="D59" s="4" t="s">
        <v>8</v>
      </c>
      <c r="E59" s="4" t="s">
        <v>31</v>
      </c>
      <c r="F59" s="4" t="s">
        <v>32</v>
      </c>
      <c r="G59" s="41" t="s">
        <v>33</v>
      </c>
      <c r="H59" s="41" t="s">
        <v>34</v>
      </c>
      <c r="I59" s="4" t="s">
        <v>12</v>
      </c>
      <c r="J59" s="41" t="s">
        <v>62</v>
      </c>
      <c r="K59" s="41" t="s">
        <v>63</v>
      </c>
      <c r="L59" s="42" t="s">
        <v>3</v>
      </c>
      <c r="M59" s="126"/>
    </row>
    <row r="60" spans="1:13" x14ac:dyDescent="0.4">
      <c r="A60" s="138"/>
      <c r="B60" s="171" t="s">
        <v>166</v>
      </c>
      <c r="C60" s="8">
        <v>300</v>
      </c>
      <c r="D60" s="8">
        <v>30</v>
      </c>
      <c r="E60" s="8">
        <v>15</v>
      </c>
      <c r="F60" s="8">
        <v>25</v>
      </c>
      <c r="G60" s="8">
        <f>C60+D60+E60</f>
        <v>345</v>
      </c>
      <c r="H60" s="8">
        <f>F60+E60+D60+C60</f>
        <v>370</v>
      </c>
      <c r="I60" s="10">
        <v>347</v>
      </c>
      <c r="J60" s="8">
        <f>I60-G60</f>
        <v>2</v>
      </c>
      <c r="K60" s="8">
        <f>I60-H60</f>
        <v>-23</v>
      </c>
      <c r="L60" s="8">
        <f>I60+30</f>
        <v>377</v>
      </c>
      <c r="M60" s="126"/>
    </row>
    <row r="61" spans="1:13" ht="38.4" x14ac:dyDescent="0.4">
      <c r="A61" s="138"/>
      <c r="B61" s="138"/>
      <c r="C61" s="96" t="s">
        <v>7</v>
      </c>
      <c r="D61" s="96" t="s">
        <v>9</v>
      </c>
      <c r="E61" s="96" t="s">
        <v>31</v>
      </c>
      <c r="F61" s="96" t="s">
        <v>32</v>
      </c>
      <c r="G61" s="97" t="s">
        <v>66</v>
      </c>
      <c r="H61" s="97" t="s">
        <v>40</v>
      </c>
      <c r="I61" s="96" t="s">
        <v>12</v>
      </c>
      <c r="J61" s="97" t="s">
        <v>41</v>
      </c>
      <c r="K61" s="97" t="s">
        <v>42</v>
      </c>
      <c r="L61" s="98" t="s">
        <v>3</v>
      </c>
      <c r="M61" s="126"/>
    </row>
    <row r="62" spans="1:13" x14ac:dyDescent="0.4">
      <c r="A62" s="138"/>
      <c r="B62" s="138"/>
      <c r="C62" s="8">
        <v>300</v>
      </c>
      <c r="D62" s="8">
        <v>50</v>
      </c>
      <c r="E62" s="8">
        <v>15</v>
      </c>
      <c r="F62" s="8">
        <v>25</v>
      </c>
      <c r="G62" s="8">
        <f>C62+D62+E62</f>
        <v>365</v>
      </c>
      <c r="H62" s="8">
        <f>F62+E62+D62+C62</f>
        <v>390</v>
      </c>
      <c r="I62" s="10">
        <v>347</v>
      </c>
      <c r="J62" s="8">
        <f>I62-G62</f>
        <v>-18</v>
      </c>
      <c r="K62" s="8">
        <f>I62-H62</f>
        <v>-43</v>
      </c>
      <c r="L62" s="8">
        <f>I62+30</f>
        <v>377</v>
      </c>
      <c r="M62" s="126"/>
    </row>
    <row r="63" spans="1:13" ht="38.4" x14ac:dyDescent="0.4">
      <c r="A63" s="138"/>
      <c r="B63" s="6" t="s">
        <v>61</v>
      </c>
      <c r="C63" s="4" t="s">
        <v>7</v>
      </c>
      <c r="D63" s="4" t="s">
        <v>8</v>
      </c>
      <c r="E63" s="4" t="s">
        <v>31</v>
      </c>
      <c r="F63" s="4" t="s">
        <v>32</v>
      </c>
      <c r="G63" s="41" t="s">
        <v>33</v>
      </c>
      <c r="H63" s="41" t="s">
        <v>34</v>
      </c>
      <c r="I63" s="4" t="s">
        <v>12</v>
      </c>
      <c r="J63" s="41" t="s">
        <v>62</v>
      </c>
      <c r="K63" s="41" t="s">
        <v>63</v>
      </c>
      <c r="L63" s="42" t="s">
        <v>3</v>
      </c>
      <c r="M63" s="126"/>
    </row>
    <row r="64" spans="1:13" ht="18" customHeight="1" x14ac:dyDescent="0.4">
      <c r="A64" s="138"/>
      <c r="B64" s="171" t="s">
        <v>167</v>
      </c>
      <c r="C64" s="8">
        <v>300</v>
      </c>
      <c r="D64" s="8">
        <v>30</v>
      </c>
      <c r="E64" s="8">
        <v>15</v>
      </c>
      <c r="F64" s="8">
        <v>25</v>
      </c>
      <c r="G64" s="8">
        <f>C64+D64+E64</f>
        <v>345</v>
      </c>
      <c r="H64" s="8">
        <f>F64+E64+D64+C64</f>
        <v>370</v>
      </c>
      <c r="I64" s="10">
        <v>347</v>
      </c>
      <c r="J64" s="8">
        <f>I64-G64</f>
        <v>2</v>
      </c>
      <c r="K64" s="8">
        <f>I64-H64</f>
        <v>-23</v>
      </c>
      <c r="L64" s="8">
        <f>I64+30</f>
        <v>377</v>
      </c>
      <c r="M64" s="126"/>
    </row>
    <row r="65" spans="1:13" ht="38.4" x14ac:dyDescent="0.4">
      <c r="A65" s="138"/>
      <c r="B65" s="171"/>
      <c r="C65" s="96" t="s">
        <v>7</v>
      </c>
      <c r="D65" s="96" t="s">
        <v>9</v>
      </c>
      <c r="E65" s="96" t="s">
        <v>31</v>
      </c>
      <c r="F65" s="96" t="s">
        <v>32</v>
      </c>
      <c r="G65" s="97" t="s">
        <v>66</v>
      </c>
      <c r="H65" s="97" t="s">
        <v>40</v>
      </c>
      <c r="I65" s="96" t="s">
        <v>12</v>
      </c>
      <c r="J65" s="97" t="s">
        <v>41</v>
      </c>
      <c r="K65" s="97" t="s">
        <v>42</v>
      </c>
      <c r="L65" s="98" t="s">
        <v>3</v>
      </c>
      <c r="M65" s="126"/>
    </row>
    <row r="66" spans="1:13" x14ac:dyDescent="0.4">
      <c r="A66" s="138"/>
      <c r="B66" s="171"/>
      <c r="C66" s="8">
        <v>300</v>
      </c>
      <c r="D66" s="8">
        <v>50</v>
      </c>
      <c r="E66" s="8">
        <v>15</v>
      </c>
      <c r="F66" s="8">
        <v>25</v>
      </c>
      <c r="G66" s="8">
        <f>C66+D66+E66</f>
        <v>365</v>
      </c>
      <c r="H66" s="8">
        <f>F66+E66+D66+C66</f>
        <v>390</v>
      </c>
      <c r="I66" s="10">
        <v>347</v>
      </c>
      <c r="J66" s="8">
        <f>I66-G66</f>
        <v>-18</v>
      </c>
      <c r="K66" s="8">
        <f>I66-H66</f>
        <v>-43</v>
      </c>
      <c r="L66" s="8">
        <f>I66+30</f>
        <v>377</v>
      </c>
      <c r="M66" s="126"/>
    </row>
    <row r="67" spans="1:13" ht="38.4" x14ac:dyDescent="0.4">
      <c r="A67" s="138"/>
      <c r="B67" s="6" t="s">
        <v>61</v>
      </c>
      <c r="C67" s="4" t="s">
        <v>7</v>
      </c>
      <c r="D67" s="4" t="s">
        <v>8</v>
      </c>
      <c r="E67" s="4" t="s">
        <v>31</v>
      </c>
      <c r="F67" s="4" t="s">
        <v>32</v>
      </c>
      <c r="G67" s="41" t="s">
        <v>33</v>
      </c>
      <c r="H67" s="41" t="s">
        <v>34</v>
      </c>
      <c r="I67" s="4" t="s">
        <v>12</v>
      </c>
      <c r="J67" s="41" t="s">
        <v>62</v>
      </c>
      <c r="K67" s="41" t="s">
        <v>63</v>
      </c>
      <c r="L67" s="42" t="s">
        <v>3</v>
      </c>
      <c r="M67" s="126"/>
    </row>
    <row r="68" spans="1:13" x14ac:dyDescent="0.4">
      <c r="A68" s="138"/>
      <c r="B68" s="171" t="s">
        <v>168</v>
      </c>
      <c r="C68" s="8">
        <v>300</v>
      </c>
      <c r="D68" s="8">
        <v>30</v>
      </c>
      <c r="E68" s="8">
        <v>15</v>
      </c>
      <c r="F68" s="8">
        <v>25</v>
      </c>
      <c r="G68" s="8">
        <f>C68+D68+E68</f>
        <v>345</v>
      </c>
      <c r="H68" s="8">
        <f>F68+E68+D68+C68</f>
        <v>370</v>
      </c>
      <c r="I68" s="10">
        <v>347</v>
      </c>
      <c r="J68" s="8">
        <f>I68-G68</f>
        <v>2</v>
      </c>
      <c r="K68" s="8">
        <f>I68-H68</f>
        <v>-23</v>
      </c>
      <c r="L68" s="8">
        <f>I68+30</f>
        <v>377</v>
      </c>
      <c r="M68" s="126"/>
    </row>
    <row r="69" spans="1:13" ht="38.4" x14ac:dyDescent="0.4">
      <c r="A69" s="138"/>
      <c r="B69" s="171"/>
      <c r="C69" s="96" t="s">
        <v>7</v>
      </c>
      <c r="D69" s="96" t="s">
        <v>9</v>
      </c>
      <c r="E69" s="96" t="s">
        <v>31</v>
      </c>
      <c r="F69" s="96" t="s">
        <v>32</v>
      </c>
      <c r="G69" s="97" t="s">
        <v>66</v>
      </c>
      <c r="H69" s="97" t="s">
        <v>40</v>
      </c>
      <c r="I69" s="96" t="s">
        <v>12</v>
      </c>
      <c r="J69" s="97" t="s">
        <v>41</v>
      </c>
      <c r="K69" s="97" t="s">
        <v>42</v>
      </c>
      <c r="L69" s="98" t="s">
        <v>3</v>
      </c>
      <c r="M69" s="126"/>
    </row>
    <row r="70" spans="1:13" x14ac:dyDescent="0.4">
      <c r="A70" s="138"/>
      <c r="B70" s="171"/>
      <c r="C70" s="8">
        <v>300</v>
      </c>
      <c r="D70" s="8">
        <v>50</v>
      </c>
      <c r="E70" s="8">
        <v>15</v>
      </c>
      <c r="F70" s="8">
        <v>25</v>
      </c>
      <c r="G70" s="8">
        <f>C70+D70+E70</f>
        <v>365</v>
      </c>
      <c r="H70" s="8">
        <f>F70+E70+D70+C70</f>
        <v>390</v>
      </c>
      <c r="I70" s="10">
        <v>347</v>
      </c>
      <c r="J70" s="8">
        <f>I70-G70</f>
        <v>-18</v>
      </c>
      <c r="K70" s="8">
        <f>I70-H70</f>
        <v>-43</v>
      </c>
      <c r="L70" s="8">
        <f>I70+30</f>
        <v>377</v>
      </c>
      <c r="M70" s="126"/>
    </row>
    <row r="71" spans="1:13" ht="30" x14ac:dyDescent="0.4">
      <c r="A71" s="6" t="s">
        <v>0</v>
      </c>
      <c r="B71" s="177" t="s">
        <v>169</v>
      </c>
      <c r="C71" s="177"/>
      <c r="D71" s="177"/>
      <c r="E71" s="99"/>
      <c r="F71" s="99"/>
      <c r="G71" s="99"/>
      <c r="H71" s="99"/>
      <c r="I71" s="99"/>
      <c r="J71" s="99"/>
      <c r="K71" s="99"/>
      <c r="L71" s="99"/>
      <c r="M71" s="2" t="s">
        <v>4</v>
      </c>
    </row>
    <row r="72" spans="1:13" ht="38.4" x14ac:dyDescent="0.4">
      <c r="A72" s="178" t="s">
        <v>170</v>
      </c>
      <c r="B72" s="6" t="s">
        <v>61</v>
      </c>
      <c r="C72" s="4" t="s">
        <v>7</v>
      </c>
      <c r="D72" s="4" t="s">
        <v>8</v>
      </c>
      <c r="E72" s="4" t="s">
        <v>31</v>
      </c>
      <c r="F72" s="4" t="s">
        <v>32</v>
      </c>
      <c r="G72" s="41" t="s">
        <v>33</v>
      </c>
      <c r="H72" s="41" t="s">
        <v>34</v>
      </c>
      <c r="I72" s="4" t="s">
        <v>12</v>
      </c>
      <c r="J72" s="41" t="s">
        <v>62</v>
      </c>
      <c r="K72" s="41" t="s">
        <v>63</v>
      </c>
      <c r="L72" s="42" t="s">
        <v>3</v>
      </c>
      <c r="M72" s="171" t="s">
        <v>171</v>
      </c>
    </row>
    <row r="73" spans="1:13" ht="18" customHeight="1" x14ac:dyDescent="0.4">
      <c r="A73" s="179"/>
      <c r="B73" s="171" t="s">
        <v>172</v>
      </c>
      <c r="C73" s="8">
        <v>300</v>
      </c>
      <c r="D73" s="8">
        <v>30</v>
      </c>
      <c r="E73" s="8">
        <v>15</v>
      </c>
      <c r="F73" s="8">
        <v>25</v>
      </c>
      <c r="G73" s="8">
        <f>C73+D73+E73</f>
        <v>345</v>
      </c>
      <c r="H73" s="8">
        <f>F73+E73+D73+C73</f>
        <v>370</v>
      </c>
      <c r="I73" s="10">
        <v>352</v>
      </c>
      <c r="J73" s="8">
        <f>I73-G73</f>
        <v>7</v>
      </c>
      <c r="K73" s="8">
        <f>I73-H73</f>
        <v>-18</v>
      </c>
      <c r="L73" s="8">
        <f>I73+30</f>
        <v>382</v>
      </c>
      <c r="M73" s="180"/>
    </row>
    <row r="74" spans="1:13" ht="38.4" x14ac:dyDescent="0.4">
      <c r="A74" s="179"/>
      <c r="B74" s="171"/>
      <c r="C74" s="96" t="s">
        <v>7</v>
      </c>
      <c r="D74" s="96" t="s">
        <v>9</v>
      </c>
      <c r="E74" s="96" t="s">
        <v>31</v>
      </c>
      <c r="F74" s="96" t="s">
        <v>32</v>
      </c>
      <c r="G74" s="97" t="s">
        <v>66</v>
      </c>
      <c r="H74" s="97" t="s">
        <v>40</v>
      </c>
      <c r="I74" s="96" t="s">
        <v>12</v>
      </c>
      <c r="J74" s="97" t="s">
        <v>41</v>
      </c>
      <c r="K74" s="97" t="s">
        <v>42</v>
      </c>
      <c r="L74" s="98" t="s">
        <v>3</v>
      </c>
      <c r="M74" s="180"/>
    </row>
    <row r="75" spans="1:13" x14ac:dyDescent="0.4">
      <c r="A75" s="179"/>
      <c r="B75" s="171"/>
      <c r="C75" s="8">
        <v>300</v>
      </c>
      <c r="D75" s="8">
        <v>50</v>
      </c>
      <c r="E75" s="8">
        <v>15</v>
      </c>
      <c r="F75" s="8">
        <v>25</v>
      </c>
      <c r="G75" s="8">
        <f>C75+D75+E75</f>
        <v>365</v>
      </c>
      <c r="H75" s="8">
        <f>F75+E75+D75+C75</f>
        <v>390</v>
      </c>
      <c r="I75" s="10">
        <v>352</v>
      </c>
      <c r="J75" s="8">
        <f>I75-G75</f>
        <v>-13</v>
      </c>
      <c r="K75" s="8">
        <f>I75-H75</f>
        <v>-38</v>
      </c>
      <c r="L75" s="8">
        <f>I75+30</f>
        <v>382</v>
      </c>
      <c r="M75" s="180"/>
    </row>
    <row r="76" spans="1:13" ht="38.4" x14ac:dyDescent="0.4">
      <c r="A76" s="179"/>
      <c r="B76" s="6" t="s">
        <v>61</v>
      </c>
      <c r="C76" s="4" t="s">
        <v>7</v>
      </c>
      <c r="D76" s="4" t="s">
        <v>8</v>
      </c>
      <c r="E76" s="4" t="s">
        <v>31</v>
      </c>
      <c r="F76" s="4" t="s">
        <v>32</v>
      </c>
      <c r="G76" s="41" t="s">
        <v>33</v>
      </c>
      <c r="H76" s="41" t="s">
        <v>34</v>
      </c>
      <c r="I76" s="4" t="s">
        <v>12</v>
      </c>
      <c r="J76" s="41" t="s">
        <v>62</v>
      </c>
      <c r="K76" s="41" t="s">
        <v>63</v>
      </c>
      <c r="L76" s="42" t="s">
        <v>3</v>
      </c>
      <c r="M76" s="180"/>
    </row>
    <row r="77" spans="1:13" x14ac:dyDescent="0.4">
      <c r="A77" s="179"/>
      <c r="B77" s="171" t="s">
        <v>173</v>
      </c>
      <c r="C77" s="8">
        <v>300</v>
      </c>
      <c r="D77" s="8">
        <v>30</v>
      </c>
      <c r="E77" s="8">
        <v>15</v>
      </c>
      <c r="F77" s="8">
        <v>25</v>
      </c>
      <c r="G77" s="8">
        <f>C77+D77+E77</f>
        <v>345</v>
      </c>
      <c r="H77" s="8">
        <f>F77+E77+D77+C77</f>
        <v>370</v>
      </c>
      <c r="I77" s="10">
        <v>352</v>
      </c>
      <c r="J77" s="8">
        <f>I77-G77</f>
        <v>7</v>
      </c>
      <c r="K77" s="8">
        <f>I77-H77</f>
        <v>-18</v>
      </c>
      <c r="L77" s="8">
        <f>I77+30</f>
        <v>382</v>
      </c>
      <c r="M77" s="180"/>
    </row>
    <row r="78" spans="1:13" ht="38.4" x14ac:dyDescent="0.4">
      <c r="A78" s="179"/>
      <c r="B78" s="171"/>
      <c r="C78" s="96" t="s">
        <v>7</v>
      </c>
      <c r="D78" s="96" t="s">
        <v>9</v>
      </c>
      <c r="E78" s="96" t="s">
        <v>31</v>
      </c>
      <c r="F78" s="96" t="s">
        <v>32</v>
      </c>
      <c r="G78" s="97" t="s">
        <v>66</v>
      </c>
      <c r="H78" s="97" t="s">
        <v>40</v>
      </c>
      <c r="I78" s="96" t="s">
        <v>12</v>
      </c>
      <c r="J78" s="97" t="s">
        <v>41</v>
      </c>
      <c r="K78" s="97" t="s">
        <v>42</v>
      </c>
      <c r="L78" s="98" t="s">
        <v>3</v>
      </c>
      <c r="M78" s="180"/>
    </row>
    <row r="79" spans="1:13" x14ac:dyDescent="0.4">
      <c r="A79" s="179"/>
      <c r="B79" s="171"/>
      <c r="C79" s="8">
        <v>300</v>
      </c>
      <c r="D79" s="8">
        <v>50</v>
      </c>
      <c r="E79" s="8">
        <v>15</v>
      </c>
      <c r="F79" s="8">
        <v>25</v>
      </c>
      <c r="G79" s="8">
        <f>C79+D79+E79</f>
        <v>365</v>
      </c>
      <c r="H79" s="8">
        <f>F79+E79+D79+C79</f>
        <v>390</v>
      </c>
      <c r="I79" s="10">
        <v>352</v>
      </c>
      <c r="J79" s="8">
        <f>I79-G79</f>
        <v>-13</v>
      </c>
      <c r="K79" s="8">
        <f>I79-H79</f>
        <v>-38</v>
      </c>
      <c r="L79" s="8">
        <f>I79+30</f>
        <v>382</v>
      </c>
      <c r="M79" s="180"/>
    </row>
    <row r="80" spans="1:13" ht="38.4" x14ac:dyDescent="0.4">
      <c r="A80" s="179"/>
      <c r="B80" s="6" t="s">
        <v>61</v>
      </c>
      <c r="C80" s="4" t="s">
        <v>7</v>
      </c>
      <c r="D80" s="4" t="s">
        <v>8</v>
      </c>
      <c r="E80" s="4" t="s">
        <v>31</v>
      </c>
      <c r="F80" s="4" t="s">
        <v>32</v>
      </c>
      <c r="G80" s="41" t="s">
        <v>33</v>
      </c>
      <c r="H80" s="41" t="s">
        <v>34</v>
      </c>
      <c r="I80" s="4" t="s">
        <v>12</v>
      </c>
      <c r="J80" s="41" t="s">
        <v>62</v>
      </c>
      <c r="K80" s="41" t="s">
        <v>63</v>
      </c>
      <c r="L80" s="42" t="s">
        <v>3</v>
      </c>
      <c r="M80" s="180"/>
    </row>
    <row r="81" spans="1:13" x14ac:dyDescent="0.4">
      <c r="A81" s="179"/>
      <c r="B81" s="171" t="s">
        <v>174</v>
      </c>
      <c r="C81" s="8">
        <v>300</v>
      </c>
      <c r="D81" s="8">
        <v>30</v>
      </c>
      <c r="E81" s="8">
        <v>15</v>
      </c>
      <c r="F81" s="8">
        <v>25</v>
      </c>
      <c r="G81" s="8">
        <f>C81+D81+E81</f>
        <v>345</v>
      </c>
      <c r="H81" s="8">
        <f>F81+E81+D81+C81</f>
        <v>370</v>
      </c>
      <c r="I81" s="10">
        <v>352</v>
      </c>
      <c r="J81" s="8">
        <f>I81-G81</f>
        <v>7</v>
      </c>
      <c r="K81" s="8">
        <f>I81-H81</f>
        <v>-18</v>
      </c>
      <c r="L81" s="8">
        <f>I81+30</f>
        <v>382</v>
      </c>
      <c r="M81" s="180"/>
    </row>
    <row r="82" spans="1:13" ht="38.4" x14ac:dyDescent="0.4">
      <c r="A82" s="168"/>
      <c r="B82" s="171"/>
      <c r="C82" s="96" t="s">
        <v>7</v>
      </c>
      <c r="D82" s="96" t="s">
        <v>9</v>
      </c>
      <c r="E82" s="96" t="s">
        <v>31</v>
      </c>
      <c r="F82" s="96" t="s">
        <v>32</v>
      </c>
      <c r="G82" s="97" t="s">
        <v>66</v>
      </c>
      <c r="H82" s="97" t="s">
        <v>40</v>
      </c>
      <c r="I82" s="96" t="s">
        <v>12</v>
      </c>
      <c r="J82" s="97" t="s">
        <v>41</v>
      </c>
      <c r="K82" s="97" t="s">
        <v>42</v>
      </c>
      <c r="L82" s="98" t="s">
        <v>3</v>
      </c>
      <c r="M82" s="180"/>
    </row>
    <row r="83" spans="1:13" x14ac:dyDescent="0.4">
      <c r="A83" s="99"/>
      <c r="B83" s="171"/>
      <c r="C83" s="8">
        <v>300</v>
      </c>
      <c r="D83" s="8">
        <v>50</v>
      </c>
      <c r="E83" s="8">
        <v>15</v>
      </c>
      <c r="F83" s="8">
        <v>25</v>
      </c>
      <c r="G83" s="8">
        <f>C83+D83+E83</f>
        <v>365</v>
      </c>
      <c r="H83" s="8">
        <f>F83+E83+D83+C83</f>
        <v>390</v>
      </c>
      <c r="I83" s="10">
        <v>352</v>
      </c>
      <c r="J83" s="8">
        <f>I83-G83</f>
        <v>-13</v>
      </c>
      <c r="K83" s="8">
        <f>I83-H83</f>
        <v>-38</v>
      </c>
      <c r="L83" s="8">
        <f>I83+30</f>
        <v>382</v>
      </c>
      <c r="M83" s="180"/>
    </row>
  </sheetData>
  <mergeCells count="33">
    <mergeCell ref="B1:D1"/>
    <mergeCell ref="I1:J1"/>
    <mergeCell ref="K1:L1"/>
    <mergeCell ref="A2:A25"/>
    <mergeCell ref="M3:M5"/>
    <mergeCell ref="B7:B9"/>
    <mergeCell ref="M7:M25"/>
    <mergeCell ref="B11:B13"/>
    <mergeCell ref="B15:B17"/>
    <mergeCell ref="B19:B21"/>
    <mergeCell ref="B23:B25"/>
    <mergeCell ref="B26:D26"/>
    <mergeCell ref="I26:J26"/>
    <mergeCell ref="K26:L26"/>
    <mergeCell ref="A27:A70"/>
    <mergeCell ref="B28:B30"/>
    <mergeCell ref="B68:B70"/>
    <mergeCell ref="M28:M70"/>
    <mergeCell ref="B32:B34"/>
    <mergeCell ref="B36:B38"/>
    <mergeCell ref="B40:B42"/>
    <mergeCell ref="B44:B46"/>
    <mergeCell ref="B48:B50"/>
    <mergeCell ref="B52:B54"/>
    <mergeCell ref="B56:B58"/>
    <mergeCell ref="B60:B62"/>
    <mergeCell ref="B64:B66"/>
    <mergeCell ref="B71:D71"/>
    <mergeCell ref="A72:A82"/>
    <mergeCell ref="M72:M83"/>
    <mergeCell ref="B73:B75"/>
    <mergeCell ref="B77:B79"/>
    <mergeCell ref="B81:B83"/>
  </mergeCells>
  <phoneticPr fontId="3" type="noConversion"/>
  <conditionalFormatting sqref="J5 J3">
    <cfRule type="dataBar" priority="8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{BEC4B03B-60D4-4BA3-80C3-37A8F45842E4}</x14:id>
        </ext>
      </extLst>
    </cfRule>
    <cfRule type="colorScale" priority="86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3 I5">
    <cfRule type="dataBar" priority="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{6810D615-E22D-42C4-8DFE-5C47D5517F9B}</x14:id>
        </ext>
      </extLst>
    </cfRule>
  </conditionalFormatting>
  <conditionalFormatting sqref="L5 L3"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{C1EF1673-643F-4A83-9663-2504017DAFE2}</x14:id>
        </ext>
      </extLst>
    </cfRule>
    <cfRule type="colorScale" priority="83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7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{052D7A4F-9C91-4A67-87C1-5D9FF72B9997}</x14:id>
        </ext>
      </extLst>
    </cfRule>
  </conditionalFormatting>
  <conditionalFormatting sqref="K7">
    <cfRule type="dataBar" priority="8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{8046AFFF-5276-4B80-AB9A-A7EE6D9D2814}</x14:id>
        </ext>
      </extLst>
    </cfRule>
  </conditionalFormatting>
  <conditionalFormatting sqref="J9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{030ED2BC-C8DE-4482-BA45-DE3087158AA9}</x14:id>
        </ext>
      </extLst>
    </cfRule>
  </conditionalFormatting>
  <conditionalFormatting sqref="K9">
    <cfRule type="dataBar" priority="7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{A2D3AE6A-2F59-4F4B-B777-8E593E473BAF}</x14:id>
        </ext>
      </extLst>
    </cfRule>
  </conditionalFormatting>
  <conditionalFormatting sqref="J28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{6A00581F-1607-4571-97B6-D6C91326AB6D}</x14:id>
        </ext>
      </extLst>
    </cfRule>
  </conditionalFormatting>
  <conditionalFormatting sqref="K28">
    <cfRule type="dataBar" priority="7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{A61D3E81-20DB-4096-A37A-92F136FEC43B}</x14:id>
        </ext>
      </extLst>
    </cfRule>
  </conditionalFormatting>
  <conditionalFormatting sqref="J30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{48952118-1948-40E4-A3AA-14801E149FF0}</x14:id>
        </ext>
      </extLst>
    </cfRule>
  </conditionalFormatting>
  <conditionalFormatting sqref="K30">
    <cfRule type="dataBar" priority="7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{42209756-B259-4196-ACCF-196930FE89EE}</x14:id>
        </ext>
      </extLst>
    </cfRule>
  </conditionalFormatting>
  <conditionalFormatting sqref="J11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{84326D84-6D05-48C0-BEA0-A8217BE6A571}</x14:id>
        </ext>
      </extLst>
    </cfRule>
  </conditionalFormatting>
  <conditionalFormatting sqref="K11">
    <cfRule type="dataBar" priority="7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{EE85DDDD-C11A-439F-8E12-020FEA73375D}</x14:id>
        </ext>
      </extLst>
    </cfRule>
  </conditionalFormatting>
  <conditionalFormatting sqref="J13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{405FBD6B-892F-44AF-900D-CFB2839D95D2}</x14:id>
        </ext>
      </extLst>
    </cfRule>
  </conditionalFormatting>
  <conditionalFormatting sqref="K13">
    <cfRule type="dataBar" priority="7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{FD0AB486-8A18-4805-B3B7-31E8549AA49A}</x14:id>
        </ext>
      </extLst>
    </cfRule>
  </conditionalFormatting>
  <conditionalFormatting sqref="J15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{8ACFB8A7-016C-4A0A-9BF7-B04821462884}</x14:id>
        </ext>
      </extLst>
    </cfRule>
  </conditionalFormatting>
  <conditionalFormatting sqref="K15">
    <cfRule type="dataBar" priority="6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{F4CE3A45-F569-49ED-92C5-368774E656F5}</x14:id>
        </ext>
      </extLst>
    </cfRule>
  </conditionalFormatting>
  <conditionalFormatting sqref="J17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{00573413-D18A-48ED-9B14-E0DAC91FEFE8}</x14:id>
        </ext>
      </extLst>
    </cfRule>
  </conditionalFormatting>
  <conditionalFormatting sqref="K17">
    <cfRule type="dataBar" priority="6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{8D51EE10-C58D-4749-864B-8935EB196881}</x14:id>
        </ext>
      </extLst>
    </cfRule>
  </conditionalFormatting>
  <conditionalFormatting sqref="J19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{C4588999-4C0A-403A-9F13-65A4CDC7856C}</x14:id>
        </ext>
      </extLst>
    </cfRule>
  </conditionalFormatting>
  <conditionalFormatting sqref="K19">
    <cfRule type="dataBar" priority="6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{8909F105-A663-4521-BB00-C89141EF8235}</x14:id>
        </ext>
      </extLst>
    </cfRule>
  </conditionalFormatting>
  <conditionalFormatting sqref="J21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{66AE1146-FAB1-4900-844E-B5CF0A14660B}</x14:id>
        </ext>
      </extLst>
    </cfRule>
  </conditionalFormatting>
  <conditionalFormatting sqref="K21">
    <cfRule type="dataBar" priority="6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{FF151DA5-38E0-4700-B7CB-B2C2B2B59755}</x14:id>
        </ext>
      </extLst>
    </cfRule>
  </conditionalFormatting>
  <conditionalFormatting sqref="J23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{B4A261FD-F341-47F2-A18D-F63270434C29}</x14:id>
        </ext>
      </extLst>
    </cfRule>
  </conditionalFormatting>
  <conditionalFormatting sqref="K23">
    <cfRule type="dataBar" priority="6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{4FD9F8BD-8A3E-49C3-BE38-2CCD874CEBEB}</x14:id>
        </ext>
      </extLst>
    </cfRule>
  </conditionalFormatting>
  <conditionalFormatting sqref="J25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{AD9BBABD-FFAD-4828-87E4-699B61C840C4}</x14:id>
        </ext>
      </extLst>
    </cfRule>
  </conditionalFormatting>
  <conditionalFormatting sqref="K25">
    <cfRule type="dataBar" priority="5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{C6B1222E-9465-4FE2-8011-9AD164F0C307}</x14:id>
        </ext>
      </extLst>
    </cfRule>
  </conditionalFormatting>
  <conditionalFormatting sqref="J4">
    <cfRule type="dataBar" priority="5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{76FF9AEB-8374-42CA-B3BF-A43CBB0EE70C}</x14:id>
        </ext>
      </extLst>
    </cfRule>
    <cfRule type="colorScale" priority="57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4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{0E031959-D2D0-4903-966D-9174C6BFB5E2}</x14:id>
        </ext>
      </extLst>
    </cfRule>
  </conditionalFormatting>
  <conditionalFormatting sqref="L4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{43220CC7-85BE-493C-BE95-3203EB9E0E0F}</x14:id>
        </ext>
      </extLst>
    </cfRule>
    <cfRule type="colorScale" priority="54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32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{36578765-E853-4ED4-B557-3024E70431A0}</x14:id>
        </ext>
      </extLst>
    </cfRule>
  </conditionalFormatting>
  <conditionalFormatting sqref="K32">
    <cfRule type="dataBar" priority="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{B56BCBD3-815E-435A-9A7B-5C70CD244257}</x14:id>
        </ext>
      </extLst>
    </cfRule>
  </conditionalFormatting>
  <conditionalFormatting sqref="J34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{CBCF638E-1421-48D7-AE61-5CEA39C3C5E6}</x14:id>
        </ext>
      </extLst>
    </cfRule>
  </conditionalFormatting>
  <conditionalFormatting sqref="K34">
    <cfRule type="dataBar" priority="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{2F41762C-75C9-4934-8340-2BD93730D837}</x14:id>
        </ext>
      </extLst>
    </cfRule>
  </conditionalFormatting>
  <conditionalFormatting sqref="J36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{7CD8CBDC-33F6-4734-84A4-F50366C64F01}</x14:id>
        </ext>
      </extLst>
    </cfRule>
  </conditionalFormatting>
  <conditionalFormatting sqref="K36">
    <cfRule type="dataBar" priority="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{5C8919F7-A042-45FD-B5EA-A544BE93F876}</x14:id>
        </ext>
      </extLst>
    </cfRule>
  </conditionalFormatting>
  <conditionalFormatting sqref="J38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{BD7F4F05-11AC-4036-8201-A01C95C7FDCC}</x14:id>
        </ext>
      </extLst>
    </cfRule>
  </conditionalFormatting>
  <conditionalFormatting sqref="K38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{7E8635BD-549A-4730-8D5F-12921D5E8CCE}</x14:id>
        </ext>
      </extLst>
    </cfRule>
  </conditionalFormatting>
  <conditionalFormatting sqref="J40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{E47C2C7D-7F84-4FE6-A69F-70A92FE4EBE3}</x14:id>
        </ext>
      </extLst>
    </cfRule>
  </conditionalFormatting>
  <conditionalFormatting sqref="K40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{A127DB8B-0D94-4C67-8821-C753B0C71E22}</x14:id>
        </ext>
      </extLst>
    </cfRule>
  </conditionalFormatting>
  <conditionalFormatting sqref="J42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{787F0D0F-C28B-4A53-885F-BB50A545A8E3}</x14:id>
        </ext>
      </extLst>
    </cfRule>
  </conditionalFormatting>
  <conditionalFormatting sqref="K42">
    <cfRule type="dataBar" priority="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{8AD217DA-B182-4AB2-8131-FCD94FB8D64D}</x14:id>
        </ext>
      </extLst>
    </cfRule>
  </conditionalFormatting>
  <conditionalFormatting sqref="J44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{5AB9D752-BD25-49DA-AE90-7C3522F8CE2C}</x14:id>
        </ext>
      </extLst>
    </cfRule>
  </conditionalFormatting>
  <conditionalFormatting sqref="K44">
    <cfRule type="dataBar" priority="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{4826DABC-7BF3-492D-B538-27B2005A7AEF}</x14:id>
        </ext>
      </extLst>
    </cfRule>
  </conditionalFormatting>
  <conditionalFormatting sqref="J46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{F7B568F0-38B5-4B58-A6BD-B5DA7A56BFF6}</x14:id>
        </ext>
      </extLst>
    </cfRule>
  </conditionalFormatting>
  <conditionalFormatting sqref="K46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{B19A7D6A-35EE-42F1-9676-A644F3AF5875}</x14:id>
        </ext>
      </extLst>
    </cfRule>
  </conditionalFormatting>
  <conditionalFormatting sqref="J48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{79F5EA5D-720B-4330-A782-BDFBB01FA85F}</x14:id>
        </ext>
      </extLst>
    </cfRule>
  </conditionalFormatting>
  <conditionalFormatting sqref="K48"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{B4126BC8-D7DE-4B03-BE80-2A47317F6496}</x14:id>
        </ext>
      </extLst>
    </cfRule>
  </conditionalFormatting>
  <conditionalFormatting sqref="J50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{682CAC30-D1EF-43A1-B394-C6D84B229E7A}</x14:id>
        </ext>
      </extLst>
    </cfRule>
  </conditionalFormatting>
  <conditionalFormatting sqref="K50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{FAB488C5-985F-4534-A2E2-971095C5A707}</x14:id>
        </ext>
      </extLst>
    </cfRule>
  </conditionalFormatting>
  <conditionalFormatting sqref="J52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{43AC9C15-52A2-4759-95AD-8BA4DD68FDA1}</x14:id>
        </ext>
      </extLst>
    </cfRule>
  </conditionalFormatting>
  <conditionalFormatting sqref="K52">
    <cfRule type="dataBar" priority="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{C4839BAC-30C6-4284-A767-DD9D632FEA56}</x14:id>
        </ext>
      </extLst>
    </cfRule>
  </conditionalFormatting>
  <conditionalFormatting sqref="J54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{7750FC1B-690E-4BC6-9772-671EB5C12C10}</x14:id>
        </ext>
      </extLst>
    </cfRule>
  </conditionalFormatting>
  <conditionalFormatting sqref="K54">
    <cfRule type="dataBar" priority="2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{593C12A8-1038-42CD-9417-4211EEE87CE0}</x14:id>
        </ext>
      </extLst>
    </cfRule>
  </conditionalFormatting>
  <conditionalFormatting sqref="J56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{531F001D-646D-4151-B6FF-032A519E573A}</x14:id>
        </ext>
      </extLst>
    </cfRule>
  </conditionalFormatting>
  <conditionalFormatting sqref="K56">
    <cfRule type="dataBar" priority="2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{0102C4AA-620A-43C1-9FC8-D4A2A002D437}</x14:id>
        </ext>
      </extLst>
    </cfRule>
  </conditionalFormatting>
  <conditionalFormatting sqref="J58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{F6232426-1CFD-459B-B38C-76994B489BE4}</x14:id>
        </ext>
      </extLst>
    </cfRule>
  </conditionalFormatting>
  <conditionalFormatting sqref="K58">
    <cfRule type="dataBar" priority="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{11191D18-FDA7-45FA-8A81-D71F826F8FF0}</x14:id>
        </ext>
      </extLst>
    </cfRule>
  </conditionalFormatting>
  <conditionalFormatting sqref="J60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{15FBC779-7C6E-47AF-A148-7A174EAACFD3}</x14:id>
        </ext>
      </extLst>
    </cfRule>
  </conditionalFormatting>
  <conditionalFormatting sqref="K60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{F0AB619A-6FA2-4A19-89C3-1B35FD5C9184}</x14:id>
        </ext>
      </extLst>
    </cfRule>
  </conditionalFormatting>
  <conditionalFormatting sqref="J62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{0E946D75-A19C-47C3-948E-7C4060EB339B}</x14:id>
        </ext>
      </extLst>
    </cfRule>
  </conditionalFormatting>
  <conditionalFormatting sqref="K62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{EDDAABFC-E0B7-48FE-8E96-19A30D3FDE86}</x14:id>
        </ext>
      </extLst>
    </cfRule>
  </conditionalFormatting>
  <conditionalFormatting sqref="J64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{8E1F0FC7-DE4D-47D8-A274-B8FD762D57D8}</x14:id>
        </ext>
      </extLst>
    </cfRule>
  </conditionalFormatting>
  <conditionalFormatting sqref="K64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{73B03122-AB20-48D9-B3F1-C3C92C0EC141}</x14:id>
        </ext>
      </extLst>
    </cfRule>
  </conditionalFormatting>
  <conditionalFormatting sqref="J6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{1B184048-0986-4961-BA90-5D3C1EBA7194}</x14:id>
        </ext>
      </extLst>
    </cfRule>
  </conditionalFormatting>
  <conditionalFormatting sqref="K66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{444260B3-0A50-4B4F-B4B2-E2C480E78BD5}</x14:id>
        </ext>
      </extLst>
    </cfRule>
  </conditionalFormatting>
  <conditionalFormatting sqref="J68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{64A68D19-0C9F-4F5E-866E-F376B42C7A99}</x14:id>
        </ext>
      </extLst>
    </cfRule>
  </conditionalFormatting>
  <conditionalFormatting sqref="K68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{29D15A24-ADFC-403C-AEC9-2659F711B6F4}</x14:id>
        </ext>
      </extLst>
    </cfRule>
  </conditionalFormatting>
  <conditionalFormatting sqref="J70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{3FD57BCA-50A2-4496-9A81-E5532EB582A0}</x14:id>
        </ext>
      </extLst>
    </cfRule>
  </conditionalFormatting>
  <conditionalFormatting sqref="K70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{6F780FC3-C7C4-4B11-B267-C9DE1909D918}</x14:id>
        </ext>
      </extLst>
    </cfRule>
  </conditionalFormatting>
  <conditionalFormatting sqref="J7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{A7EAC13B-456D-4109-943B-DA741C2A2320}</x14:id>
        </ext>
      </extLst>
    </cfRule>
  </conditionalFormatting>
  <conditionalFormatting sqref="K73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{0EFF44CC-4C28-4F36-8968-33BC099F50F8}</x14:id>
        </ext>
      </extLst>
    </cfRule>
  </conditionalFormatting>
  <conditionalFormatting sqref="J75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{9E3CBDE4-2910-4F9F-9EE0-9ACDFA623114}</x14:id>
        </ext>
      </extLst>
    </cfRule>
  </conditionalFormatting>
  <conditionalFormatting sqref="K75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{456806BD-58DA-4D25-B59E-2C6C6C016D97}</x14:id>
        </ext>
      </extLst>
    </cfRule>
  </conditionalFormatting>
  <conditionalFormatting sqref="J7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{1721D644-76B6-4277-889D-B0354E30CFC1}</x14:id>
        </ext>
      </extLst>
    </cfRule>
  </conditionalFormatting>
  <conditionalFormatting sqref="K77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{66F435D9-D656-4BF0-9FB0-32E1D8E856E5}</x14:id>
        </ext>
      </extLst>
    </cfRule>
  </conditionalFormatting>
  <conditionalFormatting sqref="J79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{9A7770D5-DC74-4076-8C9C-53FD87451F2A}</x14:id>
        </ext>
      </extLst>
    </cfRule>
  </conditionalFormatting>
  <conditionalFormatting sqref="K79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{66907B68-22CA-4ABF-95FB-AAFA1CB25207}</x14:id>
        </ext>
      </extLst>
    </cfRule>
  </conditionalFormatting>
  <conditionalFormatting sqref="J8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{E8AE1CE6-1AD9-4526-B737-01EB7575118D}</x14:id>
        </ext>
      </extLst>
    </cfRule>
  </conditionalFormatting>
  <conditionalFormatting sqref="K81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{DB0A6FFE-7918-495F-AEF5-FD5DE51E4FA0}</x14:id>
        </ext>
      </extLst>
    </cfRule>
  </conditionalFormatting>
  <conditionalFormatting sqref="J8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{1335583A-4CCC-4FCE-A608-D0349A89842E}</x14:id>
        </ext>
      </extLst>
    </cfRule>
  </conditionalFormatting>
  <conditionalFormatting sqref="K8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{7ECDC8FC-D88C-440D-A0D0-914FF520D4D7}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C4B03B-60D4-4BA3-80C3-37A8F45842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J5 J3</xm:sqref>
        </x14:conditionalFormatting>
        <x14:conditionalFormatting xmlns:xm="http://schemas.microsoft.com/office/excel/2006/main">
          <x14:cfRule type="dataBar" id="{6810D615-E22D-42C4-8DFE-5C47D5517F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 I5</xm:sqref>
        </x14:conditionalFormatting>
        <x14:conditionalFormatting xmlns:xm="http://schemas.microsoft.com/office/excel/2006/main">
          <x14:cfRule type="dataBar" id="{C1EF1673-643F-4A83-9663-2504017DAF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L5 L3</xm:sqref>
        </x14:conditionalFormatting>
        <x14:conditionalFormatting xmlns:xm="http://schemas.microsoft.com/office/excel/2006/main">
          <x14:cfRule type="dataBar" id="{052D7A4F-9C91-4A67-87C1-5D9FF72B99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</xm:sqref>
        </x14:conditionalFormatting>
        <x14:conditionalFormatting xmlns:xm="http://schemas.microsoft.com/office/excel/2006/main">
          <x14:cfRule type="dataBar" id="{8046AFFF-5276-4B80-AB9A-A7EE6D9D281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K7</xm:sqref>
        </x14:conditionalFormatting>
        <x14:conditionalFormatting xmlns:xm="http://schemas.microsoft.com/office/excel/2006/main">
          <x14:cfRule type="dataBar" id="{030ED2BC-C8DE-4482-BA45-DE3087158A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A2D3AE6A-2F59-4F4B-B777-8E593E473BA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K9</xm:sqref>
        </x14:conditionalFormatting>
        <x14:conditionalFormatting xmlns:xm="http://schemas.microsoft.com/office/excel/2006/main">
          <x14:cfRule type="dataBar" id="{6A00581F-1607-4571-97B6-D6C91326AB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J28</xm:sqref>
        </x14:conditionalFormatting>
        <x14:conditionalFormatting xmlns:xm="http://schemas.microsoft.com/office/excel/2006/main">
          <x14:cfRule type="dataBar" id="{A61D3E81-20DB-4096-A37A-92F136FEC43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K28</xm:sqref>
        </x14:conditionalFormatting>
        <x14:conditionalFormatting xmlns:xm="http://schemas.microsoft.com/office/excel/2006/main">
          <x14:cfRule type="dataBar" id="{48952118-1948-40E4-A3AA-14801E149F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</xm:sqref>
        </x14:conditionalFormatting>
        <x14:conditionalFormatting xmlns:xm="http://schemas.microsoft.com/office/excel/2006/main">
          <x14:cfRule type="dataBar" id="{42209756-B259-4196-ACCF-196930FE89E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K30</xm:sqref>
        </x14:conditionalFormatting>
        <x14:conditionalFormatting xmlns:xm="http://schemas.microsoft.com/office/excel/2006/main">
          <x14:cfRule type="dataBar" id="{84326D84-6D05-48C0-BEA0-A8217BE6A5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J11</xm:sqref>
        </x14:conditionalFormatting>
        <x14:conditionalFormatting xmlns:xm="http://schemas.microsoft.com/office/excel/2006/main">
          <x14:cfRule type="dataBar" id="{EE85DDDD-C11A-439F-8E12-020FEA73375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dataBar" id="{405FBD6B-892F-44AF-900D-CFB2839D95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J13</xm:sqref>
        </x14:conditionalFormatting>
        <x14:conditionalFormatting xmlns:xm="http://schemas.microsoft.com/office/excel/2006/main">
          <x14:cfRule type="dataBar" id="{FD0AB486-8A18-4805-B3B7-31E8549AA49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8ACFB8A7-016C-4A0A-9BF7-B048214628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</xm:sqref>
        </x14:conditionalFormatting>
        <x14:conditionalFormatting xmlns:xm="http://schemas.microsoft.com/office/excel/2006/main">
          <x14:cfRule type="dataBar" id="{F4CE3A45-F569-49ED-92C5-368774E656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K15</xm:sqref>
        </x14:conditionalFormatting>
        <x14:conditionalFormatting xmlns:xm="http://schemas.microsoft.com/office/excel/2006/main">
          <x14:cfRule type="dataBar" id="{00573413-D18A-48ED-9B14-E0DAC91F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</xm:sqref>
        </x14:conditionalFormatting>
        <x14:conditionalFormatting xmlns:xm="http://schemas.microsoft.com/office/excel/2006/main">
          <x14:cfRule type="dataBar" id="{8D51EE10-C58D-4749-864B-8935EB19688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K17</xm:sqref>
        </x14:conditionalFormatting>
        <x14:conditionalFormatting xmlns:xm="http://schemas.microsoft.com/office/excel/2006/main">
          <x14:cfRule type="dataBar" id="{C4588999-4C0A-403A-9F13-65A4CDC785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J19</xm:sqref>
        </x14:conditionalFormatting>
        <x14:conditionalFormatting xmlns:xm="http://schemas.microsoft.com/office/excel/2006/main">
          <x14:cfRule type="dataBar" id="{8909F105-A663-4521-BB00-C89141EF823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K19</xm:sqref>
        </x14:conditionalFormatting>
        <x14:conditionalFormatting xmlns:xm="http://schemas.microsoft.com/office/excel/2006/main">
          <x14:cfRule type="dataBar" id="{66AE1146-FAB1-4900-844E-B5CF0A1466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FF151DA5-38E0-4700-B7CB-B2C2B2B5975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K21</xm:sqref>
        </x14:conditionalFormatting>
        <x14:conditionalFormatting xmlns:xm="http://schemas.microsoft.com/office/excel/2006/main">
          <x14:cfRule type="dataBar" id="{B4A261FD-F341-47F2-A18D-F63270434C2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J23</xm:sqref>
        </x14:conditionalFormatting>
        <x14:conditionalFormatting xmlns:xm="http://schemas.microsoft.com/office/excel/2006/main">
          <x14:cfRule type="dataBar" id="{4FD9F8BD-8A3E-49C3-BE38-2CCD874CEBE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K23</xm:sqref>
        </x14:conditionalFormatting>
        <x14:conditionalFormatting xmlns:xm="http://schemas.microsoft.com/office/excel/2006/main">
          <x14:cfRule type="dataBar" id="{AD9BBABD-FFAD-4828-87E4-699B61C840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</xm:sqref>
        </x14:conditionalFormatting>
        <x14:conditionalFormatting xmlns:xm="http://schemas.microsoft.com/office/excel/2006/main">
          <x14:cfRule type="dataBar" id="{C6B1222E-9465-4FE2-8011-9AD164F0C30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K25</xm:sqref>
        </x14:conditionalFormatting>
        <x14:conditionalFormatting xmlns:xm="http://schemas.microsoft.com/office/excel/2006/main">
          <x14:cfRule type="dataBar" id="{76FF9AEB-8374-42CA-B3BF-A43CBB0EE70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</xm:sqref>
        </x14:conditionalFormatting>
        <x14:conditionalFormatting xmlns:xm="http://schemas.microsoft.com/office/excel/2006/main">
          <x14:cfRule type="dataBar" id="{0E031959-D2D0-4903-966D-9174C6BFB5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</xm:sqref>
        </x14:conditionalFormatting>
        <x14:conditionalFormatting xmlns:xm="http://schemas.microsoft.com/office/excel/2006/main">
          <x14:cfRule type="dataBar" id="{43220CC7-85BE-493C-BE95-3203EB9E0E0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L4</xm:sqref>
        </x14:conditionalFormatting>
        <x14:conditionalFormatting xmlns:xm="http://schemas.microsoft.com/office/excel/2006/main">
          <x14:cfRule type="dataBar" id="{36578765-E853-4ED4-B557-3024E70431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J32</xm:sqref>
        </x14:conditionalFormatting>
        <x14:conditionalFormatting xmlns:xm="http://schemas.microsoft.com/office/excel/2006/main">
          <x14:cfRule type="dataBar" id="{B56BCBD3-815E-435A-9A7B-5C70CD24425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K32</xm:sqref>
        </x14:conditionalFormatting>
        <x14:conditionalFormatting xmlns:xm="http://schemas.microsoft.com/office/excel/2006/main">
          <x14:cfRule type="dataBar" id="{CBCF638E-1421-48D7-AE61-5CEA39C3C5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J34</xm:sqref>
        </x14:conditionalFormatting>
        <x14:conditionalFormatting xmlns:xm="http://schemas.microsoft.com/office/excel/2006/main">
          <x14:cfRule type="dataBar" id="{2F41762C-75C9-4934-8340-2BD93730D83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K34</xm:sqref>
        </x14:conditionalFormatting>
        <x14:conditionalFormatting xmlns:xm="http://schemas.microsoft.com/office/excel/2006/main">
          <x14:cfRule type="dataBar" id="{7CD8CBDC-33F6-4734-84A4-F50366C64F0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J36</xm:sqref>
        </x14:conditionalFormatting>
        <x14:conditionalFormatting xmlns:xm="http://schemas.microsoft.com/office/excel/2006/main">
          <x14:cfRule type="dataBar" id="{5C8919F7-A042-45FD-B5EA-A544BE93F87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K36</xm:sqref>
        </x14:conditionalFormatting>
        <x14:conditionalFormatting xmlns:xm="http://schemas.microsoft.com/office/excel/2006/main">
          <x14:cfRule type="dataBar" id="{BD7F4F05-11AC-4036-8201-A01C95C7FD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J38</xm:sqref>
        </x14:conditionalFormatting>
        <x14:conditionalFormatting xmlns:xm="http://schemas.microsoft.com/office/excel/2006/main">
          <x14:cfRule type="dataBar" id="{7E8635BD-549A-4730-8D5F-12921D5E8CC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K38</xm:sqref>
        </x14:conditionalFormatting>
        <x14:conditionalFormatting xmlns:xm="http://schemas.microsoft.com/office/excel/2006/main">
          <x14:cfRule type="dataBar" id="{E47C2C7D-7F84-4FE6-A69F-70A92FE4EB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J40</xm:sqref>
        </x14:conditionalFormatting>
        <x14:conditionalFormatting xmlns:xm="http://schemas.microsoft.com/office/excel/2006/main">
          <x14:cfRule type="dataBar" id="{A127DB8B-0D94-4C67-8821-C753B0C71E2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K40</xm:sqref>
        </x14:conditionalFormatting>
        <x14:conditionalFormatting xmlns:xm="http://schemas.microsoft.com/office/excel/2006/main">
          <x14:cfRule type="dataBar" id="{787F0D0F-C28B-4A53-885F-BB50A545A8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J42</xm:sqref>
        </x14:conditionalFormatting>
        <x14:conditionalFormatting xmlns:xm="http://schemas.microsoft.com/office/excel/2006/main">
          <x14:cfRule type="dataBar" id="{8AD217DA-B182-4AB2-8131-FCD94FB8D64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K42</xm:sqref>
        </x14:conditionalFormatting>
        <x14:conditionalFormatting xmlns:xm="http://schemas.microsoft.com/office/excel/2006/main">
          <x14:cfRule type="dataBar" id="{5AB9D752-BD25-49DA-AE90-7C3522F8CE2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J44</xm:sqref>
        </x14:conditionalFormatting>
        <x14:conditionalFormatting xmlns:xm="http://schemas.microsoft.com/office/excel/2006/main">
          <x14:cfRule type="dataBar" id="{4826DABC-7BF3-492D-B538-27B2005A7AE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K44</xm:sqref>
        </x14:conditionalFormatting>
        <x14:conditionalFormatting xmlns:xm="http://schemas.microsoft.com/office/excel/2006/main">
          <x14:cfRule type="dataBar" id="{F7B568F0-38B5-4B58-A6BD-B5DA7A56BF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J46</xm:sqref>
        </x14:conditionalFormatting>
        <x14:conditionalFormatting xmlns:xm="http://schemas.microsoft.com/office/excel/2006/main">
          <x14:cfRule type="dataBar" id="{B19A7D6A-35EE-42F1-9676-A644F3AF587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K46</xm:sqref>
        </x14:conditionalFormatting>
        <x14:conditionalFormatting xmlns:xm="http://schemas.microsoft.com/office/excel/2006/main">
          <x14:cfRule type="dataBar" id="{79F5EA5D-720B-4330-A782-BDFBB01FA8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J48</xm:sqref>
        </x14:conditionalFormatting>
        <x14:conditionalFormatting xmlns:xm="http://schemas.microsoft.com/office/excel/2006/main">
          <x14:cfRule type="dataBar" id="{B4126BC8-D7DE-4B03-BE80-2A47317F649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K48</xm:sqref>
        </x14:conditionalFormatting>
        <x14:conditionalFormatting xmlns:xm="http://schemas.microsoft.com/office/excel/2006/main">
          <x14:cfRule type="dataBar" id="{682CAC30-D1EF-43A1-B394-C6D84B229E7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J50</xm:sqref>
        </x14:conditionalFormatting>
        <x14:conditionalFormatting xmlns:xm="http://schemas.microsoft.com/office/excel/2006/main">
          <x14:cfRule type="dataBar" id="{FAB488C5-985F-4534-A2E2-971095C5A70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K50</xm:sqref>
        </x14:conditionalFormatting>
        <x14:conditionalFormatting xmlns:xm="http://schemas.microsoft.com/office/excel/2006/main">
          <x14:cfRule type="dataBar" id="{43AC9C15-52A2-4759-95AD-8BA4DD68FD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J52</xm:sqref>
        </x14:conditionalFormatting>
        <x14:conditionalFormatting xmlns:xm="http://schemas.microsoft.com/office/excel/2006/main">
          <x14:cfRule type="dataBar" id="{C4839BAC-30C6-4284-A767-DD9D632FEA5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K52</xm:sqref>
        </x14:conditionalFormatting>
        <x14:conditionalFormatting xmlns:xm="http://schemas.microsoft.com/office/excel/2006/main">
          <x14:cfRule type="dataBar" id="{7750FC1B-690E-4BC6-9772-671EB5C12C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J54</xm:sqref>
        </x14:conditionalFormatting>
        <x14:conditionalFormatting xmlns:xm="http://schemas.microsoft.com/office/excel/2006/main">
          <x14:cfRule type="dataBar" id="{593C12A8-1038-42CD-9417-4211EEE87CE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K54</xm:sqref>
        </x14:conditionalFormatting>
        <x14:conditionalFormatting xmlns:xm="http://schemas.microsoft.com/office/excel/2006/main">
          <x14:cfRule type="dataBar" id="{531F001D-646D-4151-B6FF-032A519E57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J56</xm:sqref>
        </x14:conditionalFormatting>
        <x14:conditionalFormatting xmlns:xm="http://schemas.microsoft.com/office/excel/2006/main">
          <x14:cfRule type="dataBar" id="{0102C4AA-620A-43C1-9FC8-D4A2A002D43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K56</xm:sqref>
        </x14:conditionalFormatting>
        <x14:conditionalFormatting xmlns:xm="http://schemas.microsoft.com/office/excel/2006/main">
          <x14:cfRule type="dataBar" id="{F6232426-1CFD-459B-B38C-76994B489B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J58</xm:sqref>
        </x14:conditionalFormatting>
        <x14:conditionalFormatting xmlns:xm="http://schemas.microsoft.com/office/excel/2006/main">
          <x14:cfRule type="dataBar" id="{11191D18-FDA7-45FA-8A81-D71F826F8FF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K58</xm:sqref>
        </x14:conditionalFormatting>
        <x14:conditionalFormatting xmlns:xm="http://schemas.microsoft.com/office/excel/2006/main">
          <x14:cfRule type="dataBar" id="{15FBC779-7C6E-47AF-A148-7A174EAACF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J60</xm:sqref>
        </x14:conditionalFormatting>
        <x14:conditionalFormatting xmlns:xm="http://schemas.microsoft.com/office/excel/2006/main">
          <x14:cfRule type="dataBar" id="{F0AB619A-6FA2-4A19-89C3-1B35FD5C918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K60</xm:sqref>
        </x14:conditionalFormatting>
        <x14:conditionalFormatting xmlns:xm="http://schemas.microsoft.com/office/excel/2006/main">
          <x14:cfRule type="dataBar" id="{0E946D75-A19C-47C3-948E-7C4060EB33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J62</xm:sqref>
        </x14:conditionalFormatting>
        <x14:conditionalFormatting xmlns:xm="http://schemas.microsoft.com/office/excel/2006/main">
          <x14:cfRule type="dataBar" id="{EDDAABFC-E0B7-48FE-8E96-19A30D3FDE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K62</xm:sqref>
        </x14:conditionalFormatting>
        <x14:conditionalFormatting xmlns:xm="http://schemas.microsoft.com/office/excel/2006/main">
          <x14:cfRule type="dataBar" id="{8E1F0FC7-DE4D-47D8-A274-B8FD762D57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J64</xm:sqref>
        </x14:conditionalFormatting>
        <x14:conditionalFormatting xmlns:xm="http://schemas.microsoft.com/office/excel/2006/main">
          <x14:cfRule type="dataBar" id="{73B03122-AB20-48D9-B3F1-C3C92C0EC14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K64</xm:sqref>
        </x14:conditionalFormatting>
        <x14:conditionalFormatting xmlns:xm="http://schemas.microsoft.com/office/excel/2006/main">
          <x14:cfRule type="dataBar" id="{1B184048-0986-4961-BA90-5D3C1EBA71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J66</xm:sqref>
        </x14:conditionalFormatting>
        <x14:conditionalFormatting xmlns:xm="http://schemas.microsoft.com/office/excel/2006/main">
          <x14:cfRule type="dataBar" id="{444260B3-0A50-4B4F-B4B2-E2C480E78BD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K66</xm:sqref>
        </x14:conditionalFormatting>
        <x14:conditionalFormatting xmlns:xm="http://schemas.microsoft.com/office/excel/2006/main">
          <x14:cfRule type="dataBar" id="{64A68D19-0C9F-4F5E-866E-F376B42C7A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J68</xm:sqref>
        </x14:conditionalFormatting>
        <x14:conditionalFormatting xmlns:xm="http://schemas.microsoft.com/office/excel/2006/main">
          <x14:cfRule type="dataBar" id="{29D15A24-ADFC-403C-AEC9-2659F711B6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K68</xm:sqref>
        </x14:conditionalFormatting>
        <x14:conditionalFormatting xmlns:xm="http://schemas.microsoft.com/office/excel/2006/main">
          <x14:cfRule type="dataBar" id="{3FD57BCA-50A2-4496-9A81-E5532EB582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J70</xm:sqref>
        </x14:conditionalFormatting>
        <x14:conditionalFormatting xmlns:xm="http://schemas.microsoft.com/office/excel/2006/main">
          <x14:cfRule type="dataBar" id="{6F780FC3-C7C4-4B11-B267-C9DE1909D91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K70</xm:sqref>
        </x14:conditionalFormatting>
        <x14:conditionalFormatting xmlns:xm="http://schemas.microsoft.com/office/excel/2006/main">
          <x14:cfRule type="dataBar" id="{A7EAC13B-456D-4109-943B-DA741C2A23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J73</xm:sqref>
        </x14:conditionalFormatting>
        <x14:conditionalFormatting xmlns:xm="http://schemas.microsoft.com/office/excel/2006/main">
          <x14:cfRule type="dataBar" id="{0EFF44CC-4C28-4F36-8968-33BC099F50F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K73</xm:sqref>
        </x14:conditionalFormatting>
        <x14:conditionalFormatting xmlns:xm="http://schemas.microsoft.com/office/excel/2006/main">
          <x14:cfRule type="dataBar" id="{9E3CBDE4-2910-4F9F-9EE0-9ACDFA6231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J75</xm:sqref>
        </x14:conditionalFormatting>
        <x14:conditionalFormatting xmlns:xm="http://schemas.microsoft.com/office/excel/2006/main">
          <x14:cfRule type="dataBar" id="{456806BD-58DA-4D25-B59E-2C6C6C016D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K75</xm:sqref>
        </x14:conditionalFormatting>
        <x14:conditionalFormatting xmlns:xm="http://schemas.microsoft.com/office/excel/2006/main">
          <x14:cfRule type="dataBar" id="{1721D644-76B6-4277-889D-B0354E30CF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J77</xm:sqref>
        </x14:conditionalFormatting>
        <x14:conditionalFormatting xmlns:xm="http://schemas.microsoft.com/office/excel/2006/main">
          <x14:cfRule type="dataBar" id="{66F435D9-D656-4BF0-9FB0-32E1D8E856E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K77</xm:sqref>
        </x14:conditionalFormatting>
        <x14:conditionalFormatting xmlns:xm="http://schemas.microsoft.com/office/excel/2006/main">
          <x14:cfRule type="dataBar" id="{9A7770D5-DC74-4076-8C9C-53FD87451F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J79</xm:sqref>
        </x14:conditionalFormatting>
        <x14:conditionalFormatting xmlns:xm="http://schemas.microsoft.com/office/excel/2006/main">
          <x14:cfRule type="dataBar" id="{66907B68-22CA-4ABF-95FB-AAFA1CB2520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K79</xm:sqref>
        </x14:conditionalFormatting>
        <x14:conditionalFormatting xmlns:xm="http://schemas.microsoft.com/office/excel/2006/main">
          <x14:cfRule type="dataBar" id="{E8AE1CE6-1AD9-4526-B737-01EB757511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J81</xm:sqref>
        </x14:conditionalFormatting>
        <x14:conditionalFormatting xmlns:xm="http://schemas.microsoft.com/office/excel/2006/main">
          <x14:cfRule type="dataBar" id="{DB0A6FFE-7918-495F-AEF5-FD5DE51E4FA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K81</xm:sqref>
        </x14:conditionalFormatting>
        <x14:conditionalFormatting xmlns:xm="http://schemas.microsoft.com/office/excel/2006/main">
          <x14:cfRule type="dataBar" id="{1335583A-4CCC-4FCE-A608-D0349A8984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J83</xm:sqref>
        </x14:conditionalFormatting>
        <x14:conditionalFormatting xmlns:xm="http://schemas.microsoft.com/office/excel/2006/main">
          <x14:cfRule type="dataBar" id="{7ECDC8FC-D88C-440D-A0D0-914FF520D4D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K83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L3" sqref="L3:L17"/>
    </sheetView>
  </sheetViews>
  <sheetFormatPr defaultColWidth="9" defaultRowHeight="17.399999999999999" x14ac:dyDescent="0.4"/>
  <cols>
    <col min="1" max="1" width="16.296875" style="3" bestFit="1" customWidth="1"/>
    <col min="2" max="2" width="10.796875" style="3" bestFit="1" customWidth="1"/>
    <col min="3" max="3" width="14.796875" style="3" bestFit="1" customWidth="1"/>
    <col min="4" max="5" width="5.3984375" style="3" bestFit="1" customWidth="1"/>
    <col min="6" max="6" width="10.3984375" style="3" bestFit="1" customWidth="1"/>
    <col min="7" max="7" width="12" style="3" bestFit="1" customWidth="1"/>
    <col min="8" max="8" width="9.3984375" style="3" bestFit="1" customWidth="1"/>
    <col min="9" max="9" width="10.3984375" style="3" bestFit="1" customWidth="1"/>
    <col min="10" max="10" width="10.8984375" style="3" bestFit="1" customWidth="1"/>
    <col min="11" max="11" width="12.69921875" style="3" bestFit="1" customWidth="1"/>
    <col min="12" max="12" width="21.69921875" style="3" customWidth="1"/>
    <col min="13" max="13" width="44.796875" style="3" bestFit="1" customWidth="1"/>
    <col min="14" max="16384" width="9" style="3"/>
  </cols>
  <sheetData>
    <row r="1" spans="1:13" ht="28.2" thickBot="1" x14ac:dyDescent="0.45">
      <c r="A1" s="86" t="s">
        <v>122</v>
      </c>
      <c r="B1" s="87" t="s">
        <v>93</v>
      </c>
      <c r="C1" s="159" t="s">
        <v>123</v>
      </c>
      <c r="D1" s="159"/>
      <c r="E1" s="160"/>
      <c r="F1" s="172" t="s">
        <v>124</v>
      </c>
      <c r="G1" s="173"/>
      <c r="H1" s="173"/>
      <c r="I1" s="173"/>
      <c r="J1" s="173"/>
      <c r="K1" s="173"/>
      <c r="L1" s="189"/>
      <c r="M1" s="88"/>
    </row>
    <row r="2" spans="1:13" ht="39" thickBot="1" x14ac:dyDescent="0.45">
      <c r="A2" s="75" t="s">
        <v>61</v>
      </c>
      <c r="B2" s="76" t="s">
        <v>7</v>
      </c>
      <c r="C2" s="76" t="s">
        <v>8</v>
      </c>
      <c r="D2" s="76" t="s">
        <v>31</v>
      </c>
      <c r="E2" s="76" t="s">
        <v>32</v>
      </c>
      <c r="F2" s="77" t="s">
        <v>33</v>
      </c>
      <c r="G2" s="77" t="s">
        <v>34</v>
      </c>
      <c r="H2" s="76" t="s">
        <v>12</v>
      </c>
      <c r="I2" s="77" t="s">
        <v>62</v>
      </c>
      <c r="J2" s="77" t="s">
        <v>63</v>
      </c>
      <c r="K2" s="185" t="s">
        <v>3</v>
      </c>
      <c r="L2" s="190"/>
    </row>
    <row r="3" spans="1:13" ht="18" thickBot="1" x14ac:dyDescent="0.45">
      <c r="A3" s="174" t="s">
        <v>125</v>
      </c>
      <c r="B3" s="80">
        <v>320</v>
      </c>
      <c r="C3" s="80">
        <v>30</v>
      </c>
      <c r="D3" s="80">
        <v>15</v>
      </c>
      <c r="E3" s="80">
        <v>10</v>
      </c>
      <c r="F3" s="80">
        <f>B3+C3+D3</f>
        <v>365</v>
      </c>
      <c r="G3" s="80">
        <f>E3+D3+C3+B3</f>
        <v>375</v>
      </c>
      <c r="H3" s="81">
        <v>382</v>
      </c>
      <c r="I3" s="89">
        <f>H3-F3</f>
        <v>17</v>
      </c>
      <c r="J3" s="89">
        <f>H3-G3</f>
        <v>7</v>
      </c>
      <c r="K3" s="186">
        <f>H3+30</f>
        <v>412</v>
      </c>
      <c r="L3" s="191" t="s">
        <v>241</v>
      </c>
    </row>
    <row r="4" spans="1:13" ht="38.4" x14ac:dyDescent="0.4">
      <c r="A4" s="156"/>
      <c r="B4" s="4" t="s">
        <v>7</v>
      </c>
      <c r="C4" s="5" t="s">
        <v>9</v>
      </c>
      <c r="D4" s="4" t="s">
        <v>31</v>
      </c>
      <c r="E4" s="4" t="s">
        <v>32</v>
      </c>
      <c r="F4" s="41" t="s">
        <v>66</v>
      </c>
      <c r="G4" s="41" t="s">
        <v>111</v>
      </c>
      <c r="H4" s="4" t="s">
        <v>12</v>
      </c>
      <c r="I4" s="41" t="s">
        <v>112</v>
      </c>
      <c r="J4" s="41" t="s">
        <v>113</v>
      </c>
      <c r="K4" s="187" t="s">
        <v>3</v>
      </c>
      <c r="L4" s="192"/>
    </row>
    <row r="5" spans="1:13" ht="18" thickBot="1" x14ac:dyDescent="0.45">
      <c r="A5" s="156"/>
      <c r="B5" s="8">
        <v>320</v>
      </c>
      <c r="C5" s="8">
        <v>50</v>
      </c>
      <c r="D5" s="8">
        <v>15</v>
      </c>
      <c r="E5" s="8">
        <v>25</v>
      </c>
      <c r="F5" s="8">
        <f>B5+C5+D5</f>
        <v>385</v>
      </c>
      <c r="G5" s="8">
        <f>E5+D5+C5+B5</f>
        <v>410</v>
      </c>
      <c r="H5" s="81">
        <v>382</v>
      </c>
      <c r="I5" s="90">
        <f>H5-F5</f>
        <v>-3</v>
      </c>
      <c r="J5" s="90">
        <f>H5-G5</f>
        <v>-28</v>
      </c>
      <c r="K5" s="188">
        <f>H5+30</f>
        <v>412</v>
      </c>
      <c r="L5" s="192"/>
    </row>
    <row r="6" spans="1:13" ht="39" thickBot="1" x14ac:dyDescent="0.45">
      <c r="A6" s="75" t="s">
        <v>61</v>
      </c>
      <c r="B6" s="76" t="s">
        <v>7</v>
      </c>
      <c r="C6" s="76" t="s">
        <v>8</v>
      </c>
      <c r="D6" s="76" t="s">
        <v>31</v>
      </c>
      <c r="E6" s="76" t="s">
        <v>32</v>
      </c>
      <c r="F6" s="77" t="s">
        <v>33</v>
      </c>
      <c r="G6" s="77" t="s">
        <v>34</v>
      </c>
      <c r="H6" s="76" t="s">
        <v>12</v>
      </c>
      <c r="I6" s="77" t="s">
        <v>62</v>
      </c>
      <c r="J6" s="77" t="s">
        <v>63</v>
      </c>
      <c r="K6" s="185" t="s">
        <v>3</v>
      </c>
      <c r="L6" s="192"/>
    </row>
    <row r="7" spans="1:13" ht="18" thickBot="1" x14ac:dyDescent="0.45">
      <c r="A7" s="174" t="s">
        <v>126</v>
      </c>
      <c r="B7" s="80">
        <v>320</v>
      </c>
      <c r="C7" s="80">
        <v>30</v>
      </c>
      <c r="D7" s="80">
        <v>15</v>
      </c>
      <c r="E7" s="80">
        <v>10</v>
      </c>
      <c r="F7" s="80">
        <f>B7+C7+D7</f>
        <v>365</v>
      </c>
      <c r="G7" s="80">
        <f>E7+D7+C7+B7</f>
        <v>375</v>
      </c>
      <c r="H7" s="81">
        <v>382</v>
      </c>
      <c r="I7" s="91">
        <f>H7-F7</f>
        <v>17</v>
      </c>
      <c r="J7" s="91">
        <f>H7-G7</f>
        <v>7</v>
      </c>
      <c r="K7" s="186">
        <f>H7+30</f>
        <v>412</v>
      </c>
      <c r="L7" s="192"/>
    </row>
    <row r="8" spans="1:13" ht="38.4" x14ac:dyDescent="0.4">
      <c r="A8" s="156"/>
      <c r="B8" s="4" t="s">
        <v>7</v>
      </c>
      <c r="C8" s="5" t="s">
        <v>9</v>
      </c>
      <c r="D8" s="4" t="s">
        <v>31</v>
      </c>
      <c r="E8" s="4" t="s">
        <v>32</v>
      </c>
      <c r="F8" s="41" t="s">
        <v>66</v>
      </c>
      <c r="G8" s="41" t="s">
        <v>111</v>
      </c>
      <c r="H8" s="4" t="s">
        <v>12</v>
      </c>
      <c r="I8" s="41" t="s">
        <v>112</v>
      </c>
      <c r="J8" s="41" t="s">
        <v>113</v>
      </c>
      <c r="K8" s="187" t="s">
        <v>3</v>
      </c>
      <c r="L8" s="192"/>
    </row>
    <row r="9" spans="1:13" ht="18" thickBot="1" x14ac:dyDescent="0.45">
      <c r="A9" s="156"/>
      <c r="B9" s="8">
        <v>320</v>
      </c>
      <c r="C9" s="8">
        <v>50</v>
      </c>
      <c r="D9" s="8">
        <v>15</v>
      </c>
      <c r="E9" s="8">
        <v>25</v>
      </c>
      <c r="F9" s="8">
        <f>B9+C9+D9</f>
        <v>385</v>
      </c>
      <c r="G9" s="8">
        <f>E9+D9+C9+B9</f>
        <v>410</v>
      </c>
      <c r="H9" s="81">
        <v>382</v>
      </c>
      <c r="I9" s="90">
        <f>H9-F9</f>
        <v>-3</v>
      </c>
      <c r="J9" s="90">
        <f>H9-G9</f>
        <v>-28</v>
      </c>
      <c r="K9" s="188">
        <f>H9+30</f>
        <v>412</v>
      </c>
      <c r="L9" s="192"/>
    </row>
    <row r="10" spans="1:13" ht="39" thickBot="1" x14ac:dyDescent="0.45">
      <c r="A10" s="75" t="s">
        <v>61</v>
      </c>
      <c r="B10" s="76" t="s">
        <v>7</v>
      </c>
      <c r="C10" s="76" t="s">
        <v>8</v>
      </c>
      <c r="D10" s="76" t="s">
        <v>31</v>
      </c>
      <c r="E10" s="76" t="s">
        <v>32</v>
      </c>
      <c r="F10" s="77" t="s">
        <v>33</v>
      </c>
      <c r="G10" s="77" t="s">
        <v>34</v>
      </c>
      <c r="H10" s="76" t="s">
        <v>12</v>
      </c>
      <c r="I10" s="77" t="s">
        <v>62</v>
      </c>
      <c r="J10" s="77" t="s">
        <v>63</v>
      </c>
      <c r="K10" s="185" t="s">
        <v>3</v>
      </c>
      <c r="L10" s="192"/>
    </row>
    <row r="11" spans="1:13" ht="18" thickBot="1" x14ac:dyDescent="0.45">
      <c r="A11" s="174" t="s">
        <v>127</v>
      </c>
      <c r="B11" s="80">
        <v>320</v>
      </c>
      <c r="C11" s="80">
        <v>30</v>
      </c>
      <c r="D11" s="80">
        <v>15</v>
      </c>
      <c r="E11" s="80">
        <v>10</v>
      </c>
      <c r="F11" s="80">
        <f>B11+C11+D11</f>
        <v>365</v>
      </c>
      <c r="G11" s="80">
        <f>E11+D11+C11+B11</f>
        <v>375</v>
      </c>
      <c r="H11" s="81">
        <v>382</v>
      </c>
      <c r="I11" s="91">
        <f>H11-F11</f>
        <v>17</v>
      </c>
      <c r="J11" s="91">
        <f>H11-G11</f>
        <v>7</v>
      </c>
      <c r="K11" s="186">
        <f>H11+30</f>
        <v>412</v>
      </c>
      <c r="L11" s="192"/>
    </row>
    <row r="12" spans="1:13" ht="38.4" x14ac:dyDescent="0.4">
      <c r="A12" s="156"/>
      <c r="B12" s="4" t="s">
        <v>7</v>
      </c>
      <c r="C12" s="5" t="s">
        <v>9</v>
      </c>
      <c r="D12" s="4" t="s">
        <v>31</v>
      </c>
      <c r="E12" s="4" t="s">
        <v>32</v>
      </c>
      <c r="F12" s="41" t="s">
        <v>66</v>
      </c>
      <c r="G12" s="41" t="s">
        <v>111</v>
      </c>
      <c r="H12" s="4" t="s">
        <v>12</v>
      </c>
      <c r="I12" s="41" t="s">
        <v>112</v>
      </c>
      <c r="J12" s="41" t="s">
        <v>113</v>
      </c>
      <c r="K12" s="187" t="s">
        <v>3</v>
      </c>
      <c r="L12" s="192"/>
    </row>
    <row r="13" spans="1:13" ht="18" thickBot="1" x14ac:dyDescent="0.45">
      <c r="A13" s="156"/>
      <c r="B13" s="8">
        <v>320</v>
      </c>
      <c r="C13" s="8">
        <v>50</v>
      </c>
      <c r="D13" s="8">
        <v>15</v>
      </c>
      <c r="E13" s="8">
        <v>25</v>
      </c>
      <c r="F13" s="8">
        <f>B13+C13+D13</f>
        <v>385</v>
      </c>
      <c r="G13" s="8">
        <f>E13+D13+C13+B13</f>
        <v>410</v>
      </c>
      <c r="H13" s="81">
        <v>382</v>
      </c>
      <c r="I13" s="90">
        <f>H13-F13</f>
        <v>-3</v>
      </c>
      <c r="J13" s="90">
        <f>H13-G13</f>
        <v>-28</v>
      </c>
      <c r="K13" s="188">
        <f>H13+30</f>
        <v>412</v>
      </c>
      <c r="L13" s="192"/>
    </row>
    <row r="14" spans="1:13" ht="39" thickBot="1" x14ac:dyDescent="0.45">
      <c r="A14" s="75" t="s">
        <v>61</v>
      </c>
      <c r="B14" s="76" t="s">
        <v>7</v>
      </c>
      <c r="C14" s="76" t="s">
        <v>8</v>
      </c>
      <c r="D14" s="76" t="s">
        <v>31</v>
      </c>
      <c r="E14" s="76" t="s">
        <v>32</v>
      </c>
      <c r="F14" s="77" t="s">
        <v>33</v>
      </c>
      <c r="G14" s="77" t="s">
        <v>34</v>
      </c>
      <c r="H14" s="76" t="s">
        <v>12</v>
      </c>
      <c r="I14" s="77" t="s">
        <v>62</v>
      </c>
      <c r="J14" s="77" t="s">
        <v>63</v>
      </c>
      <c r="K14" s="185" t="s">
        <v>3</v>
      </c>
      <c r="L14" s="192"/>
    </row>
    <row r="15" spans="1:13" ht="18" thickBot="1" x14ac:dyDescent="0.45">
      <c r="A15" s="175" t="s">
        <v>128</v>
      </c>
      <c r="B15" s="80">
        <v>320</v>
      </c>
      <c r="C15" s="80">
        <v>30</v>
      </c>
      <c r="D15" s="80">
        <v>15</v>
      </c>
      <c r="E15" s="80">
        <v>10</v>
      </c>
      <c r="F15" s="80">
        <f>B15+C15+D15</f>
        <v>365</v>
      </c>
      <c r="G15" s="80">
        <f>E15+D15+C15+B15</f>
        <v>375</v>
      </c>
      <c r="H15" s="81">
        <v>382</v>
      </c>
      <c r="I15" s="91">
        <f>H15-F15</f>
        <v>17</v>
      </c>
      <c r="J15" s="91">
        <f>H15-G15</f>
        <v>7</v>
      </c>
      <c r="K15" s="186">
        <f>H15+30</f>
        <v>412</v>
      </c>
      <c r="L15" s="192"/>
    </row>
    <row r="16" spans="1:13" ht="38.4" x14ac:dyDescent="0.4">
      <c r="A16" s="176"/>
      <c r="B16" s="4" t="s">
        <v>7</v>
      </c>
      <c r="C16" s="5" t="s">
        <v>9</v>
      </c>
      <c r="D16" s="4" t="s">
        <v>31</v>
      </c>
      <c r="E16" s="4" t="s">
        <v>32</v>
      </c>
      <c r="F16" s="41" t="s">
        <v>66</v>
      </c>
      <c r="G16" s="41" t="s">
        <v>111</v>
      </c>
      <c r="H16" s="4" t="s">
        <v>12</v>
      </c>
      <c r="I16" s="41" t="s">
        <v>112</v>
      </c>
      <c r="J16" s="41" t="s">
        <v>113</v>
      </c>
      <c r="K16" s="187" t="s">
        <v>3</v>
      </c>
      <c r="L16" s="192"/>
    </row>
    <row r="17" spans="1:12" ht="18" thickBot="1" x14ac:dyDescent="0.45">
      <c r="A17" s="176"/>
      <c r="B17" s="8">
        <v>320</v>
      </c>
      <c r="C17" s="8">
        <v>50</v>
      </c>
      <c r="D17" s="8">
        <v>15</v>
      </c>
      <c r="E17" s="8">
        <v>25</v>
      </c>
      <c r="F17" s="8">
        <f>B17+C17+D17</f>
        <v>385</v>
      </c>
      <c r="G17" s="8">
        <f>E17+D17+C17+B17</f>
        <v>410</v>
      </c>
      <c r="H17" s="81">
        <v>382</v>
      </c>
      <c r="I17" s="90">
        <f>H17-F17</f>
        <v>-3</v>
      </c>
      <c r="J17" s="90">
        <f>H17-G17</f>
        <v>-28</v>
      </c>
      <c r="K17" s="188">
        <f>H17+30</f>
        <v>412</v>
      </c>
      <c r="L17" s="193"/>
    </row>
  </sheetData>
  <mergeCells count="7">
    <mergeCell ref="C1:E1"/>
    <mergeCell ref="F1:K1"/>
    <mergeCell ref="A3:A5"/>
    <mergeCell ref="L3:L17"/>
    <mergeCell ref="A7:A9"/>
    <mergeCell ref="A11:A13"/>
    <mergeCell ref="A15:A17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85" zoomScaleNormal="85" workbookViewId="0">
      <selection activeCell="I26" sqref="I26"/>
    </sheetView>
  </sheetViews>
  <sheetFormatPr defaultColWidth="9" defaultRowHeight="17.399999999999999" x14ac:dyDescent="0.4"/>
  <cols>
    <col min="1" max="1" width="9.59765625" style="3" bestFit="1" customWidth="1"/>
    <col min="2" max="2" width="19.19921875" style="3" bestFit="1" customWidth="1"/>
    <col min="3" max="3" width="9.59765625" style="3" bestFit="1" customWidth="1"/>
    <col min="4" max="4" width="16.09765625" style="3" bestFit="1" customWidth="1"/>
    <col min="5" max="5" width="14.8984375" style="3" bestFit="1" customWidth="1"/>
    <col min="6" max="7" width="13.3984375" style="3" bestFit="1" customWidth="1"/>
    <col min="8" max="8" width="10.59765625" style="3" bestFit="1" customWidth="1"/>
    <col min="9" max="9" width="9.59765625" style="3" bestFit="1" customWidth="1"/>
    <col min="10" max="10" width="10.59765625" style="3" bestFit="1" customWidth="1"/>
    <col min="11" max="11" width="14.296875" style="3" bestFit="1" customWidth="1"/>
    <col min="12" max="12" width="13.59765625" style="3" bestFit="1" customWidth="1"/>
    <col min="13" max="13" width="45.19921875" style="3" bestFit="1" customWidth="1"/>
    <col min="14" max="16384" width="9" style="3"/>
  </cols>
  <sheetData>
    <row r="1" spans="1:13" ht="38.4" x14ac:dyDescent="0.4">
      <c r="A1" s="6" t="s">
        <v>175</v>
      </c>
      <c r="B1" s="181" t="s">
        <v>176</v>
      </c>
      <c r="C1" s="181"/>
      <c r="D1" s="181"/>
      <c r="E1" s="92"/>
      <c r="F1" s="92"/>
      <c r="G1" s="92"/>
      <c r="H1" s="92"/>
      <c r="I1" s="182" t="s">
        <v>177</v>
      </c>
      <c r="J1" s="182"/>
      <c r="K1" s="138" t="s">
        <v>178</v>
      </c>
      <c r="L1" s="138"/>
      <c r="M1" s="13" t="s">
        <v>179</v>
      </c>
    </row>
    <row r="2" spans="1:13" ht="19.2" x14ac:dyDescent="0.4">
      <c r="A2" s="183" t="s">
        <v>180</v>
      </c>
      <c r="B2" s="4" t="s">
        <v>181</v>
      </c>
      <c r="C2" s="4" t="s">
        <v>182</v>
      </c>
      <c r="D2" s="4" t="s">
        <v>183</v>
      </c>
      <c r="E2" s="4" t="s">
        <v>184</v>
      </c>
      <c r="F2" s="4" t="s">
        <v>185</v>
      </c>
      <c r="G2" s="4" t="s">
        <v>186</v>
      </c>
      <c r="H2" s="4" t="s">
        <v>187</v>
      </c>
      <c r="I2" s="4" t="s">
        <v>188</v>
      </c>
      <c r="J2" s="4" t="s">
        <v>189</v>
      </c>
      <c r="K2" s="4" t="s">
        <v>187</v>
      </c>
      <c r="L2" s="4" t="s">
        <v>189</v>
      </c>
      <c r="M2" s="6" t="s">
        <v>190</v>
      </c>
    </row>
    <row r="3" spans="1:13" ht="34.799999999999997" x14ac:dyDescent="0.4">
      <c r="A3" s="184"/>
      <c r="B3" s="84" t="s">
        <v>191</v>
      </c>
      <c r="C3" s="40">
        <v>350</v>
      </c>
      <c r="D3" s="40">
        <v>30</v>
      </c>
      <c r="E3" s="40">
        <v>50</v>
      </c>
      <c r="F3" s="9">
        <f>D3+C3</f>
        <v>380</v>
      </c>
      <c r="G3" s="9">
        <f>E3+C3</f>
        <v>400</v>
      </c>
      <c r="H3" s="10">
        <v>356</v>
      </c>
      <c r="I3" s="40">
        <f>H3-F3</f>
        <v>-24</v>
      </c>
      <c r="J3" s="40">
        <f>H3-G3</f>
        <v>-44</v>
      </c>
      <c r="K3" s="11">
        <f>H3+30</f>
        <v>386</v>
      </c>
      <c r="L3" s="40">
        <f>K3-G3</f>
        <v>-14</v>
      </c>
      <c r="M3" s="121" t="s">
        <v>192</v>
      </c>
    </row>
    <row r="4" spans="1:13" ht="16.5" customHeight="1" x14ac:dyDescent="0.4">
      <c r="A4" s="184"/>
      <c r="B4" s="40"/>
      <c r="C4" s="40"/>
      <c r="D4" s="40"/>
      <c r="E4" s="40"/>
      <c r="F4" s="9"/>
      <c r="G4" s="9"/>
      <c r="H4" s="10"/>
      <c r="I4" s="40"/>
      <c r="J4" s="40"/>
      <c r="K4" s="11"/>
      <c r="L4" s="40"/>
      <c r="M4" s="121"/>
    </row>
    <row r="5" spans="1:13" ht="16.5" customHeight="1" x14ac:dyDescent="0.4">
      <c r="A5" s="184"/>
      <c r="B5" s="40"/>
      <c r="C5" s="40"/>
      <c r="D5" s="40"/>
      <c r="E5" s="40"/>
      <c r="F5" s="9"/>
      <c r="G5" s="9"/>
      <c r="H5" s="10"/>
      <c r="I5" s="40"/>
      <c r="J5" s="40"/>
      <c r="K5" s="11"/>
      <c r="L5" s="40"/>
      <c r="M5" s="121"/>
    </row>
    <row r="6" spans="1:13" ht="38.4" x14ac:dyDescent="0.4">
      <c r="A6" s="184"/>
      <c r="B6" s="6" t="s">
        <v>193</v>
      </c>
      <c r="C6" s="4" t="s">
        <v>194</v>
      </c>
      <c r="D6" s="4" t="s">
        <v>195</v>
      </c>
      <c r="E6" s="4" t="s">
        <v>196</v>
      </c>
      <c r="F6" s="4" t="s">
        <v>197</v>
      </c>
      <c r="G6" s="41" t="s">
        <v>199</v>
      </c>
      <c r="H6" s="41" t="s">
        <v>201</v>
      </c>
      <c r="I6" s="4" t="s">
        <v>202</v>
      </c>
      <c r="J6" s="41" t="s">
        <v>204</v>
      </c>
      <c r="K6" s="41" t="s">
        <v>206</v>
      </c>
      <c r="L6" s="42" t="s">
        <v>207</v>
      </c>
      <c r="M6" s="6" t="s">
        <v>208</v>
      </c>
    </row>
    <row r="7" spans="1:13" ht="16.5" customHeight="1" x14ac:dyDescent="0.4">
      <c r="A7" s="184"/>
      <c r="B7" s="171" t="s">
        <v>209</v>
      </c>
      <c r="C7" s="40">
        <v>300</v>
      </c>
      <c r="D7" s="40">
        <v>30</v>
      </c>
      <c r="E7" s="40">
        <v>15</v>
      </c>
      <c r="F7" s="40">
        <v>25</v>
      </c>
      <c r="G7" s="40">
        <f>C7+D7+E7</f>
        <v>345</v>
      </c>
      <c r="H7" s="40">
        <f>F7+E7+D7+C7</f>
        <v>370</v>
      </c>
      <c r="I7" s="10">
        <v>343</v>
      </c>
      <c r="J7" s="40">
        <f>I7-G7</f>
        <v>-2</v>
      </c>
      <c r="K7" s="40">
        <f>I7-H7</f>
        <v>-27</v>
      </c>
      <c r="L7" s="40">
        <f>I7+30</f>
        <v>373</v>
      </c>
      <c r="M7" s="126" t="s">
        <v>210</v>
      </c>
    </row>
    <row r="8" spans="1:13" ht="38.4" x14ac:dyDescent="0.4">
      <c r="A8" s="184"/>
      <c r="B8" s="138"/>
      <c r="C8" s="93" t="s">
        <v>211</v>
      </c>
      <c r="D8" s="93" t="s">
        <v>212</v>
      </c>
      <c r="E8" s="93" t="s">
        <v>213</v>
      </c>
      <c r="F8" s="93" t="s">
        <v>214</v>
      </c>
      <c r="G8" s="94" t="s">
        <v>215</v>
      </c>
      <c r="H8" s="94" t="s">
        <v>216</v>
      </c>
      <c r="I8" s="93" t="s">
        <v>217</v>
      </c>
      <c r="J8" s="94" t="s">
        <v>218</v>
      </c>
      <c r="K8" s="94" t="s">
        <v>219</v>
      </c>
      <c r="L8" s="95" t="s">
        <v>220</v>
      </c>
      <c r="M8" s="126"/>
    </row>
    <row r="9" spans="1:13" ht="16.5" customHeight="1" x14ac:dyDescent="0.4">
      <c r="A9" s="184"/>
      <c r="B9" s="138"/>
      <c r="C9" s="40">
        <v>300</v>
      </c>
      <c r="D9" s="40">
        <v>50</v>
      </c>
      <c r="E9" s="40">
        <v>15</v>
      </c>
      <c r="F9" s="40">
        <v>25</v>
      </c>
      <c r="G9" s="40">
        <f>C9+D9+E9</f>
        <v>365</v>
      </c>
      <c r="H9" s="40">
        <f>F9+E9+D9+C9</f>
        <v>390</v>
      </c>
      <c r="I9" s="10">
        <v>343</v>
      </c>
      <c r="J9" s="40">
        <f>I9-G9</f>
        <v>-22</v>
      </c>
      <c r="K9" s="40">
        <f>I9-H9</f>
        <v>-47</v>
      </c>
      <c r="L9" s="40">
        <f>I9+30</f>
        <v>373</v>
      </c>
      <c r="M9" s="126"/>
    </row>
    <row r="10" spans="1:13" ht="38.4" x14ac:dyDescent="0.4">
      <c r="A10" s="184"/>
      <c r="B10" s="6" t="s">
        <v>221</v>
      </c>
      <c r="C10" s="4" t="s">
        <v>211</v>
      </c>
      <c r="D10" s="4" t="s">
        <v>222</v>
      </c>
      <c r="E10" s="4" t="s">
        <v>213</v>
      </c>
      <c r="F10" s="4" t="s">
        <v>214</v>
      </c>
      <c r="G10" s="41" t="s">
        <v>198</v>
      </c>
      <c r="H10" s="41" t="s">
        <v>200</v>
      </c>
      <c r="I10" s="4" t="s">
        <v>217</v>
      </c>
      <c r="J10" s="41" t="s">
        <v>203</v>
      </c>
      <c r="K10" s="41" t="s">
        <v>205</v>
      </c>
      <c r="L10" s="42" t="s">
        <v>220</v>
      </c>
      <c r="M10" s="126"/>
    </row>
    <row r="11" spans="1:13" ht="16.5" customHeight="1" x14ac:dyDescent="0.4">
      <c r="A11" s="184"/>
      <c r="B11" s="171" t="s">
        <v>223</v>
      </c>
      <c r="C11" s="40">
        <v>300</v>
      </c>
      <c r="D11" s="40">
        <v>30</v>
      </c>
      <c r="E11" s="40">
        <v>15</v>
      </c>
      <c r="F11" s="40">
        <v>25</v>
      </c>
      <c r="G11" s="40">
        <f>C11+D11+E11</f>
        <v>345</v>
      </c>
      <c r="H11" s="40">
        <f>F11+E11+D11+C11</f>
        <v>370</v>
      </c>
      <c r="I11" s="10">
        <v>343</v>
      </c>
      <c r="J11" s="40">
        <f>I11-G11</f>
        <v>-2</v>
      </c>
      <c r="K11" s="40">
        <f>I11-H11</f>
        <v>-27</v>
      </c>
      <c r="L11" s="40">
        <f>I11+30</f>
        <v>373</v>
      </c>
      <c r="M11" s="126"/>
    </row>
    <row r="12" spans="1:13" ht="38.4" x14ac:dyDescent="0.4">
      <c r="A12" s="184"/>
      <c r="B12" s="138"/>
      <c r="C12" s="96" t="s">
        <v>211</v>
      </c>
      <c r="D12" s="96" t="s">
        <v>212</v>
      </c>
      <c r="E12" s="96" t="s">
        <v>213</v>
      </c>
      <c r="F12" s="96" t="s">
        <v>214</v>
      </c>
      <c r="G12" s="97" t="s">
        <v>215</v>
      </c>
      <c r="H12" s="97" t="s">
        <v>216</v>
      </c>
      <c r="I12" s="96" t="s">
        <v>217</v>
      </c>
      <c r="J12" s="97" t="s">
        <v>218</v>
      </c>
      <c r="K12" s="97" t="s">
        <v>219</v>
      </c>
      <c r="L12" s="98" t="s">
        <v>220</v>
      </c>
      <c r="M12" s="126"/>
    </row>
    <row r="13" spans="1:13" ht="16.5" customHeight="1" x14ac:dyDescent="0.4">
      <c r="A13" s="184"/>
      <c r="B13" s="138"/>
      <c r="C13" s="40">
        <v>300</v>
      </c>
      <c r="D13" s="40">
        <v>50</v>
      </c>
      <c r="E13" s="40">
        <v>15</v>
      </c>
      <c r="F13" s="40">
        <v>25</v>
      </c>
      <c r="G13" s="40">
        <f>C13+D13+E13</f>
        <v>365</v>
      </c>
      <c r="H13" s="40">
        <f>F13+E13+D13+C13</f>
        <v>390</v>
      </c>
      <c r="I13" s="10">
        <v>343</v>
      </c>
      <c r="J13" s="40">
        <f>I13-G13</f>
        <v>-22</v>
      </c>
      <c r="K13" s="40">
        <f>I13-H13</f>
        <v>-47</v>
      </c>
      <c r="L13" s="40">
        <f>I13+30</f>
        <v>373</v>
      </c>
      <c r="M13" s="126"/>
    </row>
    <row r="14" spans="1:13" ht="38.4" x14ac:dyDescent="0.4">
      <c r="A14" s="184"/>
      <c r="B14" s="6" t="s">
        <v>224</v>
      </c>
      <c r="C14" s="4" t="s">
        <v>225</v>
      </c>
      <c r="D14" s="4" t="s">
        <v>226</v>
      </c>
      <c r="E14" s="4" t="s">
        <v>227</v>
      </c>
      <c r="F14" s="4" t="s">
        <v>228</v>
      </c>
      <c r="G14" s="41" t="s">
        <v>229</v>
      </c>
      <c r="H14" s="41" t="s">
        <v>230</v>
      </c>
      <c r="I14" s="4" t="s">
        <v>231</v>
      </c>
      <c r="J14" s="41" t="s">
        <v>232</v>
      </c>
      <c r="K14" s="41" t="s">
        <v>233</v>
      </c>
      <c r="L14" s="42" t="s">
        <v>234</v>
      </c>
      <c r="M14" s="126"/>
    </row>
    <row r="15" spans="1:13" ht="18" customHeight="1" x14ac:dyDescent="0.4">
      <c r="A15" s="184"/>
      <c r="B15" s="171" t="s">
        <v>235</v>
      </c>
      <c r="C15" s="40">
        <v>300</v>
      </c>
      <c r="D15" s="40">
        <v>30</v>
      </c>
      <c r="E15" s="40">
        <v>15</v>
      </c>
      <c r="F15" s="40">
        <v>25</v>
      </c>
      <c r="G15" s="40">
        <f>C15+D15+E15</f>
        <v>345</v>
      </c>
      <c r="H15" s="40">
        <f>F15+E15+D15+C15</f>
        <v>370</v>
      </c>
      <c r="I15" s="10">
        <v>343</v>
      </c>
      <c r="J15" s="40">
        <f>I15-G15</f>
        <v>-2</v>
      </c>
      <c r="K15" s="40">
        <f>I15-H15</f>
        <v>-27</v>
      </c>
      <c r="L15" s="40">
        <f>I15+30</f>
        <v>373</v>
      </c>
      <c r="M15" s="126"/>
    </row>
    <row r="16" spans="1:13" ht="38.4" x14ac:dyDescent="0.4">
      <c r="A16" s="184"/>
      <c r="B16" s="138"/>
      <c r="C16" s="96" t="s">
        <v>225</v>
      </c>
      <c r="D16" s="96" t="s">
        <v>236</v>
      </c>
      <c r="E16" s="96" t="s">
        <v>227</v>
      </c>
      <c r="F16" s="96" t="s">
        <v>228</v>
      </c>
      <c r="G16" s="97" t="s">
        <v>237</v>
      </c>
      <c r="H16" s="97" t="s">
        <v>238</v>
      </c>
      <c r="I16" s="96" t="s">
        <v>231</v>
      </c>
      <c r="J16" s="97" t="s">
        <v>239</v>
      </c>
      <c r="K16" s="97" t="s">
        <v>240</v>
      </c>
      <c r="L16" s="98" t="s">
        <v>234</v>
      </c>
      <c r="M16" s="126"/>
    </row>
    <row r="17" spans="1:13" ht="18" customHeight="1" x14ac:dyDescent="0.4">
      <c r="A17" s="184"/>
      <c r="B17" s="138"/>
      <c r="C17" s="40">
        <v>300</v>
      </c>
      <c r="D17" s="40">
        <v>50</v>
      </c>
      <c r="E17" s="40">
        <v>15</v>
      </c>
      <c r="F17" s="40">
        <v>25</v>
      </c>
      <c r="G17" s="40">
        <f>C17+D17+E17</f>
        <v>365</v>
      </c>
      <c r="H17" s="40">
        <f>F17+E17+D17+C17</f>
        <v>390</v>
      </c>
      <c r="I17" s="10">
        <v>343</v>
      </c>
      <c r="J17" s="40">
        <f>I17-G17</f>
        <v>-22</v>
      </c>
      <c r="K17" s="40">
        <f>I17-H17</f>
        <v>-47</v>
      </c>
      <c r="L17" s="40">
        <f>I17+30</f>
        <v>373</v>
      </c>
      <c r="M17" s="126"/>
    </row>
    <row r="18" spans="1:13" ht="38.4" x14ac:dyDescent="0.4">
      <c r="A18" s="184"/>
      <c r="B18" s="6" t="s">
        <v>224</v>
      </c>
      <c r="C18" s="4" t="s">
        <v>225</v>
      </c>
      <c r="D18" s="4" t="s">
        <v>226</v>
      </c>
      <c r="E18" s="4" t="s">
        <v>227</v>
      </c>
      <c r="F18" s="4" t="s">
        <v>228</v>
      </c>
      <c r="G18" s="41" t="s">
        <v>229</v>
      </c>
      <c r="H18" s="41" t="s">
        <v>230</v>
      </c>
      <c r="I18" s="4" t="s">
        <v>231</v>
      </c>
      <c r="J18" s="41" t="s">
        <v>232</v>
      </c>
      <c r="K18" s="41" t="s">
        <v>233</v>
      </c>
      <c r="L18" s="42" t="s">
        <v>234</v>
      </c>
      <c r="M18" s="126"/>
    </row>
  </sheetData>
  <mergeCells count="9">
    <mergeCell ref="B1:D1"/>
    <mergeCell ref="I1:J1"/>
    <mergeCell ref="K1:L1"/>
    <mergeCell ref="A2:A18"/>
    <mergeCell ref="M3:M5"/>
    <mergeCell ref="B7:B9"/>
    <mergeCell ref="M7:M18"/>
    <mergeCell ref="B11:B13"/>
    <mergeCell ref="B15:B17"/>
  </mergeCells>
  <phoneticPr fontId="3" type="noConversion"/>
  <conditionalFormatting sqref="J3 J5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{878A4AAE-B34F-41CD-B9AE-6B33A73FD34D}</x14:id>
        </ext>
      </extLst>
    </cfRule>
    <cfRule type="colorScale" priority="22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3 I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{C463D2A5-C816-4D98-888B-B1B2C412F33C}</x14:id>
        </ext>
      </extLst>
    </cfRule>
  </conditionalFormatting>
  <conditionalFormatting sqref="L3 L5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{E6A57D82-1963-407C-A49B-7CE4965CA16E}</x14:id>
        </ext>
      </extLst>
    </cfRule>
    <cfRule type="colorScale" priority="19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J7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{B9F53E1B-8636-45B8-8BE5-97673166624B}</x14:id>
        </ext>
      </extLst>
    </cfRule>
  </conditionalFormatting>
  <conditionalFormatting sqref="K7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{E4D0D569-BDA6-4D1C-9F10-40513FB2A3AC}</x14:id>
        </ext>
      </extLst>
    </cfRule>
  </conditionalFormatting>
  <conditionalFormatting sqref="J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{D465D758-D1F4-470D-9AEB-DBE7E2AA42A0}</x14:id>
        </ext>
      </extLst>
    </cfRule>
  </conditionalFormatting>
  <conditionalFormatting sqref="K9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{040AB9EF-A195-43D1-8023-1B2849C586F7}</x14:id>
        </ext>
      </extLst>
    </cfRule>
  </conditionalFormatting>
  <conditionalFormatting sqref="J11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{349E7E2C-5603-4B2E-91BB-F1BD1A631F41}</x14:id>
        </ext>
      </extLst>
    </cfRule>
  </conditionalFormatting>
  <conditionalFormatting sqref="K11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{271D3F19-933A-4A43-BB9D-D6A739F884FE}</x14:id>
        </ext>
      </extLst>
    </cfRule>
  </conditionalFormatting>
  <conditionalFormatting sqref="J1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{F5315293-6BB8-4D46-A135-FF8308D1C109}</x14:id>
        </ext>
      </extLst>
    </cfRule>
  </conditionalFormatting>
  <conditionalFormatting sqref="K13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{B9FA0114-3DA8-4BE4-898C-194478619F7F}</x14:id>
        </ext>
      </extLst>
    </cfRule>
  </conditionalFormatting>
  <conditionalFormatting sqref="J1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{39ADF21E-12B7-4485-A754-C1127632A432}</x14:id>
        </ext>
      </extLst>
    </cfRule>
  </conditionalFormatting>
  <conditionalFormatting sqref="K15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{BB308175-0A73-46F9-A37B-086D902865DE}</x14:id>
        </ext>
      </extLst>
    </cfRule>
  </conditionalFormatting>
  <conditionalFormatting sqref="J1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{A7FC819E-9B9C-4C2D-AEA4-460C4E1B0754}</x14:id>
        </ext>
      </extLst>
    </cfRule>
  </conditionalFormatting>
  <conditionalFormatting sqref="K17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{10B1FE37-0273-4BD1-B640-BBCE3B22E436}</x14:id>
        </ext>
      </extLst>
    </cfRule>
  </conditionalFormatting>
  <conditionalFormatting sqref="J4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{CD70C31C-F493-4C61-A656-B0AE2E63B71E}</x14:id>
        </ext>
      </extLst>
    </cfRule>
    <cfRule type="colorScale" priority="5">
      <colorScale>
        <cfvo type="num" val="&quot;0&gt;&quot;"/>
        <cfvo type="num" val="&quot;0&lt;&quot;"/>
        <color rgb="FFFF7128"/>
        <color rgb="FFFFEF9C"/>
      </colorScale>
    </cfRule>
  </conditionalFormatting>
  <conditionalFormatting sqref="I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{0C4FAC37-FBF0-40C8-8B72-18A457CE7871}</x14:id>
        </ext>
      </extLst>
    </cfRule>
  </conditionalFormatting>
  <conditionalFormatting sqref="L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{C1DE9492-692E-4304-A32A-231EEC754D05}</x14:id>
        </ext>
      </extLst>
    </cfRule>
    <cfRule type="colorScale" priority="2">
      <colorScale>
        <cfvo type="num" val="&quot;0&gt;&quot;"/>
        <cfvo type="num" val="&quot;0&lt;&quot;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8A4AAE-B34F-41CD-B9AE-6B33A73FD34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J3 J5</xm:sqref>
        </x14:conditionalFormatting>
        <x14:conditionalFormatting xmlns:xm="http://schemas.microsoft.com/office/excel/2006/main">
          <x14:cfRule type="dataBar" id="{C463D2A5-C816-4D98-888B-B1B2C412F3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 I5</xm:sqref>
        </x14:conditionalFormatting>
        <x14:conditionalFormatting xmlns:xm="http://schemas.microsoft.com/office/excel/2006/main">
          <x14:cfRule type="dataBar" id="{E6A57D82-1963-407C-A49B-7CE4965CA1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L3 L5</xm:sqref>
        </x14:conditionalFormatting>
        <x14:conditionalFormatting xmlns:xm="http://schemas.microsoft.com/office/excel/2006/main">
          <x14:cfRule type="dataBar" id="{B9F53E1B-8636-45B8-8BE5-97673166624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</xm:sqref>
        </x14:conditionalFormatting>
        <x14:conditionalFormatting xmlns:xm="http://schemas.microsoft.com/office/excel/2006/main">
          <x14:cfRule type="dataBar" id="{E4D0D569-BDA6-4D1C-9F10-40513FB2A3A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K7</xm:sqref>
        </x14:conditionalFormatting>
        <x14:conditionalFormatting xmlns:xm="http://schemas.microsoft.com/office/excel/2006/main">
          <x14:cfRule type="dataBar" id="{D465D758-D1F4-470D-9AEB-DBE7E2AA42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040AB9EF-A195-43D1-8023-1B2849C586F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K9</xm:sqref>
        </x14:conditionalFormatting>
        <x14:conditionalFormatting xmlns:xm="http://schemas.microsoft.com/office/excel/2006/main">
          <x14:cfRule type="dataBar" id="{349E7E2C-5603-4B2E-91BB-F1BD1A631F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J11</xm:sqref>
        </x14:conditionalFormatting>
        <x14:conditionalFormatting xmlns:xm="http://schemas.microsoft.com/office/excel/2006/main">
          <x14:cfRule type="dataBar" id="{271D3F19-933A-4A43-BB9D-D6A739F884F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dataBar" id="{F5315293-6BB8-4D46-A135-FF8308D1C1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J13</xm:sqref>
        </x14:conditionalFormatting>
        <x14:conditionalFormatting xmlns:xm="http://schemas.microsoft.com/office/excel/2006/main">
          <x14:cfRule type="dataBar" id="{B9FA0114-3DA8-4BE4-898C-194478619F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39ADF21E-12B7-4485-A754-C1127632A4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</xm:sqref>
        </x14:conditionalFormatting>
        <x14:conditionalFormatting xmlns:xm="http://schemas.microsoft.com/office/excel/2006/main">
          <x14:cfRule type="dataBar" id="{BB308175-0A73-46F9-A37B-086D902865D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K15</xm:sqref>
        </x14:conditionalFormatting>
        <x14:conditionalFormatting xmlns:xm="http://schemas.microsoft.com/office/excel/2006/main">
          <x14:cfRule type="dataBar" id="{A7FC819E-9B9C-4C2D-AEA4-460C4E1B07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</xm:sqref>
        </x14:conditionalFormatting>
        <x14:conditionalFormatting xmlns:xm="http://schemas.microsoft.com/office/excel/2006/main">
          <x14:cfRule type="dataBar" id="{10B1FE37-0273-4BD1-B640-BBCE3B22E4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K17</xm:sqref>
        </x14:conditionalFormatting>
        <x14:conditionalFormatting xmlns:xm="http://schemas.microsoft.com/office/excel/2006/main">
          <x14:cfRule type="dataBar" id="{CD70C31C-F493-4C61-A656-B0AE2E63B7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</xm:sqref>
        </x14:conditionalFormatting>
        <x14:conditionalFormatting xmlns:xm="http://schemas.microsoft.com/office/excel/2006/main">
          <x14:cfRule type="dataBar" id="{0C4FAC37-FBF0-40C8-8B72-18A457CE78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</xm:sqref>
        </x14:conditionalFormatting>
        <x14:conditionalFormatting xmlns:xm="http://schemas.microsoft.com/office/excel/2006/main">
          <x14:cfRule type="dataBar" id="{C1DE9492-692E-4304-A32A-231EEC754D0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(보석세공)</vt:lpstr>
      <vt:lpstr>(가죽세공)</vt:lpstr>
      <vt:lpstr>(천)</vt:lpstr>
      <vt:lpstr>(대장)</vt:lpstr>
      <vt:lpstr>(기공)</vt:lpstr>
      <vt:lpstr>(주각)(숙련작중)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</dc:creator>
  <cp:lastModifiedBy>ki</cp:lastModifiedBy>
  <dcterms:created xsi:type="dcterms:W3CDTF">2023-05-10T08:50:38Z</dcterms:created>
  <dcterms:modified xsi:type="dcterms:W3CDTF">2023-05-10T09:20:02Z</dcterms:modified>
</cp:coreProperties>
</file>