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354B0C2F-9584-421D-BBDD-82113DAE9AA3}" xr6:coauthVersionLast="47" xr6:coauthVersionMax="47" xr10:uidLastSave="{00000000-0000-0000-0000-000000000000}"/>
  <bookViews>
    <workbookView xWindow="-110" yWindow="-110" windowWidth="38620" windowHeight="21220" xr2:uid="{E724A181-E44D-4260-ACBE-BFBE049CA6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3" i="1"/>
  <c r="T13" i="1"/>
  <c r="Q13" i="1"/>
  <c r="T1" i="1"/>
  <c r="T2" i="1"/>
  <c r="T10" i="1" s="1"/>
  <c r="Q2" i="1"/>
  <c r="Q10" i="1" s="1"/>
  <c r="N10" i="1"/>
  <c r="N9" i="1"/>
  <c r="N2" i="1"/>
  <c r="N3" i="1"/>
  <c r="N4" i="1"/>
  <c r="N5" i="1"/>
  <c r="N6" i="1"/>
  <c r="N7" i="1"/>
  <c r="N8" i="1"/>
  <c r="N1" i="1"/>
  <c r="M3" i="1"/>
  <c r="M4" i="1"/>
  <c r="M5" i="1" s="1"/>
  <c r="M6" i="1" s="1"/>
  <c r="M7" i="1" s="1"/>
  <c r="M8" i="1" s="1"/>
  <c r="M2" i="1"/>
  <c r="M1" i="1"/>
  <c r="C17" i="1"/>
  <c r="I10" i="1"/>
  <c r="I2" i="1"/>
  <c r="F10" i="1"/>
  <c r="F2" i="1"/>
  <c r="C13" i="1"/>
  <c r="C10" i="1"/>
  <c r="C9" i="1"/>
  <c r="C2" i="1"/>
  <c r="C3" i="1"/>
  <c r="C4" i="1"/>
  <c r="C5" i="1"/>
  <c r="C6" i="1"/>
  <c r="C7" i="1"/>
  <c r="C8" i="1"/>
  <c r="C1" i="1"/>
  <c r="B3" i="1"/>
  <c r="B4" i="1"/>
  <c r="B5" i="1"/>
  <c r="B6" i="1" s="1"/>
  <c r="B7" i="1" s="1"/>
  <c r="B8" i="1" s="1"/>
  <c r="B2" i="1"/>
</calcChain>
</file>

<file path=xl/sharedStrings.xml><?xml version="1.0" encoding="utf-8"?>
<sst xmlns="http://schemas.openxmlformats.org/spreadsheetml/2006/main" count="19" uniqueCount="13">
  <si>
    <t>6차 적용(11%)</t>
    <phoneticPr fontId="1" type="noConversion"/>
  </si>
  <si>
    <t>썬브</t>
    <phoneticPr fontId="1" type="noConversion"/>
  </si>
  <si>
    <t>스오스</t>
    <phoneticPr fontId="1" type="noConversion"/>
  </si>
  <si>
    <t>120초간 3회가동</t>
    <phoneticPr fontId="1" type="noConversion"/>
  </si>
  <si>
    <t>주썬</t>
    <phoneticPr fontId="1" type="noConversion"/>
  </si>
  <si>
    <t>120초간 3회 가동 / 1회 주썬 디퍼브 적용시</t>
    <phoneticPr fontId="1" type="noConversion"/>
  </si>
  <si>
    <t>120초간 가동 수</t>
    <phoneticPr fontId="1" type="noConversion"/>
  </si>
  <si>
    <t>120초간 가동 퍼뎀</t>
    <phoneticPr fontId="1" type="noConversion"/>
  </si>
  <si>
    <t>주썬 디퍼프 적용</t>
    <phoneticPr fontId="1" type="noConversion"/>
  </si>
  <si>
    <t>썬브(상시 5스택)</t>
    <phoneticPr fontId="1" type="noConversion"/>
  </si>
  <si>
    <t>주썬(상시5스택)</t>
    <phoneticPr fontId="1" type="noConversion"/>
  </si>
  <si>
    <t>프로스트 이펙트 미적용</t>
    <phoneticPr fontId="1" type="noConversion"/>
  </si>
  <si>
    <t>프로스트 이펙트 적용 (뎀증 60%)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</si>
</sst>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9F878-1EE7-4791-9A97-0A28F4E8CD6B}">
  <dimension ref="A1:T22"/>
  <sheetViews>
    <sheetView tabSelected="1" workbookViewId="0">
      <selection activeCell="H25" sqref="H25"/>
    </sheetView>
  </sheetViews>
  <sheetFormatPr defaultRowHeight="17" x14ac:dyDescent="0.45"/>
  <cols>
    <col min="2" max="2" width="14.5" customWidth="1"/>
    <col min="5" max="5" width="14.25" customWidth="1"/>
    <col min="8" max="8" width="13.4140625" customWidth="1"/>
    <col min="12" max="12" width="14.9140625" customWidth="1"/>
    <col min="13" max="13" width="16.33203125" customWidth="1"/>
    <col min="15" max="15" width="2.9140625" customWidth="1"/>
    <col min="16" max="16" width="14.08203125" customWidth="1"/>
    <col min="18" max="18" width="3.25" customWidth="1"/>
    <col min="19" max="19" width="15" customWidth="1"/>
  </cols>
  <sheetData>
    <row r="1" spans="1:20" x14ac:dyDescent="0.45">
      <c r="A1" t="s">
        <v>1</v>
      </c>
      <c r="B1">
        <v>2065</v>
      </c>
      <c r="C1">
        <f>B1*12</f>
        <v>24780</v>
      </c>
      <c r="E1" t="s">
        <v>2</v>
      </c>
      <c r="F1">
        <v>1870</v>
      </c>
      <c r="H1" t="s">
        <v>4</v>
      </c>
      <c r="I1">
        <v>660</v>
      </c>
      <c r="L1" t="s">
        <v>9</v>
      </c>
      <c r="M1">
        <f>B1+60</f>
        <v>2125</v>
      </c>
      <c r="N1">
        <f>M1*12</f>
        <v>25500</v>
      </c>
      <c r="P1" t="s">
        <v>2</v>
      </c>
      <c r="Q1">
        <v>1870</v>
      </c>
      <c r="S1" t="s">
        <v>10</v>
      </c>
      <c r="T1">
        <f>660+60</f>
        <v>720</v>
      </c>
    </row>
    <row r="2" spans="1:20" x14ac:dyDescent="0.45">
      <c r="B2">
        <f>B1*0.8</f>
        <v>1652</v>
      </c>
      <c r="C2">
        <f t="shared" ref="C2:C8" si="0">B2*12</f>
        <v>19824</v>
      </c>
      <c r="F2">
        <f>F1*9*10</f>
        <v>168300</v>
      </c>
      <c r="I2">
        <f>I1*8*30</f>
        <v>158400</v>
      </c>
      <c r="M2">
        <f>M1*0.8</f>
        <v>1700</v>
      </c>
      <c r="N2">
        <f t="shared" ref="N2:N8" si="1">M2*12</f>
        <v>20400</v>
      </c>
      <c r="Q2">
        <f>Q1*9*10</f>
        <v>168300</v>
      </c>
      <c r="T2">
        <f>T1*8*30</f>
        <v>172800</v>
      </c>
    </row>
    <row r="3" spans="1:20" x14ac:dyDescent="0.45">
      <c r="B3">
        <f t="shared" ref="B3:B8" si="2">B2*0.8</f>
        <v>1321.6000000000001</v>
      </c>
      <c r="C3">
        <f t="shared" si="0"/>
        <v>15859.2</v>
      </c>
      <c r="M3">
        <f t="shared" ref="M3:M8" si="3">M2*0.8</f>
        <v>1360</v>
      </c>
      <c r="N3">
        <f t="shared" si="1"/>
        <v>16320</v>
      </c>
    </row>
    <row r="4" spans="1:20" x14ac:dyDescent="0.45">
      <c r="B4">
        <f t="shared" si="2"/>
        <v>1057.2800000000002</v>
      </c>
      <c r="C4">
        <f t="shared" si="0"/>
        <v>12687.360000000002</v>
      </c>
      <c r="M4">
        <f t="shared" si="3"/>
        <v>1088</v>
      </c>
      <c r="N4">
        <f t="shared" si="1"/>
        <v>13056</v>
      </c>
    </row>
    <row r="5" spans="1:20" x14ac:dyDescent="0.45">
      <c r="B5">
        <f t="shared" si="2"/>
        <v>845.82400000000018</v>
      </c>
      <c r="C5">
        <f t="shared" si="0"/>
        <v>10149.888000000003</v>
      </c>
      <c r="M5">
        <f t="shared" si="3"/>
        <v>870.40000000000009</v>
      </c>
      <c r="N5">
        <f t="shared" si="1"/>
        <v>10444.800000000001</v>
      </c>
    </row>
    <row r="6" spans="1:20" x14ac:dyDescent="0.45">
      <c r="B6">
        <f t="shared" si="2"/>
        <v>676.65920000000017</v>
      </c>
      <c r="C6">
        <f t="shared" si="0"/>
        <v>8119.9104000000025</v>
      </c>
      <c r="M6">
        <f t="shared" si="3"/>
        <v>696.32000000000016</v>
      </c>
      <c r="N6">
        <f t="shared" si="1"/>
        <v>8355.840000000002</v>
      </c>
    </row>
    <row r="7" spans="1:20" x14ac:dyDescent="0.45">
      <c r="B7">
        <f t="shared" si="2"/>
        <v>541.32736000000011</v>
      </c>
      <c r="C7">
        <f t="shared" si="0"/>
        <v>6495.9283200000009</v>
      </c>
      <c r="M7">
        <f t="shared" si="3"/>
        <v>557.05600000000015</v>
      </c>
      <c r="N7">
        <f t="shared" si="1"/>
        <v>6684.6720000000023</v>
      </c>
    </row>
    <row r="8" spans="1:20" x14ac:dyDescent="0.45">
      <c r="B8">
        <f t="shared" si="2"/>
        <v>433.06188800000012</v>
      </c>
      <c r="C8">
        <f t="shared" si="0"/>
        <v>5196.7426560000013</v>
      </c>
      <c r="M8">
        <f t="shared" si="3"/>
        <v>445.64480000000015</v>
      </c>
      <c r="N8">
        <f t="shared" si="1"/>
        <v>5347.7376000000022</v>
      </c>
    </row>
    <row r="9" spans="1:20" x14ac:dyDescent="0.45">
      <c r="C9">
        <f>SUM(C1:C8)</f>
        <v>103113.02937600002</v>
      </c>
      <c r="N9">
        <f>SUM(N1:N8)</f>
        <v>106109.04960000001</v>
      </c>
    </row>
    <row r="10" spans="1:20" x14ac:dyDescent="0.45">
      <c r="B10" t="s">
        <v>0</v>
      </c>
      <c r="C10">
        <f>C9*1.11</f>
        <v>114455.46260736004</v>
      </c>
      <c r="E10" t="s">
        <v>0</v>
      </c>
      <c r="F10">
        <f>F2*1.11</f>
        <v>186813.00000000003</v>
      </c>
      <c r="H10" t="s">
        <v>0</v>
      </c>
      <c r="I10">
        <f>I2*1.11</f>
        <v>175824.00000000003</v>
      </c>
      <c r="M10" t="s">
        <v>0</v>
      </c>
      <c r="N10">
        <f>N9*1.11</f>
        <v>117781.04505600003</v>
      </c>
      <c r="P10" t="s">
        <v>0</v>
      </c>
      <c r="Q10">
        <f>Q2*1.11</f>
        <v>186813.00000000003</v>
      </c>
      <c r="S10" t="s">
        <v>0</v>
      </c>
      <c r="T10">
        <f>T2*1.11</f>
        <v>191808.00000000003</v>
      </c>
    </row>
    <row r="12" spans="1:20" x14ac:dyDescent="0.45">
      <c r="M12" t="s">
        <v>6</v>
      </c>
      <c r="N12">
        <v>3</v>
      </c>
      <c r="Q12">
        <v>1</v>
      </c>
      <c r="T12">
        <v>1</v>
      </c>
    </row>
    <row r="13" spans="1:20" x14ac:dyDescent="0.45">
      <c r="B13" t="s">
        <v>3</v>
      </c>
      <c r="C13">
        <f>C10*3</f>
        <v>343366.38782208011</v>
      </c>
      <c r="M13" t="s">
        <v>7</v>
      </c>
      <c r="N13">
        <f>N12*N10</f>
        <v>353343.13516800012</v>
      </c>
      <c r="Q13">
        <f>Q12*Q10</f>
        <v>186813.00000000003</v>
      </c>
      <c r="T13">
        <f>T12*T10</f>
        <v>191808.00000000003</v>
      </c>
    </row>
    <row r="14" spans="1:20" x14ac:dyDescent="0.45">
      <c r="M14" t="s">
        <v>8</v>
      </c>
      <c r="N14">
        <f>2*N10+N10*1.12</f>
        <v>367476.86057472008</v>
      </c>
    </row>
    <row r="15" spans="1:20" x14ac:dyDescent="0.45">
      <c r="B15" t="s">
        <v>5</v>
      </c>
    </row>
    <row r="17" spans="2:20" x14ac:dyDescent="0.45">
      <c r="C17">
        <f>C10*2+C10*1.12</f>
        <v>357101.04333496332</v>
      </c>
    </row>
    <row r="21" spans="2:20" x14ac:dyDescent="0.45">
      <c r="B21" s="1" t="s">
        <v>11</v>
      </c>
      <c r="C21" s="1"/>
      <c r="D21" s="1"/>
      <c r="E21" s="1"/>
      <c r="F21" s="1"/>
      <c r="G21" s="1"/>
      <c r="H21" s="1"/>
      <c r="I21" s="1"/>
      <c r="M21" s="1" t="s">
        <v>12</v>
      </c>
      <c r="N21" s="1"/>
      <c r="O21" s="1"/>
      <c r="P21" s="1"/>
      <c r="Q21" s="1"/>
      <c r="R21" s="1"/>
      <c r="S21" s="1"/>
      <c r="T21" s="1"/>
    </row>
    <row r="22" spans="2:20" x14ac:dyDescent="0.45">
      <c r="B22" s="1"/>
      <c r="C22" s="1"/>
      <c r="D22" s="1"/>
      <c r="E22" s="1"/>
      <c r="F22" s="1"/>
      <c r="G22" s="1"/>
      <c r="H22" s="1"/>
      <c r="I22" s="1"/>
      <c r="M22" s="1"/>
      <c r="N22" s="1"/>
      <c r="O22" s="1"/>
      <c r="P22" s="1"/>
      <c r="Q22" s="1"/>
      <c r="R22" s="1"/>
      <c r="S22" s="1"/>
      <c r="T22" s="1"/>
    </row>
  </sheetData>
  <mergeCells count="2">
    <mergeCell ref="B21:I22"/>
    <mergeCell ref="M21:T2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2023-07-14T15:05:58Z</dcterms:created>
  <dcterms:modified xsi:type="dcterms:W3CDTF">2023-07-14T15:29:19Z</dcterms:modified>
</cp:coreProperties>
</file>