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\Desktop\"/>
    </mc:Choice>
  </mc:AlternateContent>
  <xr:revisionPtr revIDLastSave="0" documentId="13_ncr:1_{BD3FFDF8-FABA-407D-9DB6-9EA42CAA92AC}" xr6:coauthVersionLast="47" xr6:coauthVersionMax="47" xr10:uidLastSave="{00000000-0000-0000-0000-000000000000}"/>
  <bookViews>
    <workbookView xWindow="-120" yWindow="-120" windowWidth="29040" windowHeight="15840" xr2:uid="{ADA0F76C-5B69-4E4F-8A9B-E4B1D3469015}"/>
  </bookViews>
  <sheets>
    <sheet name="렙업계산" sheetId="6" r:id="rId1"/>
    <sheet name="경치표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6" l="1"/>
  <c r="I5" i="6"/>
  <c r="F7" i="6" l="1"/>
  <c r="I6" i="6"/>
  <c r="E9" i="6"/>
  <c r="E10" i="6" s="1"/>
  <c r="F10" i="6" s="1"/>
  <c r="F9" i="6" l="1"/>
  <c r="E11" i="6"/>
  <c r="F11" i="6" s="1"/>
  <c r="E12" i="6" l="1"/>
  <c r="F12" i="6" s="1"/>
  <c r="E13" i="6" l="1"/>
  <c r="F13" i="6" s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E14" i="6" l="1"/>
  <c r="F14" i="6" s="1"/>
  <c r="H9" i="6"/>
  <c r="I9" i="6" s="1"/>
  <c r="E15" i="6" l="1"/>
  <c r="F15" i="6" s="1"/>
  <c r="H10" i="6"/>
  <c r="I10" i="6" s="1"/>
  <c r="H11" i="6" l="1"/>
  <c r="H12" i="6" l="1"/>
  <c r="I11" i="6"/>
  <c r="H13" i="6" l="1"/>
  <c r="I12" i="6"/>
  <c r="E81" i="4"/>
  <c r="E82" i="4"/>
  <c r="E83" i="4"/>
  <c r="E84" i="4"/>
  <c r="E85" i="4"/>
  <c r="E86" i="4"/>
  <c r="E87" i="4"/>
  <c r="E88" i="4"/>
  <c r="E89" i="4"/>
  <c r="E90" i="4"/>
  <c r="E91" i="4"/>
  <c r="I13" i="6" l="1"/>
  <c r="H14" i="6"/>
  <c r="F3" i="4"/>
  <c r="I14" i="6" l="1"/>
  <c r="H15" i="6"/>
  <c r="I15" i="6" s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3" i="4"/>
  <c r="D2" i="4" l="1"/>
  <c r="D3" i="4" l="1"/>
  <c r="D4" i="4" l="1"/>
  <c r="D5" i="4" l="1"/>
  <c r="D6" i="4" l="1"/>
  <c r="D7" i="4" l="1"/>
  <c r="D8" i="4" l="1"/>
  <c r="D9" i="4" l="1"/>
  <c r="D10" i="4" l="1"/>
  <c r="D11" i="4" l="1"/>
  <c r="D12" i="4" l="1"/>
  <c r="D13" i="4" l="1"/>
  <c r="D14" i="4" l="1"/>
  <c r="D15" i="4" l="1"/>
  <c r="D16" i="4" l="1"/>
  <c r="D17" i="4" l="1"/>
  <c r="D18" i="4" l="1"/>
  <c r="D19" i="4" l="1"/>
  <c r="D20" i="4" l="1"/>
  <c r="D21" i="4" l="1"/>
  <c r="D22" i="4" l="1"/>
  <c r="D23" i="4" l="1"/>
  <c r="D24" i="4" l="1"/>
  <c r="D25" i="4" l="1"/>
  <c r="D26" i="4" l="1"/>
  <c r="D27" i="4" l="1"/>
  <c r="D28" i="4" l="1"/>
  <c r="D29" i="4" l="1"/>
  <c r="D30" i="4" l="1"/>
  <c r="D31" i="4" l="1"/>
  <c r="D32" i="4" l="1"/>
  <c r="D33" i="4" l="1"/>
  <c r="D34" i="4" l="1"/>
  <c r="D35" i="4" l="1"/>
  <c r="D36" i="4" l="1"/>
  <c r="D37" i="4" l="1"/>
  <c r="D38" i="4" l="1"/>
  <c r="D39" i="4" l="1"/>
  <c r="D40" i="4" l="1"/>
  <c r="D41" i="4" l="1"/>
  <c r="D42" i="4" l="1"/>
  <c r="D43" i="4" l="1"/>
  <c r="D44" i="4" l="1"/>
  <c r="D45" i="4" l="1"/>
  <c r="D46" i="4" l="1"/>
  <c r="D47" i="4" l="1"/>
  <c r="D48" i="4" l="1"/>
  <c r="D49" i="4" l="1"/>
  <c r="D50" i="4" l="1"/>
  <c r="D51" i="4" l="1"/>
  <c r="D52" i="4" l="1"/>
  <c r="D53" i="4" l="1"/>
  <c r="D54" i="4" l="1"/>
  <c r="D55" i="4" l="1"/>
  <c r="D56" i="4" l="1"/>
  <c r="D57" i="4" l="1"/>
  <c r="D58" i="4" l="1"/>
  <c r="D59" i="4" l="1"/>
  <c r="D60" i="4" l="1"/>
  <c r="D61" i="4" l="1"/>
  <c r="D62" i="4" l="1"/>
  <c r="D63" i="4" l="1"/>
  <c r="D64" i="4" l="1"/>
  <c r="D65" i="4" l="1"/>
  <c r="D66" i="4" l="1"/>
  <c r="D67" i="4" l="1"/>
  <c r="D68" i="4" l="1"/>
  <c r="D69" i="4" l="1"/>
  <c r="D70" i="4" l="1"/>
  <c r="D71" i="4" l="1"/>
  <c r="D72" i="4" l="1"/>
  <c r="D73" i="4" l="1"/>
  <c r="D74" i="4" l="1"/>
  <c r="D75" i="4" l="1"/>
  <c r="D76" i="4" l="1"/>
  <c r="D77" i="4" l="1"/>
  <c r="D78" i="4" l="1"/>
  <c r="D79" i="4" l="1"/>
  <c r="D80" i="4" l="1"/>
  <c r="B79" i="4" l="1"/>
  <c r="C8" i="6"/>
  <c r="F5" i="6"/>
  <c r="F6" i="6" s="1"/>
  <c r="D81" i="4"/>
  <c r="B80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D82" i="4" l="1"/>
  <c r="B81" i="4"/>
  <c r="B82" i="4" l="1"/>
  <c r="D83" i="4"/>
  <c r="D84" i="4" l="1"/>
  <c r="B83" i="4"/>
  <c r="D85" i="4" l="1"/>
  <c r="B84" i="4"/>
  <c r="D86" i="4" l="1"/>
  <c r="B85" i="4"/>
  <c r="B86" i="4" l="1"/>
  <c r="D87" i="4"/>
  <c r="B87" i="4" l="1"/>
  <c r="D88" i="4"/>
  <c r="C9" i="6" s="1"/>
  <c r="D89" i="4" l="1"/>
  <c r="B88" i="4"/>
  <c r="B89" i="4" l="1"/>
  <c r="D90" i="4"/>
  <c r="B90" i="4" l="1"/>
  <c r="D91" i="4"/>
  <c r="B91" i="4" s="1"/>
</calcChain>
</file>

<file path=xl/sharedStrings.xml><?xml version="1.0" encoding="utf-8"?>
<sst xmlns="http://schemas.openxmlformats.org/spreadsheetml/2006/main" count="30" uniqueCount="28">
  <si>
    <t>현재 레벨</t>
    <phoneticPr fontId="2" type="noConversion"/>
  </si>
  <si>
    <t>현재 경험치(%)</t>
    <phoneticPr fontId="2" type="noConversion"/>
  </si>
  <si>
    <t>남은 일수</t>
    <phoneticPr fontId="2" type="noConversion"/>
  </si>
  <si>
    <t>목표 레벨 달성일</t>
    <phoneticPr fontId="2" type="noConversion"/>
  </si>
  <si>
    <t>목표 레벨</t>
    <phoneticPr fontId="2" type="noConversion"/>
  </si>
  <si>
    <t>현재 상태</t>
    <phoneticPr fontId="2" type="noConversion"/>
  </si>
  <si>
    <t>현재레벨</t>
    <phoneticPr fontId="2" type="noConversion"/>
  </si>
  <si>
    <t>렙업필요경험치</t>
    <phoneticPr fontId="2" type="noConversion"/>
  </si>
  <si>
    <t>누적경험치</t>
    <phoneticPr fontId="2" type="noConversion"/>
  </si>
  <si>
    <t>예상 레벨</t>
    <phoneticPr fontId="2" type="noConversion"/>
  </si>
  <si>
    <t>1. 이 녹색 칸만 변경</t>
    <phoneticPr fontId="2" type="noConversion"/>
  </si>
  <si>
    <t>2. '현재 상태' 녹색 4개는 필수로 채워야함</t>
    <phoneticPr fontId="2" type="noConversion"/>
  </si>
  <si>
    <t>3. 노란색 칸에서 남은 일수 및 필요 경험치 등 확인</t>
    <phoneticPr fontId="2" type="noConversion"/>
  </si>
  <si>
    <t>* 스펙 및 사냥터에 따라 일일 경험치 변화가 생기면 재확인 필요</t>
    <phoneticPr fontId="2" type="noConversion"/>
  </si>
  <si>
    <t>목표 레벨 달성을 위한 1일 경험치</t>
    <phoneticPr fontId="2" type="noConversion"/>
  </si>
  <si>
    <t>레벨별 1일 경험치</t>
    <phoneticPr fontId="2" type="noConversion"/>
  </si>
  <si>
    <t>1일 경험치(%)</t>
    <phoneticPr fontId="2" type="noConversion"/>
  </si>
  <si>
    <t>1일 획득 경험치(%)</t>
    <phoneticPr fontId="2" type="noConversion"/>
  </si>
  <si>
    <t>(총 경험치)</t>
    <phoneticPr fontId="2" type="noConversion"/>
  </si>
  <si>
    <t xml:space="preserve">        기간내 달성 가능한 레벨 및 경험치 확인</t>
    <phoneticPr fontId="2" type="noConversion"/>
  </si>
  <si>
    <t xml:space="preserve">        또는 목표 레벨 달성을 위한 레벨별 필요 경험치 확인</t>
    <phoneticPr fontId="2" type="noConversion"/>
  </si>
  <si>
    <t>(남은 일수)</t>
    <phoneticPr fontId="2" type="noConversion"/>
  </si>
  <si>
    <t>및 경험치(%)</t>
    <phoneticPr fontId="2" type="noConversion"/>
  </si>
  <si>
    <t>목표 기간</t>
    <phoneticPr fontId="2" type="noConversion"/>
  </si>
  <si>
    <t>(1) 목표 기간</t>
    <phoneticPr fontId="2" type="noConversion"/>
  </si>
  <si>
    <t>표(1). 목표 기간 또는 성장버프 종료일 기입</t>
    <phoneticPr fontId="2" type="noConversion"/>
  </si>
  <si>
    <t>(2) 1일 획득 경험치</t>
    <phoneticPr fontId="2" type="noConversion"/>
  </si>
  <si>
    <t>표(2). 1일 획득 경험치 변화에 따른 목표 레벨 달성 일수 확인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</si>
</sst>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8" formatCode="0.00_);[Red]\(0.00\)"/>
    <numFmt numFmtId="180" formatCode="0.000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0" fillId="0" borderId="0" xfId="1" applyFont="1">
      <alignment vertical="center"/>
    </xf>
    <xf numFmtId="178" fontId="0" fillId="0" borderId="0" xfId="0" applyNumberFormat="1">
      <alignment vertical="center"/>
    </xf>
    <xf numFmtId="2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2" fontId="3" fillId="2" borderId="6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2" fontId="3" fillId="2" borderId="4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2" fontId="3" fillId="0" borderId="0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2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41" fontId="4" fillId="0" borderId="4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E5FF"/>
      <color rgb="FFFFFDCB"/>
      <color rgb="FF6DA945"/>
      <color rgb="FFBC5610"/>
      <color rgb="FFDF6613"/>
      <color rgb="FFB1510F"/>
      <color rgb="FF9F480D"/>
      <color rgb="FFDEBD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C8CF-2C86-414E-A674-C4A55C4255A2}">
  <dimension ref="B1:I22"/>
  <sheetViews>
    <sheetView showGridLines="0" tabSelected="1" zoomScaleNormal="100" workbookViewId="0">
      <selection activeCell="C3" sqref="C3"/>
    </sheetView>
  </sheetViews>
  <sheetFormatPr defaultRowHeight="16.5" x14ac:dyDescent="0.3"/>
  <cols>
    <col min="1" max="1" width="2.75" customWidth="1"/>
    <col min="2" max="2" width="25.75" customWidth="1"/>
    <col min="3" max="3" width="17.5" customWidth="1"/>
    <col min="4" max="4" width="2.75" customWidth="1"/>
    <col min="5" max="5" width="17.5" customWidth="1"/>
    <col min="6" max="6" width="18.625" customWidth="1"/>
    <col min="7" max="7" width="2.75" customWidth="1"/>
    <col min="8" max="8" width="17" customWidth="1"/>
    <col min="9" max="9" width="20.625" customWidth="1"/>
  </cols>
  <sheetData>
    <row r="1" spans="2:9" ht="17.25" thickBot="1" x14ac:dyDescent="0.35"/>
    <row r="2" spans="2:9" x14ac:dyDescent="0.3">
      <c r="B2" s="30" t="s">
        <v>5</v>
      </c>
      <c r="C2" s="31"/>
      <c r="E2" s="26" t="s">
        <v>24</v>
      </c>
      <c r="F2" s="27"/>
      <c r="H2" s="26" t="s">
        <v>26</v>
      </c>
      <c r="I2" s="27"/>
    </row>
    <row r="3" spans="2:9" x14ac:dyDescent="0.3">
      <c r="B3" s="5" t="s">
        <v>0</v>
      </c>
      <c r="C3" s="32">
        <v>75</v>
      </c>
      <c r="E3" s="5" t="s">
        <v>23</v>
      </c>
      <c r="F3" s="35">
        <v>45168</v>
      </c>
      <c r="G3" s="4"/>
      <c r="H3" s="5" t="s">
        <v>16</v>
      </c>
      <c r="I3" s="33">
        <v>30</v>
      </c>
    </row>
    <row r="4" spans="2:9" x14ac:dyDescent="0.3">
      <c r="B4" s="5" t="s">
        <v>1</v>
      </c>
      <c r="C4" s="33">
        <v>85.45</v>
      </c>
      <c r="E4" s="5" t="s">
        <v>21</v>
      </c>
      <c r="F4" s="25">
        <f ca="1">F3-NOW()</f>
        <v>28.822678124997765</v>
      </c>
      <c r="G4" s="4"/>
      <c r="H4" s="11"/>
      <c r="I4" s="6"/>
    </row>
    <row r="5" spans="2:9" x14ac:dyDescent="0.3">
      <c r="B5" s="5" t="s">
        <v>4</v>
      </c>
      <c r="C5" s="34">
        <v>80</v>
      </c>
      <c r="E5" s="7" t="s">
        <v>9</v>
      </c>
      <c r="F5" s="16">
        <f ca="1">VLOOKUP(F7,경치표!$D$2:$G$91,4,1)+1</f>
        <v>80</v>
      </c>
      <c r="G5" s="4"/>
      <c r="H5" s="7" t="s">
        <v>2</v>
      </c>
      <c r="I5" s="8">
        <f>(VLOOKUP(C5-1,경치표!$A$2:$D$91,4,0)-VLOOKUP(C3-1,경치표!$A$2:$D$91,4,0)-(VLOOKUP(C3,경치표!$A$2:$D$91,3,0)*C4*0.01))/(VLOOKUP(C3,경치표!$A$2:$D$91,3,0)*I3*0.01)</f>
        <v>20.491944614500099</v>
      </c>
    </row>
    <row r="6" spans="2:9" x14ac:dyDescent="0.3">
      <c r="B6" s="5" t="s">
        <v>17</v>
      </c>
      <c r="C6" s="33">
        <v>25</v>
      </c>
      <c r="E6" s="7" t="s">
        <v>22</v>
      </c>
      <c r="F6" s="8">
        <f ca="1">((F7-VLOOKUP(F5-1,경치표!$A$2:$D$91,4,0))/VLOOKUP(F5,경치표!$A$2:$D$91,3,0))*100</f>
        <v>49.048229034928049</v>
      </c>
      <c r="G6" s="4"/>
      <c r="H6" s="7" t="s">
        <v>3</v>
      </c>
      <c r="I6" s="15">
        <f ca="1">NOW()+I5</f>
        <v>45159.669266489502</v>
      </c>
    </row>
    <row r="7" spans="2:9" x14ac:dyDescent="0.3">
      <c r="B7" s="11"/>
      <c r="C7" s="6"/>
      <c r="E7" s="36" t="s">
        <v>18</v>
      </c>
      <c r="F7" s="37">
        <f ca="1">VLOOKUP(C3-1,경치표!$A$2:$D$91,4,0)+(VLOOKUP(C3,경치표!$A$2:$D$91,3,0)*C4*0.01)+(VLOOKUP(C3,경치표!$A$2:$D$91,3,0)*C6*0.01*F4)</f>
        <v>110483944583.07813</v>
      </c>
      <c r="H7" s="11"/>
      <c r="I7" s="12"/>
    </row>
    <row r="8" spans="2:9" x14ac:dyDescent="0.3">
      <c r="B8" s="7" t="s">
        <v>2</v>
      </c>
      <c r="C8" s="8">
        <f>(VLOOKUP(C5-1,경치표!$A$2:$D$91,4,0)-VLOOKUP(C3-1,경치표!$A$2:$D$91,4,0)-(VLOOKUP(C3,경치표!$A$2:$D$91,3,0)*C4*0.01))/(VLOOKUP(C3,경치표!$A$2:$D$91,3,0)*C6*0.01)</f>
        <v>24.590333537400124</v>
      </c>
      <c r="E8" s="28" t="s">
        <v>14</v>
      </c>
      <c r="F8" s="29"/>
      <c r="H8" s="28" t="s">
        <v>15</v>
      </c>
      <c r="I8" s="29"/>
    </row>
    <row r="9" spans="2:9" ht="17.25" thickBot="1" x14ac:dyDescent="0.35">
      <c r="B9" s="9" t="s">
        <v>3</v>
      </c>
      <c r="C9" s="10">
        <f ca="1">NOW()+C8</f>
        <v>45163.767655528143</v>
      </c>
      <c r="E9" s="7">
        <f>C3</f>
        <v>75</v>
      </c>
      <c r="F9" s="17">
        <f ca="1">ROUNDUP(((VLOOKUP($C$5-1,경치표!$A$2:$D$91,4,0)-VLOOKUP($C$3-1,경치표!$A$2:$D$91,4,0)-(VLOOKUP($C$3,경치표!$A$2:$D$91,3,0)*$C$4*0.01))/$F$4)/VLOOKUP(E9,경치표!$A$2:$D$91,3,0)*100,2)</f>
        <v>21.330000000000002</v>
      </c>
      <c r="H9" s="11">
        <f>C3</f>
        <v>75</v>
      </c>
      <c r="I9" s="12">
        <f>ROUNDUP((VLOOKUP($C$3,경치표!$A$2:$D$91,3,0)*$I$3*0.01)/VLOOKUP(H9,경치표!$A$2:$D$91,3,0)*100,2)</f>
        <v>30</v>
      </c>
    </row>
    <row r="10" spans="2:9" x14ac:dyDescent="0.3">
      <c r="C10" s="22"/>
      <c r="E10" s="7">
        <f t="shared" ref="E10:E15" si="0">E9+1</f>
        <v>76</v>
      </c>
      <c r="F10" s="17">
        <f ca="1">ROUNDUP(((VLOOKUP($C$5-1,경치표!$A$2:$D$91,4,0)-VLOOKUP($C$3-1,경치표!$A$2:$D$91,4,0)-(VLOOKUP($C$3,경치표!$A$2:$D$91,3,0)*$C$4*0.01))/$F$4)/VLOOKUP(E10,경치표!$A$2:$D$91,3,0)*100,2)</f>
        <v>18.190000000000001</v>
      </c>
      <c r="H10" s="11">
        <f t="shared" ref="H10:H15" si="1">H9+1</f>
        <v>76</v>
      </c>
      <c r="I10" s="12">
        <f>ROUNDUP((VLOOKUP($C$3,경치표!$A$2:$D$91,3,0)*$I$3*0.01)/VLOOKUP(H10,경치표!$A$2:$D$91,3,0)*100,2)</f>
        <v>25.59</v>
      </c>
    </row>
    <row r="11" spans="2:9" x14ac:dyDescent="0.3">
      <c r="C11" s="23"/>
      <c r="E11" s="7">
        <f t="shared" si="0"/>
        <v>77</v>
      </c>
      <c r="F11" s="17">
        <f ca="1">ROUNDUP(((VLOOKUP($C$5-1,경치표!$A$2:$D$91,4,0)-VLOOKUP($C$3-1,경치표!$A$2:$D$91,4,0)-(VLOOKUP($C$3,경치표!$A$2:$D$91,3,0)*$C$4*0.01))/$F$4)/VLOOKUP(E11,경치표!$A$2:$D$91,3,0)*100,2)</f>
        <v>15.56</v>
      </c>
      <c r="G11" s="4"/>
      <c r="H11" s="11">
        <f t="shared" si="1"/>
        <v>77</v>
      </c>
      <c r="I11" s="12">
        <f>ROUNDUP((VLOOKUP($C$3,경치표!$A$2:$D$91,3,0)*$I$3*0.01)/VLOOKUP(H11,경치표!$A$2:$D$91,3,0)*100,2)</f>
        <v>21.880000000000003</v>
      </c>
    </row>
    <row r="12" spans="2:9" x14ac:dyDescent="0.3">
      <c r="B12" s="19" t="s">
        <v>10</v>
      </c>
      <c r="C12" s="24"/>
      <c r="E12" s="7">
        <f t="shared" si="0"/>
        <v>78</v>
      </c>
      <c r="F12" s="17">
        <f ca="1">ROUNDUP(((VLOOKUP($C$5-1,경치표!$A$2:$D$91,4,0)-VLOOKUP($C$3-1,경치표!$A$2:$D$91,4,0)-(VLOOKUP($C$3,경치표!$A$2:$D$91,3,0)*$C$4*0.01))/$F$4)/VLOOKUP(E12,경치표!$A$2:$D$91,3,0)*100,2)</f>
        <v>13.35</v>
      </c>
      <c r="G12" s="4"/>
      <c r="H12" s="11">
        <f t="shared" si="1"/>
        <v>78</v>
      </c>
      <c r="I12" s="12">
        <f>ROUNDUP((VLOOKUP($C$3,경치표!$A$2:$D$91,3,0)*$I$3*0.01)/VLOOKUP(H12,경치표!$A$2:$D$91,3,0)*100,2)</f>
        <v>18.770000000000003</v>
      </c>
    </row>
    <row r="13" spans="2:9" x14ac:dyDescent="0.3">
      <c r="B13" s="20" t="s">
        <v>11</v>
      </c>
      <c r="E13" s="7">
        <f t="shared" si="0"/>
        <v>79</v>
      </c>
      <c r="F13" s="17">
        <f ca="1">ROUNDUP(((VLOOKUP($C$5-1,경치표!$A$2:$D$91,4,0)-VLOOKUP($C$3-1,경치표!$A$2:$D$91,4,0)-(VLOOKUP($C$3,경치표!$A$2:$D$91,3,0)*$C$4*0.01))/$F$4)/VLOOKUP(E13,경치표!$A$2:$D$91,3,0)*100,2)</f>
        <v>11.48</v>
      </c>
      <c r="G13" s="4"/>
      <c r="H13" s="11">
        <f t="shared" si="1"/>
        <v>79</v>
      </c>
      <c r="I13" s="12">
        <f>ROUNDUP((VLOOKUP($C$3,경치표!$A$2:$D$91,3,0)*$I$3*0.01)/VLOOKUP(H13,경치표!$A$2:$D$91,3,0)*100,2)</f>
        <v>16.14</v>
      </c>
    </row>
    <row r="14" spans="2:9" x14ac:dyDescent="0.3">
      <c r="B14" s="21" t="s">
        <v>12</v>
      </c>
      <c r="E14" s="7">
        <f t="shared" si="0"/>
        <v>80</v>
      </c>
      <c r="F14" s="17">
        <f ca="1">ROUNDUP(((VLOOKUP($C$5-1,경치표!$A$2:$D$91,4,0)-VLOOKUP($C$3-1,경치표!$A$2:$D$91,4,0)-(VLOOKUP($C$3,경치표!$A$2:$D$91,3,0)*$C$4*0.01))/$F$4)/VLOOKUP(E14,경치표!$A$2:$D$91,3,0)*100,2)</f>
        <v>9.89</v>
      </c>
      <c r="G14" s="4"/>
      <c r="H14" s="11">
        <f t="shared" si="1"/>
        <v>80</v>
      </c>
      <c r="I14" s="12">
        <f>ROUNDUP((VLOOKUP($C$3,경치표!$A$2:$D$91,3,0)*$I$3*0.01)/VLOOKUP(H14,경치표!$A$2:$D$91,3,0)*100,2)</f>
        <v>13.91</v>
      </c>
    </row>
    <row r="15" spans="2:9" ht="17.25" thickBot="1" x14ac:dyDescent="0.35">
      <c r="E15" s="9">
        <f t="shared" si="0"/>
        <v>81</v>
      </c>
      <c r="F15" s="18">
        <f ca="1">ROUNDUP(((VLOOKUP($C$5-1,경치표!$A$2:$D$91,4,0)-VLOOKUP($C$3-1,경치표!$A$2:$D$91,4,0)-(VLOOKUP($C$3,경치표!$A$2:$D$91,3,0)*$C$4*0.01))/$F$4)/VLOOKUP(E15,경치표!$A$2:$D$91,3,0)*100,2)</f>
        <v>8.82</v>
      </c>
      <c r="G15" s="4"/>
      <c r="H15" s="13">
        <f t="shared" si="1"/>
        <v>81</v>
      </c>
      <c r="I15" s="14">
        <f>ROUNDUP((VLOOKUP($C$3,경치표!$A$2:$D$91,3,0)*$I$3*0.01)/VLOOKUP(H15,경치표!$A$2:$D$91,3,0)*100,2)</f>
        <v>12.4</v>
      </c>
    </row>
    <row r="16" spans="2:9" x14ac:dyDescent="0.3">
      <c r="B16" s="21" t="s">
        <v>25</v>
      </c>
    </row>
    <row r="17" spans="2:2" x14ac:dyDescent="0.3">
      <c r="B17" s="21" t="s">
        <v>19</v>
      </c>
    </row>
    <row r="18" spans="2:2" x14ac:dyDescent="0.3">
      <c r="B18" s="21" t="s">
        <v>20</v>
      </c>
    </row>
    <row r="20" spans="2:2" x14ac:dyDescent="0.3">
      <c r="B20" s="21" t="s">
        <v>27</v>
      </c>
    </row>
    <row r="21" spans="2:2" x14ac:dyDescent="0.3">
      <c r="B21" s="21"/>
    </row>
    <row r="22" spans="2:2" x14ac:dyDescent="0.3">
      <c r="B22" s="21" t="s">
        <v>13</v>
      </c>
    </row>
  </sheetData>
  <sheetProtection algorithmName="SHA-512" hashValue="r00X+bnJmYb03VaFJdH+xXDeVtAC6cOseWIpYREVYE0GNOYOF5V8kOwKXOg43XblLPBw045IIyRom35f+7N+ng==" saltValue="AdcRDYBMHG4SHZJ0U1yy1A==" spinCount="100000" sheet="1" objects="1" scenarios="1" selectLockedCells="1"/>
  <mergeCells count="5">
    <mergeCell ref="E2:F2"/>
    <mergeCell ref="E8:F8"/>
    <mergeCell ref="H8:I8"/>
    <mergeCell ref="B2:C2"/>
    <mergeCell ref="H2:I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3E7B2-958B-40E2-A35F-C8540C9C6439}">
  <dimension ref="A1:G91"/>
  <sheetViews>
    <sheetView workbookViewId="0">
      <pane ySplit="1" topLeftCell="A62" activePane="bottomLeft" state="frozen"/>
      <selection pane="bottomLeft" activeCell="D87" sqref="D87 C88"/>
    </sheetView>
  </sheetViews>
  <sheetFormatPr defaultRowHeight="16.5" x14ac:dyDescent="0.3"/>
  <cols>
    <col min="2" max="2" width="13.125" bestFit="1" customWidth="1"/>
    <col min="3" max="4" width="19.375" style="1" bestFit="1" customWidth="1"/>
    <col min="5" max="6" width="9" style="3" customWidth="1"/>
  </cols>
  <sheetData>
    <row r="1" spans="1:7" x14ac:dyDescent="0.3">
      <c r="A1" t="s">
        <v>6</v>
      </c>
      <c r="C1" s="1" t="s">
        <v>7</v>
      </c>
      <c r="D1" s="1" t="s">
        <v>8</v>
      </c>
    </row>
    <row r="2" spans="1:7" x14ac:dyDescent="0.3">
      <c r="A2">
        <v>1</v>
      </c>
      <c r="B2" s="2">
        <f>(D2/$D$80)*100</f>
        <v>4.9143812203220485E-9</v>
      </c>
      <c r="C2" s="1">
        <v>5</v>
      </c>
      <c r="D2" s="1">
        <f>C2</f>
        <v>5</v>
      </c>
      <c r="G2">
        <v>1</v>
      </c>
    </row>
    <row r="3" spans="1:7" ht="18" customHeight="1" x14ac:dyDescent="0.3">
      <c r="A3">
        <v>2</v>
      </c>
      <c r="B3" s="2">
        <f t="shared" ref="B3:B66" si="0">(D3/$D$80)*100</f>
        <v>1.4743143660966145E-8</v>
      </c>
      <c r="C3" s="1">
        <v>10</v>
      </c>
      <c r="D3" s="1">
        <f>D2+C3</f>
        <v>15</v>
      </c>
      <c r="E3" s="3">
        <f>C3/C2</f>
        <v>2</v>
      </c>
      <c r="F3" s="3">
        <f>C2/C3</f>
        <v>0.5</v>
      </c>
      <c r="G3">
        <v>2</v>
      </c>
    </row>
    <row r="4" spans="1:7" ht="18" customHeight="1" x14ac:dyDescent="0.3">
      <c r="A4">
        <v>3</v>
      </c>
      <c r="B4" s="2">
        <f t="shared" si="0"/>
        <v>2.9486287321932291E-8</v>
      </c>
      <c r="C4" s="1">
        <v>15</v>
      </c>
      <c r="D4" s="1">
        <f t="shared" ref="D4:D67" si="1">D3+C4</f>
        <v>30</v>
      </c>
      <c r="E4" s="3">
        <f t="shared" ref="E4:E67" si="2">C4/C3</f>
        <v>1.5</v>
      </c>
      <c r="F4" s="3">
        <f t="shared" ref="F4:F67" si="3">C3/C4</f>
        <v>0.66666666666666663</v>
      </c>
      <c r="G4">
        <v>3</v>
      </c>
    </row>
    <row r="5" spans="1:7" ht="18" customHeight="1" x14ac:dyDescent="0.3">
      <c r="A5">
        <v>4</v>
      </c>
      <c r="B5" s="2">
        <f t="shared" si="0"/>
        <v>4.9143812203220482E-8</v>
      </c>
      <c r="C5" s="1">
        <v>20</v>
      </c>
      <c r="D5" s="1">
        <f t="shared" si="1"/>
        <v>50</v>
      </c>
      <c r="E5" s="3">
        <f t="shared" si="2"/>
        <v>1.3333333333333333</v>
      </c>
      <c r="F5" s="3">
        <f t="shared" si="3"/>
        <v>0.75</v>
      </c>
      <c r="G5">
        <v>4</v>
      </c>
    </row>
    <row r="6" spans="1:7" ht="18" customHeight="1" x14ac:dyDescent="0.3">
      <c r="A6">
        <v>5</v>
      </c>
      <c r="B6" s="2">
        <f t="shared" si="0"/>
        <v>7.3715718304830726E-8</v>
      </c>
      <c r="C6" s="1">
        <v>25</v>
      </c>
      <c r="D6" s="1">
        <f t="shared" si="1"/>
        <v>75</v>
      </c>
      <c r="E6" s="3">
        <f t="shared" si="2"/>
        <v>1.25</v>
      </c>
      <c r="F6" s="3">
        <f t="shared" si="3"/>
        <v>0.8</v>
      </c>
      <c r="G6">
        <v>5</v>
      </c>
    </row>
    <row r="7" spans="1:7" ht="18" customHeight="1" x14ac:dyDescent="0.3">
      <c r="A7">
        <v>6</v>
      </c>
      <c r="B7" s="2">
        <f t="shared" si="0"/>
        <v>1.0320200562676301E-7</v>
      </c>
      <c r="C7" s="1">
        <v>30</v>
      </c>
      <c r="D7" s="1">
        <f t="shared" si="1"/>
        <v>105</v>
      </c>
      <c r="E7" s="3">
        <f t="shared" si="2"/>
        <v>1.2</v>
      </c>
      <c r="F7" s="3">
        <f t="shared" si="3"/>
        <v>0.83333333333333337</v>
      </c>
      <c r="G7">
        <v>6</v>
      </c>
    </row>
    <row r="8" spans="1:7" ht="18" customHeight="1" x14ac:dyDescent="0.3">
      <c r="A8">
        <v>7</v>
      </c>
      <c r="B8" s="2">
        <f t="shared" si="0"/>
        <v>1.3760267416901735E-7</v>
      </c>
      <c r="C8" s="1">
        <v>35</v>
      </c>
      <c r="D8" s="1">
        <f t="shared" si="1"/>
        <v>140</v>
      </c>
      <c r="E8" s="3">
        <f t="shared" si="2"/>
        <v>1.1666666666666667</v>
      </c>
      <c r="F8" s="3">
        <f t="shared" si="3"/>
        <v>0.8571428571428571</v>
      </c>
      <c r="G8">
        <v>7</v>
      </c>
    </row>
    <row r="9" spans="1:7" ht="18" customHeight="1" x14ac:dyDescent="0.3">
      <c r="A9">
        <v>8</v>
      </c>
      <c r="B9" s="2">
        <f t="shared" si="0"/>
        <v>1.7691772393159375E-7</v>
      </c>
      <c r="C9" s="1">
        <v>40</v>
      </c>
      <c r="D9" s="1">
        <f t="shared" si="1"/>
        <v>180</v>
      </c>
      <c r="E9" s="3">
        <f t="shared" si="2"/>
        <v>1.1428571428571428</v>
      </c>
      <c r="F9" s="3">
        <f t="shared" si="3"/>
        <v>0.875</v>
      </c>
      <c r="G9">
        <v>8</v>
      </c>
    </row>
    <row r="10" spans="1:7" ht="18" customHeight="1" x14ac:dyDescent="0.3">
      <c r="A10">
        <v>9</v>
      </c>
      <c r="B10" s="2">
        <f t="shared" si="0"/>
        <v>2.211471549144922E-7</v>
      </c>
      <c r="C10" s="1">
        <v>45</v>
      </c>
      <c r="D10" s="1">
        <f t="shared" si="1"/>
        <v>225</v>
      </c>
      <c r="E10" s="3">
        <f t="shared" si="2"/>
        <v>1.125</v>
      </c>
      <c r="F10" s="3">
        <f t="shared" si="3"/>
        <v>0.88888888888888884</v>
      </c>
      <c r="G10">
        <v>9</v>
      </c>
    </row>
    <row r="11" spans="1:7" ht="18" customHeight="1" x14ac:dyDescent="0.3">
      <c r="A11">
        <v>10</v>
      </c>
      <c r="B11" s="2">
        <f t="shared" si="0"/>
        <v>2.6242795716519737E-7</v>
      </c>
      <c r="C11" s="1">
        <v>42</v>
      </c>
      <c r="D11" s="1">
        <f t="shared" si="1"/>
        <v>267</v>
      </c>
      <c r="E11" s="3">
        <f t="shared" si="2"/>
        <v>0.93333333333333335</v>
      </c>
      <c r="F11" s="3">
        <f t="shared" si="3"/>
        <v>1.0714285714285714</v>
      </c>
      <c r="G11">
        <v>10</v>
      </c>
    </row>
    <row r="12" spans="1:7" ht="18" customHeight="1" x14ac:dyDescent="0.3">
      <c r="A12">
        <v>11</v>
      </c>
      <c r="B12" s="2">
        <f t="shared" si="0"/>
        <v>3.5580120035131629E-7</v>
      </c>
      <c r="C12" s="1">
        <v>95</v>
      </c>
      <c r="D12" s="1">
        <f t="shared" si="1"/>
        <v>362</v>
      </c>
      <c r="E12" s="3">
        <f t="shared" si="2"/>
        <v>2.2619047619047619</v>
      </c>
      <c r="F12" s="3">
        <f t="shared" si="3"/>
        <v>0.44210526315789472</v>
      </c>
      <c r="G12">
        <v>11</v>
      </c>
    </row>
    <row r="13" spans="1:7" ht="18" customHeight="1" x14ac:dyDescent="0.3">
      <c r="A13">
        <v>12</v>
      </c>
      <c r="B13" s="2">
        <f t="shared" si="0"/>
        <v>5.5434220165232709E-7</v>
      </c>
      <c r="C13" s="1">
        <v>202</v>
      </c>
      <c r="D13" s="1">
        <f t="shared" si="1"/>
        <v>564</v>
      </c>
      <c r="E13" s="3">
        <f t="shared" si="2"/>
        <v>2.1263157894736842</v>
      </c>
      <c r="F13" s="3">
        <f t="shared" si="3"/>
        <v>0.47029702970297027</v>
      </c>
      <c r="G13">
        <v>12</v>
      </c>
    </row>
    <row r="14" spans="1:7" ht="18" customHeight="1" x14ac:dyDescent="0.3">
      <c r="A14">
        <v>13</v>
      </c>
      <c r="B14" s="2">
        <f t="shared" si="0"/>
        <v>9.5240708049841297E-7</v>
      </c>
      <c r="C14" s="1">
        <v>405</v>
      </c>
      <c r="D14" s="1">
        <f t="shared" si="1"/>
        <v>969</v>
      </c>
      <c r="E14" s="3">
        <f t="shared" si="2"/>
        <v>2.004950495049505</v>
      </c>
      <c r="F14" s="3">
        <f t="shared" si="3"/>
        <v>0.49876543209876545</v>
      </c>
      <c r="G14">
        <v>13</v>
      </c>
    </row>
    <row r="15" spans="1:7" ht="18" customHeight="1" x14ac:dyDescent="0.3">
      <c r="A15">
        <v>14</v>
      </c>
      <c r="B15" s="2">
        <f t="shared" si="0"/>
        <v>1.715119045892395E-6</v>
      </c>
      <c r="C15" s="1">
        <v>776</v>
      </c>
      <c r="D15" s="1">
        <f t="shared" si="1"/>
        <v>1745</v>
      </c>
      <c r="E15" s="3">
        <f t="shared" si="2"/>
        <v>1.9160493827160494</v>
      </c>
      <c r="F15" s="3">
        <f t="shared" si="3"/>
        <v>0.52190721649484539</v>
      </c>
      <c r="G15">
        <v>14</v>
      </c>
    </row>
    <row r="16" spans="1:7" ht="18" customHeight="1" x14ac:dyDescent="0.3">
      <c r="A16">
        <v>15</v>
      </c>
      <c r="B16" s="2">
        <f t="shared" si="0"/>
        <v>3.1127690649519859E-6</v>
      </c>
      <c r="C16" s="1">
        <v>1422</v>
      </c>
      <c r="D16" s="1">
        <f t="shared" si="1"/>
        <v>3167</v>
      </c>
      <c r="E16" s="3">
        <f t="shared" si="2"/>
        <v>1.8324742268041236</v>
      </c>
      <c r="F16" s="3">
        <f t="shared" si="3"/>
        <v>0.54571026722925453</v>
      </c>
      <c r="G16">
        <v>15</v>
      </c>
    </row>
    <row r="17" spans="1:7" ht="18" customHeight="1" x14ac:dyDescent="0.3">
      <c r="A17">
        <v>16</v>
      </c>
      <c r="B17" s="2">
        <f t="shared" si="0"/>
        <v>5.5837199425299124E-6</v>
      </c>
      <c r="C17" s="1">
        <v>2514</v>
      </c>
      <c r="D17" s="1">
        <f t="shared" si="1"/>
        <v>5681</v>
      </c>
      <c r="E17" s="3">
        <f t="shared" si="2"/>
        <v>1.7679324894514767</v>
      </c>
      <c r="F17" s="3">
        <f t="shared" si="3"/>
        <v>0.56563245823389019</v>
      </c>
      <c r="G17">
        <v>16</v>
      </c>
    </row>
    <row r="18" spans="1:7" ht="18" customHeight="1" x14ac:dyDescent="0.3">
      <c r="A18">
        <v>17</v>
      </c>
      <c r="B18" s="2">
        <f t="shared" si="0"/>
        <v>9.8120535444950032E-6</v>
      </c>
      <c r="C18" s="1">
        <v>4302</v>
      </c>
      <c r="D18" s="1">
        <f t="shared" si="1"/>
        <v>9983</v>
      </c>
      <c r="E18" s="3">
        <f t="shared" si="2"/>
        <v>1.7112171837708832</v>
      </c>
      <c r="F18" s="3">
        <f t="shared" si="3"/>
        <v>0.58437935843793587</v>
      </c>
      <c r="G18">
        <v>17</v>
      </c>
    </row>
    <row r="19" spans="1:7" ht="18" customHeight="1" x14ac:dyDescent="0.3">
      <c r="A19">
        <v>18</v>
      </c>
      <c r="B19" s="2">
        <f t="shared" si="0"/>
        <v>1.6840601565799596E-5</v>
      </c>
      <c r="C19" s="1">
        <v>7151</v>
      </c>
      <c r="D19" s="1">
        <f t="shared" si="1"/>
        <v>17134</v>
      </c>
      <c r="E19" s="3">
        <f t="shared" si="2"/>
        <v>1.6622501162250116</v>
      </c>
      <c r="F19" s="3">
        <f t="shared" si="3"/>
        <v>0.60159418263179976</v>
      </c>
      <c r="G19">
        <v>18</v>
      </c>
    </row>
    <row r="20" spans="1:7" ht="18" customHeight="1" x14ac:dyDescent="0.3">
      <c r="A20">
        <v>19</v>
      </c>
      <c r="B20" s="2">
        <f t="shared" si="0"/>
        <v>2.822427422455359E-5</v>
      </c>
      <c r="C20" s="1">
        <v>11582</v>
      </c>
      <c r="D20" s="1">
        <f t="shared" si="1"/>
        <v>28716</v>
      </c>
      <c r="E20" s="3">
        <f t="shared" si="2"/>
        <v>1.6196336176758495</v>
      </c>
      <c r="F20" s="3">
        <f t="shared" si="3"/>
        <v>0.61742358832671385</v>
      </c>
      <c r="G20">
        <v>19</v>
      </c>
    </row>
    <row r="21" spans="1:7" ht="18" customHeight="1" x14ac:dyDescent="0.3">
      <c r="A21">
        <v>20</v>
      </c>
      <c r="B21" s="2">
        <f t="shared" si="0"/>
        <v>4.6231549892057641E-5</v>
      </c>
      <c r="C21" s="1">
        <v>18321</v>
      </c>
      <c r="D21" s="1">
        <f t="shared" si="1"/>
        <v>47037</v>
      </c>
      <c r="E21" s="3">
        <f t="shared" si="2"/>
        <v>1.5818511483336211</v>
      </c>
      <c r="F21" s="3">
        <f t="shared" si="3"/>
        <v>0.63217073303858962</v>
      </c>
      <c r="G21">
        <v>20</v>
      </c>
    </row>
    <row r="22" spans="1:7" ht="18" customHeight="1" x14ac:dyDescent="0.3">
      <c r="A22">
        <v>21</v>
      </c>
      <c r="B22" s="2">
        <f t="shared" si="0"/>
        <v>7.4116731812409018E-5</v>
      </c>
      <c r="C22" s="1">
        <v>28371</v>
      </c>
      <c r="D22" s="1">
        <f t="shared" si="1"/>
        <v>75408</v>
      </c>
      <c r="E22" s="3">
        <f t="shared" si="2"/>
        <v>1.54855084329458</v>
      </c>
      <c r="F22" s="3">
        <f t="shared" si="3"/>
        <v>0.64576504176800253</v>
      </c>
      <c r="G22">
        <v>21</v>
      </c>
    </row>
    <row r="23" spans="1:7" ht="18" customHeight="1" x14ac:dyDescent="0.3">
      <c r="A23">
        <v>22</v>
      </c>
      <c r="B23" s="2">
        <f t="shared" si="0"/>
        <v>1.1646493766416817E-4</v>
      </c>
      <c r="C23" s="1">
        <v>43086</v>
      </c>
      <c r="D23" s="1">
        <f t="shared" si="1"/>
        <v>118494</v>
      </c>
      <c r="E23" s="3">
        <f t="shared" si="2"/>
        <v>1.5186634239187904</v>
      </c>
      <c r="F23" s="3">
        <f t="shared" si="3"/>
        <v>0.6584737501740705</v>
      </c>
      <c r="G23">
        <v>22</v>
      </c>
    </row>
    <row r="24" spans="1:7" ht="18" customHeight="1" x14ac:dyDescent="0.3">
      <c r="A24">
        <v>23</v>
      </c>
      <c r="B24" s="2">
        <f t="shared" si="0"/>
        <v>1.7964520550887248E-4</v>
      </c>
      <c r="C24" s="1">
        <v>64281</v>
      </c>
      <c r="D24" s="1">
        <f t="shared" si="1"/>
        <v>182775</v>
      </c>
      <c r="E24" s="3">
        <f t="shared" si="2"/>
        <v>1.4919231304832197</v>
      </c>
      <c r="F24" s="3">
        <f t="shared" si="3"/>
        <v>0.67027582022681664</v>
      </c>
      <c r="G24">
        <v>23</v>
      </c>
    </row>
    <row r="25" spans="1:7" ht="18" customHeight="1" x14ac:dyDescent="0.3">
      <c r="A25">
        <v>24</v>
      </c>
      <c r="B25" s="2">
        <f t="shared" si="0"/>
        <v>2.7237761338386141E-4</v>
      </c>
      <c r="C25" s="1">
        <v>94348</v>
      </c>
      <c r="D25" s="1">
        <f t="shared" si="1"/>
        <v>277123</v>
      </c>
      <c r="E25" s="3">
        <f t="shared" si="2"/>
        <v>1.4677431900561597</v>
      </c>
      <c r="F25" s="3">
        <f t="shared" si="3"/>
        <v>0.68131809895281303</v>
      </c>
      <c r="G25">
        <v>24</v>
      </c>
    </row>
    <row r="26" spans="1:7" ht="18" customHeight="1" x14ac:dyDescent="0.3">
      <c r="A26">
        <v>25</v>
      </c>
      <c r="B26" s="2">
        <f t="shared" si="0"/>
        <v>4.064507789604435E-4</v>
      </c>
      <c r="C26" s="1">
        <v>136409</v>
      </c>
      <c r="D26" s="1">
        <f t="shared" si="1"/>
        <v>413532</v>
      </c>
      <c r="E26" s="3">
        <f t="shared" si="2"/>
        <v>1.4458070123373044</v>
      </c>
      <c r="F26" s="3">
        <f t="shared" si="3"/>
        <v>0.69165524268926537</v>
      </c>
      <c r="G26">
        <v>25</v>
      </c>
    </row>
    <row r="27" spans="1:7" ht="18" customHeight="1" x14ac:dyDescent="0.3">
      <c r="A27">
        <v>26</v>
      </c>
      <c r="B27" s="2">
        <f t="shared" si="0"/>
        <v>5.9761725980223902E-4</v>
      </c>
      <c r="C27" s="1">
        <v>194497</v>
      </c>
      <c r="D27" s="1">
        <f t="shared" si="1"/>
        <v>608029</v>
      </c>
      <c r="E27" s="3">
        <f t="shared" si="2"/>
        <v>1.4258370048897067</v>
      </c>
      <c r="F27" s="3">
        <f t="shared" si="3"/>
        <v>0.70134243715841371</v>
      </c>
      <c r="G27">
        <v>26</v>
      </c>
    </row>
    <row r="28" spans="1:7" ht="18" customHeight="1" x14ac:dyDescent="0.3">
      <c r="A28">
        <v>27</v>
      </c>
      <c r="B28" s="2">
        <f t="shared" si="0"/>
        <v>8.6669535763477619E-4</v>
      </c>
      <c r="C28" s="1">
        <v>273766</v>
      </c>
      <c r="D28" s="1">
        <f t="shared" si="1"/>
        <v>881795</v>
      </c>
      <c r="E28" s="3">
        <f t="shared" si="2"/>
        <v>1.4075589854856374</v>
      </c>
      <c r="F28" s="3">
        <f t="shared" si="3"/>
        <v>0.71044980019432658</v>
      </c>
      <c r="G28">
        <v>27</v>
      </c>
    </row>
    <row r="29" spans="1:7" ht="18" customHeight="1" x14ac:dyDescent="0.3">
      <c r="A29">
        <v>28</v>
      </c>
      <c r="B29" s="2">
        <f t="shared" si="0"/>
        <v>1.240921556057324E-3</v>
      </c>
      <c r="C29" s="1">
        <v>380746</v>
      </c>
      <c r="D29" s="1">
        <f t="shared" si="1"/>
        <v>1262541</v>
      </c>
      <c r="E29" s="3">
        <f t="shared" si="2"/>
        <v>1.3907716809245851</v>
      </c>
      <c r="F29" s="3">
        <f t="shared" si="3"/>
        <v>0.71902528194649451</v>
      </c>
      <c r="G29">
        <v>28</v>
      </c>
    </row>
    <row r="30" spans="1:7" ht="18" customHeight="1" x14ac:dyDescent="0.3">
      <c r="A30">
        <v>29</v>
      </c>
      <c r="B30" s="2">
        <f t="shared" si="0"/>
        <v>1.7555968382516995E-3</v>
      </c>
      <c r="C30" s="1">
        <v>523642</v>
      </c>
      <c r="D30" s="1">
        <f t="shared" si="1"/>
        <v>1786183</v>
      </c>
      <c r="E30" s="3">
        <f t="shared" si="2"/>
        <v>1.3753053216580082</v>
      </c>
      <c r="F30" s="3">
        <f t="shared" si="3"/>
        <v>0.72711127067729475</v>
      </c>
      <c r="G30">
        <v>29</v>
      </c>
    </row>
    <row r="31" spans="1:7" ht="18" customHeight="1" x14ac:dyDescent="0.3">
      <c r="A31">
        <v>30</v>
      </c>
      <c r="B31" s="2">
        <f t="shared" si="0"/>
        <v>2.4560720969952791E-3</v>
      </c>
      <c r="C31" s="1">
        <v>712679</v>
      </c>
      <c r="D31" s="1">
        <f t="shared" si="1"/>
        <v>2498862</v>
      </c>
      <c r="E31" s="3">
        <f t="shared" si="2"/>
        <v>1.3610042739123294</v>
      </c>
      <c r="F31" s="3">
        <f t="shared" si="3"/>
        <v>0.73475155013687787</v>
      </c>
      <c r="G31">
        <v>30</v>
      </c>
    </row>
    <row r="32" spans="1:7" x14ac:dyDescent="0.3">
      <c r="A32">
        <v>31</v>
      </c>
      <c r="B32" s="2">
        <f t="shared" si="0"/>
        <v>3.4001384896865617E-3</v>
      </c>
      <c r="C32" s="1">
        <v>960514</v>
      </c>
      <c r="D32" s="1">
        <f t="shared" si="1"/>
        <v>3459376</v>
      </c>
      <c r="E32" s="3">
        <f t="shared" si="2"/>
        <v>1.347751231620407</v>
      </c>
      <c r="F32" s="3">
        <f t="shared" si="3"/>
        <v>0.74197669164634772</v>
      </c>
      <c r="G32">
        <v>31</v>
      </c>
    </row>
    <row r="33" spans="1:7" x14ac:dyDescent="0.3">
      <c r="A33">
        <v>32</v>
      </c>
      <c r="B33" s="2">
        <f t="shared" si="0"/>
        <v>4.6608738479479803E-3</v>
      </c>
      <c r="C33" s="1">
        <v>1282700</v>
      </c>
      <c r="D33" s="1">
        <f t="shared" si="1"/>
        <v>4742076</v>
      </c>
      <c r="E33" s="3">
        <f t="shared" si="2"/>
        <v>1.3354308214143678</v>
      </c>
      <c r="F33" s="3">
        <f t="shared" si="3"/>
        <v>0.74882201605987375</v>
      </c>
      <c r="G33">
        <v>32</v>
      </c>
    </row>
    <row r="34" spans="1:7" x14ac:dyDescent="0.3">
      <c r="A34">
        <v>33</v>
      </c>
      <c r="B34" s="2">
        <f t="shared" si="0"/>
        <v>6.3300208232767502E-3</v>
      </c>
      <c r="C34" s="1">
        <v>1698227</v>
      </c>
      <c r="D34" s="1">
        <f t="shared" si="1"/>
        <v>6440303</v>
      </c>
      <c r="E34" s="3">
        <f t="shared" si="2"/>
        <v>1.3239471427457707</v>
      </c>
      <c r="F34" s="3">
        <f t="shared" si="3"/>
        <v>0.75531716313543473</v>
      </c>
      <c r="G34">
        <v>33</v>
      </c>
    </row>
    <row r="35" spans="1:7" x14ac:dyDescent="0.3">
      <c r="A35">
        <v>34</v>
      </c>
      <c r="B35" s="2">
        <f t="shared" si="0"/>
        <v>8.5219803132245055E-3</v>
      </c>
      <c r="C35" s="1">
        <v>2230148</v>
      </c>
      <c r="D35" s="1">
        <f t="shared" si="1"/>
        <v>8670451</v>
      </c>
      <c r="E35" s="3">
        <f t="shared" si="2"/>
        <v>1.3132213773541463</v>
      </c>
      <c r="F35" s="3">
        <f t="shared" si="3"/>
        <v>0.76148623320066655</v>
      </c>
      <c r="G35">
        <v>34</v>
      </c>
    </row>
    <row r="36" spans="1:7" x14ac:dyDescent="0.3">
      <c r="A36">
        <v>35</v>
      </c>
      <c r="B36" s="2">
        <f t="shared" si="0"/>
        <v>1.1378492900947773E-2</v>
      </c>
      <c r="C36" s="1">
        <v>2906279</v>
      </c>
      <c r="D36" s="1">
        <f t="shared" si="1"/>
        <v>11576730</v>
      </c>
      <c r="E36" s="3">
        <f t="shared" si="2"/>
        <v>1.3031776366411556</v>
      </c>
      <c r="F36" s="3">
        <f t="shared" si="3"/>
        <v>0.76735509563947579</v>
      </c>
      <c r="G36">
        <v>35</v>
      </c>
    </row>
    <row r="37" spans="1:7" x14ac:dyDescent="0.3">
      <c r="A37">
        <v>36</v>
      </c>
      <c r="B37" s="2">
        <f t="shared" si="0"/>
        <v>1.5074126253278593E-2</v>
      </c>
      <c r="C37" s="1">
        <v>3760019</v>
      </c>
      <c r="D37" s="1">
        <f t="shared" si="1"/>
        <v>15336749</v>
      </c>
      <c r="E37" s="3">
        <f t="shared" si="2"/>
        <v>1.2937570687466688</v>
      </c>
      <c r="F37" s="3">
        <f t="shared" si="3"/>
        <v>0.7729426367260378</v>
      </c>
      <c r="G37">
        <v>36</v>
      </c>
    </row>
    <row r="38" spans="1:7" x14ac:dyDescent="0.3">
      <c r="A38">
        <v>37</v>
      </c>
      <c r="B38" s="2">
        <f t="shared" si="0"/>
        <v>1.9822649073167262E-2</v>
      </c>
      <c r="C38" s="1">
        <v>4831252</v>
      </c>
      <c r="D38" s="1">
        <f t="shared" si="1"/>
        <v>20168001</v>
      </c>
      <c r="E38" s="3">
        <f t="shared" si="2"/>
        <v>1.2849009539579455</v>
      </c>
      <c r="F38" s="3">
        <f t="shared" si="3"/>
        <v>0.77827010472647673</v>
      </c>
      <c r="G38">
        <v>37</v>
      </c>
    </row>
    <row r="39" spans="1:7" x14ac:dyDescent="0.3">
      <c r="A39">
        <v>38</v>
      </c>
      <c r="B39" s="2">
        <f t="shared" si="0"/>
        <v>2.5884427243418929E-2</v>
      </c>
      <c r="C39" s="1">
        <v>6167387</v>
      </c>
      <c r="D39" s="1">
        <f t="shared" si="1"/>
        <v>26335388</v>
      </c>
      <c r="E39" s="3">
        <f t="shared" si="2"/>
        <v>1.2765608169476566</v>
      </c>
      <c r="F39" s="3">
        <f t="shared" si="3"/>
        <v>0.78335476596490539</v>
      </c>
      <c r="G39">
        <v>38</v>
      </c>
    </row>
    <row r="40" spans="1:7" x14ac:dyDescent="0.3">
      <c r="A40">
        <v>39</v>
      </c>
      <c r="B40" s="2">
        <f t="shared" si="0"/>
        <v>3.3574963055502033E-2</v>
      </c>
      <c r="C40" s="1">
        <v>7824521</v>
      </c>
      <c r="D40" s="1">
        <f t="shared" si="1"/>
        <v>34159909</v>
      </c>
      <c r="E40" s="3">
        <f t="shared" si="2"/>
        <v>1.2686930461798489</v>
      </c>
      <c r="F40" s="3">
        <f t="shared" si="3"/>
        <v>0.78821272254237673</v>
      </c>
      <c r="G40">
        <v>39</v>
      </c>
    </row>
    <row r="41" spans="1:7" x14ac:dyDescent="0.3">
      <c r="A41">
        <v>40</v>
      </c>
      <c r="B41" s="2">
        <f t="shared" si="0"/>
        <v>4.3274722989112668E-2</v>
      </c>
      <c r="C41" s="1">
        <v>9868750</v>
      </c>
      <c r="D41" s="1">
        <f t="shared" si="1"/>
        <v>44028659</v>
      </c>
      <c r="E41" s="3">
        <f t="shared" si="2"/>
        <v>1.2612593154264651</v>
      </c>
      <c r="F41" s="3">
        <f t="shared" si="3"/>
        <v>0.7928583660544648</v>
      </c>
      <c r="G41">
        <v>40</v>
      </c>
    </row>
    <row r="42" spans="1:7" x14ac:dyDescent="0.3">
      <c r="A42">
        <v>41</v>
      </c>
      <c r="B42" s="2">
        <f t="shared" si="0"/>
        <v>5.5440392628045433E-2</v>
      </c>
      <c r="C42" s="1">
        <v>12377621</v>
      </c>
      <c r="D42" s="1">
        <f t="shared" si="1"/>
        <v>56406280</v>
      </c>
      <c r="E42" s="3">
        <f t="shared" si="2"/>
        <v>1.2542237872070932</v>
      </c>
      <c r="F42" s="3">
        <f t="shared" si="3"/>
        <v>0.79730587970014588</v>
      </c>
      <c r="G42">
        <v>41</v>
      </c>
    </row>
    <row r="43" spans="1:7" x14ac:dyDescent="0.3">
      <c r="A43">
        <v>42</v>
      </c>
      <c r="B43" s="2">
        <f t="shared" si="0"/>
        <v>7.0617750373238114E-2</v>
      </c>
      <c r="C43" s="1">
        <v>15441779</v>
      </c>
      <c r="D43" s="1">
        <f t="shared" si="1"/>
        <v>71848059</v>
      </c>
      <c r="E43" s="3">
        <f t="shared" si="2"/>
        <v>1.2475562953494861</v>
      </c>
      <c r="F43" s="3">
        <f t="shared" si="3"/>
        <v>0.80156703447187017</v>
      </c>
      <c r="G43">
        <v>42</v>
      </c>
    </row>
    <row r="44" spans="1:7" x14ac:dyDescent="0.3">
      <c r="A44">
        <v>43</v>
      </c>
      <c r="B44" s="2">
        <f t="shared" si="0"/>
        <v>8.9456317213189487E-2</v>
      </c>
      <c r="C44" s="1">
        <v>19166774</v>
      </c>
      <c r="D44" s="1">
        <f t="shared" si="1"/>
        <v>91014833</v>
      </c>
      <c r="E44" s="3">
        <f t="shared" si="2"/>
        <v>1.2412283584682826</v>
      </c>
      <c r="F44" s="3">
        <f t="shared" si="3"/>
        <v>0.80565352312287919</v>
      </c>
      <c r="G44">
        <v>43</v>
      </c>
    </row>
    <row r="45" spans="1:7" x14ac:dyDescent="0.3">
      <c r="A45">
        <v>44</v>
      </c>
      <c r="B45" s="2">
        <f t="shared" si="0"/>
        <v>0.11272599190439016</v>
      </c>
      <c r="C45" s="1">
        <v>23675081</v>
      </c>
      <c r="D45" s="1">
        <f t="shared" si="1"/>
        <v>114689914</v>
      </c>
      <c r="E45" s="3">
        <f t="shared" si="2"/>
        <v>1.2352147001889833</v>
      </c>
      <c r="F45" s="3">
        <f t="shared" si="3"/>
        <v>0.80957585741734106</v>
      </c>
      <c r="G45">
        <v>44</v>
      </c>
    </row>
    <row r="46" spans="1:7" x14ac:dyDescent="0.3">
      <c r="A46">
        <v>45</v>
      </c>
      <c r="B46" s="2">
        <f t="shared" si="0"/>
        <v>0.15564083868824363</v>
      </c>
      <c r="C46" s="1">
        <v>43662513</v>
      </c>
      <c r="D46" s="1">
        <f t="shared" si="1"/>
        <v>158352427</v>
      </c>
      <c r="E46" s="3">
        <f t="shared" si="2"/>
        <v>1.8442392235109988</v>
      </c>
      <c r="F46" s="3">
        <f t="shared" si="3"/>
        <v>0.54222900546287844</v>
      </c>
      <c r="G46">
        <v>45</v>
      </c>
    </row>
    <row r="47" spans="1:7" x14ac:dyDescent="0.3">
      <c r="A47">
        <v>46</v>
      </c>
      <c r="B47" s="2">
        <f t="shared" si="0"/>
        <v>0.20817040400444253</v>
      </c>
      <c r="C47" s="1">
        <v>53444740</v>
      </c>
      <c r="D47" s="1">
        <f t="shared" si="1"/>
        <v>211797167</v>
      </c>
      <c r="E47" s="3">
        <f t="shared" si="2"/>
        <v>1.2240417769815493</v>
      </c>
      <c r="F47" s="3">
        <f t="shared" si="3"/>
        <v>0.81696557977454842</v>
      </c>
      <c r="G47">
        <v>46</v>
      </c>
    </row>
    <row r="48" spans="1:7" x14ac:dyDescent="0.3">
      <c r="A48">
        <v>47</v>
      </c>
      <c r="B48" s="2">
        <f t="shared" si="0"/>
        <v>0.27219569675135252</v>
      </c>
      <c r="C48" s="1">
        <v>65140747</v>
      </c>
      <c r="D48" s="1">
        <f t="shared" si="1"/>
        <v>276937914</v>
      </c>
      <c r="E48" s="3">
        <f t="shared" si="2"/>
        <v>1.2188429955875919</v>
      </c>
      <c r="F48" s="3">
        <f t="shared" si="3"/>
        <v>0.82045021682051023</v>
      </c>
      <c r="G48">
        <v>47</v>
      </c>
    </row>
    <row r="49" spans="1:7" x14ac:dyDescent="0.3">
      <c r="A49">
        <v>48</v>
      </c>
      <c r="B49" s="2">
        <f t="shared" si="0"/>
        <v>0.34991467687839128</v>
      </c>
      <c r="C49" s="1">
        <v>79073007</v>
      </c>
      <c r="D49" s="1">
        <f t="shared" si="1"/>
        <v>356010921</v>
      </c>
      <c r="E49" s="3">
        <f t="shared" si="2"/>
        <v>1.2138793403766155</v>
      </c>
      <c r="F49" s="3">
        <f t="shared" si="3"/>
        <v>0.82380510709552246</v>
      </c>
      <c r="G49">
        <v>48</v>
      </c>
    </row>
    <row r="50" spans="1:7" x14ac:dyDescent="0.3">
      <c r="A50">
        <v>49</v>
      </c>
      <c r="B50" s="2">
        <f t="shared" si="0"/>
        <v>0.4438874372240923</v>
      </c>
      <c r="C50" s="1">
        <v>95609962</v>
      </c>
      <c r="D50" s="1">
        <f t="shared" si="1"/>
        <v>451620883</v>
      </c>
      <c r="E50" s="3">
        <f t="shared" si="2"/>
        <v>1.2091352741903441</v>
      </c>
      <c r="F50" s="3">
        <f t="shared" si="3"/>
        <v>0.82703732274258202</v>
      </c>
      <c r="G50">
        <v>49</v>
      </c>
    </row>
    <row r="51" spans="1:7" x14ac:dyDescent="0.3">
      <c r="A51">
        <v>50</v>
      </c>
      <c r="B51" s="2">
        <f t="shared" si="0"/>
        <v>0.55708669976601932</v>
      </c>
      <c r="C51" s="1">
        <v>115171430</v>
      </c>
      <c r="D51" s="1">
        <f t="shared" si="1"/>
        <v>566792313</v>
      </c>
      <c r="E51" s="3">
        <f t="shared" si="2"/>
        <v>1.2045965461214179</v>
      </c>
      <c r="F51" s="3">
        <f t="shared" si="3"/>
        <v>0.83015346774803433</v>
      </c>
      <c r="G51">
        <v>50</v>
      </c>
    </row>
    <row r="52" spans="1:7" x14ac:dyDescent="0.3">
      <c r="A52">
        <v>51</v>
      </c>
      <c r="B52" s="2">
        <f t="shared" si="0"/>
        <v>0.69295413344667578</v>
      </c>
      <c r="C52" s="1">
        <v>138234528</v>
      </c>
      <c r="D52" s="1">
        <f t="shared" si="1"/>
        <v>705026841</v>
      </c>
      <c r="E52" s="3">
        <f t="shared" si="2"/>
        <v>1.200250166208755</v>
      </c>
      <c r="F52" s="3">
        <f t="shared" si="3"/>
        <v>0.83315964300901724</v>
      </c>
      <c r="G52">
        <v>51</v>
      </c>
    </row>
    <row r="53" spans="1:7" x14ac:dyDescent="0.3">
      <c r="A53">
        <v>52</v>
      </c>
      <c r="B53" s="2">
        <f t="shared" si="0"/>
        <v>0.85546302039707334</v>
      </c>
      <c r="C53" s="1">
        <v>165340131</v>
      </c>
      <c r="D53" s="1">
        <f t="shared" si="1"/>
        <v>870366972</v>
      </c>
      <c r="E53" s="3">
        <f t="shared" si="2"/>
        <v>1.1960841722554296</v>
      </c>
      <c r="F53" s="3">
        <f t="shared" si="3"/>
        <v>0.83606156088021966</v>
      </c>
      <c r="G53">
        <v>52</v>
      </c>
    </row>
    <row r="54" spans="1:7" x14ac:dyDescent="0.3">
      <c r="A54">
        <v>53</v>
      </c>
      <c r="B54" s="2">
        <f t="shared" si="0"/>
        <v>1.0491878475063163</v>
      </c>
      <c r="C54" s="1">
        <v>197099918</v>
      </c>
      <c r="D54" s="1">
        <f t="shared" si="1"/>
        <v>1067466890</v>
      </c>
      <c r="E54" s="3">
        <f t="shared" si="2"/>
        <v>1.1920875882213979</v>
      </c>
      <c r="F54" s="3">
        <f t="shared" si="3"/>
        <v>0.83886453468742694</v>
      </c>
      <c r="G54">
        <v>53</v>
      </c>
    </row>
    <row r="55" spans="1:7" x14ac:dyDescent="0.3">
      <c r="A55">
        <v>54</v>
      </c>
      <c r="B55" s="2">
        <f t="shared" si="0"/>
        <v>1.2793814346862271</v>
      </c>
      <c r="C55" s="1">
        <v>234204040</v>
      </c>
      <c r="D55" s="1">
        <f t="shared" si="1"/>
        <v>1301670930</v>
      </c>
      <c r="E55" s="3">
        <f t="shared" si="2"/>
        <v>1.1882503167758802</v>
      </c>
      <c r="F55" s="3">
        <f t="shared" si="3"/>
        <v>0.84157351854391582</v>
      </c>
      <c r="G55">
        <v>54</v>
      </c>
    </row>
    <row r="56" spans="1:7" x14ac:dyDescent="0.3">
      <c r="A56">
        <v>55</v>
      </c>
      <c r="B56" s="2">
        <f t="shared" si="0"/>
        <v>1.5520602475464533</v>
      </c>
      <c r="C56" s="1">
        <v>277429447</v>
      </c>
      <c r="D56" s="1">
        <f t="shared" si="1"/>
        <v>1579100377</v>
      </c>
      <c r="E56" s="3">
        <f t="shared" si="2"/>
        <v>1.1845630288871192</v>
      </c>
      <c r="F56" s="3">
        <f t="shared" si="3"/>
        <v>0.84419315444910215</v>
      </c>
      <c r="G56">
        <v>55</v>
      </c>
    </row>
    <row r="57" spans="1:7" x14ac:dyDescent="0.3">
      <c r="A57">
        <v>56</v>
      </c>
      <c r="B57" s="2">
        <f t="shared" si="0"/>
        <v>1.8740985903564422</v>
      </c>
      <c r="C57" s="1">
        <v>327648923</v>
      </c>
      <c r="D57" s="1">
        <f t="shared" si="1"/>
        <v>1906749300</v>
      </c>
      <c r="E57" s="3">
        <f t="shared" si="2"/>
        <v>1.1810171073873064</v>
      </c>
      <c r="F57" s="3">
        <f t="shared" si="3"/>
        <v>0.84672778552060124</v>
      </c>
      <c r="G57">
        <v>56</v>
      </c>
    </row>
    <row r="58" spans="1:7" x14ac:dyDescent="0.3">
      <c r="A58">
        <v>57</v>
      </c>
      <c r="B58" s="2">
        <f t="shared" si="0"/>
        <v>2.2533324262802252</v>
      </c>
      <c r="C58" s="1">
        <v>385840881</v>
      </c>
      <c r="D58" s="1">
        <f t="shared" si="1"/>
        <v>2292590181</v>
      </c>
      <c r="E58" s="3">
        <f t="shared" si="2"/>
        <v>1.1776046063792494</v>
      </c>
      <c r="F58" s="3">
        <f t="shared" si="3"/>
        <v>0.84918146089346092</v>
      </c>
      <c r="G58">
        <v>57</v>
      </c>
    </row>
    <row r="59" spans="1:7" x14ac:dyDescent="0.3">
      <c r="A59">
        <v>58</v>
      </c>
      <c r="B59" s="2">
        <f t="shared" si="0"/>
        <v>2.6986736003733682</v>
      </c>
      <c r="C59" s="1">
        <v>453099947</v>
      </c>
      <c r="D59" s="1">
        <f t="shared" si="1"/>
        <v>2745690128</v>
      </c>
      <c r="E59" s="3">
        <f t="shared" si="2"/>
        <v>1.1743181433384713</v>
      </c>
      <c r="F59" s="3">
        <f t="shared" si="3"/>
        <v>0.85155799190592274</v>
      </c>
      <c r="G59">
        <v>58</v>
      </c>
    </row>
    <row r="60" spans="1:7" x14ac:dyDescent="0.3">
      <c r="A60">
        <v>59</v>
      </c>
      <c r="B60" s="2">
        <f t="shared" si="0"/>
        <v>3.2202353017697756</v>
      </c>
      <c r="C60" s="1">
        <v>530648395</v>
      </c>
      <c r="D60" s="1">
        <f t="shared" si="1"/>
        <v>3276338523</v>
      </c>
      <c r="E60" s="3">
        <f t="shared" si="2"/>
        <v>1.1711508653078699</v>
      </c>
      <c r="F60" s="3">
        <f t="shared" si="3"/>
        <v>0.85386095815855623</v>
      </c>
      <c r="G60">
        <v>59</v>
      </c>
    </row>
    <row r="61" spans="1:7" x14ac:dyDescent="0.3">
      <c r="A61">
        <v>60</v>
      </c>
      <c r="B61" s="2">
        <f t="shared" si="0"/>
        <v>3.8294696614414767</v>
      </c>
      <c r="C61" s="1">
        <v>619848494</v>
      </c>
      <c r="D61" s="1">
        <f t="shared" si="1"/>
        <v>3896187017</v>
      </c>
      <c r="E61" s="3">
        <f t="shared" si="2"/>
        <v>1.1680964266366998</v>
      </c>
      <c r="F61" s="3">
        <f t="shared" si="3"/>
        <v>0.85609370698898557</v>
      </c>
      <c r="G61">
        <v>60</v>
      </c>
    </row>
    <row r="62" spans="1:7" x14ac:dyDescent="0.3">
      <c r="A62">
        <v>61</v>
      </c>
      <c r="B62" s="2">
        <f t="shared" si="0"/>
        <v>4.5393184094350687</v>
      </c>
      <c r="C62" s="1">
        <v>722215795</v>
      </c>
      <c r="D62" s="1">
        <f t="shared" si="1"/>
        <v>4618402812</v>
      </c>
      <c r="E62" s="3">
        <f t="shared" si="2"/>
        <v>1.1651489065326341</v>
      </c>
      <c r="F62" s="3">
        <f t="shared" si="3"/>
        <v>0.85825939877152646</v>
      </c>
      <c r="G62">
        <v>61</v>
      </c>
    </row>
    <row r="63" spans="1:7" x14ac:dyDescent="0.3">
      <c r="A63">
        <v>62</v>
      </c>
      <c r="B63" s="2">
        <f t="shared" si="0"/>
        <v>5.364377596084335</v>
      </c>
      <c r="C63" s="1">
        <v>839433440</v>
      </c>
      <c r="D63" s="1">
        <f t="shared" si="1"/>
        <v>5457836252</v>
      </c>
      <c r="E63" s="3">
        <f t="shared" si="2"/>
        <v>1.1623027989854473</v>
      </c>
      <c r="F63" s="3">
        <f t="shared" si="3"/>
        <v>0.8603610013439541</v>
      </c>
      <c r="G63">
        <v>62</v>
      </c>
    </row>
    <row r="64" spans="1:7" x14ac:dyDescent="0.3">
      <c r="A64">
        <v>63</v>
      </c>
      <c r="B64" s="2">
        <f t="shared" si="0"/>
        <v>6.3210774219964918</v>
      </c>
      <c r="C64" s="1">
        <v>973367534</v>
      </c>
      <c r="D64" s="1">
        <f t="shared" si="1"/>
        <v>6431203786</v>
      </c>
      <c r="E64" s="3">
        <f t="shared" si="2"/>
        <v>1.1595529646757936</v>
      </c>
      <c r="F64" s="3">
        <f t="shared" si="3"/>
        <v>0.86240131366452577</v>
      </c>
      <c r="G64">
        <v>63</v>
      </c>
    </row>
    <row r="65" spans="1:7" x14ac:dyDescent="0.3">
      <c r="A65">
        <v>64</v>
      </c>
      <c r="B65" s="2">
        <f t="shared" si="0"/>
        <v>7.4278782923765858</v>
      </c>
      <c r="C65" s="1">
        <v>1126083652</v>
      </c>
      <c r="D65" s="1">
        <f t="shared" si="1"/>
        <v>7557287438</v>
      </c>
      <c r="E65" s="3">
        <f t="shared" si="2"/>
        <v>1.1568946083217113</v>
      </c>
      <c r="F65" s="3">
        <f t="shared" si="3"/>
        <v>0.86438297214530557</v>
      </c>
      <c r="G65">
        <v>64</v>
      </c>
    </row>
    <row r="66" spans="1:7" x14ac:dyDescent="0.3">
      <c r="A66">
        <v>65</v>
      </c>
      <c r="B66" s="2">
        <f t="shared" si="0"/>
        <v>8.7853346391127438</v>
      </c>
      <c r="C66" s="1">
        <v>1381106070</v>
      </c>
      <c r="D66" s="1">
        <f t="shared" si="1"/>
        <v>8938393508</v>
      </c>
      <c r="E66" s="3">
        <f t="shared" si="2"/>
        <v>1.2264684488999225</v>
      </c>
      <c r="F66" s="3">
        <f t="shared" si="3"/>
        <v>0.81534914403786529</v>
      </c>
      <c r="G66">
        <v>65</v>
      </c>
    </row>
    <row r="67" spans="1:7" x14ac:dyDescent="0.3">
      <c r="A67">
        <v>66</v>
      </c>
      <c r="B67" s="2">
        <f t="shared" ref="B67:B91" si="4">(D67/$D$80)*100</f>
        <v>10.440874369061298</v>
      </c>
      <c r="C67" s="1">
        <v>1684382688</v>
      </c>
      <c r="D67" s="1">
        <f t="shared" si="1"/>
        <v>10622776196</v>
      </c>
      <c r="E67" s="3">
        <f t="shared" si="2"/>
        <v>1.219589664101614</v>
      </c>
      <c r="F67" s="3">
        <f t="shared" si="3"/>
        <v>0.81994791316686821</v>
      </c>
      <c r="G67">
        <v>66</v>
      </c>
    </row>
    <row r="68" spans="1:7" x14ac:dyDescent="0.3">
      <c r="A68">
        <v>67</v>
      </c>
      <c r="B68" s="2">
        <f t="shared" si="4"/>
        <v>12.449510808242115</v>
      </c>
      <c r="C68" s="1">
        <v>2043631079</v>
      </c>
      <c r="D68" s="1">
        <f t="shared" ref="D68:D91" si="5">D67+C68</f>
        <v>12666407275</v>
      </c>
      <c r="E68" s="3">
        <f t="shared" ref="E68:E91" si="6">C68/C67</f>
        <v>1.2132819302640565</v>
      </c>
      <c r="F68" s="3">
        <f t="shared" ref="F68:F91" si="7">C67/C68</f>
        <v>0.8242107420015411</v>
      </c>
      <c r="G68">
        <v>67</v>
      </c>
    </row>
    <row r="69" spans="1:7" x14ac:dyDescent="0.3">
      <c r="A69">
        <v>68</v>
      </c>
      <c r="B69" s="2">
        <f t="shared" si="4"/>
        <v>14.87486631142284</v>
      </c>
      <c r="C69" s="1">
        <v>2467610259</v>
      </c>
      <c r="D69" s="1">
        <f t="shared" si="5"/>
        <v>15134017534</v>
      </c>
      <c r="E69" s="3">
        <f t="shared" si="6"/>
        <v>1.2074636583660998</v>
      </c>
      <c r="F69" s="3">
        <f t="shared" si="7"/>
        <v>0.82818227535987887</v>
      </c>
      <c r="G69">
        <v>68</v>
      </c>
    </row>
    <row r="70" spans="1:7" x14ac:dyDescent="0.3">
      <c r="A70">
        <v>69</v>
      </c>
      <c r="B70" s="2">
        <f t="shared" si="4"/>
        <v>17.790311142446175</v>
      </c>
      <c r="C70" s="1">
        <v>2966237966</v>
      </c>
      <c r="D70" s="1">
        <f t="shared" si="5"/>
        <v>18100255500</v>
      </c>
      <c r="E70" s="3">
        <f t="shared" si="6"/>
        <v>1.2020690687199806</v>
      </c>
      <c r="F70" s="3">
        <f t="shared" si="7"/>
        <v>0.83189895324804164</v>
      </c>
      <c r="G70">
        <v>69</v>
      </c>
    </row>
    <row r="71" spans="1:7" x14ac:dyDescent="0.3">
      <c r="A71">
        <v>70</v>
      </c>
      <c r="B71" s="2">
        <f t="shared" si="4"/>
        <v>21.280228280661536</v>
      </c>
      <c r="C71" s="1">
        <v>3550718780</v>
      </c>
      <c r="D71" s="1">
        <f t="shared" si="5"/>
        <v>21650974280</v>
      </c>
      <c r="E71" s="3">
        <f t="shared" si="6"/>
        <v>1.1970444787975585</v>
      </c>
      <c r="F71" s="3">
        <f t="shared" si="7"/>
        <v>0.83539084613172321</v>
      </c>
      <c r="G71">
        <v>70</v>
      </c>
    </row>
    <row r="72" spans="1:7" x14ac:dyDescent="0.3">
      <c r="A72">
        <v>71</v>
      </c>
      <c r="B72" s="2">
        <f t="shared" si="4"/>
        <v>25.441415532219402</v>
      </c>
      <c r="C72" s="1">
        <v>4233683820</v>
      </c>
      <c r="D72" s="1">
        <f t="shared" si="5"/>
        <v>25884658100</v>
      </c>
      <c r="E72" s="3">
        <f t="shared" si="6"/>
        <v>1.1923455734785056</v>
      </c>
      <c r="F72" s="3">
        <f t="shared" si="7"/>
        <v>0.83868303136534172</v>
      </c>
      <c r="G72">
        <v>71</v>
      </c>
    </row>
    <row r="73" spans="1:7" x14ac:dyDescent="0.3">
      <c r="A73">
        <v>72</v>
      </c>
      <c r="B73" s="2">
        <f t="shared" si="4"/>
        <v>30.384637175174511</v>
      </c>
      <c r="C73" s="1">
        <v>5029342883</v>
      </c>
      <c r="D73" s="1">
        <f t="shared" si="5"/>
        <v>30914000983</v>
      </c>
      <c r="E73" s="3">
        <f t="shared" si="6"/>
        <v>1.1879354001924498</v>
      </c>
      <c r="F73" s="3">
        <f t="shared" si="7"/>
        <v>0.84179661607693168</v>
      </c>
      <c r="G73">
        <v>72</v>
      </c>
    </row>
    <row r="74" spans="1:7" x14ac:dyDescent="0.3">
      <c r="A74">
        <v>73</v>
      </c>
      <c r="B74" s="2">
        <f t="shared" si="4"/>
        <v>36.236338225395208</v>
      </c>
      <c r="C74" s="1">
        <v>5953649898</v>
      </c>
      <c r="D74" s="1">
        <f t="shared" si="5"/>
        <v>36867650881</v>
      </c>
      <c r="E74" s="3">
        <f t="shared" si="6"/>
        <v>1.1837828592129418</v>
      </c>
      <c r="F74" s="3">
        <f t="shared" si="7"/>
        <v>0.84474951822234279</v>
      </c>
      <c r="G74">
        <v>73</v>
      </c>
    </row>
    <row r="75" spans="1:7" x14ac:dyDescent="0.3">
      <c r="A75">
        <v>74</v>
      </c>
      <c r="B75" s="2">
        <f t="shared" si="4"/>
        <v>43.140535318453658</v>
      </c>
      <c r="C75" s="1">
        <v>7024482619</v>
      </c>
      <c r="D75" s="1">
        <f t="shared" si="5"/>
        <v>43892133500</v>
      </c>
      <c r="E75" s="3">
        <f t="shared" si="6"/>
        <v>1.1798615537268531</v>
      </c>
      <c r="F75" s="3">
        <f t="shared" si="7"/>
        <v>0.84755706874359904</v>
      </c>
      <c r="G75">
        <v>74</v>
      </c>
    </row>
    <row r="76" spans="1:7" x14ac:dyDescent="0.3">
      <c r="A76">
        <v>75</v>
      </c>
      <c r="B76" s="2">
        <f t="shared" si="4"/>
        <v>51.260899153113179</v>
      </c>
      <c r="C76" s="1">
        <v>8261837524</v>
      </c>
      <c r="D76" s="1">
        <f t="shared" si="5"/>
        <v>52153971024</v>
      </c>
      <c r="E76" s="3">
        <f t="shared" si="6"/>
        <v>1.176148902647032</v>
      </c>
      <c r="F76" s="3">
        <f t="shared" si="7"/>
        <v>0.85023248140554941</v>
      </c>
      <c r="G76">
        <v>75</v>
      </c>
    </row>
    <row r="77" spans="1:7" x14ac:dyDescent="0.3">
      <c r="A77">
        <v>76</v>
      </c>
      <c r="B77" s="2">
        <f t="shared" si="4"/>
        <v>60.783044467168764</v>
      </c>
      <c r="C77" s="1">
        <v>9688040963</v>
      </c>
      <c r="D77" s="1">
        <f t="shared" si="5"/>
        <v>61842011987</v>
      </c>
      <c r="E77" s="3">
        <f t="shared" si="6"/>
        <v>1.1726254522504211</v>
      </c>
      <c r="F77" s="3">
        <f t="shared" si="7"/>
        <v>0.85278722040432398</v>
      </c>
      <c r="G77">
        <v>76</v>
      </c>
    </row>
    <row r="78" spans="1:7" x14ac:dyDescent="0.3">
      <c r="A78">
        <v>77</v>
      </c>
      <c r="B78" s="2">
        <f t="shared" si="4"/>
        <v>71.917044543502527</v>
      </c>
      <c r="C78" s="1">
        <v>11327977600</v>
      </c>
      <c r="D78" s="1">
        <f t="shared" si="5"/>
        <v>73169989587</v>
      </c>
      <c r="E78" s="3">
        <f t="shared" si="6"/>
        <v>1.1692743293781633</v>
      </c>
      <c r="F78" s="3">
        <f t="shared" si="7"/>
        <v>0.85523129591993541</v>
      </c>
      <c r="G78">
        <v>77</v>
      </c>
    </row>
    <row r="79" spans="1:7" x14ac:dyDescent="0.3">
      <c r="A79">
        <v>78</v>
      </c>
      <c r="B79" s="2">
        <f t="shared" si="4"/>
        <v>84.900188411872861</v>
      </c>
      <c r="C79" s="1">
        <v>13209337337</v>
      </c>
      <c r="D79" s="1">
        <f t="shared" si="5"/>
        <v>86379326924</v>
      </c>
      <c r="E79" s="3">
        <f t="shared" si="6"/>
        <v>1.1660808136661569</v>
      </c>
      <c r="F79" s="3">
        <f t="shared" si="7"/>
        <v>0.85757349600496469</v>
      </c>
      <c r="G79">
        <v>78</v>
      </c>
    </row>
    <row r="80" spans="1:7" x14ac:dyDescent="0.3">
      <c r="A80">
        <v>79</v>
      </c>
      <c r="B80" s="2">
        <f t="shared" si="4"/>
        <v>100</v>
      </c>
      <c r="C80" s="1">
        <v>15362881827</v>
      </c>
      <c r="D80" s="1">
        <f t="shared" si="5"/>
        <v>101742208751</v>
      </c>
      <c r="E80" s="3">
        <f t="shared" si="6"/>
        <v>1.1630319852584745</v>
      </c>
      <c r="F80" s="3">
        <f t="shared" si="7"/>
        <v>0.85982158072613812</v>
      </c>
      <c r="G80">
        <v>79</v>
      </c>
    </row>
    <row r="81" spans="1:7" x14ac:dyDescent="0.3">
      <c r="A81">
        <v>80</v>
      </c>
      <c r="B81" s="2">
        <f t="shared" si="4"/>
        <v>117.51754273353616</v>
      </c>
      <c r="C81" s="1">
        <v>17822734896</v>
      </c>
      <c r="D81" s="1">
        <f t="shared" si="5"/>
        <v>119564943647</v>
      </c>
      <c r="E81" s="3">
        <f t="shared" si="6"/>
        <v>1.1601166432639514</v>
      </c>
      <c r="F81" s="3">
        <f t="shared" si="7"/>
        <v>0.86198228928647358</v>
      </c>
      <c r="G81">
        <v>80</v>
      </c>
    </row>
    <row r="82" spans="1:7" x14ac:dyDescent="0.3">
      <c r="A82">
        <v>81</v>
      </c>
      <c r="B82" s="2">
        <f t="shared" si="4"/>
        <v>137.17666607628885</v>
      </c>
      <c r="C82" s="1">
        <v>20001626310</v>
      </c>
      <c r="D82" s="1">
        <f t="shared" si="5"/>
        <v>139566569957</v>
      </c>
      <c r="E82" s="3">
        <f t="shared" si="6"/>
        <v>1.1222534827967965</v>
      </c>
      <c r="F82" s="3">
        <f t="shared" si="7"/>
        <v>0.89106428746193289</v>
      </c>
      <c r="G82">
        <v>81</v>
      </c>
    </row>
    <row r="83" spans="1:7" x14ac:dyDescent="0.3">
      <c r="A83">
        <v>82</v>
      </c>
      <c r="B83" s="2">
        <f t="shared" si="4"/>
        <v>159.20836577809004</v>
      </c>
      <c r="C83" s="1">
        <v>22415537902</v>
      </c>
      <c r="D83" s="1">
        <f t="shared" si="5"/>
        <v>161982107859</v>
      </c>
      <c r="E83" s="3">
        <f t="shared" si="6"/>
        <v>1.1206857659765967</v>
      </c>
      <c r="F83" s="3">
        <f t="shared" si="7"/>
        <v>0.89231078894677684</v>
      </c>
      <c r="G83">
        <v>82</v>
      </c>
    </row>
    <row r="84" spans="1:7" x14ac:dyDescent="0.3">
      <c r="A84">
        <v>83</v>
      </c>
      <c r="B84" s="2">
        <f>(D84/$D$80)*100</f>
        <v>183.87513713492214</v>
      </c>
      <c r="C84" s="1">
        <v>25096518006</v>
      </c>
      <c r="D84" s="1">
        <f>D83+C84</f>
        <v>187078625865</v>
      </c>
      <c r="E84" s="3">
        <f>C84/C83</f>
        <v>1.1196036479571072</v>
      </c>
      <c r="F84" s="3">
        <f>C83/C84</f>
        <v>0.89317322413575306</v>
      </c>
      <c r="G84">
        <v>83</v>
      </c>
    </row>
    <row r="85" spans="1:7" x14ac:dyDescent="0.3">
      <c r="A85">
        <v>84</v>
      </c>
      <c r="B85" s="2">
        <f t="shared" si="4"/>
        <v>211.43339990138134</v>
      </c>
      <c r="C85" s="1">
        <v>28038385232</v>
      </c>
      <c r="D85" s="1">
        <f>D84+C85</f>
        <v>215117011097</v>
      </c>
      <c r="E85" s="3">
        <f>C85/C84</f>
        <v>1.1172221272009395</v>
      </c>
      <c r="F85" s="3">
        <f>C84/C85</f>
        <v>0.89507715220909123</v>
      </c>
      <c r="G85">
        <v>84</v>
      </c>
    </row>
    <row r="86" spans="1:7" x14ac:dyDescent="0.3">
      <c r="A86">
        <v>85</v>
      </c>
      <c r="B86" s="2">
        <f t="shared" si="4"/>
        <v>242.19432390549321</v>
      </c>
      <c r="C86" s="1">
        <v>31296843514</v>
      </c>
      <c r="D86" s="1">
        <f t="shared" si="5"/>
        <v>246413854611</v>
      </c>
      <c r="E86" s="3">
        <f t="shared" si="6"/>
        <v>1.1162141919029327</v>
      </c>
      <c r="F86" s="3">
        <f t="shared" si="7"/>
        <v>0.89588540197217026</v>
      </c>
      <c r="G86">
        <v>85</v>
      </c>
    </row>
    <row r="87" spans="1:7" x14ac:dyDescent="0.3">
      <c r="A87">
        <v>86</v>
      </c>
      <c r="B87" s="2">
        <f t="shared" si="4"/>
        <v>334.47709591782893</v>
      </c>
      <c r="C87" s="1">
        <v>93890530542</v>
      </c>
      <c r="D87" s="1">
        <f t="shared" si="5"/>
        <v>340304385153</v>
      </c>
      <c r="E87" s="3">
        <f t="shared" si="6"/>
        <v>3</v>
      </c>
      <c r="F87" s="3">
        <f t="shared" si="7"/>
        <v>0.33333333333333331</v>
      </c>
      <c r="G87">
        <v>86</v>
      </c>
    </row>
    <row r="88" spans="1:7" x14ac:dyDescent="0.3">
      <c r="A88">
        <v>87</v>
      </c>
      <c r="B88" s="2">
        <f t="shared" si="4"/>
        <v>703.60818396717173</v>
      </c>
      <c r="C88" s="1">
        <v>375562122168</v>
      </c>
      <c r="D88" s="1">
        <f t="shared" si="5"/>
        <v>715866507321</v>
      </c>
      <c r="E88" s="3">
        <f t="shared" si="6"/>
        <v>4</v>
      </c>
      <c r="F88" s="3">
        <f t="shared" si="7"/>
        <v>0.25</v>
      </c>
      <c r="G88">
        <v>87</v>
      </c>
    </row>
    <row r="89" spans="1:7" x14ac:dyDescent="0.3">
      <c r="A89">
        <v>88</v>
      </c>
      <c r="B89" s="2">
        <f t="shared" si="4"/>
        <v>2180.1325361645431</v>
      </c>
      <c r="C89" s="1">
        <v>1502248488672</v>
      </c>
      <c r="D89" s="1">
        <f t="shared" si="5"/>
        <v>2218114995993</v>
      </c>
      <c r="E89" s="3">
        <f t="shared" si="6"/>
        <v>4</v>
      </c>
      <c r="F89" s="3">
        <f t="shared" si="7"/>
        <v>0.25</v>
      </c>
      <c r="G89">
        <v>88</v>
      </c>
    </row>
    <row r="90" spans="1:7" x14ac:dyDescent="0.3">
      <c r="A90">
        <v>89</v>
      </c>
      <c r="B90" s="2">
        <f t="shared" si="4"/>
        <v>8086.2299449540287</v>
      </c>
      <c r="C90" s="1">
        <v>6008993954688</v>
      </c>
      <c r="D90" s="1">
        <f t="shared" si="5"/>
        <v>8227108950681</v>
      </c>
      <c r="E90" s="3">
        <f t="shared" si="6"/>
        <v>4</v>
      </c>
      <c r="F90" s="3">
        <f t="shared" si="7"/>
        <v>0.25</v>
      </c>
      <c r="G90">
        <v>89</v>
      </c>
    </row>
    <row r="91" spans="1:7" x14ac:dyDescent="0.3">
      <c r="A91">
        <v>90</v>
      </c>
      <c r="B91" s="2">
        <f t="shared" si="4"/>
        <v>31710.619580111972</v>
      </c>
      <c r="C91" s="1">
        <v>24035975818752</v>
      </c>
      <c r="D91" s="1">
        <f t="shared" si="5"/>
        <v>32263084769433</v>
      </c>
      <c r="E91" s="3">
        <f t="shared" si="6"/>
        <v>4</v>
      </c>
      <c r="F91" s="3">
        <f t="shared" si="7"/>
        <v>0.25</v>
      </c>
      <c r="G91">
        <v>90</v>
      </c>
    </row>
  </sheetData>
  <sheetProtection algorithmName="SHA-512" hashValue="BFW7DgUmLWEfP6k8ss11szU63Sm2iNT23yY5e34nH9sj+UlY0pZw12AycOvR+KlEs77S8abPqJ6jwnSY74xz9Q==" saltValue="QDbac5LPZ+ebyNLx4EK7+A==" spinCount="100000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렙업계산</vt:lpstr>
      <vt:lpstr>경치표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EO</cp:lastModifiedBy>
  <dcterms:created xsi:type="dcterms:W3CDTF">2018-08-05T03:04:20Z</dcterms:created>
  <dcterms:modified xsi:type="dcterms:W3CDTF">2023-07-31T19:17:24Z</dcterms:modified>
</cp:coreProperties>
</file>