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hy\Desktop\"/>
    </mc:Choice>
  </mc:AlternateContent>
  <xr:revisionPtr revIDLastSave="0" documentId="13_ncr:1_{429768C3-4F3F-4097-B995-702830EA9782}" xr6:coauthVersionLast="47" xr6:coauthVersionMax="47" xr10:uidLastSave="{00000000-0000-0000-0000-000000000000}"/>
  <bookViews>
    <workbookView xWindow="-120" yWindow="-120" windowWidth="29040" windowHeight="15840" xr2:uid="{409BA376-065A-4364-A77A-34F2FB486AA5}"/>
  </bookViews>
  <sheets>
    <sheet name="Sheet1" sheetId="1" r:id="rId1"/>
  </sheets>
  <definedNames>
    <definedName name="_xlnm.Print_Area" localSheetId="0">Sheet1!$B$2:$V$35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1" l="1"/>
  <c r="P28" i="1"/>
  <c r="L28" i="1"/>
  <c r="H28" i="1"/>
  <c r="D28" i="1"/>
  <c r="D29" i="1" s="1"/>
  <c r="T14" i="1"/>
  <c r="P14" i="1"/>
  <c r="L14" i="1"/>
  <c r="H14" i="1"/>
  <c r="D13" i="1"/>
  <c r="U18" i="1"/>
  <c r="Q18" i="1"/>
  <c r="M18" i="1"/>
  <c r="I18" i="1"/>
  <c r="U27" i="1"/>
  <c r="U26" i="1"/>
  <c r="U25" i="1"/>
  <c r="U24" i="1"/>
  <c r="U23" i="1"/>
  <c r="U22" i="1"/>
  <c r="U21" i="1"/>
  <c r="U20" i="1"/>
  <c r="U19" i="1"/>
  <c r="Q27" i="1"/>
  <c r="Q26" i="1"/>
  <c r="Q25" i="1"/>
  <c r="Q24" i="1"/>
  <c r="Q23" i="1"/>
  <c r="Q22" i="1"/>
  <c r="Q21" i="1"/>
  <c r="Q20" i="1"/>
  <c r="Q19" i="1"/>
  <c r="M27" i="1"/>
  <c r="M26" i="1"/>
  <c r="M25" i="1"/>
  <c r="M24" i="1"/>
  <c r="M23" i="1"/>
  <c r="M22" i="1"/>
  <c r="M21" i="1"/>
  <c r="M20" i="1"/>
  <c r="M19" i="1"/>
  <c r="I27" i="1"/>
  <c r="I26" i="1"/>
  <c r="I25" i="1"/>
  <c r="I24" i="1"/>
  <c r="I23" i="1"/>
  <c r="I22" i="1"/>
  <c r="I21" i="1"/>
  <c r="I20" i="1"/>
  <c r="I19" i="1"/>
  <c r="E27" i="1"/>
  <c r="E26" i="1"/>
  <c r="E25" i="1"/>
  <c r="E24" i="1"/>
  <c r="E23" i="1"/>
  <c r="E22" i="1"/>
  <c r="E21" i="1"/>
  <c r="E20" i="1"/>
  <c r="E19" i="1"/>
  <c r="U13" i="1"/>
  <c r="U12" i="1"/>
  <c r="U11" i="1"/>
  <c r="U10" i="1"/>
  <c r="U9" i="1"/>
  <c r="U8" i="1"/>
  <c r="U7" i="1"/>
  <c r="U6" i="1"/>
  <c r="U5" i="1"/>
  <c r="U4" i="1"/>
  <c r="Q13" i="1"/>
  <c r="Q12" i="1"/>
  <c r="Q11" i="1"/>
  <c r="Q10" i="1"/>
  <c r="Q9" i="1"/>
  <c r="Q8" i="1"/>
  <c r="Q7" i="1"/>
  <c r="Q6" i="1"/>
  <c r="Q5" i="1"/>
  <c r="Q4" i="1"/>
  <c r="M4" i="1"/>
  <c r="M13" i="1"/>
  <c r="M12" i="1"/>
  <c r="M11" i="1"/>
  <c r="M10" i="1"/>
  <c r="M9" i="1"/>
  <c r="M8" i="1"/>
  <c r="M7" i="1"/>
  <c r="M6" i="1"/>
  <c r="M5" i="1"/>
  <c r="I13" i="1"/>
  <c r="I12" i="1"/>
  <c r="I11" i="1"/>
  <c r="I10" i="1"/>
  <c r="I9" i="1"/>
  <c r="I8" i="1"/>
  <c r="I7" i="1"/>
  <c r="I6" i="1"/>
  <c r="I5" i="1"/>
  <c r="I4" i="1"/>
  <c r="E12" i="1"/>
  <c r="E11" i="1"/>
  <c r="E10" i="1"/>
  <c r="E9" i="1"/>
  <c r="E8" i="1"/>
  <c r="E7" i="1"/>
  <c r="E6" i="1"/>
  <c r="E5" i="1"/>
  <c r="H29" i="1" l="1"/>
  <c r="L29" i="1" s="1"/>
  <c r="P29" i="1" s="1"/>
  <c r="T29" i="1" s="1"/>
  <c r="T15" i="1"/>
</calcChain>
</file>

<file path=xl/sharedStrings.xml><?xml version="1.0" encoding="utf-8"?>
<sst xmlns="http://schemas.openxmlformats.org/spreadsheetml/2006/main" count="47" uniqueCount="20">
  <si>
    <t>레벨</t>
    <phoneticPr fontId="3" type="noConversion"/>
  </si>
  <si>
    <t>경험치</t>
    <phoneticPr fontId="3" type="noConversion"/>
  </si>
  <si>
    <t>증가율</t>
    <phoneticPr fontId="3" type="noConversion"/>
  </si>
  <si>
    <t>1~10</t>
    <phoneticPr fontId="3" type="noConversion"/>
  </si>
  <si>
    <t>20~30</t>
    <phoneticPr fontId="3" type="noConversion"/>
  </si>
  <si>
    <t>10~20</t>
    <phoneticPr fontId="3" type="noConversion"/>
  </si>
  <si>
    <t>30~40</t>
    <phoneticPr fontId="3" type="noConversion"/>
  </si>
  <si>
    <t>40~50</t>
    <phoneticPr fontId="3" type="noConversion"/>
  </si>
  <si>
    <t>50~60</t>
    <phoneticPr fontId="3" type="noConversion"/>
  </si>
  <si>
    <t>60~70</t>
    <phoneticPr fontId="3" type="noConversion"/>
  </si>
  <si>
    <t>70~80</t>
    <phoneticPr fontId="3" type="noConversion"/>
  </si>
  <si>
    <t>80~90</t>
    <phoneticPr fontId="3" type="noConversion"/>
  </si>
  <si>
    <t>90~100</t>
    <phoneticPr fontId="3" type="noConversion"/>
  </si>
  <si>
    <t>1~50</t>
    <phoneticPr fontId="3" type="noConversion"/>
  </si>
  <si>
    <t>1~60</t>
    <phoneticPr fontId="3" type="noConversion"/>
  </si>
  <si>
    <t>1~70</t>
    <phoneticPr fontId="3" type="noConversion"/>
  </si>
  <si>
    <t>1~80</t>
    <phoneticPr fontId="3" type="noConversion"/>
  </si>
  <si>
    <t>1~90</t>
    <phoneticPr fontId="3" type="noConversion"/>
  </si>
  <si>
    <t>1~100</t>
    <phoneticPr fontId="3" type="noConversion"/>
  </si>
  <si>
    <t>※ 악던 최고 효율 경험치 계산법 : 자기레벨 -44= 최고효율 계산기 ex) Q : 내레벨 70이면 악던 몇 돌아야 최고효율인가요 ? A : 70-44 =26단 도시면 됩니다.
※ 악던 최고효율 경험치는 다 다르긴 한데 5% 비약 복용하고 대략 170~230만 정도 들어오는 것 같습니다. (1~60까지 버스타는 데 약 12번 정도 돌면 되네요.)
※ 100렙 하드코어 뼈창 하고있는데, 스피드런 하면 1판에 5분 내외 소요되는 것같습니다. 1시간이면 60 버스가능합니다.
※ 대충 1~86 찍는데 필요한 경험치랑과 86부터 100찍는 데 필요한 경험치량이 비슷합니다.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</si>
</sst>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Segoe UI"/>
      <family val="2"/>
    </font>
    <font>
      <sz val="8"/>
      <name val="맑은 고딕"/>
      <family val="2"/>
      <charset val="129"/>
      <scheme val="minor"/>
    </font>
    <font>
      <sz val="12"/>
      <name val="Arial Unicode MS"/>
      <family val="2"/>
      <charset val="129"/>
    </font>
    <font>
      <b/>
      <sz val="12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0" fillId="0" borderId="0" xfId="1" applyFont="1" applyBorder="1" applyAlignment="1">
      <alignment horizontal="center" vertical="center"/>
    </xf>
    <xf numFmtId="41" fontId="2" fillId="0" borderId="0" xfId="1" applyFont="1" applyFill="1" applyBorder="1" applyAlignment="1">
      <alignment horizontal="center" vertical="center" wrapText="1"/>
    </xf>
    <xf numFmtId="41" fontId="0" fillId="0" borderId="8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5" fillId="3" borderId="1" xfId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1" fontId="2" fillId="4" borderId="1" xfId="1" applyFont="1" applyFill="1" applyBorder="1" applyAlignment="1">
      <alignment horizontal="center" vertical="center" wrapText="1"/>
    </xf>
    <xf numFmtId="10" fontId="4" fillId="4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41" fontId="2" fillId="2" borderId="10" xfId="1" applyFont="1" applyFill="1" applyBorder="1" applyAlignment="1">
      <alignment horizontal="center" vertical="center" wrapText="1"/>
    </xf>
    <xf numFmtId="10" fontId="4" fillId="2" borderId="10" xfId="2" applyNumberFormat="1" applyFont="1" applyFill="1" applyBorder="1" applyAlignment="1">
      <alignment horizontal="center" vertical="center" wrapText="1"/>
    </xf>
    <xf numFmtId="10" fontId="2" fillId="4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34DF-0DC0-4D04-8314-E909390B0F41}">
  <sheetPr>
    <pageSetUpPr fitToPage="1"/>
  </sheetPr>
  <dimension ref="B1:V35"/>
  <sheetViews>
    <sheetView tabSelected="1" topLeftCell="A19" workbookViewId="0">
      <selection activeCell="W33" sqref="W33"/>
    </sheetView>
  </sheetViews>
  <sheetFormatPr defaultRowHeight="16.5"/>
  <cols>
    <col min="1" max="1" width="4.75" customWidth="1"/>
    <col min="2" max="2" width="3.625" customWidth="1"/>
    <col min="3" max="3" width="9.625" style="12" customWidth="1"/>
    <col min="4" max="4" width="14.625" style="25" customWidth="1"/>
    <col min="5" max="5" width="9.375" style="12" bestFit="1" customWidth="1"/>
    <col min="6" max="6" width="3.625" style="12" customWidth="1"/>
    <col min="7" max="7" width="9.625" style="12" customWidth="1"/>
    <col min="8" max="8" width="14.625" style="25" customWidth="1"/>
    <col min="9" max="9" width="12.625" style="19" bestFit="1" customWidth="1"/>
    <col min="10" max="10" width="3.625" style="12" customWidth="1"/>
    <col min="11" max="11" width="9.625" style="12" customWidth="1"/>
    <col min="12" max="12" width="14.625" style="25" customWidth="1"/>
    <col min="13" max="13" width="9" style="12"/>
    <col min="14" max="14" width="3.625" style="12" customWidth="1"/>
    <col min="15" max="15" width="9.625" style="12" customWidth="1"/>
    <col min="16" max="16" width="14.625" style="25" customWidth="1"/>
    <col min="17" max="17" width="9" style="12"/>
    <col min="18" max="18" width="3.625" style="12" customWidth="1"/>
    <col min="19" max="19" width="9.625" style="12" customWidth="1"/>
    <col min="20" max="20" width="14.625" style="25" customWidth="1"/>
    <col min="21" max="21" width="9" style="12" customWidth="1"/>
    <col min="22" max="22" width="3.625" customWidth="1"/>
  </cols>
  <sheetData>
    <row r="1" spans="2:22" ht="17.25" thickBot="1"/>
    <row r="2" spans="2:22">
      <c r="B2" s="1"/>
      <c r="C2" s="7"/>
      <c r="D2" s="20"/>
      <c r="E2" s="7"/>
      <c r="F2" s="7"/>
      <c r="G2" s="7"/>
      <c r="H2" s="20"/>
      <c r="I2" s="13"/>
      <c r="J2" s="7"/>
      <c r="K2" s="7"/>
      <c r="L2" s="20"/>
      <c r="M2" s="7"/>
      <c r="N2" s="7"/>
      <c r="O2" s="7"/>
      <c r="P2" s="20"/>
      <c r="Q2" s="7"/>
      <c r="R2" s="7"/>
      <c r="S2" s="7"/>
      <c r="T2" s="20"/>
      <c r="U2" s="7"/>
      <c r="V2" s="2"/>
    </row>
    <row r="3" spans="2:22" ht="17.25">
      <c r="B3" s="3"/>
      <c r="C3" s="30" t="s">
        <v>0</v>
      </c>
      <c r="D3" s="31" t="s">
        <v>1</v>
      </c>
      <c r="E3" s="30" t="s">
        <v>2</v>
      </c>
      <c r="F3" s="9"/>
      <c r="G3" s="30" t="s">
        <v>0</v>
      </c>
      <c r="H3" s="31" t="s">
        <v>1</v>
      </c>
      <c r="I3" s="30" t="s">
        <v>2</v>
      </c>
      <c r="J3" s="9"/>
      <c r="K3" s="30" t="s">
        <v>0</v>
      </c>
      <c r="L3" s="31" t="s">
        <v>1</v>
      </c>
      <c r="M3" s="30" t="s">
        <v>2</v>
      </c>
      <c r="N3" s="9"/>
      <c r="O3" s="30" t="s">
        <v>0</v>
      </c>
      <c r="P3" s="31" t="s">
        <v>1</v>
      </c>
      <c r="Q3" s="30" t="s">
        <v>2</v>
      </c>
      <c r="R3" s="9"/>
      <c r="S3" s="30" t="s">
        <v>0</v>
      </c>
      <c r="T3" s="31" t="s">
        <v>1</v>
      </c>
      <c r="U3" s="30" t="s">
        <v>2</v>
      </c>
      <c r="V3" s="4"/>
    </row>
    <row r="4" spans="2:22" ht="17.25">
      <c r="B4" s="3"/>
      <c r="C4" s="8">
        <v>1</v>
      </c>
      <c r="D4" s="21">
        <v>600</v>
      </c>
      <c r="E4" s="8"/>
      <c r="F4" s="9"/>
      <c r="G4" s="8">
        <v>10</v>
      </c>
      <c r="H4" s="21">
        <v>26390</v>
      </c>
      <c r="I4" s="15">
        <f>H4/D12-100%</f>
        <v>0.15999999999999992</v>
      </c>
      <c r="J4" s="9"/>
      <c r="K4" s="8">
        <v>20</v>
      </c>
      <c r="L4" s="21">
        <v>60840</v>
      </c>
      <c r="M4" s="15">
        <f>L4/H13-100%</f>
        <v>7.0938215102974933E-2</v>
      </c>
      <c r="N4" s="9"/>
      <c r="O4" s="8">
        <v>30</v>
      </c>
      <c r="P4" s="21">
        <v>124950</v>
      </c>
      <c r="Q4" s="15">
        <f>P4/L13-100%</f>
        <v>0.12689393939393945</v>
      </c>
      <c r="R4" s="9"/>
      <c r="S4" s="8">
        <v>40</v>
      </c>
      <c r="T4" s="21">
        <v>199125</v>
      </c>
      <c r="U4" s="15">
        <f>T4/P13-100%</f>
        <v>6.455493183640737E-2</v>
      </c>
      <c r="V4" s="4"/>
    </row>
    <row r="5" spans="2:22" ht="17.25">
      <c r="B5" s="3"/>
      <c r="C5" s="8">
        <v>2</v>
      </c>
      <c r="D5" s="21">
        <v>1260</v>
      </c>
      <c r="E5" s="15">
        <f>D5/D4-100%</f>
        <v>1.1000000000000001</v>
      </c>
      <c r="F5" s="9"/>
      <c r="G5" s="8">
        <v>11</v>
      </c>
      <c r="H5" s="21">
        <v>29250</v>
      </c>
      <c r="I5" s="15">
        <f>H5/H4-100%</f>
        <v>0.10837438423645329</v>
      </c>
      <c r="J5" s="9"/>
      <c r="K5" s="8">
        <v>21</v>
      </c>
      <c r="L5" s="21">
        <v>65000</v>
      </c>
      <c r="M5" s="15">
        <f>L5/L4-100%</f>
        <v>6.8376068376068355E-2</v>
      </c>
      <c r="N5" s="9"/>
      <c r="O5" s="8">
        <v>31</v>
      </c>
      <c r="P5" s="21">
        <v>131250</v>
      </c>
      <c r="Q5" s="15">
        <f>P5/P4-100%</f>
        <v>5.0420168067226934E-2</v>
      </c>
      <c r="R5" s="9"/>
      <c r="S5" s="8">
        <v>41</v>
      </c>
      <c r="T5" s="21">
        <v>225600</v>
      </c>
      <c r="U5" s="15">
        <f>T5/T4-100%</f>
        <v>0.13295668549905848</v>
      </c>
      <c r="V5" s="4"/>
    </row>
    <row r="6" spans="2:22" ht="17.25">
      <c r="B6" s="3"/>
      <c r="C6" s="8">
        <v>3</v>
      </c>
      <c r="D6" s="21">
        <v>3465</v>
      </c>
      <c r="E6" s="15">
        <f t="shared" ref="E6:E12" si="0">D6/D5-100%</f>
        <v>1.75</v>
      </c>
      <c r="F6" s="9"/>
      <c r="G6" s="8">
        <v>12</v>
      </c>
      <c r="H6" s="21">
        <v>32240</v>
      </c>
      <c r="I6" s="15">
        <f t="shared" ref="I6:I13" si="1">H6/H5-100%</f>
        <v>0.10222222222222221</v>
      </c>
      <c r="J6" s="9"/>
      <c r="K6" s="8">
        <v>22</v>
      </c>
      <c r="L6" s="21">
        <v>69290</v>
      </c>
      <c r="M6" s="15">
        <f t="shared" ref="M6:M13" si="2">L6/L5-100%</f>
        <v>6.6000000000000059E-2</v>
      </c>
      <c r="N6" s="9"/>
      <c r="O6" s="8">
        <v>32</v>
      </c>
      <c r="P6" s="21">
        <v>137700</v>
      </c>
      <c r="Q6" s="15">
        <f t="shared" ref="Q6:Q13" si="3">P6/P5-100%</f>
        <v>4.9142857142857155E-2</v>
      </c>
      <c r="R6" s="9"/>
      <c r="S6" s="8">
        <v>42</v>
      </c>
      <c r="T6" s="21">
        <v>254065</v>
      </c>
      <c r="U6" s="15">
        <f t="shared" ref="U6:U13" si="4">T6/T5-100%</f>
        <v>0.12617464539007095</v>
      </c>
      <c r="V6" s="4"/>
    </row>
    <row r="7" spans="2:22" ht="17.25">
      <c r="B7" s="3"/>
      <c r="C7" s="8">
        <v>4</v>
      </c>
      <c r="D7" s="21">
        <v>6325</v>
      </c>
      <c r="E7" s="15">
        <f t="shared" si="0"/>
        <v>0.82539682539682535</v>
      </c>
      <c r="F7" s="9"/>
      <c r="G7" s="8">
        <v>13</v>
      </c>
      <c r="H7" s="21">
        <v>35360</v>
      </c>
      <c r="I7" s="15">
        <f t="shared" si="1"/>
        <v>9.6774193548387011E-2</v>
      </c>
      <c r="J7" s="9"/>
      <c r="K7" s="8">
        <v>23</v>
      </c>
      <c r="L7" s="21">
        <v>73710</v>
      </c>
      <c r="M7" s="15">
        <f t="shared" si="2"/>
        <v>6.3789868667917471E-2</v>
      </c>
      <c r="N7" s="9"/>
      <c r="O7" s="8">
        <v>33</v>
      </c>
      <c r="P7" s="21">
        <v>144300</v>
      </c>
      <c r="Q7" s="15">
        <f t="shared" si="3"/>
        <v>4.7930283224400849E-2</v>
      </c>
      <c r="R7" s="9"/>
      <c r="S7" s="8">
        <v>43</v>
      </c>
      <c r="T7" s="21">
        <v>284580</v>
      </c>
      <c r="U7" s="15">
        <f t="shared" si="4"/>
        <v>0.12010705921712939</v>
      </c>
      <c r="V7" s="4"/>
    </row>
    <row r="8" spans="2:22" ht="17.25">
      <c r="B8" s="3"/>
      <c r="C8" s="8">
        <v>5</v>
      </c>
      <c r="D8" s="21">
        <v>8580</v>
      </c>
      <c r="E8" s="15">
        <f t="shared" si="0"/>
        <v>0.35652173913043472</v>
      </c>
      <c r="F8" s="9"/>
      <c r="G8" s="8">
        <v>14</v>
      </c>
      <c r="H8" s="21">
        <v>38610</v>
      </c>
      <c r="I8" s="15">
        <f t="shared" si="1"/>
        <v>9.1911764705882248E-2</v>
      </c>
      <c r="J8" s="9"/>
      <c r="K8" s="8">
        <v>24</v>
      </c>
      <c r="L8" s="21">
        <v>78260</v>
      </c>
      <c r="M8" s="15">
        <f t="shared" si="2"/>
        <v>6.1728395061728447E-2</v>
      </c>
      <c r="N8" s="9"/>
      <c r="O8" s="8">
        <v>34</v>
      </c>
      <c r="P8" s="21">
        <v>151050</v>
      </c>
      <c r="Q8" s="15">
        <f t="shared" si="3"/>
        <v>4.6777546777546863E-2</v>
      </c>
      <c r="R8" s="9"/>
      <c r="S8" s="8">
        <v>44</v>
      </c>
      <c r="T8" s="21">
        <v>317205</v>
      </c>
      <c r="U8" s="15">
        <f t="shared" si="4"/>
        <v>0.1146426312460469</v>
      </c>
      <c r="V8" s="4"/>
    </row>
    <row r="9" spans="2:22" ht="17.25">
      <c r="B9" s="3"/>
      <c r="C9" s="8">
        <v>6</v>
      </c>
      <c r="D9" s="21">
        <v>12000</v>
      </c>
      <c r="E9" s="15">
        <f t="shared" si="0"/>
        <v>0.39860139860139854</v>
      </c>
      <c r="F9" s="9"/>
      <c r="G9" s="8">
        <v>15</v>
      </c>
      <c r="H9" s="21">
        <v>41990</v>
      </c>
      <c r="I9" s="15">
        <f t="shared" si="1"/>
        <v>8.7542087542087588E-2</v>
      </c>
      <c r="J9" s="9"/>
      <c r="K9" s="8">
        <v>25</v>
      </c>
      <c r="L9" s="21">
        <v>82940</v>
      </c>
      <c r="M9" s="15">
        <f t="shared" si="2"/>
        <v>5.980066445182719E-2</v>
      </c>
      <c r="N9" s="9"/>
      <c r="O9" s="8">
        <v>35</v>
      </c>
      <c r="P9" s="21">
        <v>157950</v>
      </c>
      <c r="Q9" s="15">
        <f t="shared" si="3"/>
        <v>4.5680238331678336E-2</v>
      </c>
      <c r="R9" s="9"/>
      <c r="S9" s="8">
        <v>45</v>
      </c>
      <c r="T9" s="21">
        <v>404800</v>
      </c>
      <c r="U9" s="15">
        <f t="shared" si="4"/>
        <v>0.2761463406945035</v>
      </c>
      <c r="V9" s="4"/>
    </row>
    <row r="10" spans="2:22" ht="17.25">
      <c r="B10" s="3"/>
      <c r="C10" s="8">
        <v>7</v>
      </c>
      <c r="D10" s="21">
        <v>14820</v>
      </c>
      <c r="E10" s="15">
        <f t="shared" si="0"/>
        <v>0.2350000000000001</v>
      </c>
      <c r="F10" s="9"/>
      <c r="G10" s="8">
        <v>16</v>
      </c>
      <c r="H10" s="21">
        <v>45500</v>
      </c>
      <c r="I10" s="15">
        <f t="shared" si="1"/>
        <v>8.3591331269349922E-2</v>
      </c>
      <c r="J10" s="9"/>
      <c r="K10" s="8">
        <v>26</v>
      </c>
      <c r="L10" s="21">
        <v>94500</v>
      </c>
      <c r="M10" s="15">
        <f t="shared" si="2"/>
        <v>0.13937786351579451</v>
      </c>
      <c r="N10" s="9"/>
      <c r="O10" s="8">
        <v>36</v>
      </c>
      <c r="P10" s="21">
        <v>165000</v>
      </c>
      <c r="Q10" s="15">
        <f t="shared" si="3"/>
        <v>4.4634377967711192E-2</v>
      </c>
      <c r="R10" s="9"/>
      <c r="S10" s="8">
        <v>46</v>
      </c>
      <c r="T10" s="21">
        <v>447379</v>
      </c>
      <c r="U10" s="15">
        <f t="shared" si="4"/>
        <v>0.10518527667984179</v>
      </c>
      <c r="V10" s="4"/>
    </row>
    <row r="11" spans="2:22" ht="17.25">
      <c r="B11" s="3"/>
      <c r="C11" s="8">
        <v>8</v>
      </c>
      <c r="D11" s="21">
        <v>19305</v>
      </c>
      <c r="E11" s="15">
        <f t="shared" si="0"/>
        <v>0.30263157894736836</v>
      </c>
      <c r="F11" s="9"/>
      <c r="G11" s="8">
        <v>17</v>
      </c>
      <c r="H11" s="21">
        <v>49140</v>
      </c>
      <c r="I11" s="15">
        <f t="shared" si="1"/>
        <v>8.0000000000000071E-2</v>
      </c>
      <c r="J11" s="9"/>
      <c r="K11" s="8">
        <v>27</v>
      </c>
      <c r="L11" s="21">
        <v>99820</v>
      </c>
      <c r="M11" s="15">
        <f t="shared" si="2"/>
        <v>5.6296296296296289E-2</v>
      </c>
      <c r="N11" s="9"/>
      <c r="O11" s="8">
        <v>37</v>
      </c>
      <c r="P11" s="21">
        <v>172200</v>
      </c>
      <c r="Q11" s="15">
        <f t="shared" si="3"/>
        <v>4.3636363636363695E-2</v>
      </c>
      <c r="R11" s="9"/>
      <c r="S11" s="8">
        <v>47</v>
      </c>
      <c r="T11" s="21">
        <v>492591</v>
      </c>
      <c r="U11" s="15">
        <f t="shared" si="4"/>
        <v>0.1010597278817289</v>
      </c>
      <c r="V11" s="4"/>
    </row>
    <row r="12" spans="2:22" ht="17.25">
      <c r="B12" s="3"/>
      <c r="C12" s="8">
        <v>9</v>
      </c>
      <c r="D12" s="21">
        <v>22750</v>
      </c>
      <c r="E12" s="15">
        <f t="shared" si="0"/>
        <v>0.17845117845117842</v>
      </c>
      <c r="F12" s="9"/>
      <c r="G12" s="8">
        <v>18</v>
      </c>
      <c r="H12" s="21">
        <v>52910</v>
      </c>
      <c r="I12" s="15">
        <f t="shared" si="1"/>
        <v>7.6719576719576743E-2</v>
      </c>
      <c r="J12" s="9"/>
      <c r="K12" s="8">
        <v>28</v>
      </c>
      <c r="L12" s="21">
        <v>105280</v>
      </c>
      <c r="M12" s="15">
        <f t="shared" si="2"/>
        <v>5.4698457223001373E-2</v>
      </c>
      <c r="N12" s="9"/>
      <c r="O12" s="8">
        <v>38</v>
      </c>
      <c r="P12" s="21">
        <v>179550</v>
      </c>
      <c r="Q12" s="15">
        <f t="shared" si="3"/>
        <v>4.2682926829268331E-2</v>
      </c>
      <c r="R12" s="9"/>
      <c r="S12" s="8">
        <v>48</v>
      </c>
      <c r="T12" s="21">
        <v>587506</v>
      </c>
      <c r="U12" s="15">
        <f t="shared" si="4"/>
        <v>0.19268520943338396</v>
      </c>
      <c r="V12" s="4"/>
    </row>
    <row r="13" spans="2:22" ht="17.25">
      <c r="B13" s="3"/>
      <c r="C13" s="40" t="s">
        <v>3</v>
      </c>
      <c r="D13" s="41">
        <f>SUM(D4:D12)</f>
        <v>89105</v>
      </c>
      <c r="E13" s="40"/>
      <c r="F13" s="9"/>
      <c r="G13" s="8">
        <v>19</v>
      </c>
      <c r="H13" s="21">
        <v>56810</v>
      </c>
      <c r="I13" s="15">
        <f t="shared" si="1"/>
        <v>7.3710073710073765E-2</v>
      </c>
      <c r="J13" s="9"/>
      <c r="K13" s="8">
        <v>29</v>
      </c>
      <c r="L13" s="21">
        <v>110880</v>
      </c>
      <c r="M13" s="15">
        <f t="shared" si="2"/>
        <v>5.3191489361702038E-2</v>
      </c>
      <c r="N13" s="9"/>
      <c r="O13" s="8">
        <v>39</v>
      </c>
      <c r="P13" s="21">
        <v>187050</v>
      </c>
      <c r="Q13" s="15">
        <f t="shared" si="3"/>
        <v>4.1771094402673459E-2</v>
      </c>
      <c r="R13" s="9"/>
      <c r="S13" s="8">
        <v>49</v>
      </c>
      <c r="T13" s="21">
        <v>689724</v>
      </c>
      <c r="U13" s="15">
        <f t="shared" si="4"/>
        <v>0.17398630822493732</v>
      </c>
      <c r="V13" s="4"/>
    </row>
    <row r="14" spans="2:22" ht="17.25">
      <c r="B14" s="3"/>
      <c r="C14" s="9"/>
      <c r="D14" s="22"/>
      <c r="E14" s="9"/>
      <c r="F14" s="9"/>
      <c r="G14" s="27" t="s">
        <v>5</v>
      </c>
      <c r="H14" s="28">
        <f>SUM(H4:H13)</f>
        <v>408200</v>
      </c>
      <c r="I14" s="32"/>
      <c r="J14" s="9"/>
      <c r="K14" s="27" t="s">
        <v>4</v>
      </c>
      <c r="L14" s="28">
        <f>SUM(L4:L13)</f>
        <v>840520</v>
      </c>
      <c r="M14" s="32"/>
      <c r="N14" s="9"/>
      <c r="O14" s="27" t="s">
        <v>6</v>
      </c>
      <c r="P14" s="28">
        <f>SUM(P4:P13)</f>
        <v>1551000</v>
      </c>
      <c r="Q14" s="29"/>
      <c r="R14" s="9"/>
      <c r="S14" s="42" t="s">
        <v>7</v>
      </c>
      <c r="T14" s="43">
        <f>SUM(T4:T13)</f>
        <v>3902575</v>
      </c>
      <c r="U14" s="44"/>
      <c r="V14" s="4"/>
    </row>
    <row r="15" spans="2:22" ht="17.25">
      <c r="B15" s="3"/>
      <c r="C15" s="9"/>
      <c r="D15" s="22"/>
      <c r="E15" s="9"/>
      <c r="F15" s="9"/>
      <c r="G15" s="10"/>
      <c r="H15" s="23"/>
      <c r="I15" s="16"/>
      <c r="J15" s="9"/>
      <c r="K15" s="10"/>
      <c r="L15" s="23"/>
      <c r="M15" s="16"/>
      <c r="N15" s="9"/>
      <c r="O15" s="10"/>
      <c r="P15" s="23"/>
      <c r="Q15" s="26"/>
      <c r="R15" s="9"/>
      <c r="S15" s="37" t="s">
        <v>13</v>
      </c>
      <c r="T15" s="38">
        <f>D13+H14+L14+P14+T14</f>
        <v>6791400</v>
      </c>
      <c r="U15" s="39"/>
      <c r="V15" s="4"/>
    </row>
    <row r="16" spans="2:22">
      <c r="B16" s="3"/>
      <c r="C16" s="9"/>
      <c r="D16" s="22"/>
      <c r="E16" s="9"/>
      <c r="F16" s="9"/>
      <c r="G16" s="9"/>
      <c r="H16" s="22"/>
      <c r="I16" s="17"/>
      <c r="J16" s="9"/>
      <c r="K16" s="9"/>
      <c r="L16" s="22"/>
      <c r="M16" s="9"/>
      <c r="N16" s="9"/>
      <c r="O16" s="9"/>
      <c r="P16" s="22"/>
      <c r="Q16" s="9"/>
      <c r="R16" s="9"/>
      <c r="S16" s="9"/>
      <c r="T16" s="22"/>
      <c r="U16" s="9"/>
      <c r="V16" s="4"/>
    </row>
    <row r="17" spans="2:22" ht="17.25">
      <c r="B17" s="3"/>
      <c r="C17" s="30" t="s">
        <v>0</v>
      </c>
      <c r="D17" s="31" t="s">
        <v>1</v>
      </c>
      <c r="E17" s="30" t="s">
        <v>2</v>
      </c>
      <c r="F17" s="9"/>
      <c r="G17" s="30" t="s">
        <v>0</v>
      </c>
      <c r="H17" s="31" t="s">
        <v>1</v>
      </c>
      <c r="I17" s="30" t="s">
        <v>2</v>
      </c>
      <c r="J17" s="9"/>
      <c r="K17" s="30" t="s">
        <v>0</v>
      </c>
      <c r="L17" s="31" t="s">
        <v>1</v>
      </c>
      <c r="M17" s="30" t="s">
        <v>2</v>
      </c>
      <c r="N17" s="9"/>
      <c r="O17" s="30" t="s">
        <v>0</v>
      </c>
      <c r="P17" s="31" t="s">
        <v>1</v>
      </c>
      <c r="Q17" s="30" t="s">
        <v>2</v>
      </c>
      <c r="R17" s="9"/>
      <c r="S17" s="30" t="s">
        <v>0</v>
      </c>
      <c r="T17" s="31" t="s">
        <v>1</v>
      </c>
      <c r="U17" s="30" t="s">
        <v>2</v>
      </c>
      <c r="V17" s="4"/>
    </row>
    <row r="18" spans="2:22" ht="17.25">
      <c r="B18" s="3"/>
      <c r="C18" s="8">
        <v>50</v>
      </c>
      <c r="D18" s="21">
        <v>1571130</v>
      </c>
      <c r="E18" s="14"/>
      <c r="F18" s="9"/>
      <c r="G18" s="8">
        <v>60</v>
      </c>
      <c r="H18" s="21">
        <v>3052560</v>
      </c>
      <c r="I18" s="15">
        <f>H18/D26-100%</f>
        <v>0.27676767676767677</v>
      </c>
      <c r="J18" s="9"/>
      <c r="K18" s="8">
        <v>70</v>
      </c>
      <c r="L18" s="21">
        <v>7799070</v>
      </c>
      <c r="M18" s="15">
        <f>L18/H26-100%</f>
        <v>0.85599343185550092</v>
      </c>
      <c r="N18" s="9"/>
      <c r="O18" s="8">
        <v>80</v>
      </c>
      <c r="P18" s="21">
        <v>11476080</v>
      </c>
      <c r="Q18" s="15">
        <f>P18/L26-100%</f>
        <v>7.8389418401089372E-2</v>
      </c>
      <c r="R18" s="9"/>
      <c r="S18" s="8">
        <v>90</v>
      </c>
      <c r="T18" s="21">
        <v>16470990</v>
      </c>
      <c r="U18" s="15">
        <f>T18/P26-100%</f>
        <v>7.2564701653486718E-2</v>
      </c>
      <c r="V18" s="4"/>
    </row>
    <row r="19" spans="2:22" ht="17.25">
      <c r="B19" s="3"/>
      <c r="C19" s="8">
        <v>51</v>
      </c>
      <c r="D19" s="21">
        <v>1666350</v>
      </c>
      <c r="E19" s="15">
        <f>D19/D18-100%</f>
        <v>6.0606060606060552E-2</v>
      </c>
      <c r="F19" s="9"/>
      <c r="G19" s="8">
        <v>61</v>
      </c>
      <c r="H19" s="21">
        <v>3187800</v>
      </c>
      <c r="I19" s="15">
        <f>H19/H18-100%</f>
        <v>4.4303797468354444E-2</v>
      </c>
      <c r="J19" s="9"/>
      <c r="K19" s="8">
        <v>71</v>
      </c>
      <c r="L19" s="21">
        <v>8135100</v>
      </c>
      <c r="M19" s="15">
        <f>L19/L18-100%</f>
        <v>4.308590639653187E-2</v>
      </c>
      <c r="N19" s="9"/>
      <c r="O19" s="8">
        <v>81</v>
      </c>
      <c r="P19" s="21">
        <v>11937000</v>
      </c>
      <c r="Q19" s="15">
        <f>P19/P18-100%</f>
        <v>4.0163540163540068E-2</v>
      </c>
      <c r="R19" s="9"/>
      <c r="S19" s="8">
        <v>91</v>
      </c>
      <c r="T19" s="21">
        <v>17077500</v>
      </c>
      <c r="U19" s="15">
        <f>T19/T18-100%</f>
        <v>3.6822923212265879E-2</v>
      </c>
      <c r="V19" s="4"/>
    </row>
    <row r="20" spans="2:22" ht="17.25">
      <c r="B20" s="3"/>
      <c r="C20" s="8">
        <v>52</v>
      </c>
      <c r="D20" s="21">
        <v>1763640</v>
      </c>
      <c r="E20" s="15">
        <f t="shared" ref="E20:E27" si="5">D20/D19-100%</f>
        <v>5.8385093167701907E-2</v>
      </c>
      <c r="F20" s="9"/>
      <c r="G20" s="8">
        <v>62</v>
      </c>
      <c r="H20" s="21">
        <v>3325456</v>
      </c>
      <c r="I20" s="15">
        <f t="shared" ref="I20:I27" si="6">H20/H19-100%</f>
        <v>4.318213187778408E-2</v>
      </c>
      <c r="J20" s="9"/>
      <c r="K20" s="8">
        <v>72</v>
      </c>
      <c r="L20" s="21">
        <v>8476650</v>
      </c>
      <c r="M20" s="15">
        <f t="shared" ref="M20:M27" si="7">L20/L19-100%</f>
        <v>4.1984732824427384E-2</v>
      </c>
      <c r="N20" s="9"/>
      <c r="O20" s="8">
        <v>82</v>
      </c>
      <c r="P20" s="21">
        <v>12404820</v>
      </c>
      <c r="Q20" s="15">
        <f t="shared" ref="Q20:Q27" si="8">P20/P19-100%</f>
        <v>3.9190751445086658E-2</v>
      </c>
      <c r="R20" s="9"/>
      <c r="S20" s="8">
        <v>92</v>
      </c>
      <c r="T20" s="21">
        <v>17692290</v>
      </c>
      <c r="U20" s="15">
        <f t="shared" ref="U20:U27" si="9">T20/T19-100%</f>
        <v>3.6000000000000032E-2</v>
      </c>
      <c r="V20" s="4"/>
    </row>
    <row r="21" spans="2:22" ht="17.25">
      <c r="B21" s="3"/>
      <c r="C21" s="8">
        <v>53</v>
      </c>
      <c r="D21" s="21">
        <v>1863000</v>
      </c>
      <c r="E21" s="15">
        <f t="shared" si="5"/>
        <v>5.6338028169014009E-2</v>
      </c>
      <c r="F21" s="9"/>
      <c r="G21" s="8">
        <v>63</v>
      </c>
      <c r="H21" s="21">
        <v>3465526</v>
      </c>
      <c r="I21" s="15">
        <f t="shared" si="6"/>
        <v>4.2120539258375445E-2</v>
      </c>
      <c r="J21" s="9"/>
      <c r="K21" s="8">
        <v>73</v>
      </c>
      <c r="L21" s="21">
        <v>8823720</v>
      </c>
      <c r="M21" s="15">
        <f t="shared" si="7"/>
        <v>4.0944240944240873E-2</v>
      </c>
      <c r="N21" s="9"/>
      <c r="O21" s="8">
        <v>83</v>
      </c>
      <c r="P21" s="21">
        <v>12879540</v>
      </c>
      <c r="Q21" s="15">
        <f t="shared" si="8"/>
        <v>3.8268995438869746E-2</v>
      </c>
      <c r="R21" s="9"/>
      <c r="S21" s="8">
        <v>93</v>
      </c>
      <c r="T21" s="21">
        <v>18315360</v>
      </c>
      <c r="U21" s="15">
        <f t="shared" si="9"/>
        <v>3.521703521703512E-2</v>
      </c>
      <c r="V21" s="4"/>
    </row>
    <row r="22" spans="2:22" ht="17.25">
      <c r="B22" s="3"/>
      <c r="C22" s="8">
        <v>54</v>
      </c>
      <c r="D22" s="21">
        <v>1964430</v>
      </c>
      <c r="E22" s="15">
        <f t="shared" si="5"/>
        <v>5.4444444444444517E-2</v>
      </c>
      <c r="F22" s="9"/>
      <c r="G22" s="8">
        <v>64</v>
      </c>
      <c r="H22" s="21">
        <v>3608010</v>
      </c>
      <c r="I22" s="15">
        <f t="shared" si="6"/>
        <v>4.1114682157917803E-2</v>
      </c>
      <c r="J22" s="9"/>
      <c r="K22" s="8">
        <v>74</v>
      </c>
      <c r="L22" s="21">
        <v>9176310</v>
      </c>
      <c r="M22" s="15">
        <f t="shared" si="7"/>
        <v>3.9959336878323537E-2</v>
      </c>
      <c r="N22" s="9"/>
      <c r="O22" s="8">
        <v>84</v>
      </c>
      <c r="P22" s="21">
        <v>13361160</v>
      </c>
      <c r="Q22" s="15">
        <f t="shared" si="8"/>
        <v>3.7394192649737423E-2</v>
      </c>
      <c r="R22" s="9"/>
      <c r="S22" s="8">
        <v>94</v>
      </c>
      <c r="T22" s="21">
        <v>18946710</v>
      </c>
      <c r="U22" s="15">
        <f t="shared" si="9"/>
        <v>3.4471066907775683E-2</v>
      </c>
      <c r="V22" s="4"/>
    </row>
    <row r="23" spans="2:22" ht="17.25">
      <c r="B23" s="3"/>
      <c r="C23" s="8">
        <v>55</v>
      </c>
      <c r="D23" s="21">
        <v>2067930</v>
      </c>
      <c r="E23" s="15">
        <f t="shared" si="5"/>
        <v>5.2687038988408874E-2</v>
      </c>
      <c r="F23" s="9"/>
      <c r="G23" s="8">
        <v>65</v>
      </c>
      <c r="H23" s="21">
        <v>3752910</v>
      </c>
      <c r="I23" s="15">
        <f t="shared" si="6"/>
        <v>4.016064257028118E-2</v>
      </c>
      <c r="J23" s="9"/>
      <c r="K23" s="8">
        <v>75</v>
      </c>
      <c r="L23" s="21">
        <v>9534420</v>
      </c>
      <c r="M23" s="15">
        <f t="shared" si="7"/>
        <v>3.9025490638393778E-2</v>
      </c>
      <c r="N23" s="9"/>
      <c r="O23" s="8">
        <v>85</v>
      </c>
      <c r="P23" s="21">
        <v>13849680</v>
      </c>
      <c r="Q23" s="15">
        <f t="shared" si="8"/>
        <v>3.6562693658334977E-2</v>
      </c>
      <c r="R23" s="9"/>
      <c r="S23" s="8">
        <v>95</v>
      </c>
      <c r="T23" s="21">
        <v>19586340</v>
      </c>
      <c r="U23" s="15">
        <f t="shared" si="9"/>
        <v>3.3759423139954059E-2</v>
      </c>
      <c r="V23" s="4"/>
    </row>
    <row r="24" spans="2:22" ht="17.25">
      <c r="B24" s="3"/>
      <c r="C24" s="8">
        <v>56</v>
      </c>
      <c r="D24" s="21">
        <v>2173500</v>
      </c>
      <c r="E24" s="15">
        <f t="shared" si="5"/>
        <v>5.1051051051051122E-2</v>
      </c>
      <c r="F24" s="9"/>
      <c r="G24" s="8">
        <v>66</v>
      </c>
      <c r="H24" s="21">
        <v>3900226</v>
      </c>
      <c r="I24" s="15">
        <f t="shared" si="6"/>
        <v>3.9253805713433065E-2</v>
      </c>
      <c r="J24" s="9"/>
      <c r="K24" s="8">
        <v>76</v>
      </c>
      <c r="L24" s="21">
        <v>9898050</v>
      </c>
      <c r="M24" s="15">
        <f t="shared" si="7"/>
        <v>3.8138659719206824E-2</v>
      </c>
      <c r="N24" s="9"/>
      <c r="O24" s="8">
        <v>86</v>
      </c>
      <c r="P24" s="21">
        <v>14345100</v>
      </c>
      <c r="Q24" s="15">
        <f t="shared" si="8"/>
        <v>3.5771223595057799E-2</v>
      </c>
      <c r="R24" s="9"/>
      <c r="S24" s="8">
        <v>96</v>
      </c>
      <c r="T24" s="21">
        <v>20234250</v>
      </c>
      <c r="U24" s="15">
        <f t="shared" si="9"/>
        <v>3.3079687169731642E-2</v>
      </c>
      <c r="V24" s="4"/>
    </row>
    <row r="25" spans="2:22" ht="17.25">
      <c r="B25" s="3"/>
      <c r="C25" s="8">
        <v>57</v>
      </c>
      <c r="D25" s="21">
        <v>2281140</v>
      </c>
      <c r="E25" s="15">
        <f t="shared" si="5"/>
        <v>4.9523809523809526E-2</v>
      </c>
      <c r="F25" s="9"/>
      <c r="G25" s="8">
        <v>67</v>
      </c>
      <c r="H25" s="21">
        <v>4049956</v>
      </c>
      <c r="I25" s="15">
        <f t="shared" si="6"/>
        <v>3.8390083036213829E-2</v>
      </c>
      <c r="J25" s="9"/>
      <c r="K25" s="8">
        <v>77</v>
      </c>
      <c r="L25" s="21">
        <v>10267200</v>
      </c>
      <c r="M25" s="15">
        <f t="shared" si="7"/>
        <v>3.7295224817009309E-2</v>
      </c>
      <c r="N25" s="9"/>
      <c r="O25" s="8">
        <v>87</v>
      </c>
      <c r="P25" s="21">
        <v>14847420</v>
      </c>
      <c r="Q25" s="15">
        <f t="shared" si="8"/>
        <v>3.5016835016834946E-2</v>
      </c>
      <c r="R25" s="9"/>
      <c r="S25" s="8">
        <v>97</v>
      </c>
      <c r="T25" s="21">
        <v>20890440</v>
      </c>
      <c r="U25" s="15">
        <f t="shared" si="9"/>
        <v>3.2429667519181526E-2</v>
      </c>
      <c r="V25" s="4"/>
    </row>
    <row r="26" spans="2:22" ht="17.25">
      <c r="B26" s="3"/>
      <c r="C26" s="8">
        <v>58</v>
      </c>
      <c r="D26" s="21">
        <v>2390850</v>
      </c>
      <c r="E26" s="15">
        <f t="shared" si="5"/>
        <v>4.8094373865698703E-2</v>
      </c>
      <c r="F26" s="9"/>
      <c r="G26" s="8">
        <v>68</v>
      </c>
      <c r="H26" s="21">
        <v>4202100</v>
      </c>
      <c r="I26" s="15">
        <f t="shared" si="6"/>
        <v>3.75668278865251E-2</v>
      </c>
      <c r="J26" s="9"/>
      <c r="K26" s="8">
        <v>78</v>
      </c>
      <c r="L26" s="21">
        <v>10641870</v>
      </c>
      <c r="M26" s="15">
        <f t="shared" si="7"/>
        <v>3.6491935483870863E-2</v>
      </c>
      <c r="N26" s="9"/>
      <c r="O26" s="8">
        <v>88</v>
      </c>
      <c r="P26" s="21">
        <v>15356640</v>
      </c>
      <c r="Q26" s="15">
        <f t="shared" si="8"/>
        <v>3.4296867738637493E-2</v>
      </c>
      <c r="R26" s="9"/>
      <c r="S26" s="8">
        <v>98</v>
      </c>
      <c r="T26" s="21">
        <v>21554910</v>
      </c>
      <c r="U26" s="15">
        <f t="shared" si="9"/>
        <v>3.1807372175981063E-2</v>
      </c>
      <c r="V26" s="4"/>
    </row>
    <row r="27" spans="2:22" ht="17.25">
      <c r="B27" s="3"/>
      <c r="C27" s="8">
        <v>59</v>
      </c>
      <c r="D27" s="21">
        <v>2502630</v>
      </c>
      <c r="E27" s="15">
        <f t="shared" si="5"/>
        <v>4.6753246753246769E-2</v>
      </c>
      <c r="F27" s="9"/>
      <c r="G27" s="8">
        <v>69</v>
      </c>
      <c r="H27" s="21">
        <v>4356660</v>
      </c>
      <c r="I27" s="15">
        <f t="shared" si="6"/>
        <v>3.6781609195402298E-2</v>
      </c>
      <c r="J27" s="9"/>
      <c r="K27" s="8">
        <v>79</v>
      </c>
      <c r="L27" s="21">
        <v>11022060</v>
      </c>
      <c r="M27" s="15">
        <f t="shared" si="7"/>
        <v>3.5725863969396254E-2</v>
      </c>
      <c r="N27" s="9"/>
      <c r="O27" s="8">
        <v>89</v>
      </c>
      <c r="P27" s="21">
        <v>15872760</v>
      </c>
      <c r="Q27" s="15">
        <f t="shared" si="8"/>
        <v>3.3608914450035998E-2</v>
      </c>
      <c r="R27" s="9"/>
      <c r="S27" s="8">
        <v>99</v>
      </c>
      <c r="T27" s="21">
        <v>22227660</v>
      </c>
      <c r="U27" s="15">
        <f t="shared" si="9"/>
        <v>3.1210986267166119E-2</v>
      </c>
      <c r="V27" s="4"/>
    </row>
    <row r="28" spans="2:22" ht="17.25">
      <c r="B28" s="3"/>
      <c r="C28" s="27" t="s">
        <v>8</v>
      </c>
      <c r="D28" s="28">
        <f>SUM(D18:D27)</f>
        <v>20244600</v>
      </c>
      <c r="E28" s="32"/>
      <c r="F28" s="9"/>
      <c r="G28" s="27" t="s">
        <v>9</v>
      </c>
      <c r="H28" s="28">
        <f>SUM(H18:H27)</f>
        <v>36901204</v>
      </c>
      <c r="I28" s="32"/>
      <c r="J28" s="9"/>
      <c r="K28" s="27" t="s">
        <v>10</v>
      </c>
      <c r="L28" s="28">
        <f>SUM(L18:L27)</f>
        <v>93774450</v>
      </c>
      <c r="M28" s="32"/>
      <c r="N28" s="9"/>
      <c r="O28" s="27" t="s">
        <v>11</v>
      </c>
      <c r="P28" s="28">
        <f>SUM(P18:P27)</f>
        <v>136330200</v>
      </c>
      <c r="Q28" s="32"/>
      <c r="R28" s="9"/>
      <c r="S28" s="27" t="s">
        <v>12</v>
      </c>
      <c r="T28" s="28">
        <f>SUM(T18:T27)</f>
        <v>192996450</v>
      </c>
      <c r="U28" s="32"/>
      <c r="V28" s="4"/>
    </row>
    <row r="29" spans="2:22" s="36" customFormat="1" ht="17.25">
      <c r="B29" s="33"/>
      <c r="C29" s="37" t="s">
        <v>14</v>
      </c>
      <c r="D29" s="38">
        <f>D28+T14</f>
        <v>24147175</v>
      </c>
      <c r="E29" s="45"/>
      <c r="F29" s="34"/>
      <c r="G29" s="37" t="s">
        <v>15</v>
      </c>
      <c r="H29" s="38">
        <f>D29+H28</f>
        <v>61048379</v>
      </c>
      <c r="I29" s="45"/>
      <c r="J29" s="34"/>
      <c r="K29" s="37" t="s">
        <v>16</v>
      </c>
      <c r="L29" s="38">
        <f>H29+L28</f>
        <v>154822829</v>
      </c>
      <c r="M29" s="45"/>
      <c r="N29" s="34"/>
      <c r="O29" s="37" t="s">
        <v>17</v>
      </c>
      <c r="P29" s="38">
        <f>L29+P28</f>
        <v>291153029</v>
      </c>
      <c r="Q29" s="45"/>
      <c r="R29" s="34"/>
      <c r="S29" s="37" t="s">
        <v>18</v>
      </c>
      <c r="T29" s="38">
        <f>P29+T28</f>
        <v>484149479</v>
      </c>
      <c r="U29" s="45"/>
      <c r="V29" s="35"/>
    </row>
    <row r="30" spans="2:22" ht="17.25">
      <c r="B30" s="3"/>
      <c r="C30" s="10"/>
      <c r="D30" s="23"/>
      <c r="E30" s="16"/>
      <c r="F30" s="9"/>
      <c r="G30" s="10"/>
      <c r="H30" s="23"/>
      <c r="I30" s="16"/>
      <c r="J30" s="9"/>
      <c r="K30" s="10"/>
      <c r="L30" s="23"/>
      <c r="M30" s="16"/>
      <c r="N30" s="9"/>
      <c r="O30" s="10"/>
      <c r="P30" s="23"/>
      <c r="Q30" s="16"/>
      <c r="R30" s="9"/>
      <c r="S30" s="10"/>
      <c r="T30" s="23"/>
      <c r="U30" s="16"/>
      <c r="V30" s="4"/>
    </row>
    <row r="31" spans="2:22" ht="17.25" customHeight="1">
      <c r="B31" s="3"/>
      <c r="C31" s="46" t="s">
        <v>19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"/>
    </row>
    <row r="32" spans="2:22" ht="17.25" customHeight="1">
      <c r="B32" s="3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"/>
    </row>
    <row r="33" spans="2:22" ht="17.25" customHeight="1">
      <c r="B33" s="3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"/>
    </row>
    <row r="34" spans="2:22" ht="17.25" customHeight="1">
      <c r="B34" s="3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"/>
    </row>
    <row r="35" spans="2:22" ht="17.25" thickBot="1">
      <c r="B35" s="5"/>
      <c r="C35" s="11"/>
      <c r="D35" s="24"/>
      <c r="E35" s="11"/>
      <c r="F35" s="11"/>
      <c r="G35" s="11"/>
      <c r="H35" s="24"/>
      <c r="I35" s="18"/>
      <c r="J35" s="11"/>
      <c r="K35" s="11"/>
      <c r="L35" s="24"/>
      <c r="M35" s="11"/>
      <c r="N35" s="11"/>
      <c r="O35" s="11"/>
      <c r="P35" s="24"/>
      <c r="Q35" s="11"/>
      <c r="R35" s="11"/>
      <c r="S35" s="11"/>
      <c r="T35" s="24"/>
      <c r="U35" s="11"/>
      <c r="V35" s="6"/>
    </row>
  </sheetData>
  <mergeCells count="1">
    <mergeCell ref="C31:U34"/>
  </mergeCells>
  <phoneticPr fontId="3" type="noConversion"/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성현 최</dc:creator>
  <cp:lastModifiedBy>성현 최</cp:lastModifiedBy>
  <cp:lastPrinted>2023-09-08T08:02:30Z</cp:lastPrinted>
  <dcterms:created xsi:type="dcterms:W3CDTF">2023-09-08T07:41:38Z</dcterms:created>
  <dcterms:modified xsi:type="dcterms:W3CDTF">2023-09-08T08:02:32Z</dcterms:modified>
</cp:coreProperties>
</file>