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바드" sheetId="1" r:id="rId4"/>
    <sheet state="visible" name="도화가" sheetId="2" r:id="rId5"/>
    <sheet state="visible" name="홀나" sheetId="3" r:id="rId6"/>
  </sheets>
  <definedNames/>
  <calcPr/>
</workbook>
</file>

<file path=xl/sharedStrings.xml><?xml version="1.0" encoding="utf-8"?>
<sst xmlns="http://schemas.openxmlformats.org/spreadsheetml/2006/main" count="708" uniqueCount="77">
  <si>
    <t>바드</t>
  </si>
  <si>
    <t>기본수치</t>
  </si>
  <si>
    <t>공증</t>
  </si>
  <si>
    <t xml:space="preserve">낙인 </t>
  </si>
  <si>
    <t>아이덴티티</t>
  </si>
  <si>
    <t>1번 - 4분</t>
  </si>
  <si>
    <t>딜량</t>
  </si>
  <si>
    <t>낙인</t>
  </si>
  <si>
    <t>아이덴티티(2)</t>
  </si>
  <si>
    <t>아이덴티티(3)</t>
  </si>
  <si>
    <t>예상 조력</t>
  </si>
  <si>
    <t>별첨</t>
  </si>
  <si>
    <t>비고</t>
  </si>
  <si>
    <t>딜러1</t>
  </si>
  <si>
    <t>각성</t>
  </si>
  <si>
    <t>하프소나</t>
  </si>
  <si>
    <t>딜러2</t>
  </si>
  <si>
    <t>용맹</t>
  </si>
  <si>
    <t>딜러3</t>
  </si>
  <si>
    <t>절구</t>
  </si>
  <si>
    <t>1번 - 5분</t>
  </si>
  <si>
    <t>2번 - 5분</t>
  </si>
  <si>
    <t>3번 - 5분</t>
  </si>
  <si>
    <t>사숔소나</t>
  </si>
  <si>
    <t>4번 - 5분</t>
  </si>
  <si>
    <t>마흐1렙</t>
  </si>
  <si>
    <t>1버 용맹올라감</t>
  </si>
  <si>
    <t>55.4% 가동</t>
  </si>
  <si>
    <t>1번 - 6분</t>
  </si>
  <si>
    <t>2번 - 6분</t>
  </si>
  <si>
    <t>낮은 공증에 비해
높은 용맹 딜%, 극특 바드</t>
  </si>
  <si>
    <t>3번 - 6분</t>
  </si>
  <si>
    <t>4번 - 6분</t>
  </si>
  <si>
    <t>1번 - 7분</t>
  </si>
  <si>
    <t>1렙 용맹도 사용</t>
  </si>
  <si>
    <t>2번 - 7분</t>
  </si>
  <si>
    <t>1번 - 8분</t>
  </si>
  <si>
    <t>사숔 1낙</t>
  </si>
  <si>
    <t>평균공증</t>
  </si>
  <si>
    <t>평균낙인</t>
  </si>
  <si>
    <t>평균아덴(2)</t>
  </si>
  <si>
    <t>평균아덴(3)</t>
  </si>
  <si>
    <t>평균 조력</t>
  </si>
  <si>
    <t>3분</t>
  </si>
  <si>
    <t>마흐3 특바.</t>
  </si>
  <si>
    <t>시간대비 스킬이
적음 특바 추정</t>
  </si>
  <si>
    <t>도화가</t>
  </si>
  <si>
    <t>1번</t>
  </si>
  <si>
    <t>저달</t>
  </si>
  <si>
    <t>떠해</t>
  </si>
  <si>
    <t>1번-5분</t>
  </si>
  <si>
    <t>2번-5분</t>
  </si>
  <si>
    <t>3번-5분</t>
  </si>
  <si>
    <t>왜.. 광분출혈?</t>
  </si>
  <si>
    <t>4번-5분</t>
  </si>
  <si>
    <t>1번-6분</t>
  </si>
  <si>
    <t>2번-6분</t>
  </si>
  <si>
    <t>3번-6분</t>
  </si>
  <si>
    <t>먹물 낙인</t>
  </si>
  <si>
    <t>4번-6분</t>
  </si>
  <si>
    <t>1번-7분</t>
  </si>
  <si>
    <t>2번-7분</t>
  </si>
  <si>
    <t>1번-8분</t>
  </si>
  <si>
    <t>평균아덴</t>
  </si>
  <si>
    <t>홀리나이트</t>
  </si>
  <si>
    <t>축오</t>
  </si>
  <si>
    <t>신보</t>
  </si>
  <si>
    <t>마흐</t>
  </si>
  <si>
    <t>율법2낙</t>
  </si>
  <si>
    <t>시간(s)</t>
  </si>
  <si>
    <t>시전(Cast)</t>
  </si>
  <si>
    <t>적중(Hit)</t>
  </si>
  <si>
    <t>B%</t>
  </si>
  <si>
    <t>신보딜트포;</t>
  </si>
  <si>
    <t>평균</t>
  </si>
  <si>
    <t>홀나</t>
  </si>
  <si>
    <t>번외 3분대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</si>
</sst>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color theme="1"/>
      <name val="Arial"/>
      <scheme val="minor"/>
    </font>
    <font>
      <b/>
      <sz val="13.0"/>
      <color theme="1"/>
      <name val="Arial"/>
      <scheme val="minor"/>
    </font>
    <font>
      <color rgb="FF000000"/>
      <name val="Arial"/>
    </font>
    <font/>
    <font>
      <color theme="1"/>
      <name val="Arial"/>
    </font>
  </fonts>
  <fills count="2">
    <fill>
      <patternFill patternType="none"/>
    </fill>
    <fill>
      <patternFill patternType="lightGray"/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1" fillId="0" fontId="1" numFmtId="0" xfId="0" applyAlignment="1" applyBorder="1" applyFont="1">
      <alignment horizontal="center" readingOrder="0"/>
    </xf>
    <xf borderId="1" fillId="0" fontId="3" numFmtId="10" xfId="0" applyAlignment="1" applyBorder="1" applyFont="1" applyNumberFormat="1">
      <alignment horizontal="center" readingOrder="0" shrinkToFit="0" vertical="bottom" wrapText="0"/>
    </xf>
    <xf borderId="1" fillId="0" fontId="1" numFmtId="10" xfId="0" applyAlignment="1" applyBorder="1" applyFont="1" applyNumberFormat="1">
      <alignment horizontal="center" readingOrder="0"/>
    </xf>
    <xf borderId="2" fillId="0" fontId="1" numFmtId="0" xfId="0" applyAlignment="1" applyBorder="1" applyFont="1">
      <alignment horizontal="center" readingOrder="0"/>
    </xf>
    <xf borderId="3" fillId="0" fontId="4" numFmtId="0" xfId="0" applyBorder="1" applyFont="1"/>
    <xf borderId="0" fillId="0" fontId="1" numFmtId="10" xfId="0" applyFont="1" applyNumberFormat="1"/>
    <xf borderId="0" fillId="0" fontId="3" numFmtId="0" xfId="0" applyAlignment="1" applyFont="1">
      <alignment horizontal="right" readingOrder="0" shrinkToFit="0" vertical="bottom" wrapText="0"/>
    </xf>
    <xf borderId="0" fillId="0" fontId="3" numFmtId="10" xfId="0" applyAlignment="1" applyFont="1" applyNumberFormat="1">
      <alignment shrinkToFit="0" vertical="bottom" wrapText="0"/>
    </xf>
    <xf borderId="1" fillId="0" fontId="1" numFmtId="0" xfId="0" applyAlignment="1" applyBorder="1" applyFont="1">
      <alignment horizontal="right" readingOrder="0"/>
    </xf>
    <xf borderId="4" fillId="0" fontId="1" numFmtId="10" xfId="0" applyAlignment="1" applyBorder="1" applyFont="1" applyNumberFormat="1">
      <alignment horizontal="center" vertical="center"/>
    </xf>
    <xf borderId="0" fillId="0" fontId="1" numFmtId="10" xfId="0" applyAlignment="1" applyFont="1" applyNumberFormat="1">
      <alignment horizontal="left" readingOrder="0"/>
    </xf>
    <xf borderId="0" fillId="0" fontId="3" numFmtId="0" xfId="0" applyAlignment="1" applyFont="1">
      <alignment shrinkToFit="0" vertical="bottom" wrapText="0"/>
    </xf>
    <xf borderId="5" fillId="0" fontId="4" numFmtId="0" xfId="0" applyBorder="1" applyFont="1"/>
    <xf borderId="0" fillId="0" fontId="3" numFmtId="10" xfId="0" applyAlignment="1" applyFont="1" applyNumberFormat="1">
      <alignment horizontal="right" readingOrder="0" shrinkToFit="0" vertical="bottom" wrapText="0"/>
    </xf>
    <xf borderId="6" fillId="0" fontId="4" numFmtId="0" xfId="0" applyBorder="1" applyFont="1"/>
    <xf borderId="0" fillId="0" fontId="3" numFmtId="0" xfId="0" applyAlignment="1" applyFont="1">
      <alignment shrinkToFit="0" vertical="bottom" wrapText="0"/>
    </xf>
    <xf borderId="0" fillId="0" fontId="3" numFmtId="0" xfId="0" applyAlignment="1" applyFont="1">
      <alignment horizontal="left" readingOrder="0"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/>
    </xf>
    <xf borderId="0" fillId="0" fontId="3" numFmtId="10" xfId="0" applyAlignment="1" applyFont="1" applyNumberFormat="1">
      <alignment horizontal="center" shrinkToFit="0" vertical="bottom" wrapText="0"/>
    </xf>
    <xf borderId="0" fillId="0" fontId="1" numFmtId="10" xfId="0" applyAlignment="1" applyFont="1" applyNumberFormat="1">
      <alignment horizontal="center"/>
    </xf>
    <xf borderId="0" fillId="0" fontId="1" numFmtId="10" xfId="0" applyAlignment="1" applyFont="1" applyNumberFormat="1">
      <alignment horizontal="center" readingOrder="0"/>
    </xf>
    <xf borderId="0" fillId="0" fontId="1" numFmtId="0" xfId="0" applyAlignment="1" applyFont="1">
      <alignment readingOrder="0"/>
    </xf>
    <xf borderId="1" fillId="0" fontId="1" numFmtId="0" xfId="0" applyAlignment="1" applyBorder="1" applyFont="1">
      <alignment readingOrder="0"/>
    </xf>
    <xf borderId="7" fillId="0" fontId="1" numFmtId="0" xfId="0" applyAlignment="1" applyBorder="1" applyFont="1">
      <alignment horizontal="center" readingOrder="0"/>
    </xf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4" fillId="0" fontId="1" numFmtId="0" xfId="0" applyAlignment="1" applyBorder="1" applyFont="1">
      <alignment horizontal="center" readingOrder="0" vertical="center"/>
    </xf>
    <xf borderId="1" fillId="0" fontId="5" numFmtId="10" xfId="0" applyAlignment="1" applyBorder="1" applyFont="1" applyNumberFormat="1">
      <alignment horizontal="right" vertical="bottom"/>
    </xf>
    <xf borderId="1" fillId="0" fontId="1" numFmtId="10" xfId="0" applyAlignment="1" applyBorder="1" applyFont="1" applyNumberFormat="1">
      <alignment horizontal="right"/>
    </xf>
    <xf borderId="1" fillId="0" fontId="1" numFmtId="0" xfId="0" applyAlignment="1" applyBorder="1" applyFont="1">
      <alignment horizontal="right"/>
    </xf>
    <xf borderId="0" fillId="0" fontId="5" numFmtId="10" xfId="0" applyAlignment="1" applyFont="1" applyNumberFormat="1">
      <alignment horizontal="right" vertical="bottom"/>
    </xf>
    <xf borderId="4" fillId="0" fontId="1" numFmtId="0" xfId="0" applyAlignment="1" applyBorder="1" applyFont="1">
      <alignment horizontal="center" readingOrder="0"/>
    </xf>
    <xf borderId="0" fillId="0" fontId="1" numFmtId="10" xfId="0" applyAlignment="1" applyFont="1" applyNumberFormat="1">
      <alignment horizontal="center" vertical="center"/>
    </xf>
    <xf borderId="0" fillId="0" fontId="1" numFmtId="10" xfId="0" applyAlignment="1" applyFont="1" applyNumberFormat="1">
      <alignment readingOrder="0"/>
    </xf>
    <xf borderId="1" fillId="0" fontId="1" numFmtId="2" xfId="0" applyAlignment="1" applyBorder="1" applyFont="1" applyNumberFormat="1">
      <alignment horizontal="right"/>
    </xf>
    <xf borderId="1" fillId="0" fontId="1" numFmtId="10" xfId="0" applyAlignment="1" applyBorder="1" applyFont="1" applyNumberFormat="1">
      <alignment readingOrder="0"/>
    </xf>
    <xf borderId="1" fillId="0" fontId="1" numFmtId="0" xfId="0" applyBorder="1" applyFont="1"/>
    <xf borderId="1" fillId="0" fontId="1" numFmtId="2" xfId="0" applyBorder="1" applyFont="1" applyNumberFormat="1"/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4" max="14" width="7.88"/>
    <col customWidth="1" min="15" max="16" width="9.25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1"/>
      <c r="D2" s="1"/>
      <c r="E2" s="1"/>
      <c r="F2" s="1"/>
      <c r="G2" s="1"/>
      <c r="H2" s="1"/>
      <c r="I2" s="1"/>
    </row>
    <row r="3">
      <c r="B3" s="3" t="s">
        <v>1</v>
      </c>
      <c r="C3" s="3" t="s">
        <v>2</v>
      </c>
      <c r="D3" s="4">
        <v>0.25716</v>
      </c>
      <c r="E3" s="3" t="s">
        <v>3</v>
      </c>
      <c r="F3" s="5">
        <v>0.1</v>
      </c>
      <c r="G3" s="3" t="s">
        <v>4</v>
      </c>
      <c r="H3" s="5">
        <v>0.1304</v>
      </c>
      <c r="I3" s="5">
        <v>0.19506</v>
      </c>
    </row>
    <row r="5">
      <c r="B5" s="3" t="s">
        <v>5</v>
      </c>
      <c r="C5" s="3" t="s">
        <v>6</v>
      </c>
      <c r="D5" s="3" t="s">
        <v>2</v>
      </c>
      <c r="E5" s="3" t="s">
        <v>7</v>
      </c>
      <c r="F5" s="3" t="s">
        <v>8</v>
      </c>
      <c r="G5" s="3" t="s">
        <v>9</v>
      </c>
      <c r="H5" s="3" t="s">
        <v>10</v>
      </c>
      <c r="I5" s="6" t="s">
        <v>11</v>
      </c>
      <c r="J5" s="7"/>
      <c r="K5" s="3" t="s">
        <v>12</v>
      </c>
      <c r="M5" s="8"/>
      <c r="O5" s="9"/>
      <c r="P5" s="10"/>
      <c r="Q5" s="9"/>
    </row>
    <row r="6">
      <c r="B6" s="11" t="s">
        <v>13</v>
      </c>
      <c r="C6" s="5">
        <v>0.397</v>
      </c>
      <c r="D6" s="5">
        <v>0.95</v>
      </c>
      <c r="E6" s="5">
        <v>0.995</v>
      </c>
      <c r="F6" s="5">
        <v>0.313</v>
      </c>
      <c r="G6" s="5">
        <v>0.305</v>
      </c>
      <c r="H6" s="12">
        <f>((1+$D6*$D$3)*(1+$E6*$F$3)*(1+$F6*$H$3)*(1+$G6*$I$3)-1)/((1+$D6*$D$3)*(1+$E6*$F$3)*(1+$F6*$H$3)*(1+$G6*$I$3))*$C6+((1+D7*$D$3)*(1+E7*$F$3)*(1+F7*$H$3)*(1+G7*$I$3)-1)/((1+D7*$D$3)*(1+E7*$F$3)*(1+F7*$H$3)*(1+G7*$I$3))*C7+((1+D8*$D$3)*(1+E8*$F$3)*(1+F8*$H$3)*(1+G8*$I$3)-1)/((1+D8*$D$3)*(1+E8*$F$3)*(1+F8*$H$3)*(1+G8*$I$3))*C8</f>
        <v>0.3349335165</v>
      </c>
      <c r="I6" s="3" t="s">
        <v>14</v>
      </c>
      <c r="J6" s="3">
        <v>3.0</v>
      </c>
      <c r="K6" s="3" t="s">
        <v>15</v>
      </c>
      <c r="M6" s="8"/>
      <c r="N6" s="13"/>
      <c r="O6" s="9"/>
      <c r="P6" s="10"/>
      <c r="Q6" s="14"/>
    </row>
    <row r="7">
      <c r="B7" s="11" t="s">
        <v>16</v>
      </c>
      <c r="C7" s="5">
        <v>0.304</v>
      </c>
      <c r="D7" s="5">
        <v>0.934</v>
      </c>
      <c r="E7" s="5">
        <v>0.987</v>
      </c>
      <c r="F7" s="5">
        <v>0.342</v>
      </c>
      <c r="G7" s="5">
        <v>0.275</v>
      </c>
      <c r="H7" s="15"/>
      <c r="I7" s="3" t="s">
        <v>17</v>
      </c>
      <c r="J7" s="3">
        <v>8.0</v>
      </c>
      <c r="M7" s="8"/>
      <c r="N7" s="13"/>
      <c r="O7" s="16"/>
      <c r="P7" s="14"/>
      <c r="Q7" s="14"/>
    </row>
    <row r="8">
      <c r="B8" s="11" t="s">
        <v>18</v>
      </c>
      <c r="C8" s="5">
        <v>0.294</v>
      </c>
      <c r="D8" s="5">
        <v>0.965</v>
      </c>
      <c r="E8" s="5">
        <v>0.99</v>
      </c>
      <c r="F8" s="5">
        <v>0.35</v>
      </c>
      <c r="G8" s="5">
        <v>0.284</v>
      </c>
      <c r="H8" s="17"/>
      <c r="I8" s="3" t="s">
        <v>19</v>
      </c>
      <c r="J8" s="3">
        <v>5.0</v>
      </c>
      <c r="N8" s="1"/>
      <c r="O8" s="18"/>
      <c r="P8" s="19"/>
      <c r="Q8" s="20"/>
    </row>
    <row r="9">
      <c r="B9" s="21"/>
      <c r="C9" s="21"/>
      <c r="D9" s="21"/>
      <c r="E9" s="21"/>
      <c r="F9" s="21"/>
      <c r="G9" s="21"/>
      <c r="H9" s="21"/>
      <c r="I9" s="21"/>
      <c r="J9" s="21"/>
      <c r="N9" s="13"/>
      <c r="O9" s="16"/>
      <c r="P9" s="22"/>
      <c r="Q9" s="20"/>
    </row>
    <row r="10">
      <c r="B10" s="21"/>
      <c r="C10" s="23"/>
      <c r="D10" s="23"/>
      <c r="E10" s="23"/>
      <c r="F10" s="23"/>
      <c r="G10" s="21"/>
      <c r="H10" s="21"/>
      <c r="I10" s="21"/>
      <c r="J10" s="21"/>
      <c r="N10" s="13"/>
      <c r="O10" s="24"/>
      <c r="P10" s="24"/>
    </row>
    <row r="11">
      <c r="A11" s="25">
        <v>240347.0</v>
      </c>
      <c r="B11" s="3" t="s">
        <v>20</v>
      </c>
      <c r="C11" s="3" t="s">
        <v>6</v>
      </c>
      <c r="D11" s="3" t="s">
        <v>2</v>
      </c>
      <c r="E11" s="3" t="s">
        <v>7</v>
      </c>
      <c r="F11" s="3" t="s">
        <v>8</v>
      </c>
      <c r="G11" s="3" t="s">
        <v>9</v>
      </c>
      <c r="H11" s="3" t="s">
        <v>10</v>
      </c>
      <c r="I11" s="6" t="s">
        <v>11</v>
      </c>
      <c r="J11" s="7"/>
      <c r="K11" s="3" t="s">
        <v>12</v>
      </c>
      <c r="N11" s="13"/>
      <c r="O11" s="24"/>
      <c r="P11" s="24"/>
    </row>
    <row r="12">
      <c r="B12" s="11" t="s">
        <v>13</v>
      </c>
      <c r="C12" s="5">
        <v>0.389</v>
      </c>
      <c r="D12" s="5">
        <v>0.867</v>
      </c>
      <c r="E12" s="5">
        <v>0.949</v>
      </c>
      <c r="F12" s="5">
        <v>0.027</v>
      </c>
      <c r="G12" s="5">
        <v>0.511</v>
      </c>
      <c r="H12" s="12">
        <f>((1+$D12*$D$3)*(1+$E12*$F$3)*(1+$F12*$H$3)*(1+$G12*$I$3)-1)/((1+$D12*$D$3)*(1+$E12*$F$3)*(1+$F12*$H$3)*(1+$G12*$I$3))*$C12+((1+D13*$D$3)*(1+E13*$F$3)*(1+F13*$H$3)*(1+G13*$I$3)-1)/((1+D13*$D$3)*(1+E13*$F$3)*(1+F13*$H$3)*(1+G13*$I$3))*C13+((1+D14*$D$3)*(1+E14*$F$3)*(1+F14*$H$3)*(1+G14*$I$3)-1)/((1+D14*$D$3)*(1+E14*$F$3)*(1+F14*$H$3)*(1+G14*$I$3))*C14</f>
        <v>0.3330161881</v>
      </c>
      <c r="I12" s="3" t="s">
        <v>14</v>
      </c>
      <c r="J12" s="3">
        <v>2.0</v>
      </c>
      <c r="K12" s="3" t="s">
        <v>15</v>
      </c>
      <c r="N12" s="13"/>
      <c r="O12" s="24"/>
      <c r="P12" s="23"/>
    </row>
    <row r="13">
      <c r="B13" s="11" t="s">
        <v>16</v>
      </c>
      <c r="C13" s="5">
        <v>0.38</v>
      </c>
      <c r="D13" s="5">
        <v>0.912</v>
      </c>
      <c r="E13" s="5">
        <v>0.971</v>
      </c>
      <c r="F13" s="5">
        <v>0.04</v>
      </c>
      <c r="G13" s="5">
        <v>0.6</v>
      </c>
      <c r="H13" s="15"/>
      <c r="I13" s="3" t="s">
        <v>17</v>
      </c>
      <c r="J13" s="3">
        <v>8.0</v>
      </c>
      <c r="N13" s="13"/>
      <c r="O13" s="24"/>
      <c r="P13" s="24"/>
    </row>
    <row r="14">
      <c r="B14" s="11" t="s">
        <v>18</v>
      </c>
      <c r="C14" s="5">
        <v>0.227</v>
      </c>
      <c r="D14" s="5">
        <v>0.949</v>
      </c>
      <c r="E14" s="5">
        <v>0.998</v>
      </c>
      <c r="F14" s="5">
        <v>0.053</v>
      </c>
      <c r="G14" s="5">
        <v>0.51</v>
      </c>
      <c r="H14" s="17"/>
      <c r="I14" s="3" t="s">
        <v>19</v>
      </c>
      <c r="J14" s="3">
        <v>4.0</v>
      </c>
      <c r="N14" s="13"/>
      <c r="O14" s="24"/>
      <c r="P14" s="23"/>
    </row>
    <row r="15">
      <c r="B15" s="21"/>
      <c r="C15" s="21"/>
      <c r="D15" s="21"/>
      <c r="E15" s="21"/>
      <c r="F15" s="21"/>
      <c r="G15" s="21"/>
      <c r="H15" s="21"/>
      <c r="I15" s="21"/>
      <c r="J15" s="21"/>
      <c r="N15" s="13"/>
      <c r="O15" s="24"/>
      <c r="P15" s="24"/>
    </row>
    <row r="16">
      <c r="B16" s="21"/>
      <c r="C16" s="21"/>
      <c r="D16" s="21"/>
      <c r="E16" s="21"/>
      <c r="F16" s="21"/>
      <c r="G16" s="21"/>
      <c r="H16" s="21"/>
      <c r="I16" s="21"/>
      <c r="J16" s="21"/>
      <c r="N16" s="13"/>
      <c r="O16" s="24"/>
      <c r="P16" s="24"/>
    </row>
    <row r="17">
      <c r="A17" s="25">
        <v>106591.0</v>
      </c>
      <c r="B17" s="3" t="s">
        <v>21</v>
      </c>
      <c r="C17" s="3" t="s">
        <v>6</v>
      </c>
      <c r="D17" s="3" t="s">
        <v>2</v>
      </c>
      <c r="E17" s="3" t="s">
        <v>7</v>
      </c>
      <c r="F17" s="3" t="s">
        <v>8</v>
      </c>
      <c r="G17" s="3" t="s">
        <v>9</v>
      </c>
      <c r="H17" s="3" t="s">
        <v>10</v>
      </c>
      <c r="I17" s="6" t="s">
        <v>11</v>
      </c>
      <c r="J17" s="7"/>
      <c r="K17" s="3" t="s">
        <v>12</v>
      </c>
      <c r="N17" s="13"/>
      <c r="O17" s="24"/>
      <c r="P17" s="24"/>
    </row>
    <row r="18">
      <c r="B18" s="11" t="s">
        <v>13</v>
      </c>
      <c r="C18" s="5">
        <v>0.416</v>
      </c>
      <c r="D18" s="5">
        <v>0.904</v>
      </c>
      <c r="E18" s="5">
        <v>0.982</v>
      </c>
      <c r="F18" s="5">
        <v>0.104</v>
      </c>
      <c r="G18" s="5">
        <v>0.521</v>
      </c>
      <c r="H18" s="12">
        <f>((1+$D18*$D$3)*(1+$E18*$F$3)*(1+$F18*$H$3)*(1+$G18*$I$3)-1)/((1+$D18*$D$3)*(1+$E18*$F$3)*(1+$F18*$H$3)*(1+$G18*$I$3))*$C18+((1+D19*$D$3)*(1+E19*$F$3)*(1+F19*$H$3)*(1+G19*$I$3)-1)/((1+D19*$D$3)*(1+E19*$F$3)*(1+F19*$H$3)*(1+G19*$I$3))*C19+((1+D20*$D$3)*(1+E20*$F$3)*(1+F20*$H$3)*(1+G20*$I$3)-1)/((1+D20*$D$3)*(1+E20*$F$3)*(1+F20*$H$3)*(1+G20*$I$3))*C20</f>
        <v>0.3232378053</v>
      </c>
      <c r="I18" s="3" t="s">
        <v>14</v>
      </c>
      <c r="J18" s="3">
        <v>3.0</v>
      </c>
      <c r="K18" s="3" t="s">
        <v>15</v>
      </c>
      <c r="N18" s="13"/>
      <c r="O18" s="23"/>
      <c r="P18" s="23"/>
    </row>
    <row r="19">
      <c r="B19" s="11" t="s">
        <v>16</v>
      </c>
      <c r="C19" s="5">
        <v>0.314</v>
      </c>
      <c r="D19" s="5">
        <v>0.765</v>
      </c>
      <c r="E19" s="5">
        <v>0.968</v>
      </c>
      <c r="F19" s="5">
        <v>0.066</v>
      </c>
      <c r="G19" s="5">
        <v>0.526</v>
      </c>
      <c r="H19" s="15"/>
      <c r="I19" s="3" t="s">
        <v>17</v>
      </c>
      <c r="J19" s="3">
        <v>8.0</v>
      </c>
      <c r="N19" s="13"/>
      <c r="O19" s="24"/>
      <c r="P19" s="24"/>
    </row>
    <row r="20">
      <c r="B20" s="11" t="s">
        <v>18</v>
      </c>
      <c r="C20" s="5">
        <v>0.266</v>
      </c>
      <c r="D20" s="5">
        <v>0.812</v>
      </c>
      <c r="E20" s="5">
        <v>0.812</v>
      </c>
      <c r="F20" s="5">
        <v>0.057</v>
      </c>
      <c r="G20" s="5">
        <v>0.552</v>
      </c>
      <c r="H20" s="17"/>
      <c r="I20" s="3" t="s">
        <v>19</v>
      </c>
      <c r="J20" s="3">
        <v>2.0</v>
      </c>
      <c r="N20" s="8"/>
    </row>
    <row r="21">
      <c r="N21" s="8"/>
      <c r="O21" s="8"/>
      <c r="P21" s="8"/>
    </row>
    <row r="22">
      <c r="N22" s="8"/>
      <c r="O22" s="8"/>
      <c r="P22" s="8"/>
    </row>
    <row r="23">
      <c r="A23" s="25">
        <v>165051.0</v>
      </c>
      <c r="B23" s="3" t="s">
        <v>22</v>
      </c>
      <c r="C23" s="3" t="s">
        <v>6</v>
      </c>
      <c r="D23" s="3" t="s">
        <v>2</v>
      </c>
      <c r="E23" s="3" t="s">
        <v>7</v>
      </c>
      <c r="F23" s="3" t="s">
        <v>8</v>
      </c>
      <c r="G23" s="3" t="s">
        <v>9</v>
      </c>
      <c r="H23" s="3" t="s">
        <v>10</v>
      </c>
      <c r="I23" s="6" t="s">
        <v>11</v>
      </c>
      <c r="J23" s="7"/>
      <c r="K23" s="3" t="s">
        <v>12</v>
      </c>
      <c r="N23" s="8"/>
      <c r="O23" s="8"/>
      <c r="P23" s="8"/>
    </row>
    <row r="24">
      <c r="B24" s="11" t="s">
        <v>13</v>
      </c>
      <c r="C24" s="5">
        <v>0.506</v>
      </c>
      <c r="D24" s="5">
        <v>0.912</v>
      </c>
      <c r="E24" s="5">
        <v>0.9</v>
      </c>
      <c r="F24" s="5">
        <v>0.25</v>
      </c>
      <c r="G24" s="5">
        <v>0.39</v>
      </c>
      <c r="H24" s="12">
        <f>((1+$D24*$D$3)*(1+$E24*$F$3)*(1+$F24*$H$3)*(1+$G24*$I$3)-1)/((1+$D24*$D$3)*(1+$E24*$F$3)*(1+$F24*$H$3)*(1+$G24*$I$3))*$C24+((1+D25*$D$3)*(1+E25*$F$3)*(1+F25*$H$3)*(1+G25*$I$3)-1)/((1+D25*$D$3)*(1+E25*$F$3)*(1+F25*$H$3)*(1+G25*$I$3))*C25+((1+D26*$D$3)*(1+E26*$F$3)*(1+F26*$H$3)*(1+G26*$I$3)-1)/((1+D26*$D$3)*(1+E26*$F$3)*(1+F26*$H$3)*(1+G26*$I$3))*C26</f>
        <v>0.3195727099</v>
      </c>
      <c r="I24" s="3" t="s">
        <v>14</v>
      </c>
      <c r="J24" s="3">
        <v>3.0</v>
      </c>
      <c r="K24" s="3" t="s">
        <v>23</v>
      </c>
      <c r="N24" s="8"/>
      <c r="O24" s="8"/>
      <c r="P24" s="8"/>
    </row>
    <row r="25">
      <c r="B25" s="11" t="s">
        <v>16</v>
      </c>
      <c r="C25" s="5">
        <v>0.307</v>
      </c>
      <c r="D25" s="5">
        <v>0.918</v>
      </c>
      <c r="E25" s="5">
        <v>0.924</v>
      </c>
      <c r="F25" s="5">
        <v>0.251</v>
      </c>
      <c r="G25" s="5">
        <v>0.259</v>
      </c>
      <c r="H25" s="15"/>
      <c r="I25" s="3" t="s">
        <v>17</v>
      </c>
      <c r="J25" s="3">
        <v>8.0</v>
      </c>
      <c r="O25" s="8"/>
      <c r="P25" s="8"/>
    </row>
    <row r="26">
      <c r="B26" s="11" t="s">
        <v>18</v>
      </c>
      <c r="C26" s="5">
        <v>0.183</v>
      </c>
      <c r="D26" s="5">
        <v>0.771</v>
      </c>
      <c r="E26" s="5">
        <v>0.876</v>
      </c>
      <c r="F26" s="5">
        <v>0.215</v>
      </c>
      <c r="G26" s="5">
        <v>0.325</v>
      </c>
      <c r="H26" s="17"/>
      <c r="I26" s="3" t="s">
        <v>19</v>
      </c>
      <c r="J26" s="3">
        <v>2.0</v>
      </c>
      <c r="O26" s="8"/>
      <c r="P26" s="8"/>
    </row>
    <row r="27">
      <c r="O27" s="8"/>
      <c r="P27" s="8"/>
    </row>
    <row r="28">
      <c r="O28" s="8"/>
      <c r="P28" s="8"/>
    </row>
    <row r="29">
      <c r="A29" s="25">
        <v>311128.0</v>
      </c>
      <c r="B29" s="3" t="s">
        <v>24</v>
      </c>
      <c r="C29" s="3" t="s">
        <v>6</v>
      </c>
      <c r="D29" s="3" t="s">
        <v>2</v>
      </c>
      <c r="E29" s="3" t="s">
        <v>7</v>
      </c>
      <c r="F29" s="3" t="s">
        <v>8</v>
      </c>
      <c r="G29" s="3" t="s">
        <v>9</v>
      </c>
      <c r="H29" s="3" t="s">
        <v>10</v>
      </c>
      <c r="I29" s="6" t="s">
        <v>11</v>
      </c>
      <c r="J29" s="7"/>
      <c r="K29" s="3" t="s">
        <v>12</v>
      </c>
      <c r="O29" s="8"/>
      <c r="P29" s="8"/>
    </row>
    <row r="30">
      <c r="B30" s="11" t="s">
        <v>13</v>
      </c>
      <c r="C30" s="5">
        <v>0.341</v>
      </c>
      <c r="D30" s="5">
        <v>0.892</v>
      </c>
      <c r="E30" s="5">
        <v>0.929</v>
      </c>
      <c r="F30" s="5">
        <v>0.311</v>
      </c>
      <c r="G30" s="5">
        <v>0.205</v>
      </c>
      <c r="H30" s="12">
        <f>((1+$D30*$D$3)*(1+$E30*$F$3)*(1+$F30*$H$3)*(1+$G30*$I$3)-1)/((1+$D30*$D$3)*(1+$E30*$F$3)*(1+$F30*$H$3)*(1+$G30*$I$3))*$C30+((1+D31*$D$3)*(1+E31*$F$3)*(1+F31*$H$3)*(1+G31*$I$3)-1)/((1+D31*$D$3)*(1+E31*$F$3)*(1+F31*$H$3)*(1+G31*$I$3))*C31+((1+D32*$D$3)*(1+E32*$F$3)*(1+F32*$H$3)*(1+G32*$I$3)-1)/((1+D32*$D$3)*(1+E32*$F$3)*(1+F32*$H$3)*(1+G32*$I$3))*C32</f>
        <v>0.3123129109</v>
      </c>
      <c r="I30" s="3" t="s">
        <v>14</v>
      </c>
      <c r="J30" s="3">
        <v>3.0</v>
      </c>
      <c r="K30" s="3" t="s">
        <v>25</v>
      </c>
      <c r="L30" s="25" t="s">
        <v>26</v>
      </c>
      <c r="O30" s="8"/>
      <c r="P30" s="8"/>
    </row>
    <row r="31">
      <c r="B31" s="11" t="s">
        <v>16</v>
      </c>
      <c r="C31" s="5">
        <v>0.329</v>
      </c>
      <c r="D31" s="5">
        <v>0.891</v>
      </c>
      <c r="E31" s="5">
        <v>0.939</v>
      </c>
      <c r="F31" s="5">
        <v>0.173</v>
      </c>
      <c r="G31" s="5">
        <v>0.291</v>
      </c>
      <c r="H31" s="15"/>
      <c r="I31" s="3" t="s">
        <v>17</v>
      </c>
      <c r="J31" s="3">
        <v>8.0</v>
      </c>
      <c r="K31" s="26" t="s">
        <v>27</v>
      </c>
      <c r="O31" s="8"/>
      <c r="P31" s="8"/>
    </row>
    <row r="32">
      <c r="B32" s="11" t="s">
        <v>18</v>
      </c>
      <c r="C32" s="5">
        <v>0.326</v>
      </c>
      <c r="D32" s="5">
        <v>0.93</v>
      </c>
      <c r="E32" s="5">
        <v>0.882</v>
      </c>
      <c r="F32" s="5">
        <v>0.325</v>
      </c>
      <c r="G32" s="5">
        <v>0.212</v>
      </c>
      <c r="H32" s="17"/>
      <c r="I32" s="3" t="s">
        <v>19</v>
      </c>
      <c r="J32" s="3">
        <v>4.0</v>
      </c>
      <c r="O32" s="8"/>
      <c r="P32" s="8"/>
    </row>
    <row r="33">
      <c r="O33" s="8"/>
      <c r="P33" s="8"/>
    </row>
    <row r="34">
      <c r="O34" s="8"/>
      <c r="P34" s="8"/>
    </row>
    <row r="35">
      <c r="A35" s="25">
        <v>168559.0</v>
      </c>
      <c r="B35" s="3" t="s">
        <v>28</v>
      </c>
      <c r="C35" s="3" t="s">
        <v>6</v>
      </c>
      <c r="D35" s="3" t="s">
        <v>2</v>
      </c>
      <c r="E35" s="3" t="s">
        <v>7</v>
      </c>
      <c r="F35" s="3" t="s">
        <v>8</v>
      </c>
      <c r="G35" s="3" t="s">
        <v>9</v>
      </c>
      <c r="H35" s="3" t="s">
        <v>10</v>
      </c>
      <c r="I35" s="6" t="s">
        <v>11</v>
      </c>
      <c r="J35" s="7"/>
    </row>
    <row r="36">
      <c r="B36" s="11" t="s">
        <v>13</v>
      </c>
      <c r="C36" s="5">
        <v>0.379</v>
      </c>
      <c r="D36" s="5">
        <v>0.846</v>
      </c>
      <c r="E36" s="5">
        <v>0.889</v>
      </c>
      <c r="F36" s="5">
        <v>0.186</v>
      </c>
      <c r="G36" s="5">
        <v>0.18</v>
      </c>
      <c r="H36" s="12">
        <f>((1+$D36*$D$3)*(1+$E36*$F$3)*(1+$F36*$H$3)*(1+$G36*$I$3)-1)/((1+$D36*$D$3)*(1+$E36*$F$3)*(1+$F36*$H$3)*(1+$G36*$I$3))*$C36+((1+D37*$D$3)*(1+E37*$F$3)*(1+F37*$H$3)*(1+G37*$I$3)-1)/((1+D37*$D$3)*(1+E37*$F$3)*(1+F37*$H$3)*(1+G37*$I$3))*C37+((1+D38*$D$3)*(1+E38*$F$3)*(1+F38*$H$3)*(1+G38*$I$3)-1)/((1+D38*$D$3)*(1+E38*$F$3)*(1+F38*$H$3)*(1+G38*$I$3))*C38</f>
        <v>0.2999787027</v>
      </c>
      <c r="I36" s="3" t="s">
        <v>14</v>
      </c>
      <c r="J36" s="3">
        <v>4.0</v>
      </c>
    </row>
    <row r="37">
      <c r="B37" s="11" t="s">
        <v>16</v>
      </c>
      <c r="C37" s="5">
        <v>0.364</v>
      </c>
      <c r="D37" s="5">
        <v>0.858</v>
      </c>
      <c r="E37" s="5">
        <v>0.912</v>
      </c>
      <c r="F37" s="5">
        <v>0.182</v>
      </c>
      <c r="G37" s="5">
        <v>0.251</v>
      </c>
      <c r="H37" s="15"/>
      <c r="I37" s="3" t="s">
        <v>17</v>
      </c>
      <c r="J37" s="3">
        <v>6.0</v>
      </c>
    </row>
    <row r="38">
      <c r="B38" s="11" t="s">
        <v>18</v>
      </c>
      <c r="C38" s="5">
        <v>0.253</v>
      </c>
      <c r="D38" s="5">
        <v>0.923</v>
      </c>
      <c r="E38" s="5">
        <v>0.963</v>
      </c>
      <c r="F38" s="5">
        <v>0.131</v>
      </c>
      <c r="G38" s="5">
        <v>0.342</v>
      </c>
      <c r="H38" s="17"/>
      <c r="I38" s="3" t="s">
        <v>19</v>
      </c>
      <c r="J38" s="3">
        <v>7.0</v>
      </c>
    </row>
    <row r="41">
      <c r="A41" s="25">
        <v>185848.0</v>
      </c>
      <c r="B41" s="3" t="s">
        <v>29</v>
      </c>
      <c r="C41" s="3" t="s">
        <v>6</v>
      </c>
      <c r="D41" s="3" t="s">
        <v>2</v>
      </c>
      <c r="E41" s="3" t="s">
        <v>7</v>
      </c>
      <c r="F41" s="3" t="s">
        <v>8</v>
      </c>
      <c r="G41" s="3" t="s">
        <v>9</v>
      </c>
      <c r="H41" s="3" t="s">
        <v>10</v>
      </c>
      <c r="I41" s="6" t="s">
        <v>11</v>
      </c>
      <c r="J41" s="7"/>
      <c r="K41" s="6" t="s">
        <v>12</v>
      </c>
      <c r="L41" s="7"/>
    </row>
    <row r="42">
      <c r="B42" s="11" t="s">
        <v>13</v>
      </c>
      <c r="C42" s="5">
        <v>0.403</v>
      </c>
      <c r="D42" s="5">
        <v>0.668</v>
      </c>
      <c r="E42" s="5">
        <v>0.905</v>
      </c>
      <c r="F42" s="5">
        <v>0.041</v>
      </c>
      <c r="G42" s="5">
        <v>0.613</v>
      </c>
      <c r="H42" s="12">
        <f>((1+$D42*$D$3)*(1+$E42*$F$3)*(1+$F42*$H$3)*(1+$G42*$I$3)-1)/((1+$D42*$D$3)*(1+$E42*$F$3)*(1+$F42*$H$3)*(1+$G42*$I$3))*$C42+((1+D43*$D$3)*(1+E43*$F$3)*(1+F43*$H$3)*(1+G43*$I$3)-1)/((1+D43*$D$3)*(1+E43*$F$3)*(1+F43*$H$3)*(1+G43*$I$3))*C43+((1+D44*$D$3)*(1+E44*$F$3)*(1+F44*$H$3)*(1+G44*$I$3)-1)/((1+D44*$D$3)*(1+E44*$F$3)*(1+F44*$H$3)*(1+G44*$I$3))*C44</f>
        <v>0.3071229567</v>
      </c>
      <c r="I42" s="3" t="s">
        <v>14</v>
      </c>
      <c r="J42" s="3">
        <v>3.0</v>
      </c>
      <c r="K42" s="27" t="s">
        <v>30</v>
      </c>
      <c r="L42" s="28"/>
    </row>
    <row r="43">
      <c r="B43" s="11" t="s">
        <v>16</v>
      </c>
      <c r="C43" s="5">
        <v>0.309</v>
      </c>
      <c r="D43" s="5">
        <v>0.767</v>
      </c>
      <c r="E43" s="5">
        <v>0.894</v>
      </c>
      <c r="F43" s="5">
        <v>0.039</v>
      </c>
      <c r="G43" s="5">
        <v>0.542</v>
      </c>
      <c r="H43" s="15"/>
      <c r="I43" s="3" t="s">
        <v>17</v>
      </c>
      <c r="J43" s="3">
        <v>8.0</v>
      </c>
      <c r="K43" s="29"/>
      <c r="L43" s="30"/>
    </row>
    <row r="44">
      <c r="B44" s="11" t="s">
        <v>18</v>
      </c>
      <c r="C44" s="5">
        <v>0.282</v>
      </c>
      <c r="D44" s="5">
        <v>0.794</v>
      </c>
      <c r="E44" s="5">
        <v>0.866</v>
      </c>
      <c r="F44" s="5">
        <v>0.045</v>
      </c>
      <c r="G44" s="5">
        <v>0.55</v>
      </c>
      <c r="H44" s="17"/>
      <c r="I44" s="3" t="s">
        <v>19</v>
      </c>
      <c r="J44" s="3">
        <v>3.0</v>
      </c>
    </row>
    <row r="47">
      <c r="A47" s="25">
        <v>248991.0</v>
      </c>
      <c r="B47" s="3" t="s">
        <v>31</v>
      </c>
      <c r="C47" s="3" t="s">
        <v>6</v>
      </c>
      <c r="D47" s="3" t="s">
        <v>2</v>
      </c>
      <c r="E47" s="3" t="s">
        <v>7</v>
      </c>
      <c r="F47" s="3" t="s">
        <v>8</v>
      </c>
      <c r="G47" s="3" t="s">
        <v>9</v>
      </c>
      <c r="H47" s="3" t="s">
        <v>10</v>
      </c>
      <c r="I47" s="6" t="s">
        <v>11</v>
      </c>
      <c r="J47" s="7"/>
    </row>
    <row r="48">
      <c r="B48" s="11" t="s">
        <v>13</v>
      </c>
      <c r="C48" s="5">
        <v>0.423</v>
      </c>
      <c r="D48" s="5">
        <v>0.78</v>
      </c>
      <c r="E48" s="5">
        <v>0.928</v>
      </c>
      <c r="F48" s="5">
        <v>0.209</v>
      </c>
      <c r="G48" s="5">
        <v>0.194</v>
      </c>
      <c r="H48" s="12">
        <f>((1+$D48*$D$3)*(1+$E48*$F$3)*(1+$F48*$H$3)*(1+$G48*$I$3)-1)/((1+$D48*$D$3)*(1+$E48*$F$3)*(1+$F48*$H$3)*(1+$G48*$I$3))*$C48+((1+D49*$D$3)*(1+E49*$F$3)*(1+F49*$H$3)*(1+G49*$I$3)-1)/((1+D49*$D$3)*(1+E49*$F$3)*(1+F49*$H$3)*(1+G49*$I$3))*C49+((1+D50*$D$3)*(1+E50*$F$3)*(1+F50*$H$3)*(1+G50*$I$3)-1)/((1+D50*$D$3)*(1+E50*$F$3)*(1+F50*$H$3)*(1+G50*$I$3))*C50</f>
        <v>0.2877402266</v>
      </c>
      <c r="I48" s="3" t="s">
        <v>14</v>
      </c>
      <c r="J48" s="3">
        <v>3.0</v>
      </c>
    </row>
    <row r="49">
      <c r="B49" s="11" t="s">
        <v>16</v>
      </c>
      <c r="C49" s="5">
        <v>0.407</v>
      </c>
      <c r="D49" s="5">
        <v>0.858</v>
      </c>
      <c r="E49" s="5">
        <v>0.826</v>
      </c>
      <c r="F49" s="5">
        <v>0.174</v>
      </c>
      <c r="G49" s="5">
        <v>0.252</v>
      </c>
      <c r="H49" s="15"/>
      <c r="I49" s="3" t="s">
        <v>17</v>
      </c>
      <c r="J49" s="3">
        <v>8.0</v>
      </c>
    </row>
    <row r="50">
      <c r="B50" s="11" t="s">
        <v>18</v>
      </c>
      <c r="C50" s="5">
        <v>0.165</v>
      </c>
      <c r="D50" s="5">
        <v>0.821</v>
      </c>
      <c r="E50" s="5">
        <v>0.928</v>
      </c>
      <c r="F50" s="5">
        <v>0.33</v>
      </c>
      <c r="G50" s="5">
        <v>0.075</v>
      </c>
      <c r="H50" s="17"/>
      <c r="I50" s="3" t="s">
        <v>19</v>
      </c>
      <c r="J50" s="3">
        <v>4.0</v>
      </c>
    </row>
    <row r="53">
      <c r="A53" s="25">
        <v>128207.0</v>
      </c>
      <c r="B53" s="3" t="s">
        <v>32</v>
      </c>
      <c r="C53" s="3" t="s">
        <v>6</v>
      </c>
      <c r="D53" s="3" t="s">
        <v>2</v>
      </c>
      <c r="E53" s="3" t="s">
        <v>7</v>
      </c>
      <c r="F53" s="3" t="s">
        <v>8</v>
      </c>
      <c r="G53" s="3" t="s">
        <v>9</v>
      </c>
      <c r="H53" s="3" t="s">
        <v>10</v>
      </c>
      <c r="I53" s="6" t="s">
        <v>11</v>
      </c>
      <c r="J53" s="7"/>
    </row>
    <row r="54">
      <c r="B54" s="11" t="s">
        <v>13</v>
      </c>
      <c r="C54" s="5">
        <v>0.378</v>
      </c>
      <c r="D54" s="5">
        <v>0.872</v>
      </c>
      <c r="E54" s="5">
        <v>0.902</v>
      </c>
      <c r="F54" s="5">
        <v>0.121</v>
      </c>
      <c r="G54" s="5">
        <v>0.403</v>
      </c>
      <c r="H54" s="12">
        <f>((1+$D54*$D$3)*(1+$E54*$F$3)*(1+$F54*$H$3)*(1+$G54*$I$3)-1)/((1+$D54*$D$3)*(1+$E54*$F$3)*(1+$F54*$H$3)*(1+$G54*$I$3))*$C54+((1+D55*$D$3)*(1+E55*$F$3)*(1+F55*$H$3)*(1+G55*$I$3)-1)/((1+D55*$D$3)*(1+E55*$F$3)*(1+F55*$H$3)*(1+G55*$I$3))*C55+((1+D56*$D$3)*(1+E56*$F$3)*(1+F56*$H$3)*(1+G56*$I$3)-1)/((1+D56*$D$3)*(1+E56*$F$3)*(1+F56*$H$3)*(1+G56*$I$3))*C56</f>
        <v>0.3038639757</v>
      </c>
      <c r="I54" s="3" t="s">
        <v>14</v>
      </c>
      <c r="J54" s="3">
        <v>4.0</v>
      </c>
    </row>
    <row r="55">
      <c r="B55" s="11" t="s">
        <v>16</v>
      </c>
      <c r="C55" s="5">
        <v>0.341</v>
      </c>
      <c r="D55" s="5">
        <v>0.812</v>
      </c>
      <c r="E55" s="5">
        <v>0.825</v>
      </c>
      <c r="F55" s="5">
        <v>0.073</v>
      </c>
      <c r="G55" s="5">
        <v>0.35</v>
      </c>
      <c r="H55" s="15"/>
      <c r="I55" s="3" t="s">
        <v>17</v>
      </c>
      <c r="J55" s="3">
        <v>7.0</v>
      </c>
    </row>
    <row r="56">
      <c r="B56" s="11" t="s">
        <v>18</v>
      </c>
      <c r="C56" s="5">
        <v>0.277</v>
      </c>
      <c r="D56" s="5">
        <v>0.797</v>
      </c>
      <c r="E56" s="5">
        <v>0.853</v>
      </c>
      <c r="F56" s="5">
        <v>0.07</v>
      </c>
      <c r="G56" s="5">
        <v>0.478</v>
      </c>
      <c r="H56" s="17"/>
      <c r="I56" s="3" t="s">
        <v>19</v>
      </c>
      <c r="J56" s="3">
        <v>4.0</v>
      </c>
    </row>
    <row r="59">
      <c r="A59" s="25">
        <v>74372.0</v>
      </c>
      <c r="B59" s="3" t="s">
        <v>33</v>
      </c>
      <c r="C59" s="3" t="s">
        <v>6</v>
      </c>
      <c r="D59" s="3" t="s">
        <v>2</v>
      </c>
      <c r="E59" s="3" t="s">
        <v>7</v>
      </c>
      <c r="F59" s="3" t="s">
        <v>8</v>
      </c>
      <c r="G59" s="3" t="s">
        <v>9</v>
      </c>
      <c r="H59" s="3" t="s">
        <v>10</v>
      </c>
      <c r="I59" s="6" t="s">
        <v>11</v>
      </c>
      <c r="J59" s="7"/>
      <c r="K59" s="3" t="s">
        <v>12</v>
      </c>
    </row>
    <row r="60">
      <c r="B60" s="11" t="s">
        <v>13</v>
      </c>
      <c r="C60" s="5">
        <v>0.341</v>
      </c>
      <c r="D60" s="5">
        <v>0.7</v>
      </c>
      <c r="E60" s="5">
        <v>0.952</v>
      </c>
      <c r="F60" s="5">
        <v>0.059</v>
      </c>
      <c r="G60" s="5">
        <v>0.415</v>
      </c>
      <c r="H60" s="12">
        <f>((1+$D60*$D$3)*(1+$E60*$F$3)*(1+$F60*$H$3)*(1+$G60*$I$3)-1)/((1+$D60*$D$3)*(1+$E60*$F$3)*(1+$F60*$H$3)*(1+$G60*$I$3))*$C60+((1+D61*$D$3)*(1+E61*$F$3)*(1+F61*$H$3)*(1+G61*$I$3)-1)/((1+D61*$D$3)*(1+E61*$F$3)*(1+F61*$H$3)*(1+G61*$I$3))*C61+((1+D62*$D$3)*(1+E62*$F$3)*(1+F62*$H$3)*(1+G62*$I$3)-1)/((1+D62*$D$3)*(1+E62*$F$3)*(1+F62*$H$3)*(1+G62*$I$3))*C62</f>
        <v>0.3027327864</v>
      </c>
      <c r="I60" s="3" t="s">
        <v>14</v>
      </c>
      <c r="J60" s="3">
        <v>5.0</v>
      </c>
      <c r="K60" s="3" t="s">
        <v>34</v>
      </c>
    </row>
    <row r="61">
      <c r="B61" s="11" t="s">
        <v>16</v>
      </c>
      <c r="C61" s="5">
        <v>0.333</v>
      </c>
      <c r="D61" s="5">
        <v>0.878</v>
      </c>
      <c r="E61" s="5">
        <v>0.963</v>
      </c>
      <c r="F61" s="5">
        <v>0.035</v>
      </c>
      <c r="G61" s="5">
        <v>0.444</v>
      </c>
      <c r="H61" s="15"/>
      <c r="I61" s="3" t="s">
        <v>17</v>
      </c>
      <c r="J61" s="3">
        <v>9.0</v>
      </c>
    </row>
    <row r="62">
      <c r="B62" s="11" t="s">
        <v>18</v>
      </c>
      <c r="C62" s="5">
        <v>0.322</v>
      </c>
      <c r="D62" s="5">
        <v>0.858</v>
      </c>
      <c r="E62" s="5">
        <v>0.955</v>
      </c>
      <c r="F62" s="5">
        <v>0.014</v>
      </c>
      <c r="G62" s="5">
        <v>0.374</v>
      </c>
      <c r="H62" s="17"/>
      <c r="I62" s="3" t="s">
        <v>19</v>
      </c>
      <c r="J62" s="3">
        <v>6.0</v>
      </c>
    </row>
    <row r="65">
      <c r="A65" s="25">
        <v>279709.0</v>
      </c>
      <c r="B65" s="3" t="s">
        <v>35</v>
      </c>
      <c r="C65" s="3" t="s">
        <v>6</v>
      </c>
      <c r="D65" s="3" t="s">
        <v>2</v>
      </c>
      <c r="E65" s="3" t="s">
        <v>7</v>
      </c>
      <c r="F65" s="3" t="s">
        <v>8</v>
      </c>
      <c r="G65" s="3" t="s">
        <v>9</v>
      </c>
      <c r="H65" s="3" t="s">
        <v>10</v>
      </c>
      <c r="I65" s="6" t="s">
        <v>11</v>
      </c>
      <c r="J65" s="7"/>
    </row>
    <row r="66">
      <c r="B66" s="11" t="s">
        <v>13</v>
      </c>
      <c r="C66" s="5">
        <v>0.354</v>
      </c>
      <c r="D66" s="5">
        <v>0.876</v>
      </c>
      <c r="E66" s="5">
        <v>0.782</v>
      </c>
      <c r="F66" s="5">
        <v>0.308</v>
      </c>
      <c r="G66" s="5">
        <v>0.112</v>
      </c>
      <c r="H66" s="12">
        <f>((1+$D66*$D$3)*(1+$E66*$F$3)*(1+$F66*$H$3)*(1+$G66*$I$3)-1)/((1+$D66*$D$3)*(1+$E66*$F$3)*(1+$F66*$H$3)*(1+$G66*$I$3))*$C66+((1+D67*$D$3)*(1+E67*$F$3)*(1+F67*$H$3)*(1+G67*$I$3)-1)/((1+D67*$D$3)*(1+E67*$F$3)*(1+F67*$H$3)*(1+G67*$I$3))*C67+((1+D68*$D$3)*(1+E68*$F$3)*(1+F68*$H$3)*(1+G68*$I$3)-1)/((1+D68*$D$3)*(1+E68*$F$3)*(1+F68*$H$3)*(1+G68*$I$3))*C68</f>
        <v>0.2812698898</v>
      </c>
      <c r="I66" s="3" t="s">
        <v>14</v>
      </c>
      <c r="J66" s="3">
        <v>5.0</v>
      </c>
    </row>
    <row r="67">
      <c r="B67" s="11" t="s">
        <v>16</v>
      </c>
      <c r="C67" s="5">
        <v>0.324</v>
      </c>
      <c r="D67" s="5">
        <v>0.813</v>
      </c>
      <c r="E67" s="5">
        <v>0.904</v>
      </c>
      <c r="F67" s="5">
        <v>0.298</v>
      </c>
      <c r="G67" s="5">
        <v>0.077</v>
      </c>
      <c r="H67" s="15"/>
      <c r="I67" s="3" t="s">
        <v>17</v>
      </c>
      <c r="J67" s="3">
        <v>10.0</v>
      </c>
    </row>
    <row r="68">
      <c r="B68" s="11" t="s">
        <v>18</v>
      </c>
      <c r="C68" s="5">
        <v>0.317</v>
      </c>
      <c r="D68" s="5">
        <v>0.842</v>
      </c>
      <c r="E68" s="5">
        <v>0.833</v>
      </c>
      <c r="F68" s="5">
        <v>0.278</v>
      </c>
      <c r="G68" s="5">
        <v>0.08</v>
      </c>
      <c r="H68" s="17"/>
      <c r="I68" s="3" t="s">
        <v>19</v>
      </c>
      <c r="J68" s="3">
        <v>6.0</v>
      </c>
    </row>
    <row r="71">
      <c r="A71" s="25">
        <v>77549.0</v>
      </c>
      <c r="B71" s="3" t="s">
        <v>36</v>
      </c>
      <c r="C71" s="3" t="s">
        <v>6</v>
      </c>
      <c r="D71" s="3" t="s">
        <v>2</v>
      </c>
      <c r="E71" s="3" t="s">
        <v>7</v>
      </c>
      <c r="F71" s="3" t="s">
        <v>8</v>
      </c>
      <c r="G71" s="3" t="s">
        <v>9</v>
      </c>
      <c r="H71" s="3" t="s">
        <v>10</v>
      </c>
      <c r="I71" s="6" t="s">
        <v>11</v>
      </c>
      <c r="J71" s="7"/>
      <c r="K71" s="3" t="s">
        <v>12</v>
      </c>
    </row>
    <row r="72">
      <c r="B72" s="11" t="s">
        <v>13</v>
      </c>
      <c r="C72" s="5">
        <v>0.419</v>
      </c>
      <c r="D72" s="5">
        <v>0.69</v>
      </c>
      <c r="E72" s="5">
        <v>0.79</v>
      </c>
      <c r="F72" s="5">
        <v>0.095</v>
      </c>
      <c r="G72" s="5">
        <v>0.373</v>
      </c>
      <c r="H72" s="12">
        <f>((1+$D72*$D$3)*(1+$E72*$F$3)*(1+$F72*$H$3)*(1+$G72*$I$3)-1)/((1+$D72*$D$3)*(1+$E72*$F$3)*(1+$F72*$H$3)*(1+$G72*$I$3))*$C72+((1+D73*$D$3)*(1+E73*$F$3)*(1+F73*$H$3)*(1+G73*$I$3)-1)/((1+D73*$D$3)*(1+E73*$F$3)*(1+F73*$H$3)*(1+G73*$I$3))*C73+((1+D74*$D$3)*(1+E74*$F$3)*(1+F74*$H$3)*(1+G74*$I$3)-1)/((1+D74*$D$3)*(1+E74*$F$3)*(1+F74*$H$3)*(1+G74*$I$3))*C74</f>
        <v>0.2874553122</v>
      </c>
      <c r="I72" s="3" t="s">
        <v>14</v>
      </c>
      <c r="J72" s="3">
        <v>4.0</v>
      </c>
      <c r="K72" s="3" t="s">
        <v>37</v>
      </c>
    </row>
    <row r="73">
      <c r="B73" s="11" t="s">
        <v>16</v>
      </c>
      <c r="C73" s="5">
        <v>0.293</v>
      </c>
      <c r="D73" s="5">
        <v>0.846</v>
      </c>
      <c r="E73" s="5">
        <v>0.891</v>
      </c>
      <c r="F73" s="5">
        <v>0.185</v>
      </c>
      <c r="G73" s="5">
        <v>0.361</v>
      </c>
      <c r="H73" s="15"/>
      <c r="I73" s="3" t="s">
        <v>17</v>
      </c>
      <c r="J73" s="3">
        <v>8.0</v>
      </c>
    </row>
    <row r="74">
      <c r="B74" s="11" t="s">
        <v>18</v>
      </c>
      <c r="C74" s="5">
        <v>0.283</v>
      </c>
      <c r="D74" s="5">
        <v>0.765</v>
      </c>
      <c r="E74" s="5">
        <v>0.744</v>
      </c>
      <c r="F74" s="5">
        <v>0.117</v>
      </c>
      <c r="G74" s="5">
        <v>0.367</v>
      </c>
      <c r="H74" s="17"/>
      <c r="I74" s="3" t="s">
        <v>19</v>
      </c>
      <c r="J74" s="3">
        <v>1.0</v>
      </c>
    </row>
    <row r="76">
      <c r="C76" s="31" t="s">
        <v>0</v>
      </c>
      <c r="D76" s="3" t="s">
        <v>38</v>
      </c>
      <c r="E76" s="3" t="s">
        <v>39</v>
      </c>
      <c r="F76" s="3" t="s">
        <v>40</v>
      </c>
      <c r="G76" s="3" t="s">
        <v>41</v>
      </c>
      <c r="H76" s="3" t="s">
        <v>42</v>
      </c>
      <c r="I76" s="3" t="s">
        <v>14</v>
      </c>
      <c r="J76" s="3" t="s">
        <v>17</v>
      </c>
      <c r="K76" s="3" t="s">
        <v>19</v>
      </c>
    </row>
    <row r="77">
      <c r="C77" s="17"/>
      <c r="D77" s="32">
        <f t="shared" ref="D77:G77" si="1">SUM(D6:D74)/36</f>
        <v>0.8454444444</v>
      </c>
      <c r="E77" s="32">
        <f t="shared" si="1"/>
        <v>0.90575</v>
      </c>
      <c r="F77" s="32">
        <f t="shared" si="1"/>
        <v>0.1629722222</v>
      </c>
      <c r="G77" s="32">
        <f t="shared" si="1"/>
        <v>0.3499722222</v>
      </c>
      <c r="H77" s="33">
        <f>sum(H6:H74)/12</f>
        <v>0.3077697484</v>
      </c>
      <c r="I77" s="34">
        <f>sum(J6,J12,J18,J24,J30,J36,J42,J48,J54,J60,J66,J72)/12</f>
        <v>3.5</v>
      </c>
      <c r="J77" s="34">
        <f>sum(J7,J13,J19,J25,J31,J37,J43,J49,J55,J61,J67,J73)/12</f>
        <v>8</v>
      </c>
      <c r="K77" s="34">
        <f>sum(J8,J14,J20,J26,J32,J38,J44,J50,J56,J62,J68,J74)/12</f>
        <v>4</v>
      </c>
    </row>
    <row r="78">
      <c r="F78" s="35"/>
    </row>
    <row r="82">
      <c r="A82" s="25">
        <v>117988.0</v>
      </c>
      <c r="B82" s="3" t="s">
        <v>43</v>
      </c>
      <c r="C82" s="3" t="s">
        <v>6</v>
      </c>
      <c r="D82" s="3" t="s">
        <v>2</v>
      </c>
      <c r="E82" s="3" t="s">
        <v>7</v>
      </c>
      <c r="F82" s="3" t="s">
        <v>8</v>
      </c>
      <c r="G82" s="3" t="s">
        <v>9</v>
      </c>
      <c r="H82" s="3" t="s">
        <v>10</v>
      </c>
      <c r="I82" s="6" t="s">
        <v>11</v>
      </c>
      <c r="J82" s="7"/>
      <c r="K82" s="3" t="s">
        <v>12</v>
      </c>
    </row>
    <row r="83">
      <c r="B83" s="11" t="s">
        <v>13</v>
      </c>
      <c r="C83" s="5">
        <v>0.359</v>
      </c>
      <c r="D83" s="5">
        <v>0.899</v>
      </c>
      <c r="E83" s="5">
        <v>0.99</v>
      </c>
      <c r="F83" s="5">
        <v>0.451</v>
      </c>
      <c r="G83" s="5">
        <v>0.35</v>
      </c>
      <c r="H83" s="12">
        <f>((1+$D83*$D$3)*(1+$E83*$F$3)*(1+$F83*$H$3)*(1+$G83*$I$3)-1)/((1+$D83*$D$3)*(1+$E83*$F$3)*(1+$F83*$H$3)*(1+$G83*$I$3))*$C83+((1+D84*$D$3)*(1+E84*$F$3)*(1+F84*$H$3)*(1+G84*$I$3)-1)/((1+D84*$D$3)*(1+E84*$F$3)*(1+F84*$H$3)*(1+G84*$I$3))*C84+((1+D85*$D$3)*(1+E85*$F$3)*(1+F85*$H$3)*(1+G85*$I$3)-1)/((1+D85*$D$3)*(1+E85*$F$3)*(1+F85*$H$3)*(1+G85*$I$3))*C85</f>
        <v>0.337898582</v>
      </c>
      <c r="I83" s="3" t="s">
        <v>14</v>
      </c>
      <c r="J83" s="3">
        <v>2.0</v>
      </c>
      <c r="K83" s="3" t="s">
        <v>44</v>
      </c>
    </row>
    <row r="84">
      <c r="B84" s="11" t="s">
        <v>16</v>
      </c>
      <c r="C84" s="5">
        <v>0.334</v>
      </c>
      <c r="D84" s="5">
        <v>0.941</v>
      </c>
      <c r="E84" s="5">
        <v>0.985</v>
      </c>
      <c r="F84" s="5">
        <v>0.434</v>
      </c>
      <c r="G84" s="5">
        <v>0.353</v>
      </c>
      <c r="H84" s="15"/>
      <c r="I84" s="3" t="s">
        <v>17</v>
      </c>
      <c r="J84" s="3">
        <v>9.0</v>
      </c>
    </row>
    <row r="85">
      <c r="B85" s="11" t="s">
        <v>18</v>
      </c>
      <c r="C85" s="5">
        <v>0.303</v>
      </c>
      <c r="D85" s="5">
        <v>0.806</v>
      </c>
      <c r="E85" s="5">
        <v>0.988</v>
      </c>
      <c r="F85" s="5">
        <v>0.351</v>
      </c>
      <c r="G85" s="5">
        <v>0.289</v>
      </c>
      <c r="H85" s="17"/>
      <c r="I85" s="3" t="s">
        <v>19</v>
      </c>
      <c r="J85" s="3">
        <v>0.0</v>
      </c>
    </row>
    <row r="88">
      <c r="A88" s="25">
        <v>168846.0</v>
      </c>
      <c r="B88" s="3" t="s">
        <v>43</v>
      </c>
      <c r="C88" s="3" t="s">
        <v>6</v>
      </c>
      <c r="D88" s="3" t="s">
        <v>2</v>
      </c>
      <c r="E88" s="3" t="s">
        <v>7</v>
      </c>
      <c r="F88" s="3" t="s">
        <v>8</v>
      </c>
      <c r="G88" s="3" t="s">
        <v>9</v>
      </c>
      <c r="H88" s="3" t="s">
        <v>10</v>
      </c>
      <c r="I88" s="6" t="s">
        <v>11</v>
      </c>
      <c r="J88" s="7"/>
    </row>
    <row r="89">
      <c r="B89" s="11" t="s">
        <v>13</v>
      </c>
      <c r="C89" s="5">
        <v>0.383</v>
      </c>
      <c r="D89" s="5">
        <v>0.903</v>
      </c>
      <c r="E89" s="5">
        <v>0.991</v>
      </c>
      <c r="F89" s="5">
        <v>0.081</v>
      </c>
      <c r="G89" s="5">
        <v>0.561</v>
      </c>
      <c r="H89" s="12">
        <f>((1+$D89*$D$3)*(1+$E89*$F$3)*(1+$F89*$H$3)*(1+$G89*$I$3)-1)/((1+$D89*$D$3)*(1+$E89*$F$3)*(1+$F89*$H$3)*(1+$G89*$I$3))*$C89+((1+D90*$D$3)*(1+E90*$F$3)*(1+F90*$H$3)*(1+G90*$I$3)-1)/((1+D90*$D$3)*(1+E90*$F$3)*(1+F90*$H$3)*(1+G90*$I$3))*C90+((1+D91*$D$3)*(1+E91*$F$3)*(1+F91*$H$3)*(1+G91*$I$3)-1)/((1+D91*$D$3)*(1+E91*$F$3)*(1+F91*$H$3)*(1+G91*$I$3))*C91</f>
        <v>0.3271716948</v>
      </c>
      <c r="I89" s="3" t="s">
        <v>14</v>
      </c>
      <c r="J89" s="3">
        <v>2.0</v>
      </c>
    </row>
    <row r="90">
      <c r="B90" s="11" t="s">
        <v>16</v>
      </c>
      <c r="C90" s="5">
        <v>0.361</v>
      </c>
      <c r="D90" s="5">
        <v>0.889</v>
      </c>
      <c r="E90" s="5">
        <v>0.976</v>
      </c>
      <c r="F90" s="5">
        <v>0.1</v>
      </c>
      <c r="G90" s="5">
        <v>0.475</v>
      </c>
      <c r="H90" s="15"/>
      <c r="I90" s="3" t="s">
        <v>17</v>
      </c>
      <c r="J90" s="3">
        <v>7.0</v>
      </c>
    </row>
    <row r="91">
      <c r="B91" s="11" t="s">
        <v>18</v>
      </c>
      <c r="C91" s="5">
        <v>0.252</v>
      </c>
      <c r="D91" s="5">
        <v>0.77</v>
      </c>
      <c r="E91" s="5">
        <v>0.959</v>
      </c>
      <c r="F91" s="5">
        <v>0.075</v>
      </c>
      <c r="G91" s="5">
        <v>0.45</v>
      </c>
      <c r="H91" s="17"/>
      <c r="I91" s="3" t="s">
        <v>19</v>
      </c>
      <c r="J91" s="3">
        <v>3.0</v>
      </c>
    </row>
    <row r="94">
      <c r="A94" s="25">
        <v>253275.0</v>
      </c>
      <c r="B94" s="3" t="s">
        <v>43</v>
      </c>
      <c r="C94" s="3" t="s">
        <v>6</v>
      </c>
      <c r="D94" s="3" t="s">
        <v>2</v>
      </c>
      <c r="E94" s="3" t="s">
        <v>7</v>
      </c>
      <c r="F94" s="3" t="s">
        <v>8</v>
      </c>
      <c r="G94" s="3" t="s">
        <v>9</v>
      </c>
      <c r="H94" s="3" t="s">
        <v>10</v>
      </c>
      <c r="I94" s="6" t="s">
        <v>11</v>
      </c>
      <c r="J94" s="7"/>
      <c r="K94" s="3" t="s">
        <v>12</v>
      </c>
    </row>
    <row r="95">
      <c r="B95" s="11" t="s">
        <v>13</v>
      </c>
      <c r="C95" s="5">
        <v>0.417</v>
      </c>
      <c r="D95" s="5">
        <v>0.988</v>
      </c>
      <c r="E95" s="5">
        <v>0.994</v>
      </c>
      <c r="F95" s="5">
        <v>0.428</v>
      </c>
      <c r="G95" s="5">
        <v>0.283</v>
      </c>
      <c r="H95" s="12">
        <f>((1+$D95*$D$3)*(1+$E95*$F$3)*(1+$F95*$H$3)*(1+$G95*$I$3)-1)/((1+$D95*$D$3)*(1+$E95*$F$3)*(1+$F95*$H$3)*(1+$G95*$I$3))*$C95+((1+D96*$D$3)*(1+E96*$F$3)*(1+F96*$H$3)*(1+G96*$I$3)-1)/((1+D96*$D$3)*(1+E96*$F$3)*(1+F96*$H$3)*(1+G96*$I$3))*C96+((1+D97*$D$3)*(1+E97*$F$3)*(1+F97*$H$3)*(1+G97*$I$3)-1)/((1+D97*$D$3)*(1+E97*$F$3)*(1+F97*$H$3)*(1+G97*$I$3))*C97</f>
        <v>0.338281085</v>
      </c>
      <c r="I95" s="3" t="s">
        <v>14</v>
      </c>
      <c r="J95" s="3">
        <v>2.0</v>
      </c>
      <c r="K95" s="36" t="s">
        <v>45</v>
      </c>
    </row>
    <row r="96">
      <c r="B96" s="11" t="s">
        <v>16</v>
      </c>
      <c r="C96" s="5">
        <v>0.307</v>
      </c>
      <c r="D96" s="5">
        <v>0.99</v>
      </c>
      <c r="E96" s="5">
        <v>0.992</v>
      </c>
      <c r="F96" s="5">
        <v>0.337</v>
      </c>
      <c r="G96" s="5">
        <v>0.251</v>
      </c>
      <c r="H96" s="15"/>
      <c r="I96" s="3" t="s">
        <v>17</v>
      </c>
      <c r="J96" s="3">
        <v>7.0</v>
      </c>
      <c r="K96" s="17"/>
    </row>
    <row r="97">
      <c r="B97" s="11" t="s">
        <v>18</v>
      </c>
      <c r="C97" s="5">
        <v>0.271</v>
      </c>
      <c r="D97" s="5">
        <v>0.95</v>
      </c>
      <c r="E97" s="5">
        <v>0.998</v>
      </c>
      <c r="F97" s="5">
        <v>0.315</v>
      </c>
      <c r="G97" s="5">
        <v>0.233</v>
      </c>
      <c r="H97" s="17"/>
      <c r="I97" s="3" t="s">
        <v>19</v>
      </c>
      <c r="J97" s="3">
        <v>2.0</v>
      </c>
    </row>
  </sheetData>
  <mergeCells count="34">
    <mergeCell ref="I5:J5"/>
    <mergeCell ref="H6:H8"/>
    <mergeCell ref="I11:J11"/>
    <mergeCell ref="H12:H14"/>
    <mergeCell ref="I17:J17"/>
    <mergeCell ref="H18:H20"/>
    <mergeCell ref="H24:H26"/>
    <mergeCell ref="K41:L41"/>
    <mergeCell ref="K42:L43"/>
    <mergeCell ref="I53:J53"/>
    <mergeCell ref="I59:J59"/>
    <mergeCell ref="I65:J65"/>
    <mergeCell ref="I71:J71"/>
    <mergeCell ref="C76:C77"/>
    <mergeCell ref="I82:J82"/>
    <mergeCell ref="I88:J88"/>
    <mergeCell ref="I94:J94"/>
    <mergeCell ref="I23:J23"/>
    <mergeCell ref="I29:J29"/>
    <mergeCell ref="H30:H32"/>
    <mergeCell ref="I35:J35"/>
    <mergeCell ref="H36:H38"/>
    <mergeCell ref="I41:J41"/>
    <mergeCell ref="I47:J47"/>
    <mergeCell ref="H89:H91"/>
    <mergeCell ref="H95:H97"/>
    <mergeCell ref="K95:K96"/>
    <mergeCell ref="H42:H44"/>
    <mergeCell ref="H48:H50"/>
    <mergeCell ref="H54:H56"/>
    <mergeCell ref="H60:H62"/>
    <mergeCell ref="H66:H68"/>
    <mergeCell ref="H72:H74"/>
    <mergeCell ref="H83:H85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/>
      <c r="C1" s="1"/>
      <c r="D1" s="1"/>
      <c r="E1" s="1"/>
      <c r="F1" s="1"/>
      <c r="G1" s="1"/>
      <c r="H1" s="1"/>
    </row>
    <row r="2">
      <c r="B2" s="2" t="s">
        <v>46</v>
      </c>
      <c r="C2" s="1"/>
      <c r="D2" s="1"/>
      <c r="E2" s="1"/>
      <c r="F2" s="1"/>
      <c r="G2" s="1"/>
      <c r="H2" s="1"/>
    </row>
    <row r="3">
      <c r="B3" s="3" t="s">
        <v>1</v>
      </c>
      <c r="C3" s="3" t="s">
        <v>2</v>
      </c>
      <c r="D3" s="4">
        <v>0.25716</v>
      </c>
      <c r="E3" s="3" t="s">
        <v>3</v>
      </c>
      <c r="F3" s="5">
        <v>0.1</v>
      </c>
      <c r="G3" s="3" t="s">
        <v>4</v>
      </c>
      <c r="H3" s="5">
        <v>0.138</v>
      </c>
    </row>
    <row r="5">
      <c r="B5" s="3" t="s">
        <v>47</v>
      </c>
      <c r="C5" s="3" t="s">
        <v>6</v>
      </c>
      <c r="D5" s="3" t="s">
        <v>2</v>
      </c>
      <c r="E5" s="3" t="s">
        <v>7</v>
      </c>
      <c r="F5" s="3" t="s">
        <v>8</v>
      </c>
      <c r="G5" s="3" t="s">
        <v>10</v>
      </c>
      <c r="H5" s="6" t="s">
        <v>11</v>
      </c>
      <c r="I5" s="7"/>
      <c r="L5" s="24"/>
    </row>
    <row r="6">
      <c r="B6" s="11" t="s">
        <v>13</v>
      </c>
      <c r="C6" s="5">
        <v>0.379</v>
      </c>
      <c r="D6" s="5">
        <v>0.891</v>
      </c>
      <c r="E6" s="5">
        <v>0.952</v>
      </c>
      <c r="F6" s="5">
        <v>0.628</v>
      </c>
      <c r="G6" s="12">
        <f>((1+$D$3*$D6)*(1+$E6*$F$3)*(1+$F6*$H$3)-1)/((1+$D$3*$D6)*(1+$E6*$F$3)*(1+$F6*$H$3))*$C6+((1+$D$3*$D7)*(1+$E7*$F$3)*(1+$F7*$H$3)-1)/((1+$D$3*$D7)*(1+$E7*$F$3)*(1+$F7*$H$3))*$C7+((1+$D$3*$D8)*(1+$E8*$F$3)*(1+$F8*$H$3)-1)/((1+$D$3*$D8)*(1+$E8*$F$3)*(1+$F8*$H$3))*$C8</f>
        <v>0.3218447938</v>
      </c>
      <c r="H6" s="3" t="s">
        <v>14</v>
      </c>
      <c r="I6" s="3">
        <v>2.0</v>
      </c>
      <c r="L6" s="24"/>
    </row>
    <row r="7">
      <c r="B7" s="11" t="s">
        <v>16</v>
      </c>
      <c r="C7" s="5">
        <v>0.374</v>
      </c>
      <c r="D7" s="5">
        <v>0.916</v>
      </c>
      <c r="E7" s="5">
        <v>0.991</v>
      </c>
      <c r="F7" s="5">
        <v>0.729</v>
      </c>
      <c r="G7" s="15"/>
      <c r="H7" s="3" t="s">
        <v>48</v>
      </c>
      <c r="I7" s="3">
        <v>11.0</v>
      </c>
      <c r="L7" s="24"/>
    </row>
    <row r="8">
      <c r="B8" s="11" t="s">
        <v>18</v>
      </c>
      <c r="C8" s="5">
        <v>0.24</v>
      </c>
      <c r="D8" s="5">
        <v>0.898</v>
      </c>
      <c r="E8" s="5">
        <v>0.948</v>
      </c>
      <c r="F8" s="5">
        <v>0.728</v>
      </c>
      <c r="G8" s="17"/>
      <c r="H8" s="3" t="s">
        <v>49</v>
      </c>
      <c r="I8" s="3">
        <v>3.0</v>
      </c>
      <c r="L8" s="37"/>
    </row>
    <row r="11">
      <c r="B11" s="3" t="s">
        <v>50</v>
      </c>
      <c r="C11" s="3" t="s">
        <v>6</v>
      </c>
      <c r="D11" s="3" t="s">
        <v>2</v>
      </c>
      <c r="E11" s="3" t="s">
        <v>7</v>
      </c>
      <c r="F11" s="3" t="s">
        <v>4</v>
      </c>
      <c r="G11" s="3" t="s">
        <v>10</v>
      </c>
      <c r="H11" s="6" t="s">
        <v>11</v>
      </c>
      <c r="I11" s="7"/>
    </row>
    <row r="12">
      <c r="A12" s="38"/>
      <c r="B12" s="11" t="s">
        <v>13</v>
      </c>
      <c r="C12" s="5">
        <v>0.383</v>
      </c>
      <c r="D12" s="5">
        <v>0.852</v>
      </c>
      <c r="E12" s="5">
        <v>0.985</v>
      </c>
      <c r="F12" s="5">
        <v>0.791</v>
      </c>
      <c r="G12" s="12">
        <f>((1+$D$3*$D12)*(1+$E12*$F$3)*(1+$F12*$H$3)-1)/((1+$D$3*$D12)*(1+$E12*$F$3)*(1+$F12*$H$3))*$C12+((1+$D$3*$D13)*(1+$E13*$F$3)*(1+$F13*$H$3)-1)/((1+$D$3*$D13)*(1+$E13*$F$3)*(1+$F13*$H$3))*$C13+((1+$D$3*$D14)*(1+$E14*$F$3)*(1+$F14*$H$3)-1)/((1+$D$3*$D14)*(1+$E14*$F$3)*(1+$F14*$H$3))*$C14</f>
        <v>0.3199375289</v>
      </c>
      <c r="H12" s="3" t="s">
        <v>14</v>
      </c>
      <c r="I12" s="3">
        <v>2.0</v>
      </c>
    </row>
    <row r="13">
      <c r="A13" s="38"/>
      <c r="B13" s="11" t="s">
        <v>16</v>
      </c>
      <c r="C13" s="5">
        <v>0.36</v>
      </c>
      <c r="D13" s="5">
        <v>0.902</v>
      </c>
      <c r="E13" s="5">
        <v>0.985</v>
      </c>
      <c r="F13" s="5">
        <v>0.606</v>
      </c>
      <c r="G13" s="15"/>
      <c r="H13" s="3" t="s">
        <v>48</v>
      </c>
      <c r="I13" s="3">
        <v>11.0</v>
      </c>
    </row>
    <row r="14">
      <c r="A14" s="38"/>
      <c r="B14" s="11" t="s">
        <v>18</v>
      </c>
      <c r="C14" s="5">
        <v>0.254</v>
      </c>
      <c r="D14" s="5">
        <v>0.894</v>
      </c>
      <c r="E14" s="5">
        <v>0.934</v>
      </c>
      <c r="F14" s="5">
        <v>0.632</v>
      </c>
      <c r="G14" s="17"/>
      <c r="H14" s="3" t="s">
        <v>49</v>
      </c>
      <c r="I14" s="3">
        <v>3.0</v>
      </c>
    </row>
    <row r="17">
      <c r="A17" s="25">
        <v>240307.0</v>
      </c>
      <c r="B17" s="3" t="s">
        <v>51</v>
      </c>
      <c r="C17" s="3" t="s">
        <v>6</v>
      </c>
      <c r="D17" s="3" t="s">
        <v>2</v>
      </c>
      <c r="E17" s="3" t="s">
        <v>7</v>
      </c>
      <c r="F17" s="3" t="s">
        <v>4</v>
      </c>
      <c r="G17" s="3" t="s">
        <v>10</v>
      </c>
      <c r="H17" s="6" t="s">
        <v>11</v>
      </c>
      <c r="I17" s="7"/>
    </row>
    <row r="18">
      <c r="B18" s="11" t="s">
        <v>13</v>
      </c>
      <c r="C18" s="5">
        <v>0.368</v>
      </c>
      <c r="D18" s="5">
        <v>0.707</v>
      </c>
      <c r="E18" s="5">
        <v>0.955</v>
      </c>
      <c r="F18" s="5">
        <v>0.472</v>
      </c>
      <c r="G18" s="12">
        <f>((1+$D$3*$D18)*(1+$E18*$F$3)*(1+$F18*$H$3)-1)/((1+$D$3*$D18)*(1+$E18*$F$3)*(1+$F18*$H$3))*$C18+((1+$D$3*$D19)*(1+$E19*$F$3)*(1+$F19*$H$3)-1)/((1+$D$3*$D19)*(1+$E19*$F$3)*(1+$F19*$H$3))*$C19+((1+$D$3*$D20)*(1+$E20*$F$3)*(1+$F20*$H$3)-1)/((1+$D$3*$D20)*(1+$E20*$F$3)*(1+$F20*$H$3))*$C20</f>
        <v>0.2665875399</v>
      </c>
      <c r="H18" s="3" t="s">
        <v>14</v>
      </c>
      <c r="I18" s="3">
        <v>3.0</v>
      </c>
    </row>
    <row r="19">
      <c r="B19" s="11" t="s">
        <v>16</v>
      </c>
      <c r="C19" s="5">
        <v>0.324</v>
      </c>
      <c r="D19" s="5">
        <v>0.702</v>
      </c>
      <c r="E19" s="5">
        <v>0.987</v>
      </c>
      <c r="F19" s="5">
        <v>0.427</v>
      </c>
      <c r="G19" s="15"/>
      <c r="H19" s="3" t="s">
        <v>48</v>
      </c>
      <c r="I19" s="3">
        <v>8.0</v>
      </c>
    </row>
    <row r="20">
      <c r="B20" s="11" t="s">
        <v>18</v>
      </c>
      <c r="C20" s="5">
        <v>0.305</v>
      </c>
      <c r="D20" s="5">
        <v>0.643</v>
      </c>
      <c r="E20" s="5">
        <v>0.961</v>
      </c>
      <c r="F20" s="5">
        <v>0.354</v>
      </c>
      <c r="G20" s="17"/>
      <c r="H20" s="3" t="s">
        <v>49</v>
      </c>
      <c r="I20" s="3">
        <v>4.0</v>
      </c>
    </row>
    <row r="23">
      <c r="A23" s="25">
        <v>206597.0</v>
      </c>
      <c r="B23" s="3" t="s">
        <v>52</v>
      </c>
      <c r="C23" s="3" t="s">
        <v>6</v>
      </c>
      <c r="D23" s="3" t="s">
        <v>2</v>
      </c>
      <c r="E23" s="3" t="s">
        <v>7</v>
      </c>
      <c r="F23" s="3" t="s">
        <v>4</v>
      </c>
      <c r="G23" s="3" t="s">
        <v>10</v>
      </c>
      <c r="H23" s="6" t="s">
        <v>11</v>
      </c>
      <c r="I23" s="7"/>
      <c r="J23" s="3" t="s">
        <v>12</v>
      </c>
    </row>
    <row r="24">
      <c r="B24" s="11" t="s">
        <v>13</v>
      </c>
      <c r="C24" s="5">
        <v>0.388</v>
      </c>
      <c r="D24" s="5">
        <v>0.695</v>
      </c>
      <c r="E24" s="5">
        <v>0.836</v>
      </c>
      <c r="F24" s="5">
        <v>0.307</v>
      </c>
      <c r="G24" s="12">
        <f>((1+$D$3*$D24)*(1+$E24*$F$3)*(1+$F24*$H$3)-1)/((1+$D$3*$D24)*(1+$E24*$F$3)*(1+$F24*$H$3))*$C24+((1+$D$3*$D25)*(1+$E25*$F$3)*(1+$F25*$H$3)-1)/((1+$D$3*$D25)*(1+$E25*$F$3)*(1+$F25*$H$3))*$C25+((1+$D$3*$D26)*(1+$E26*$F$3)*(1+$F26*$H$3)-1)/((1+$D$3*$D26)*(1+$E26*$F$3)*(1+$F26*$H$3))*$C26</f>
        <v>0.2519161345</v>
      </c>
      <c r="H24" s="3" t="s">
        <v>14</v>
      </c>
      <c r="I24" s="3">
        <v>3.0</v>
      </c>
      <c r="J24" s="3" t="s">
        <v>53</v>
      </c>
    </row>
    <row r="25">
      <c r="B25" s="11" t="s">
        <v>16</v>
      </c>
      <c r="C25" s="5">
        <v>0.336</v>
      </c>
      <c r="D25" s="5">
        <v>0.76</v>
      </c>
      <c r="E25" s="5">
        <v>0.795</v>
      </c>
      <c r="F25" s="5">
        <v>0.336</v>
      </c>
      <c r="G25" s="15"/>
      <c r="H25" s="3" t="s">
        <v>48</v>
      </c>
      <c r="I25" s="3">
        <v>5.0</v>
      </c>
    </row>
    <row r="26">
      <c r="B26" s="11" t="s">
        <v>18</v>
      </c>
      <c r="C26" s="5">
        <v>0.273</v>
      </c>
      <c r="D26" s="5">
        <v>0.736</v>
      </c>
      <c r="E26" s="5">
        <v>0.845</v>
      </c>
      <c r="F26" s="5">
        <v>0.242</v>
      </c>
      <c r="G26" s="17"/>
      <c r="H26" s="3" t="s">
        <v>49</v>
      </c>
      <c r="I26" s="3">
        <v>7.0</v>
      </c>
    </row>
    <row r="29">
      <c r="A29" s="25">
        <v>78750.0</v>
      </c>
      <c r="B29" s="3" t="s">
        <v>54</v>
      </c>
      <c r="C29" s="3" t="s">
        <v>6</v>
      </c>
      <c r="D29" s="3" t="s">
        <v>2</v>
      </c>
      <c r="E29" s="3" t="s">
        <v>7</v>
      </c>
      <c r="F29" s="3" t="s">
        <v>4</v>
      </c>
      <c r="G29" s="3" t="s">
        <v>10</v>
      </c>
      <c r="H29" s="6" t="s">
        <v>11</v>
      </c>
      <c r="I29" s="7"/>
    </row>
    <row r="30">
      <c r="B30" s="11" t="s">
        <v>13</v>
      </c>
      <c r="C30" s="5">
        <v>0.394</v>
      </c>
      <c r="D30" s="5">
        <v>0.84</v>
      </c>
      <c r="E30" s="5">
        <v>0.986</v>
      </c>
      <c r="F30" s="5">
        <v>0.519</v>
      </c>
      <c r="G30" s="12">
        <f>((1+$D$3*$D30)*(1+$E30*$F$3)*(1+$F30*$H$3)-1)/((1+$D$3*$D30)*(1+$E30*$F$3)*(1+$F30*$H$3))*$C30+((1+$D$3*$D31)*(1+$E31*$F$3)*(1+$F31*$H$3)-1)/((1+$D$3*$D31)*(1+$E31*$F$3)*(1+$F31*$H$3))*$C31+((1+$D$3*$D32)*(1+$E32*$F$3)*(1+$F32*$H$3)-1)/((1+$D$3*$D32)*(1+$E32*$F$3)*(1+$F32*$H$3))*$C32</f>
        <v>0.2897581533</v>
      </c>
      <c r="H30" s="3" t="s">
        <v>14</v>
      </c>
      <c r="I30" s="3">
        <v>2.0</v>
      </c>
    </row>
    <row r="31">
      <c r="B31" s="11" t="s">
        <v>16</v>
      </c>
      <c r="C31" s="5">
        <v>0.342</v>
      </c>
      <c r="D31" s="5">
        <v>0.79</v>
      </c>
      <c r="E31" s="5">
        <v>0.99</v>
      </c>
      <c r="F31" s="5">
        <v>0.554</v>
      </c>
      <c r="G31" s="15"/>
      <c r="H31" s="3" t="s">
        <v>48</v>
      </c>
      <c r="I31" s="3">
        <v>9.0</v>
      </c>
    </row>
    <row r="32">
      <c r="B32" s="11" t="s">
        <v>18</v>
      </c>
      <c r="C32" s="5">
        <v>0.26</v>
      </c>
      <c r="D32" s="5">
        <v>0.65</v>
      </c>
      <c r="E32" s="5">
        <v>0.912</v>
      </c>
      <c r="F32" s="5">
        <v>0.509</v>
      </c>
      <c r="G32" s="17"/>
      <c r="H32" s="3" t="s">
        <v>49</v>
      </c>
      <c r="I32" s="3">
        <v>5.0</v>
      </c>
    </row>
    <row r="35">
      <c r="A35" s="25">
        <v>266069.0</v>
      </c>
      <c r="B35" s="3" t="s">
        <v>55</v>
      </c>
      <c r="C35" s="3" t="s">
        <v>6</v>
      </c>
      <c r="D35" s="3" t="s">
        <v>2</v>
      </c>
      <c r="E35" s="3" t="s">
        <v>7</v>
      </c>
      <c r="F35" s="3" t="s">
        <v>4</v>
      </c>
      <c r="G35" s="3" t="s">
        <v>10</v>
      </c>
      <c r="H35" s="6" t="s">
        <v>11</v>
      </c>
      <c r="I35" s="7"/>
    </row>
    <row r="36">
      <c r="B36" s="11" t="s">
        <v>13</v>
      </c>
      <c r="C36" s="5">
        <v>0.431</v>
      </c>
      <c r="D36" s="5">
        <v>0.701</v>
      </c>
      <c r="E36" s="5">
        <v>0.96</v>
      </c>
      <c r="F36" s="5">
        <v>0.363</v>
      </c>
      <c r="G36" s="12">
        <f>((1+$D$3*$D36)*(1+$E36*$F$3)*(1+$F36*$H$3)-1)/((1+$D$3*$D36)*(1+$E36*$F$3)*(1+$F36*$H$3))*$C36+((1+$D$3*$D37)*(1+$E37*$F$3)*(1+$F37*$H$3)-1)/((1+$D$3*$D37)*(1+$E37*$F$3)*(1+$F37*$H$3))*$C37+((1+$D$3*$D38)*(1+$E38*$F$3)*(1+$F38*$H$3)-1)/((1+$D$3*$D38)*(1+$E38*$F$3)*(1+$F38*$H$3))*$C38</f>
        <v>0.2578373564</v>
      </c>
      <c r="H36" s="3" t="s">
        <v>14</v>
      </c>
      <c r="I36" s="3">
        <v>3.0</v>
      </c>
    </row>
    <row r="37">
      <c r="B37" s="11" t="s">
        <v>16</v>
      </c>
      <c r="C37" s="5">
        <v>0.289</v>
      </c>
      <c r="D37" s="5">
        <v>0.624</v>
      </c>
      <c r="E37" s="5">
        <v>0.966</v>
      </c>
      <c r="F37" s="5">
        <v>0.347</v>
      </c>
      <c r="G37" s="15"/>
      <c r="H37" s="3" t="s">
        <v>48</v>
      </c>
      <c r="I37" s="3">
        <v>11.0</v>
      </c>
    </row>
    <row r="38">
      <c r="B38" s="11" t="s">
        <v>18</v>
      </c>
      <c r="C38" s="5">
        <v>0.275</v>
      </c>
      <c r="D38" s="5">
        <v>0.708</v>
      </c>
      <c r="E38" s="5">
        <v>0.966</v>
      </c>
      <c r="F38" s="5">
        <v>0.321</v>
      </c>
      <c r="G38" s="17"/>
      <c r="H38" s="3" t="s">
        <v>49</v>
      </c>
      <c r="I38" s="3">
        <v>5.0</v>
      </c>
    </row>
    <row r="41">
      <c r="A41" s="25">
        <v>281946.0</v>
      </c>
      <c r="B41" s="3" t="s">
        <v>56</v>
      </c>
      <c r="C41" s="3" t="s">
        <v>6</v>
      </c>
      <c r="D41" s="3" t="s">
        <v>2</v>
      </c>
      <c r="E41" s="3" t="s">
        <v>7</v>
      </c>
      <c r="F41" s="3" t="s">
        <v>4</v>
      </c>
      <c r="G41" s="3" t="s">
        <v>10</v>
      </c>
      <c r="H41" s="6" t="s">
        <v>11</v>
      </c>
      <c r="I41" s="7"/>
    </row>
    <row r="42">
      <c r="B42" s="11" t="s">
        <v>13</v>
      </c>
      <c r="C42" s="5">
        <v>0.359</v>
      </c>
      <c r="D42" s="5">
        <v>0.87</v>
      </c>
      <c r="E42" s="5">
        <v>0.967</v>
      </c>
      <c r="F42" s="5">
        <v>0.569</v>
      </c>
      <c r="G42" s="12">
        <f>((1+$D$3*$D42)*(1+$E42*$F$3)*(1+$F42*$H$3)-1)/((1+$D$3*$D42)*(1+$E42*$F$3)*(1+$F42*$H$3))*$C42+((1+$D$3*$D43)*(1+$E43*$F$3)*(1+$F43*$H$3)-1)/((1+$D$3*$D43)*(1+$E43*$F$3)*(1+$F43*$H$3))*$C43+((1+$D$3*$D44)*(1+$E44*$F$3)*(1+$F44*$H$3)-1)/((1+$D$3*$D44)*(1+$E44*$F$3)*(1+$F44*$H$3))*$C44</f>
        <v>0.3026763473</v>
      </c>
      <c r="H42" s="3" t="s">
        <v>14</v>
      </c>
      <c r="I42" s="3">
        <v>3.0</v>
      </c>
    </row>
    <row r="43">
      <c r="B43" s="11" t="s">
        <v>16</v>
      </c>
      <c r="C43" s="5">
        <v>0.33</v>
      </c>
      <c r="D43" s="5">
        <v>0.838</v>
      </c>
      <c r="E43" s="5">
        <v>0.984</v>
      </c>
      <c r="F43" s="5">
        <v>0.557</v>
      </c>
      <c r="G43" s="15"/>
      <c r="H43" s="3" t="s">
        <v>48</v>
      </c>
      <c r="I43" s="3">
        <v>11.0</v>
      </c>
    </row>
    <row r="44">
      <c r="B44" s="11" t="s">
        <v>18</v>
      </c>
      <c r="C44" s="5">
        <v>0.307</v>
      </c>
      <c r="D44" s="5">
        <v>0.798</v>
      </c>
      <c r="E44" s="5">
        <v>0.981</v>
      </c>
      <c r="F44" s="5">
        <v>0.544</v>
      </c>
      <c r="G44" s="17"/>
      <c r="H44" s="3" t="s">
        <v>49</v>
      </c>
      <c r="I44" s="3">
        <v>5.0</v>
      </c>
    </row>
    <row r="47">
      <c r="A47" s="25">
        <v>248558.0</v>
      </c>
      <c r="B47" s="3" t="s">
        <v>57</v>
      </c>
      <c r="C47" s="3" t="s">
        <v>6</v>
      </c>
      <c r="D47" s="3" t="s">
        <v>2</v>
      </c>
      <c r="E47" s="3" t="s">
        <v>7</v>
      </c>
      <c r="F47" s="3" t="s">
        <v>4</v>
      </c>
      <c r="G47" s="3" t="s">
        <v>10</v>
      </c>
      <c r="H47" s="6" t="s">
        <v>11</v>
      </c>
      <c r="I47" s="7"/>
      <c r="J47" s="3" t="s">
        <v>12</v>
      </c>
    </row>
    <row r="48">
      <c r="B48" s="11" t="s">
        <v>13</v>
      </c>
      <c r="C48" s="5">
        <v>0.38</v>
      </c>
      <c r="D48" s="5">
        <v>0.69</v>
      </c>
      <c r="E48" s="5">
        <v>0.772</v>
      </c>
      <c r="F48" s="5">
        <v>0.256</v>
      </c>
      <c r="G48" s="12">
        <f>((1+$D$3*$D48)*(1+$E48*$F$3)*(1+$F48*$H$3)-1)/((1+$D$3*$D48)*(1+$E48*$F$3)*(1+$F48*$H$3))*$C48+((1+$D$3*$D49)*(1+$E49*$F$3)*(1+$F49*$H$3)-1)/((1+$D$3*$D49)*(1+$E49*$F$3)*(1+$F49*$H$3))*$C49+((1+$D$3*$D50)*(1+$E50*$F$3)*(1+$F50*$H$3)-1)/((1+$D$3*$D50)*(1+$E50*$F$3)*(1+$F50*$H$3))*$C50</f>
        <v>0.236414008</v>
      </c>
      <c r="H48" s="3" t="s">
        <v>14</v>
      </c>
      <c r="I48" s="3">
        <v>3.0</v>
      </c>
      <c r="J48" s="3" t="s">
        <v>58</v>
      </c>
    </row>
    <row r="49">
      <c r="B49" s="11" t="s">
        <v>16</v>
      </c>
      <c r="C49" s="5">
        <v>0.318</v>
      </c>
      <c r="D49" s="5">
        <v>0.663</v>
      </c>
      <c r="E49" s="5">
        <v>0.713</v>
      </c>
      <c r="F49" s="5">
        <v>0.186</v>
      </c>
      <c r="G49" s="15"/>
      <c r="H49" s="3" t="s">
        <v>48</v>
      </c>
      <c r="I49" s="3">
        <v>7.0</v>
      </c>
    </row>
    <row r="50">
      <c r="B50" s="11" t="s">
        <v>18</v>
      </c>
      <c r="C50" s="5">
        <v>0.299</v>
      </c>
      <c r="D50" s="5">
        <v>0.707</v>
      </c>
      <c r="E50" s="5">
        <v>0.871</v>
      </c>
      <c r="F50" s="5">
        <v>0.284</v>
      </c>
      <c r="G50" s="17"/>
      <c r="H50" s="3" t="s">
        <v>49</v>
      </c>
      <c r="I50" s="3">
        <v>9.0</v>
      </c>
    </row>
    <row r="53">
      <c r="A53" s="25">
        <v>253011.0</v>
      </c>
      <c r="B53" s="3" t="s">
        <v>59</v>
      </c>
      <c r="C53" s="3" t="s">
        <v>6</v>
      </c>
      <c r="D53" s="3" t="s">
        <v>2</v>
      </c>
      <c r="E53" s="3" t="s">
        <v>7</v>
      </c>
      <c r="F53" s="3" t="s">
        <v>4</v>
      </c>
      <c r="G53" s="3" t="s">
        <v>10</v>
      </c>
      <c r="H53" s="6" t="s">
        <v>11</v>
      </c>
      <c r="I53" s="7"/>
    </row>
    <row r="54">
      <c r="B54" s="11" t="s">
        <v>13</v>
      </c>
      <c r="C54" s="5">
        <v>0.442</v>
      </c>
      <c r="D54" s="5">
        <v>0.761</v>
      </c>
      <c r="E54" s="5">
        <v>0.895</v>
      </c>
      <c r="F54" s="5">
        <v>0.55</v>
      </c>
      <c r="G54" s="12">
        <f>((1+$D$3*$D54)*(1+$E54*$F$3)*(1+$F54*$H$3)-1)/((1+$D$3*$D54)*(1+$E54*$F$3)*(1+$F54*$H$3))*$C54+((1+$D$3*$D55)*(1+$E55*$F$3)*(1+$F55*$H$3)-1)/((1+$D$3*$D55)*(1+$E55*$F$3)*(1+$F55*$H$3))*$C55+((1+$D$3*$D56)*(1+$E56*$F$3)*(1+$F56*$H$3)-1)/((1+$D$3*$D56)*(1+$E56*$F$3)*(1+$F56*$H$3))*$C56</f>
        <v>0.2805718745</v>
      </c>
      <c r="H54" s="3" t="s">
        <v>14</v>
      </c>
      <c r="I54" s="3">
        <v>4.0</v>
      </c>
    </row>
    <row r="55">
      <c r="B55" s="11" t="s">
        <v>16</v>
      </c>
      <c r="C55" s="5">
        <v>0.373</v>
      </c>
      <c r="D55" s="5">
        <v>0.756</v>
      </c>
      <c r="E55" s="5">
        <v>0.946</v>
      </c>
      <c r="F55" s="5">
        <v>0.425</v>
      </c>
      <c r="G55" s="15"/>
      <c r="H55" s="3" t="s">
        <v>48</v>
      </c>
      <c r="I55" s="3">
        <v>8.0</v>
      </c>
    </row>
    <row r="56">
      <c r="B56" s="11" t="s">
        <v>18</v>
      </c>
      <c r="C56" s="5">
        <v>0.182</v>
      </c>
      <c r="D56" s="5">
        <v>0.678</v>
      </c>
      <c r="E56" s="5">
        <v>0.925</v>
      </c>
      <c r="F56" s="5">
        <v>0.566</v>
      </c>
      <c r="G56" s="17"/>
      <c r="H56" s="3" t="s">
        <v>49</v>
      </c>
      <c r="I56" s="3">
        <v>3.0</v>
      </c>
    </row>
    <row r="59">
      <c r="A59" s="25">
        <v>259102.0</v>
      </c>
      <c r="B59" s="3" t="s">
        <v>60</v>
      </c>
      <c r="C59" s="3" t="s">
        <v>6</v>
      </c>
      <c r="D59" s="3" t="s">
        <v>2</v>
      </c>
      <c r="E59" s="3" t="s">
        <v>7</v>
      </c>
      <c r="F59" s="3" t="s">
        <v>4</v>
      </c>
      <c r="G59" s="3" t="s">
        <v>10</v>
      </c>
      <c r="H59" s="6" t="s">
        <v>11</v>
      </c>
      <c r="I59" s="7"/>
    </row>
    <row r="60">
      <c r="B60" s="11" t="s">
        <v>13</v>
      </c>
      <c r="C60" s="5">
        <v>0.451</v>
      </c>
      <c r="D60" s="5">
        <v>0.661</v>
      </c>
      <c r="E60" s="5">
        <v>0.83</v>
      </c>
      <c r="F60" s="5">
        <v>0.199</v>
      </c>
      <c r="G60" s="12">
        <f>((1+$D$3*$D60)*(1+$E60*$F$3)*(1+$F60*$H$3)-1)/((1+$D$3*$D60)*(1+$E60*$F$3)*(1+$F60*$H$3))*$C60+((1+$D$3*$D61)*(1+$E61*$F$3)*(1+$F61*$H$3)-1)/((1+$D$3*$D61)*(1+$E61*$F$3)*(1+$F61*$H$3))*$C61+((1+$D$3*$D62)*(1+$E62*$F$3)*(1+$F62*$H$3)-1)/((1+$D$3*$D62)*(1+$E62*$F$3)*(1+$F62*$H$3))*$C62</f>
        <v>0.2232470949</v>
      </c>
      <c r="H60" s="3" t="s">
        <v>14</v>
      </c>
      <c r="I60" s="3">
        <v>3.0</v>
      </c>
    </row>
    <row r="61">
      <c r="B61" s="11" t="s">
        <v>16</v>
      </c>
      <c r="C61" s="5">
        <v>0.333</v>
      </c>
      <c r="D61" s="5">
        <v>0.617</v>
      </c>
      <c r="E61" s="5">
        <v>0.784</v>
      </c>
      <c r="F61" s="5">
        <v>0.124</v>
      </c>
      <c r="G61" s="15"/>
      <c r="H61" s="3" t="s">
        <v>48</v>
      </c>
      <c r="I61" s="3">
        <v>4.0</v>
      </c>
    </row>
    <row r="62">
      <c r="B62" s="11" t="s">
        <v>18</v>
      </c>
      <c r="C62" s="5">
        <v>0.211</v>
      </c>
      <c r="D62" s="5">
        <v>0.65</v>
      </c>
      <c r="E62" s="5">
        <v>0.784</v>
      </c>
      <c r="F62" s="5">
        <v>0.192</v>
      </c>
      <c r="G62" s="17"/>
      <c r="H62" s="3" t="s">
        <v>49</v>
      </c>
      <c r="I62" s="3">
        <v>16.0</v>
      </c>
    </row>
    <row r="65">
      <c r="A65" s="25">
        <v>318235.0</v>
      </c>
      <c r="B65" s="3" t="s">
        <v>61</v>
      </c>
      <c r="C65" s="3" t="s">
        <v>6</v>
      </c>
      <c r="D65" s="3" t="s">
        <v>2</v>
      </c>
      <c r="E65" s="3" t="s">
        <v>7</v>
      </c>
      <c r="F65" s="3" t="s">
        <v>4</v>
      </c>
      <c r="G65" s="3" t="s">
        <v>10</v>
      </c>
      <c r="H65" s="6" t="s">
        <v>11</v>
      </c>
      <c r="I65" s="7"/>
    </row>
    <row r="66">
      <c r="B66" s="11" t="s">
        <v>13</v>
      </c>
      <c r="C66" s="5">
        <v>0.348</v>
      </c>
      <c r="D66" s="5">
        <v>0.687</v>
      </c>
      <c r="E66" s="5">
        <v>0.915</v>
      </c>
      <c r="F66" s="5">
        <v>0.534</v>
      </c>
      <c r="G66" s="12">
        <f>((1+$D$3*$D66)*(1+$E66*$F$3)*(1+$F66*$H$3)-1)/((1+$D$3*$D66)*(1+$E66*$F$3)*(1+$F66*$H$3))*$C66+((1+$D$3*$D67)*(1+$E67*$F$3)*(1+$F67*$H$3)-1)/((1+$D$3*$D67)*(1+$E67*$F$3)*(1+$F67*$H$3))*$C67+((1+$D$3*$D68)*(1+$E68*$F$3)*(1+$F68*$H$3)-1)/((1+$D$3*$D68)*(1+$E68*$F$3)*(1+$F68*$H$3))*$C68</f>
        <v>0.2526706997</v>
      </c>
      <c r="H66" s="3" t="s">
        <v>14</v>
      </c>
      <c r="I66" s="3">
        <v>4.0</v>
      </c>
    </row>
    <row r="67">
      <c r="B67" s="11" t="s">
        <v>16</v>
      </c>
      <c r="C67" s="5">
        <v>0.326</v>
      </c>
      <c r="D67" s="5">
        <v>0.488</v>
      </c>
      <c r="E67" s="5">
        <v>0.933</v>
      </c>
      <c r="F67" s="5">
        <v>0.389</v>
      </c>
      <c r="G67" s="15"/>
      <c r="H67" s="3" t="s">
        <v>48</v>
      </c>
      <c r="I67" s="3">
        <v>13.0</v>
      </c>
    </row>
    <row r="68">
      <c r="B68" s="11" t="s">
        <v>18</v>
      </c>
      <c r="C68" s="5">
        <v>0.322</v>
      </c>
      <c r="D68" s="5">
        <v>0.696</v>
      </c>
      <c r="E68" s="5">
        <v>0.891</v>
      </c>
      <c r="F68" s="5">
        <v>0.34</v>
      </c>
      <c r="G68" s="17"/>
      <c r="H68" s="3" t="s">
        <v>49</v>
      </c>
      <c r="I68" s="3">
        <v>6.0</v>
      </c>
    </row>
    <row r="71">
      <c r="A71" s="25">
        <v>72628.0</v>
      </c>
      <c r="B71" s="3" t="s">
        <v>62</v>
      </c>
      <c r="C71" s="3" t="s">
        <v>6</v>
      </c>
      <c r="D71" s="3" t="s">
        <v>2</v>
      </c>
      <c r="E71" s="3" t="s">
        <v>7</v>
      </c>
      <c r="F71" s="3" t="s">
        <v>4</v>
      </c>
      <c r="G71" s="3" t="s">
        <v>10</v>
      </c>
      <c r="H71" s="6" t="s">
        <v>11</v>
      </c>
      <c r="I71" s="7"/>
    </row>
    <row r="72">
      <c r="B72" s="11" t="s">
        <v>13</v>
      </c>
      <c r="C72" s="5">
        <v>0.337</v>
      </c>
      <c r="D72" s="5">
        <v>0.756</v>
      </c>
      <c r="E72" s="5">
        <v>0.949</v>
      </c>
      <c r="F72" s="5">
        <v>0.304</v>
      </c>
      <c r="G72" s="12">
        <f>((1+$D$3*$D72)*(1+$E72*$F$3)*(1+$F72*$H$3)-1)/((1+$D$3*$D72)*(1+$E72*$F$3)*(1+$F72*$H$3))*$C72+((1+$D$3*$D73)*(1+$E73*$F$3)*(1+$F73*$H$3)-1)/((1+$D$3*$D73)*(1+$E73*$F$3)*(1+$F73*$H$3))*$C73+((1+$D$3*$D74)*(1+$E74*$F$3)*(1+$F74*$H$3)-1)/((1+$D$3*$D74)*(1+$E74*$F$3)*(1+$F74*$H$3))*$C74</f>
        <v>0.2697565224</v>
      </c>
      <c r="H72" s="3" t="s">
        <v>14</v>
      </c>
      <c r="I72" s="3">
        <v>2.0</v>
      </c>
    </row>
    <row r="73">
      <c r="B73" s="11" t="s">
        <v>16</v>
      </c>
      <c r="C73" s="5">
        <v>0.337</v>
      </c>
      <c r="D73" s="5">
        <v>0.819</v>
      </c>
      <c r="E73" s="5">
        <v>0.962</v>
      </c>
      <c r="F73" s="5">
        <v>0.361</v>
      </c>
      <c r="G73" s="15"/>
      <c r="H73" s="3" t="s">
        <v>48</v>
      </c>
      <c r="I73" s="3">
        <v>12.0</v>
      </c>
    </row>
    <row r="74">
      <c r="B74" s="11" t="s">
        <v>18</v>
      </c>
      <c r="C74" s="5">
        <v>0.321</v>
      </c>
      <c r="D74" s="5">
        <v>0.714</v>
      </c>
      <c r="E74" s="5">
        <v>0.962</v>
      </c>
      <c r="F74" s="5">
        <v>0.349</v>
      </c>
      <c r="G74" s="17"/>
      <c r="H74" s="3" t="s">
        <v>49</v>
      </c>
      <c r="I74" s="3">
        <v>9.0</v>
      </c>
    </row>
    <row r="76">
      <c r="C76" s="31" t="s">
        <v>46</v>
      </c>
      <c r="D76" s="3" t="s">
        <v>38</v>
      </c>
      <c r="E76" s="3" t="s">
        <v>39</v>
      </c>
      <c r="F76" s="3" t="s">
        <v>63</v>
      </c>
      <c r="G76" s="3" t="s">
        <v>42</v>
      </c>
      <c r="H76" s="3" t="s">
        <v>14</v>
      </c>
      <c r="I76" s="3" t="s">
        <v>48</v>
      </c>
      <c r="J76" s="3" t="s">
        <v>49</v>
      </c>
    </row>
    <row r="77">
      <c r="C77" s="17"/>
      <c r="D77" s="32">
        <f t="shared" ref="D77:F77" si="1">SUM(D6:D74)/36</f>
        <v>0.7432777778</v>
      </c>
      <c r="E77" s="32">
        <f t="shared" si="1"/>
        <v>0.9171666667</v>
      </c>
      <c r="F77" s="32">
        <f t="shared" si="1"/>
        <v>0.4331666667</v>
      </c>
      <c r="G77" s="33">
        <f>sum(G6:G74)/12</f>
        <v>0.2727681711</v>
      </c>
      <c r="H77" s="39">
        <f>sum(I6,I12,I18,I24,I30,I36,I42,I48,I54,I60,I66,I72)/12</f>
        <v>2.833333333</v>
      </c>
      <c r="I77" s="39">
        <f>sum(I7,I13,I19,I25,I31,I37,I43,I49,I55,I61,I67,I73)/12</f>
        <v>9.166666667</v>
      </c>
      <c r="J77" s="39">
        <f>sum(I8,I14,I20,I26,I32,I38,I44,I50,I56,I62,I68,I74)/12</f>
        <v>6.25</v>
      </c>
    </row>
    <row r="82">
      <c r="A82" s="25">
        <v>199267.0</v>
      </c>
      <c r="B82" s="3" t="s">
        <v>43</v>
      </c>
      <c r="C82" s="3" t="s">
        <v>6</v>
      </c>
      <c r="D82" s="3" t="s">
        <v>2</v>
      </c>
      <c r="E82" s="3" t="s">
        <v>7</v>
      </c>
      <c r="F82" s="3" t="s">
        <v>4</v>
      </c>
      <c r="G82" s="3" t="s">
        <v>10</v>
      </c>
      <c r="H82" s="6" t="s">
        <v>11</v>
      </c>
      <c r="I82" s="7"/>
    </row>
    <row r="83">
      <c r="B83" s="11" t="s">
        <v>13</v>
      </c>
      <c r="C83" s="5">
        <v>0.48</v>
      </c>
      <c r="D83" s="5">
        <v>0.924</v>
      </c>
      <c r="E83" s="5">
        <v>0.909</v>
      </c>
      <c r="F83" s="5">
        <v>0.735</v>
      </c>
      <c r="G83" s="12">
        <f>((1+$D$3*$D83)*(1+$E83*$F$3)*(1+$F83*$H$3)-1)/((1+$D$3*$D83)*(1+$E83*$F$3)*(1+$F83*$H$3))*$C83+((1+$D$3*$D84)*(1+$E84*$F$3)*(1+$F84*$H$3)-1)/((1+$D$3*$D84)*(1+$E84*$F$3)*(1+$F84*$H$3))*$C84+((1+$D$3*$D85)*(1+$E85*$F$3)*(1+$F85*$H$3)-1)/((1+$D$3*$D85)*(1+$E85*$F$3)*(1+$F85*$H$3))*$C85</f>
        <v>0.3232058146</v>
      </c>
      <c r="H83" s="3" t="s">
        <v>14</v>
      </c>
      <c r="I83" s="3">
        <v>1.0</v>
      </c>
    </row>
    <row r="84">
      <c r="B84" s="11" t="s">
        <v>16</v>
      </c>
      <c r="C84" s="5">
        <v>0.276</v>
      </c>
      <c r="D84" s="5">
        <v>0.938</v>
      </c>
      <c r="E84" s="5">
        <v>0.87</v>
      </c>
      <c r="F84" s="5">
        <v>0.664</v>
      </c>
      <c r="G84" s="15"/>
      <c r="H84" s="3" t="s">
        <v>48</v>
      </c>
      <c r="I84" s="3">
        <v>9.0</v>
      </c>
    </row>
    <row r="85">
      <c r="B85" s="11" t="s">
        <v>18</v>
      </c>
      <c r="C85" s="5">
        <v>0.24</v>
      </c>
      <c r="D85" s="5">
        <v>0.846</v>
      </c>
      <c r="E85" s="5">
        <v>0.971</v>
      </c>
      <c r="F85" s="5">
        <v>0.76</v>
      </c>
      <c r="G85" s="17"/>
      <c r="H85" s="3" t="s">
        <v>49</v>
      </c>
      <c r="I85" s="3">
        <v>0.0</v>
      </c>
    </row>
    <row r="88">
      <c r="A88" s="25">
        <v>271953.0</v>
      </c>
      <c r="B88" s="3" t="s">
        <v>43</v>
      </c>
      <c r="C88" s="3" t="s">
        <v>6</v>
      </c>
      <c r="D88" s="3" t="s">
        <v>2</v>
      </c>
      <c r="E88" s="3" t="s">
        <v>7</v>
      </c>
      <c r="F88" s="3" t="s">
        <v>4</v>
      </c>
      <c r="G88" s="3" t="s">
        <v>10</v>
      </c>
      <c r="H88" s="6" t="s">
        <v>11</v>
      </c>
      <c r="I88" s="7"/>
    </row>
    <row r="89">
      <c r="B89" s="11" t="s">
        <v>13</v>
      </c>
      <c r="C89" s="5">
        <v>0.389</v>
      </c>
      <c r="D89" s="5">
        <v>0.932</v>
      </c>
      <c r="E89" s="5">
        <v>0.995</v>
      </c>
      <c r="F89" s="5">
        <v>0.629</v>
      </c>
      <c r="G89" s="12">
        <f>((1+$D$3*$D89)*(1+$E89*$F$3)*(1+$F89*$H$3)-1)/((1+$D$3*$D89)*(1+$E89*$F$3)*(1+$F89*$H$3))*$C89+((1+$D$3*$D90)*(1+$E90*$F$3)*(1+$F90*$H$3)-1)/((1+$D$3*$D90)*(1+$E90*$F$3)*(1+$F90*$H$3))*$C90+((1+$D$3*$D91)*(1+$E91*$F$3)*(1+$F91*$H$3)-1)/((1+$D$3*$D91)*(1+$E91*$F$3)*(1+$F91*$H$3))*$C91</f>
        <v>0.3271118461</v>
      </c>
      <c r="H89" s="3" t="s">
        <v>14</v>
      </c>
      <c r="I89" s="3">
        <v>2.0</v>
      </c>
    </row>
    <row r="90">
      <c r="B90" s="11" t="s">
        <v>16</v>
      </c>
      <c r="C90" s="5">
        <v>0.368</v>
      </c>
      <c r="D90" s="5">
        <v>0.892</v>
      </c>
      <c r="E90" s="5">
        <v>0.988</v>
      </c>
      <c r="F90" s="5">
        <v>0.729</v>
      </c>
      <c r="G90" s="15"/>
      <c r="H90" s="3" t="s">
        <v>48</v>
      </c>
      <c r="I90" s="3">
        <v>8.0</v>
      </c>
    </row>
    <row r="91">
      <c r="B91" s="11" t="s">
        <v>18</v>
      </c>
      <c r="C91" s="5">
        <v>0.241</v>
      </c>
      <c r="D91" s="5">
        <v>0.907</v>
      </c>
      <c r="E91" s="5">
        <v>0.992</v>
      </c>
      <c r="F91" s="5">
        <v>0.767</v>
      </c>
      <c r="G91" s="17"/>
      <c r="H91" s="3" t="s">
        <v>49</v>
      </c>
      <c r="I91" s="3">
        <v>1.0</v>
      </c>
    </row>
    <row r="94">
      <c r="A94" s="25">
        <v>271242.0</v>
      </c>
      <c r="B94" s="3" t="s">
        <v>43</v>
      </c>
      <c r="C94" s="3" t="s">
        <v>6</v>
      </c>
      <c r="D94" s="3" t="s">
        <v>2</v>
      </c>
      <c r="E94" s="3" t="s">
        <v>7</v>
      </c>
      <c r="F94" s="3" t="s">
        <v>4</v>
      </c>
      <c r="G94" s="3" t="s">
        <v>10</v>
      </c>
      <c r="H94" s="6" t="s">
        <v>11</v>
      </c>
      <c r="I94" s="7"/>
    </row>
    <row r="95">
      <c r="B95" s="11" t="s">
        <v>13</v>
      </c>
      <c r="C95" s="5">
        <v>0.38</v>
      </c>
      <c r="D95" s="5">
        <v>0.881</v>
      </c>
      <c r="E95" s="5">
        <v>0.945</v>
      </c>
      <c r="F95" s="5">
        <v>0.747</v>
      </c>
      <c r="G95" s="12">
        <f>((1+$D$3*$D95)*(1+$E95*$F$3)*(1+$F95*$H$3)-1)/((1+$D$3*$D95)*(1+$E95*$F$3)*(1+$F95*$H$3))*$C95+((1+$D$3*$D96)*(1+$E96*$F$3)*(1+$F96*$H$3)-1)/((1+$D$3*$D96)*(1+$E96*$F$3)*(1+$F96*$H$3))*$C96+((1+$D$3*$D97)*(1+$E97*$F$3)*(1+$F97*$H$3)-1)/((1+$D$3*$D97)*(1+$E97*$F$3)*(1+$F97*$H$3))*$C97</f>
        <v>0.3258197054</v>
      </c>
      <c r="H95" s="3" t="s">
        <v>14</v>
      </c>
      <c r="I95" s="3">
        <v>2.0</v>
      </c>
    </row>
    <row r="96">
      <c r="B96" s="11" t="s">
        <v>16</v>
      </c>
      <c r="C96" s="5">
        <v>0.375</v>
      </c>
      <c r="D96" s="5">
        <v>0.952</v>
      </c>
      <c r="E96" s="5">
        <v>0.924</v>
      </c>
      <c r="F96" s="5">
        <v>0.751</v>
      </c>
      <c r="G96" s="15"/>
      <c r="H96" s="3" t="s">
        <v>48</v>
      </c>
      <c r="I96" s="3">
        <v>10.0</v>
      </c>
    </row>
    <row r="97">
      <c r="B97" s="11" t="s">
        <v>18</v>
      </c>
      <c r="C97" s="5">
        <v>0.243</v>
      </c>
      <c r="D97" s="5">
        <v>0.865</v>
      </c>
      <c r="E97" s="5">
        <v>0.915</v>
      </c>
      <c r="F97" s="5">
        <v>0.718</v>
      </c>
      <c r="G97" s="17"/>
      <c r="H97" s="3" t="s">
        <v>49</v>
      </c>
      <c r="I97" s="3">
        <v>0.0</v>
      </c>
    </row>
  </sheetData>
  <mergeCells count="31">
    <mergeCell ref="H5:I5"/>
    <mergeCell ref="G6:G8"/>
    <mergeCell ref="H11:I11"/>
    <mergeCell ref="G12:G14"/>
    <mergeCell ref="H17:I17"/>
    <mergeCell ref="G18:G20"/>
    <mergeCell ref="G24:G26"/>
    <mergeCell ref="H53:I53"/>
    <mergeCell ref="H59:I59"/>
    <mergeCell ref="H65:I65"/>
    <mergeCell ref="H71:I71"/>
    <mergeCell ref="C76:C77"/>
    <mergeCell ref="H82:I82"/>
    <mergeCell ref="H88:I88"/>
    <mergeCell ref="H94:I94"/>
    <mergeCell ref="H23:I23"/>
    <mergeCell ref="H29:I29"/>
    <mergeCell ref="G30:G32"/>
    <mergeCell ref="H35:I35"/>
    <mergeCell ref="G36:G38"/>
    <mergeCell ref="H41:I41"/>
    <mergeCell ref="H47:I47"/>
    <mergeCell ref="G89:G91"/>
    <mergeCell ref="G95:G97"/>
    <mergeCell ref="G42:G44"/>
    <mergeCell ref="G48:G50"/>
    <mergeCell ref="G54:G56"/>
    <mergeCell ref="G60:G62"/>
    <mergeCell ref="G66:G68"/>
    <mergeCell ref="G72:G74"/>
    <mergeCell ref="G83:G85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B1" s="1"/>
      <c r="C1" s="1"/>
      <c r="D1" s="1"/>
      <c r="E1" s="1"/>
      <c r="F1" s="1"/>
      <c r="G1" s="1"/>
      <c r="H1" s="1"/>
    </row>
    <row r="2">
      <c r="B2" s="2" t="s">
        <v>64</v>
      </c>
      <c r="C2" s="1"/>
      <c r="D2" s="1"/>
      <c r="E2" s="1"/>
      <c r="F2" s="1"/>
      <c r="G2" s="1"/>
      <c r="H2" s="1"/>
    </row>
    <row r="3">
      <c r="B3" s="3" t="s">
        <v>1</v>
      </c>
      <c r="C3" s="3" t="s">
        <v>2</v>
      </c>
      <c r="D3" s="4">
        <v>0.25716</v>
      </c>
      <c r="E3" s="3" t="s">
        <v>3</v>
      </c>
      <c r="F3" s="5">
        <v>0.1</v>
      </c>
      <c r="G3" s="3" t="s">
        <v>4</v>
      </c>
      <c r="H3" s="5">
        <v>0.163</v>
      </c>
    </row>
    <row r="5">
      <c r="B5" s="3" t="s">
        <v>47</v>
      </c>
      <c r="C5" s="3" t="s">
        <v>6</v>
      </c>
      <c r="D5" s="3" t="s">
        <v>2</v>
      </c>
      <c r="E5" s="3" t="s">
        <v>7</v>
      </c>
      <c r="F5" s="3" t="s">
        <v>4</v>
      </c>
      <c r="G5" s="3" t="s">
        <v>10</v>
      </c>
      <c r="H5" s="6" t="s">
        <v>11</v>
      </c>
      <c r="I5" s="7"/>
    </row>
    <row r="6">
      <c r="B6" s="11" t="s">
        <v>13</v>
      </c>
      <c r="C6" s="5">
        <v>0.344</v>
      </c>
      <c r="D6" s="5">
        <v>0.863</v>
      </c>
      <c r="E6" s="5">
        <v>0.986</v>
      </c>
      <c r="F6" s="5">
        <v>0.571</v>
      </c>
      <c r="G6" s="12">
        <f>((1+$D$3*$D6)*(1+$E6*$F$3)*(1+$F6*$H$3)-1)/((1+$D$3*$D6)*(1+$E6*$F$3)*(1+$F6*$H$3))*$C6+((1+$D$3*$D7)*(1+$E7*$F$3)*(1+$F7*$H$3)-1)/((1+$D$3*$D7)*(1+$E7*$F$3)*(1+$F7*$H$3))*$C7+((1+$D$3*$D8)*(1+$E8*$F$3)*(1+$F8*$H$3)-1)/((1+$D$3*$D8)*(1+$E8*$F$3)*(1+$F8*$H$3))*$C8</f>
        <v>0.3235411018</v>
      </c>
      <c r="H6" s="3" t="s">
        <v>14</v>
      </c>
      <c r="I6" s="3">
        <v>3.0</v>
      </c>
    </row>
    <row r="7">
      <c r="B7" s="11" t="s">
        <v>16</v>
      </c>
      <c r="C7" s="5">
        <v>0.336</v>
      </c>
      <c r="D7" s="5">
        <v>0.926</v>
      </c>
      <c r="E7" s="5">
        <v>0.963</v>
      </c>
      <c r="F7" s="5">
        <v>0.615</v>
      </c>
      <c r="G7" s="15"/>
      <c r="H7" s="3" t="s">
        <v>65</v>
      </c>
      <c r="I7" s="3">
        <v>4.0</v>
      </c>
    </row>
    <row r="8">
      <c r="B8" s="11" t="s">
        <v>18</v>
      </c>
      <c r="C8" s="5">
        <v>0.317</v>
      </c>
      <c r="D8" s="5">
        <v>0.915</v>
      </c>
      <c r="E8" s="5">
        <v>0.998</v>
      </c>
      <c r="F8" s="5">
        <v>0.553</v>
      </c>
      <c r="G8" s="17"/>
      <c r="H8" s="3" t="s">
        <v>66</v>
      </c>
      <c r="I8" s="3">
        <v>3.0</v>
      </c>
    </row>
    <row r="9">
      <c r="B9" s="21"/>
      <c r="C9" s="21"/>
      <c r="D9" s="21"/>
      <c r="E9" s="8"/>
      <c r="F9" s="21"/>
      <c r="G9" s="21"/>
      <c r="H9" s="21"/>
      <c r="I9" s="21"/>
    </row>
    <row r="10">
      <c r="B10" s="21"/>
      <c r="C10" s="21"/>
      <c r="D10" s="21"/>
      <c r="E10" s="21"/>
      <c r="F10" s="21"/>
      <c r="G10" s="21"/>
      <c r="H10" s="21"/>
      <c r="I10" s="21"/>
    </row>
    <row r="11">
      <c r="A11" s="25">
        <v>202874.0</v>
      </c>
      <c r="B11" s="3" t="s">
        <v>50</v>
      </c>
      <c r="C11" s="3" t="s">
        <v>6</v>
      </c>
      <c r="D11" s="3" t="s">
        <v>2</v>
      </c>
      <c r="E11" s="3" t="s">
        <v>7</v>
      </c>
      <c r="F11" s="3" t="s">
        <v>4</v>
      </c>
      <c r="G11" s="3" t="s">
        <v>10</v>
      </c>
      <c r="H11" s="6" t="s">
        <v>11</v>
      </c>
      <c r="I11" s="7"/>
    </row>
    <row r="12">
      <c r="B12" s="11" t="s">
        <v>13</v>
      </c>
      <c r="C12" s="5">
        <v>0.452</v>
      </c>
      <c r="D12" s="5">
        <v>0.858</v>
      </c>
      <c r="E12" s="5">
        <v>0.972</v>
      </c>
      <c r="F12" s="5">
        <v>0.63</v>
      </c>
      <c r="G12" s="12">
        <f>((1+$D$3*$D12)*(1+$E12*$F$3)*(1+$F12*$H$3)-1)/((1+$D$3*$D12)*(1+$E12*$F$3)*(1+$F12*$H$3))*$C12+((1+$D$3*$D13)*(1+$E13*$F$3)*(1+$F13*$H$3)-1)/((1+$D$3*$D13)*(1+$E13*$F$3)*(1+$F13*$H$3))*$C13+((1+$D$3*$D14)*(1+$E14*$F$3)*(1+$F14*$H$3)-1)/((1+$D$3*$D14)*(1+$E14*$F$3)*(1+$F14*$H$3))*$C14</f>
        <v>0.3187095918</v>
      </c>
      <c r="H12" s="3" t="s">
        <v>14</v>
      </c>
      <c r="I12" s="3">
        <v>3.0</v>
      </c>
    </row>
    <row r="13">
      <c r="B13" s="11" t="s">
        <v>16</v>
      </c>
      <c r="C13" s="5">
        <v>0.304</v>
      </c>
      <c r="D13" s="5">
        <v>0.843</v>
      </c>
      <c r="E13" s="5">
        <v>0.949</v>
      </c>
      <c r="F13" s="5">
        <v>0.475</v>
      </c>
      <c r="G13" s="15"/>
      <c r="H13" s="3" t="s">
        <v>65</v>
      </c>
      <c r="I13" s="3">
        <v>6.0</v>
      </c>
    </row>
    <row r="14">
      <c r="B14" s="11" t="s">
        <v>18</v>
      </c>
      <c r="C14" s="5">
        <v>0.241</v>
      </c>
      <c r="D14" s="5">
        <v>0.886</v>
      </c>
      <c r="E14" s="5">
        <v>0.984</v>
      </c>
      <c r="F14" s="5">
        <v>0.698</v>
      </c>
      <c r="G14" s="17"/>
      <c r="H14" s="3" t="s">
        <v>66</v>
      </c>
      <c r="I14" s="3">
        <v>4.0</v>
      </c>
    </row>
    <row r="15">
      <c r="B15" s="21"/>
      <c r="C15" s="21"/>
      <c r="D15" s="21"/>
      <c r="E15" s="8"/>
      <c r="F15" s="21"/>
      <c r="G15" s="21"/>
      <c r="H15" s="21"/>
      <c r="I15" s="21"/>
    </row>
    <row r="16">
      <c r="B16" s="21"/>
      <c r="C16" s="21"/>
      <c r="D16" s="21"/>
      <c r="E16" s="21"/>
      <c r="F16" s="21"/>
      <c r="G16" s="21"/>
      <c r="H16" s="21"/>
      <c r="I16" s="21"/>
    </row>
    <row r="17">
      <c r="A17" s="25">
        <v>256510.0</v>
      </c>
      <c r="B17" s="3" t="s">
        <v>51</v>
      </c>
      <c r="C17" s="3" t="s">
        <v>6</v>
      </c>
      <c r="D17" s="3" t="s">
        <v>2</v>
      </c>
      <c r="E17" s="3" t="s">
        <v>7</v>
      </c>
      <c r="F17" s="3" t="s">
        <v>4</v>
      </c>
      <c r="G17" s="3" t="s">
        <v>10</v>
      </c>
      <c r="H17" s="6" t="s">
        <v>11</v>
      </c>
      <c r="I17" s="7"/>
    </row>
    <row r="18">
      <c r="B18" s="11" t="s">
        <v>13</v>
      </c>
      <c r="C18" s="5">
        <v>0.453</v>
      </c>
      <c r="D18" s="5">
        <v>0.773</v>
      </c>
      <c r="E18" s="5">
        <v>0.927</v>
      </c>
      <c r="F18" s="5">
        <v>0.441</v>
      </c>
      <c r="G18" s="12">
        <f>((1+$D$3*$D18)*(1+$E18*$F$3)*(1+$F18*$H$3)-1)/((1+$D$3*$D18)*(1+$E18*$F$3)*(1+$F18*$H$3))*$C18+((1+$D$3*$D19)*(1+$E19*$F$3)*(1+$F19*$H$3)-1)/((1+$D$3*$D19)*(1+$E19*$F$3)*(1+$F19*$H$3))*$C19+((1+$D$3*$D20)*(1+$E20*$F$3)*(1+$F20*$H$3)-1)/((1+$D$3*$D20)*(1+$E20*$F$3)*(1+$F20*$H$3))*$C20</f>
        <v>0.2948488396</v>
      </c>
      <c r="H18" s="3" t="s">
        <v>14</v>
      </c>
      <c r="I18" s="3">
        <v>3.0</v>
      </c>
    </row>
    <row r="19">
      <c r="B19" s="11" t="s">
        <v>16</v>
      </c>
      <c r="C19" s="5">
        <v>0.355</v>
      </c>
      <c r="D19" s="5">
        <v>0.792</v>
      </c>
      <c r="E19" s="5">
        <v>0.959</v>
      </c>
      <c r="F19" s="5">
        <v>0.551</v>
      </c>
      <c r="G19" s="15"/>
      <c r="H19" s="3" t="s">
        <v>65</v>
      </c>
      <c r="I19" s="3">
        <v>6.0</v>
      </c>
    </row>
    <row r="20">
      <c r="B20" s="11" t="s">
        <v>18</v>
      </c>
      <c r="C20" s="5">
        <v>0.188</v>
      </c>
      <c r="D20" s="5">
        <v>0.869</v>
      </c>
      <c r="E20" s="5">
        <v>0.922</v>
      </c>
      <c r="F20" s="5">
        <v>0.425</v>
      </c>
      <c r="G20" s="17"/>
      <c r="H20" s="3" t="s">
        <v>66</v>
      </c>
      <c r="I20" s="3">
        <v>8.0</v>
      </c>
    </row>
    <row r="21">
      <c r="E21" s="8"/>
    </row>
    <row r="23">
      <c r="A23" s="25">
        <v>294022.0</v>
      </c>
      <c r="B23" s="3" t="s">
        <v>52</v>
      </c>
      <c r="C23" s="3" t="s">
        <v>6</v>
      </c>
      <c r="D23" s="3" t="s">
        <v>2</v>
      </c>
      <c r="E23" s="3" t="s">
        <v>7</v>
      </c>
      <c r="F23" s="3" t="s">
        <v>4</v>
      </c>
      <c r="G23" s="3" t="s">
        <v>10</v>
      </c>
      <c r="H23" s="6" t="s">
        <v>11</v>
      </c>
      <c r="I23" s="7"/>
      <c r="J23" s="3" t="s">
        <v>67</v>
      </c>
    </row>
    <row r="24">
      <c r="B24" s="11" t="s">
        <v>13</v>
      </c>
      <c r="C24" s="40">
        <v>0.36</v>
      </c>
      <c r="D24" s="40">
        <v>0.971</v>
      </c>
      <c r="E24" s="40">
        <v>0.918</v>
      </c>
      <c r="F24" s="40">
        <v>0.545</v>
      </c>
      <c r="G24" s="12">
        <f>((1+$D$3*$D24)*(1+$E24*$F$3)*(1+$F24*$H$3)-1)/((1+$D$3*$D24)*(1+$E24*$F$3)*(1+$F24*$H$3))*$C24+((1+$D$3*$D25)*(1+$E25*$F$3)*(1+$F25*$H$3)-1)/((1+$D$3*$D25)*(1+$E25*$F$3)*(1+$F25*$H$3))*$C25+((1+$D$3*$D26)*(1+$E26*$F$3)*(1+$F26*$H$3)-1)/((1+$D$3*$D26)*(1+$E26*$F$3)*(1+$F26*$H$3))*$C26</f>
        <v>0.3227865488</v>
      </c>
      <c r="H24" s="3" t="s">
        <v>14</v>
      </c>
      <c r="I24" s="26">
        <v>4.0</v>
      </c>
      <c r="J24" s="26" t="b">
        <v>1</v>
      </c>
    </row>
    <row r="25">
      <c r="B25" s="11" t="s">
        <v>16</v>
      </c>
      <c r="C25" s="40">
        <v>0.327</v>
      </c>
      <c r="D25" s="40">
        <v>0.937</v>
      </c>
      <c r="E25" s="40">
        <v>0.888</v>
      </c>
      <c r="F25" s="40">
        <v>0.487</v>
      </c>
      <c r="G25" s="15"/>
      <c r="H25" s="3" t="s">
        <v>65</v>
      </c>
      <c r="I25" s="26">
        <v>6.0</v>
      </c>
    </row>
    <row r="26">
      <c r="B26" s="11" t="s">
        <v>18</v>
      </c>
      <c r="C26" s="40">
        <v>0.309</v>
      </c>
      <c r="D26" s="40">
        <v>0.932</v>
      </c>
      <c r="E26" s="40">
        <v>0.934</v>
      </c>
      <c r="F26" s="40">
        <v>0.632</v>
      </c>
      <c r="G26" s="17"/>
      <c r="H26" s="3" t="s">
        <v>66</v>
      </c>
      <c r="I26" s="26">
        <v>13.0</v>
      </c>
    </row>
    <row r="27">
      <c r="E27" s="8"/>
    </row>
    <row r="29">
      <c r="A29" s="25">
        <v>160732.0</v>
      </c>
      <c r="B29" s="3" t="s">
        <v>54</v>
      </c>
      <c r="C29" s="3" t="s">
        <v>6</v>
      </c>
      <c r="D29" s="3" t="s">
        <v>2</v>
      </c>
      <c r="E29" s="3" t="s">
        <v>7</v>
      </c>
      <c r="F29" s="3" t="s">
        <v>4</v>
      </c>
      <c r="G29" s="3" t="s">
        <v>10</v>
      </c>
      <c r="H29" s="6" t="s">
        <v>11</v>
      </c>
      <c r="I29" s="7"/>
      <c r="J29" s="1"/>
    </row>
    <row r="30">
      <c r="B30" s="11" t="s">
        <v>13</v>
      </c>
      <c r="C30" s="40">
        <v>0.437</v>
      </c>
      <c r="D30" s="40">
        <v>0.717</v>
      </c>
      <c r="E30" s="40">
        <v>0.714</v>
      </c>
      <c r="F30" s="40">
        <v>0.419</v>
      </c>
      <c r="G30" s="12">
        <f>((1+$D$3*$D30)*(1+$E30*$F$3)*(1+$F30*$H$3)-1)/((1+$D$3*$D30)*(1+$E30*$F$3)*(1+$F30*$H$3))*$C30+((1+$D$3*$D31)*(1+$E31*$F$3)*(1+$F31*$H$3)-1)/((1+$D$3*$D31)*(1+$E31*$F$3)*(1+$F31*$H$3))*$C31+((1+$D$3*$D32)*(1+$E32*$F$3)*(1+$F32*$H$3)-1)/((1+$D$3*$D32)*(1+$E32*$F$3)*(1+$F32*$H$3))*$C32</f>
        <v>0.2618329944</v>
      </c>
      <c r="H30" s="3" t="s">
        <v>14</v>
      </c>
      <c r="I30" s="26">
        <v>2.0</v>
      </c>
      <c r="J30" s="25"/>
    </row>
    <row r="31">
      <c r="B31" s="11" t="s">
        <v>16</v>
      </c>
      <c r="C31" s="40">
        <v>0.334</v>
      </c>
      <c r="D31" s="40">
        <v>0.647</v>
      </c>
      <c r="E31" s="40">
        <v>0.823</v>
      </c>
      <c r="F31" s="40">
        <v>0.335</v>
      </c>
      <c r="G31" s="15"/>
      <c r="H31" s="3" t="s">
        <v>65</v>
      </c>
      <c r="I31" s="26">
        <v>4.0</v>
      </c>
    </row>
    <row r="32">
      <c r="B32" s="11" t="s">
        <v>18</v>
      </c>
      <c r="C32" s="40">
        <v>0.225</v>
      </c>
      <c r="D32" s="40">
        <v>0.735</v>
      </c>
      <c r="E32" s="40">
        <v>0.829</v>
      </c>
      <c r="F32" s="40">
        <v>0.527</v>
      </c>
      <c r="G32" s="17"/>
      <c r="H32" s="3" t="s">
        <v>66</v>
      </c>
      <c r="I32" s="26">
        <v>12.0</v>
      </c>
    </row>
    <row r="33">
      <c r="E33" s="8"/>
    </row>
    <row r="35">
      <c r="A35" s="25">
        <v>82667.0</v>
      </c>
      <c r="B35" s="3" t="s">
        <v>55</v>
      </c>
      <c r="C35" s="3" t="s">
        <v>6</v>
      </c>
      <c r="D35" s="3" t="s">
        <v>2</v>
      </c>
      <c r="E35" s="3" t="s">
        <v>7</v>
      </c>
      <c r="F35" s="3" t="s">
        <v>4</v>
      </c>
      <c r="G35" s="3" t="s">
        <v>10</v>
      </c>
      <c r="H35" s="6" t="s">
        <v>11</v>
      </c>
      <c r="I35" s="7"/>
    </row>
    <row r="36">
      <c r="B36" s="11" t="s">
        <v>13</v>
      </c>
      <c r="C36" s="40">
        <v>0.359</v>
      </c>
      <c r="D36" s="40">
        <v>0.911</v>
      </c>
      <c r="E36" s="40">
        <v>0.85</v>
      </c>
      <c r="F36" s="40">
        <v>0.499</v>
      </c>
      <c r="G36" s="12">
        <f>((1+$D$3*$D36)*(1+$E36*$F$3)*(1+$F36*$H$3)-1)/((1+$D$3*$D36)*(1+$E36*$F$3)*(1+$F36*$H$3))*$C36+((1+$D$3*$D37)*(1+$E37*$F$3)*(1+$F37*$H$3)-1)/((1+$D$3*$D37)*(1+$E37*$F$3)*(1+$F37*$H$3))*$C37+((1+$D$3*$D38)*(1+$E38*$F$3)*(1+$F38*$H$3)-1)/((1+$D$3*$D38)*(1+$E38*$F$3)*(1+$F38*$H$3))*$C38</f>
        <v>0.3017126823</v>
      </c>
      <c r="H36" s="3" t="s">
        <v>14</v>
      </c>
      <c r="I36" s="26">
        <v>3.0</v>
      </c>
    </row>
    <row r="37">
      <c r="B37" s="11" t="s">
        <v>16</v>
      </c>
      <c r="C37" s="40">
        <v>0.32</v>
      </c>
      <c r="D37" s="40">
        <v>0.872</v>
      </c>
      <c r="E37" s="40">
        <v>0.854</v>
      </c>
      <c r="F37" s="40">
        <v>0.456</v>
      </c>
      <c r="G37" s="15"/>
      <c r="H37" s="3" t="s">
        <v>65</v>
      </c>
      <c r="I37" s="26">
        <v>7.0</v>
      </c>
    </row>
    <row r="38">
      <c r="B38" s="11" t="s">
        <v>18</v>
      </c>
      <c r="C38" s="40">
        <v>0.317</v>
      </c>
      <c r="D38" s="40">
        <v>0.9</v>
      </c>
      <c r="E38" s="40">
        <v>0.827</v>
      </c>
      <c r="F38" s="40">
        <v>0.429</v>
      </c>
      <c r="G38" s="17"/>
      <c r="H38" s="3" t="s">
        <v>66</v>
      </c>
      <c r="I38" s="26">
        <v>10.0</v>
      </c>
    </row>
    <row r="39">
      <c r="E39" s="8"/>
    </row>
    <row r="41">
      <c r="A41" s="25">
        <v>160447.0</v>
      </c>
      <c r="B41" s="3" t="s">
        <v>56</v>
      </c>
      <c r="C41" s="3" t="s">
        <v>6</v>
      </c>
      <c r="D41" s="3" t="s">
        <v>2</v>
      </c>
      <c r="E41" s="3" t="s">
        <v>7</v>
      </c>
      <c r="F41" s="3" t="s">
        <v>4</v>
      </c>
      <c r="G41" s="3" t="s">
        <v>10</v>
      </c>
      <c r="H41" s="6" t="s">
        <v>11</v>
      </c>
      <c r="I41" s="7"/>
      <c r="J41" s="1"/>
    </row>
    <row r="42">
      <c r="B42" s="11" t="s">
        <v>13</v>
      </c>
      <c r="C42" s="40">
        <v>0.42</v>
      </c>
      <c r="D42" s="40">
        <v>0.901</v>
      </c>
      <c r="E42" s="40">
        <v>0.924</v>
      </c>
      <c r="F42" s="40">
        <v>0.425</v>
      </c>
      <c r="G42" s="12">
        <f>((1+$D$3*$D42)*(1+$E42*$F$3)*(1+$F42*$H$3)-1)/((1+$D$3*$D42)*(1+$E42*$F$3)*(1+$F42*$H$3))*$C42+((1+$D$3*$D43)*(1+$E43*$F$3)*(1+$F43*$H$3)-1)/((1+$D$3*$D43)*(1+$E43*$F$3)*(1+$F43*$H$3))*$C43+((1+$D$3*$D44)*(1+$E44*$F$3)*(1+$F44*$H$3)-1)/((1+$D$3*$D44)*(1+$E44*$F$3)*(1+$F44*$H$3))*$C44</f>
        <v>0.3049828143</v>
      </c>
      <c r="H42" s="3" t="s">
        <v>14</v>
      </c>
      <c r="I42" s="26">
        <v>3.0</v>
      </c>
      <c r="J42" s="1"/>
    </row>
    <row r="43">
      <c r="B43" s="11" t="s">
        <v>16</v>
      </c>
      <c r="C43" s="40">
        <v>0.311</v>
      </c>
      <c r="D43" s="40">
        <v>0.903</v>
      </c>
      <c r="E43" s="40">
        <v>0.978</v>
      </c>
      <c r="F43" s="40">
        <v>0.504</v>
      </c>
      <c r="G43" s="15"/>
      <c r="H43" s="3" t="s">
        <v>65</v>
      </c>
      <c r="I43" s="26">
        <v>7.0</v>
      </c>
    </row>
    <row r="44">
      <c r="B44" s="11" t="s">
        <v>18</v>
      </c>
      <c r="C44" s="40">
        <v>0.266</v>
      </c>
      <c r="D44" s="40">
        <v>0.84</v>
      </c>
      <c r="E44" s="40">
        <v>0.941</v>
      </c>
      <c r="F44" s="40">
        <v>0.402</v>
      </c>
      <c r="G44" s="17"/>
      <c r="H44" s="3" t="s">
        <v>66</v>
      </c>
      <c r="I44" s="26">
        <v>15.0</v>
      </c>
    </row>
    <row r="45">
      <c r="E45" s="8"/>
    </row>
    <row r="47">
      <c r="A47" s="25">
        <v>127183.0</v>
      </c>
      <c r="B47" s="3" t="s">
        <v>57</v>
      </c>
      <c r="C47" s="3" t="s">
        <v>6</v>
      </c>
      <c r="D47" s="3" t="s">
        <v>2</v>
      </c>
      <c r="E47" s="3" t="s">
        <v>7</v>
      </c>
      <c r="F47" s="3" t="s">
        <v>4</v>
      </c>
      <c r="G47" s="3" t="s">
        <v>10</v>
      </c>
      <c r="H47" s="6" t="s">
        <v>11</v>
      </c>
      <c r="I47" s="7"/>
    </row>
    <row r="48">
      <c r="B48" s="11" t="s">
        <v>13</v>
      </c>
      <c r="C48" s="40">
        <v>0.378</v>
      </c>
      <c r="D48" s="40">
        <v>0.876</v>
      </c>
      <c r="E48" s="40">
        <v>0.909</v>
      </c>
      <c r="F48" s="40">
        <v>0.428</v>
      </c>
      <c r="G48" s="12">
        <f>((1+$D$3*$D48)*(1+$E48*$F$3)*(1+$F48*$H$3)-1)/((1+$D$3*$D48)*(1+$E48*$F$3)*(1+$F48*$H$3))*$C48+((1+$D$3*$D49)*(1+$E49*$F$3)*(1+$F49*$H$3)-1)/((1+$D$3*$D49)*(1+$E49*$F$3)*(1+$F49*$H$3))*$C49+((1+$D$3*$D50)*(1+$E50*$F$3)*(1+$F50*$H$3)-1)/((1+$D$3*$D50)*(1+$E50*$F$3)*(1+$F50*$H$3))*$C50</f>
        <v>0.2999591678</v>
      </c>
      <c r="H48" s="3" t="s">
        <v>14</v>
      </c>
      <c r="I48" s="26">
        <v>4.0</v>
      </c>
    </row>
    <row r="49">
      <c r="B49" s="11" t="s">
        <v>16</v>
      </c>
      <c r="C49" s="40">
        <v>0.347</v>
      </c>
      <c r="D49" s="40">
        <v>0.854</v>
      </c>
      <c r="E49" s="40">
        <v>0.835</v>
      </c>
      <c r="F49" s="40">
        <v>0.489</v>
      </c>
      <c r="G49" s="15"/>
      <c r="H49" s="3" t="s">
        <v>65</v>
      </c>
      <c r="I49" s="26">
        <v>7.0</v>
      </c>
    </row>
    <row r="50">
      <c r="B50" s="11" t="s">
        <v>18</v>
      </c>
      <c r="C50" s="40">
        <v>0.271</v>
      </c>
      <c r="D50" s="40">
        <v>0.876</v>
      </c>
      <c r="E50" s="40">
        <v>0.931</v>
      </c>
      <c r="F50" s="40">
        <v>0.451</v>
      </c>
      <c r="G50" s="17"/>
      <c r="H50" s="3" t="s">
        <v>66</v>
      </c>
      <c r="I50" s="26">
        <v>17.0</v>
      </c>
    </row>
    <row r="51">
      <c r="E51" s="8"/>
    </row>
    <row r="53">
      <c r="A53" s="25">
        <v>157781.0</v>
      </c>
      <c r="B53" s="3" t="s">
        <v>59</v>
      </c>
      <c r="C53" s="3" t="s">
        <v>6</v>
      </c>
      <c r="D53" s="3" t="s">
        <v>2</v>
      </c>
      <c r="E53" s="3" t="s">
        <v>7</v>
      </c>
      <c r="F53" s="3" t="s">
        <v>4</v>
      </c>
      <c r="G53" s="3" t="s">
        <v>10</v>
      </c>
      <c r="H53" s="6" t="s">
        <v>11</v>
      </c>
      <c r="I53" s="7"/>
      <c r="J53" s="3" t="s">
        <v>12</v>
      </c>
    </row>
    <row r="54">
      <c r="B54" s="11" t="s">
        <v>13</v>
      </c>
      <c r="C54" s="40">
        <v>0.471</v>
      </c>
      <c r="D54" s="40">
        <v>0.777</v>
      </c>
      <c r="E54" s="40">
        <v>0.917</v>
      </c>
      <c r="F54" s="40">
        <v>0.574</v>
      </c>
      <c r="G54" s="12">
        <f>((1+$D$3*$D54)*(1+$E54*$F$3)*(1+$F54*$H$3)-1)/((1+$D$3*$D54)*(1+$E54*$F$3)*(1+$F54*$H$3))*$C54+((1+$D$3*$D55)*(1+$E55*$F$3)*(1+$F55*$H$3)-1)/((1+$D$3*$D55)*(1+$E55*$F$3)*(1+$F55*$H$3))*$C55+((1+$D$3*$D56)*(1+$E56*$F$3)*(1+$F56*$H$3)-1)/((1+$D$3*$D56)*(1+$E56*$F$3)*(1+$F56*$H$3))*$C56</f>
        <v>0.2956873829</v>
      </c>
      <c r="H54" s="3" t="s">
        <v>14</v>
      </c>
      <c r="I54" s="26">
        <v>3.0</v>
      </c>
      <c r="J54" s="3" t="s">
        <v>68</v>
      </c>
    </row>
    <row r="55">
      <c r="B55" s="11" t="s">
        <v>16</v>
      </c>
      <c r="C55" s="40">
        <v>0.318</v>
      </c>
      <c r="D55" s="40">
        <v>0.704</v>
      </c>
      <c r="E55" s="40">
        <v>0.857</v>
      </c>
      <c r="F55" s="40">
        <v>0.561</v>
      </c>
      <c r="G55" s="15"/>
      <c r="H55" s="3" t="s">
        <v>65</v>
      </c>
      <c r="I55" s="26">
        <v>7.0</v>
      </c>
    </row>
    <row r="56">
      <c r="B56" s="11" t="s">
        <v>18</v>
      </c>
      <c r="C56" s="40">
        <v>0.209</v>
      </c>
      <c r="D56" s="40">
        <v>0.779</v>
      </c>
      <c r="E56" s="40">
        <v>0.91</v>
      </c>
      <c r="F56" s="40">
        <v>0.559</v>
      </c>
      <c r="G56" s="17"/>
      <c r="H56" s="3" t="s">
        <v>66</v>
      </c>
      <c r="I56" s="26">
        <v>4.0</v>
      </c>
    </row>
    <row r="57">
      <c r="E57" s="8"/>
      <c r="L57" s="3" t="s">
        <v>69</v>
      </c>
      <c r="M57" s="3" t="s">
        <v>70</v>
      </c>
      <c r="N57" s="3" t="s">
        <v>71</v>
      </c>
      <c r="O57" s="3" t="s">
        <v>72</v>
      </c>
    </row>
    <row r="58">
      <c r="L58" s="26">
        <v>484.0</v>
      </c>
      <c r="M58" s="26">
        <v>73.0</v>
      </c>
      <c r="N58" s="26">
        <v>68.0</v>
      </c>
      <c r="O58" s="26">
        <v>89.07</v>
      </c>
    </row>
    <row r="59">
      <c r="A59" s="25">
        <v>298984.0</v>
      </c>
      <c r="B59" s="3" t="s">
        <v>60</v>
      </c>
      <c r="C59" s="3" t="s">
        <v>6</v>
      </c>
      <c r="D59" s="3" t="s">
        <v>2</v>
      </c>
      <c r="E59" s="3" t="s">
        <v>7</v>
      </c>
      <c r="F59" s="3" t="s">
        <v>4</v>
      </c>
      <c r="G59" s="3" t="s">
        <v>10</v>
      </c>
      <c r="H59" s="6" t="s">
        <v>11</v>
      </c>
      <c r="I59" s="7"/>
      <c r="J59" s="3" t="s">
        <v>12</v>
      </c>
      <c r="L59" s="26">
        <v>302.0</v>
      </c>
      <c r="M59" s="26">
        <v>33.0</v>
      </c>
      <c r="N59" s="26">
        <v>33.0</v>
      </c>
      <c r="O59" s="26">
        <v>77.34</v>
      </c>
    </row>
    <row r="60">
      <c r="B60" s="11" t="s">
        <v>13</v>
      </c>
      <c r="C60" s="40">
        <v>0.39</v>
      </c>
      <c r="D60" s="40">
        <v>0.877</v>
      </c>
      <c r="E60" s="40">
        <v>0.887</v>
      </c>
      <c r="F60" s="40">
        <v>0.571</v>
      </c>
      <c r="G60" s="12">
        <f>((1+$D$3*$D60)*(1+$E60*$F$3)*(1+$F60*$H$3)-1)/((1+$D$3*$D60)*(1+$E60*$F$3)*(1+$F60*$H$3))*$C60+((1+$D$3*$D61)*(1+$E61*$F$3)*(1+$F61*$H$3)-1)/((1+$D$3*$D61)*(1+$E61*$F$3)*(1+$F61*$H$3))*$C61+((1+$D$3*$D62)*(1+$E62*$F$3)*(1+$F62*$H$3)-1)/((1+$D$3*$D62)*(1+$E62*$F$3)*(1+$F62*$H$3))*$C62</f>
        <v>0.3061083366</v>
      </c>
      <c r="H60" s="3" t="s">
        <v>14</v>
      </c>
      <c r="I60" s="26">
        <v>4.0</v>
      </c>
      <c r="J60" s="3" t="s">
        <v>73</v>
      </c>
      <c r="L60" s="26">
        <v>215.0</v>
      </c>
      <c r="M60" s="26">
        <v>32.0</v>
      </c>
      <c r="N60" s="26">
        <v>32.0</v>
      </c>
      <c r="O60" s="26">
        <v>93.82</v>
      </c>
    </row>
    <row r="61">
      <c r="B61" s="11" t="s">
        <v>16</v>
      </c>
      <c r="C61" s="40">
        <v>0.33</v>
      </c>
      <c r="D61" s="40">
        <v>0.923</v>
      </c>
      <c r="E61" s="40">
        <v>0.942</v>
      </c>
      <c r="F61" s="40">
        <v>0.364</v>
      </c>
      <c r="G61" s="15"/>
      <c r="H61" s="3" t="s">
        <v>65</v>
      </c>
      <c r="I61" s="26">
        <v>8.0</v>
      </c>
      <c r="L61" s="26">
        <v>218.0</v>
      </c>
      <c r="M61" s="26">
        <v>33.0</v>
      </c>
      <c r="N61" s="26">
        <v>32.0</v>
      </c>
      <c r="O61" s="26">
        <v>86.52</v>
      </c>
    </row>
    <row r="62">
      <c r="B62" s="11" t="s">
        <v>18</v>
      </c>
      <c r="C62" s="40">
        <v>0.272</v>
      </c>
      <c r="D62" s="40">
        <v>0.927</v>
      </c>
      <c r="E62" s="40">
        <v>0.93</v>
      </c>
      <c r="F62" s="40">
        <v>0.409</v>
      </c>
      <c r="G62" s="17"/>
      <c r="H62" s="3" t="s">
        <v>66</v>
      </c>
      <c r="I62" s="26">
        <v>17.0</v>
      </c>
      <c r="L62" s="26">
        <v>229.0</v>
      </c>
      <c r="M62" s="26">
        <v>33.0</v>
      </c>
      <c r="N62" s="26">
        <v>30.0</v>
      </c>
      <c r="O62" s="26">
        <v>87.44</v>
      </c>
    </row>
    <row r="63">
      <c r="E63" s="8"/>
      <c r="L63" s="41"/>
      <c r="M63" s="41"/>
      <c r="N63" s="3" t="s">
        <v>74</v>
      </c>
      <c r="O63" s="42">
        <f>AVERAGE(O58:O62)</f>
        <v>86.838</v>
      </c>
    </row>
    <row r="64">
      <c r="O64" s="43">
        <f>sum(O58,O60:O62)/4</f>
        <v>89.2125</v>
      </c>
    </row>
    <row r="65">
      <c r="B65" s="3" t="s">
        <v>61</v>
      </c>
      <c r="C65" s="3" t="s">
        <v>6</v>
      </c>
      <c r="D65" s="3" t="s">
        <v>2</v>
      </c>
      <c r="E65" s="3" t="s">
        <v>7</v>
      </c>
      <c r="F65" s="3" t="s">
        <v>4</v>
      </c>
      <c r="G65" s="3" t="s">
        <v>10</v>
      </c>
      <c r="H65" s="6" t="s">
        <v>11</v>
      </c>
      <c r="I65" s="7"/>
      <c r="J65" s="3" t="s">
        <v>67</v>
      </c>
    </row>
    <row r="66">
      <c r="B66" s="11" t="s">
        <v>13</v>
      </c>
      <c r="C66" s="40">
        <v>0.385</v>
      </c>
      <c r="D66" s="40">
        <v>0.942</v>
      </c>
      <c r="E66" s="40">
        <v>0.954</v>
      </c>
      <c r="F66" s="40">
        <v>0.401</v>
      </c>
      <c r="G66" s="12">
        <f>((1+$D$3*$D66)*(1+$E66*$F$3)*(1+$F66*$H$3)-1)/((1+$D$3*$D66)*(1+$E66*$F$3)*(1+$F66*$H$3))*$C66+((1+$D$3*$D67)*(1+$E67*$F$3)*(1+$F67*$H$3)-1)/((1+$D$3*$D67)*(1+$E67*$F$3)*(1+$F67*$H$3))*$C67+((1+$D$3*$D68)*(1+$E68*$F$3)*(1+$F68*$H$3)-1)/((1+$D$3*$D68)*(1+$E68*$F$3)*(1+$F68*$H$3))*$C68</f>
        <v>0.3104281659</v>
      </c>
      <c r="H66" s="3" t="s">
        <v>14</v>
      </c>
      <c r="I66" s="26">
        <v>5.0</v>
      </c>
      <c r="J66" s="26" t="b">
        <v>1</v>
      </c>
    </row>
    <row r="67">
      <c r="B67" s="11" t="s">
        <v>16</v>
      </c>
      <c r="C67" s="40">
        <v>0.339</v>
      </c>
      <c r="D67" s="40">
        <v>0.942</v>
      </c>
      <c r="E67" s="40">
        <v>0.921</v>
      </c>
      <c r="F67" s="40">
        <v>0.38</v>
      </c>
      <c r="G67" s="15"/>
      <c r="H67" s="3" t="s">
        <v>65</v>
      </c>
      <c r="I67" s="26">
        <v>8.0</v>
      </c>
    </row>
    <row r="68">
      <c r="B68" s="11" t="s">
        <v>18</v>
      </c>
      <c r="C68" s="40">
        <v>0.27</v>
      </c>
      <c r="D68" s="40">
        <v>0.974</v>
      </c>
      <c r="E68" s="40">
        <v>0.951</v>
      </c>
      <c r="F68" s="40">
        <v>0.486</v>
      </c>
      <c r="G68" s="17"/>
      <c r="H68" s="3" t="s">
        <v>66</v>
      </c>
      <c r="I68" s="26">
        <v>21.0</v>
      </c>
    </row>
    <row r="69">
      <c r="E69" s="8"/>
    </row>
    <row r="71">
      <c r="A71" s="25">
        <v>59561.0</v>
      </c>
      <c r="B71" s="3" t="s">
        <v>62</v>
      </c>
      <c r="C71" s="3" t="s">
        <v>6</v>
      </c>
      <c r="D71" s="3" t="s">
        <v>2</v>
      </c>
      <c r="E71" s="3" t="s">
        <v>7</v>
      </c>
      <c r="F71" s="3" t="s">
        <v>4</v>
      </c>
      <c r="G71" s="3" t="s">
        <v>10</v>
      </c>
      <c r="H71" s="6" t="s">
        <v>11</v>
      </c>
      <c r="I71" s="7"/>
      <c r="J71" s="1"/>
    </row>
    <row r="72">
      <c r="B72" s="11" t="s">
        <v>13</v>
      </c>
      <c r="C72" s="40">
        <v>0.384</v>
      </c>
      <c r="D72" s="40">
        <v>0.857</v>
      </c>
      <c r="E72" s="40">
        <v>0.895</v>
      </c>
      <c r="F72" s="40">
        <v>0.363</v>
      </c>
      <c r="G72" s="12">
        <f>((1+$D$3*$D72)*(1+$E72*$F$3)*(1+$F72*$H$3)-1)/((1+$D$3*$D72)*(1+$E72*$F$3)*(1+$F72*$H$3))*$C72+((1+$D$3*$D73)*(1+$E73*$F$3)*(1+$F73*$H$3)-1)/((1+$D$3*$D73)*(1+$E73*$F$3)*(1+$F73*$H$3))*$C73+((1+$D$3*$D74)*(1+$E74*$F$3)*(1+$F74*$H$3)-1)/((1+$D$3*$D74)*(1+$E74*$F$3)*(1+$F74*$H$3))*$C74</f>
        <v>0.2797251041</v>
      </c>
      <c r="H72" s="3" t="s">
        <v>14</v>
      </c>
      <c r="I72" s="26">
        <v>4.0</v>
      </c>
      <c r="J72" s="25"/>
    </row>
    <row r="73">
      <c r="B73" s="11" t="s">
        <v>16</v>
      </c>
      <c r="C73" s="40">
        <v>0.319</v>
      </c>
      <c r="D73" s="40">
        <v>0.861</v>
      </c>
      <c r="E73" s="40">
        <v>0.891</v>
      </c>
      <c r="F73" s="40">
        <v>0.203</v>
      </c>
      <c r="G73" s="15"/>
      <c r="H73" s="3" t="s">
        <v>65</v>
      </c>
      <c r="I73" s="26">
        <v>8.0</v>
      </c>
    </row>
    <row r="74">
      <c r="B74" s="11" t="s">
        <v>18</v>
      </c>
      <c r="C74" s="40">
        <v>0.293</v>
      </c>
      <c r="D74" s="40">
        <v>0.817</v>
      </c>
      <c r="E74" s="40">
        <v>0.897</v>
      </c>
      <c r="F74" s="40">
        <v>0.311</v>
      </c>
      <c r="G74" s="17"/>
      <c r="H74" s="3" t="s">
        <v>66</v>
      </c>
      <c r="I74" s="26">
        <v>21.0</v>
      </c>
    </row>
    <row r="75">
      <c r="E75" s="8"/>
    </row>
    <row r="76">
      <c r="C76" s="31" t="s">
        <v>75</v>
      </c>
      <c r="D76" s="3" t="s">
        <v>38</v>
      </c>
      <c r="E76" s="3" t="s">
        <v>39</v>
      </c>
      <c r="F76" s="3" t="s">
        <v>63</v>
      </c>
      <c r="G76" s="3" t="s">
        <v>42</v>
      </c>
      <c r="H76" s="3" t="s">
        <v>14</v>
      </c>
      <c r="I76" s="3" t="s">
        <v>65</v>
      </c>
      <c r="J76" s="3" t="s">
        <v>66</v>
      </c>
    </row>
    <row r="77">
      <c r="C77" s="17"/>
      <c r="D77" s="33">
        <f t="shared" ref="D77:F77" si="1">SUM(D6:D74)/36</f>
        <v>0.8604722222</v>
      </c>
      <c r="E77" s="33">
        <f t="shared" si="1"/>
        <v>0.9101944444</v>
      </c>
      <c r="F77" s="33">
        <f t="shared" si="1"/>
        <v>0.4769166667</v>
      </c>
      <c r="G77" s="33">
        <f>sum(G6:G74)/12</f>
        <v>0.3016935609</v>
      </c>
      <c r="H77" s="39">
        <f>sum(I6,I12,I18,I24,I30,I36,I42,I48,I54,I60,I66,I72)/12</f>
        <v>3.416666667</v>
      </c>
      <c r="I77" s="39">
        <f>sum(I7,I13,I19,I25,I31,I37,I43,I49,I55,I61,I67,I73)/12</f>
        <v>6.5</v>
      </c>
      <c r="J77" s="39">
        <f>sum(I8,I14,I20,I26,I32,I38,I44,I50,I56,I62,I68,I74)/12</f>
        <v>12.08333333</v>
      </c>
    </row>
    <row r="81">
      <c r="B81" s="25" t="s">
        <v>76</v>
      </c>
    </row>
    <row r="82">
      <c r="A82" s="25">
        <v>272296.0</v>
      </c>
      <c r="B82" s="3" t="s">
        <v>43</v>
      </c>
      <c r="C82" s="3" t="s">
        <v>6</v>
      </c>
      <c r="D82" s="3" t="s">
        <v>2</v>
      </c>
      <c r="E82" s="3" t="s">
        <v>7</v>
      </c>
      <c r="F82" s="3" t="s">
        <v>4</v>
      </c>
      <c r="G82" s="3" t="s">
        <v>10</v>
      </c>
      <c r="H82" s="6" t="s">
        <v>11</v>
      </c>
      <c r="I82" s="7"/>
      <c r="J82" s="3" t="s">
        <v>67</v>
      </c>
    </row>
    <row r="83">
      <c r="B83" s="11" t="s">
        <v>13</v>
      </c>
      <c r="C83" s="40">
        <v>0.429</v>
      </c>
      <c r="D83" s="40">
        <v>0.913</v>
      </c>
      <c r="E83" s="40">
        <v>0.924</v>
      </c>
      <c r="F83" s="40">
        <v>0.615</v>
      </c>
      <c r="G83" s="12">
        <f>((1+$D$3*$D83)*(1+$E83*$F$3)*(1+$F83*$H$3)-1)/((1+$D$3*$D83)*(1+$E83*$F$3)*(1+$F83*$H$3))*$C83+((1+$D$3*$D84)*(1+$E84*$F$3)*(1+$F84*$H$3)-1)/((1+$D$3*$D84)*(1+$E84*$F$3)*(1+$F84*$H$3))*$C84+((1+$D$3*$D85)*(1+$E85*$F$3)*(1+$F85*$H$3)-1)/((1+$D$3*$D85)*(1+$E85*$F$3)*(1+$F85*$H$3))*$C85</f>
        <v>0.323634054</v>
      </c>
      <c r="H83" s="3" t="s">
        <v>14</v>
      </c>
      <c r="I83" s="26">
        <v>3.0</v>
      </c>
      <c r="J83" s="26" t="b">
        <v>1</v>
      </c>
    </row>
    <row r="84">
      <c r="B84" s="11" t="s">
        <v>16</v>
      </c>
      <c r="C84" s="40">
        <v>0.294</v>
      </c>
      <c r="D84" s="40">
        <v>0.935</v>
      </c>
      <c r="E84" s="40">
        <v>0.989</v>
      </c>
      <c r="F84" s="40">
        <v>0.619</v>
      </c>
      <c r="G84" s="15"/>
      <c r="H84" s="3" t="s">
        <v>65</v>
      </c>
      <c r="I84" s="26">
        <v>5.0</v>
      </c>
    </row>
    <row r="85">
      <c r="B85" s="11" t="s">
        <v>18</v>
      </c>
      <c r="C85" s="40">
        <v>0.275</v>
      </c>
      <c r="D85" s="40">
        <v>0.874</v>
      </c>
      <c r="E85" s="40">
        <v>0.913</v>
      </c>
      <c r="F85" s="40">
        <v>0.53</v>
      </c>
      <c r="G85" s="17"/>
      <c r="H85" s="3" t="s">
        <v>66</v>
      </c>
      <c r="I85" s="26">
        <v>9.0</v>
      </c>
    </row>
    <row r="86">
      <c r="E86" s="8"/>
    </row>
    <row r="88">
      <c r="A88" s="25">
        <v>284153.0</v>
      </c>
      <c r="B88" s="3" t="s">
        <v>43</v>
      </c>
      <c r="C88" s="3" t="s">
        <v>6</v>
      </c>
      <c r="D88" s="3" t="s">
        <v>2</v>
      </c>
      <c r="E88" s="3" t="s">
        <v>7</v>
      </c>
      <c r="F88" s="3" t="s">
        <v>4</v>
      </c>
      <c r="G88" s="3" t="s">
        <v>10</v>
      </c>
      <c r="H88" s="6" t="s">
        <v>11</v>
      </c>
      <c r="I88" s="7"/>
      <c r="J88" s="3" t="s">
        <v>67</v>
      </c>
    </row>
    <row r="89">
      <c r="B89" s="11" t="s">
        <v>13</v>
      </c>
      <c r="C89" s="40">
        <v>0.342</v>
      </c>
      <c r="D89" s="40">
        <v>0.722</v>
      </c>
      <c r="E89" s="40">
        <v>0.798</v>
      </c>
      <c r="F89" s="40">
        <v>0.415</v>
      </c>
      <c r="G89" s="12">
        <f>((1+$D$3*$D89)*(1+$E89*$F$3)*(1+$F89*$H$3)-1)/((1+$D$3*$D89)*(1+$E89*$F$3)*(1+$F89*$H$3))*$C89+((1+$D$3*$D90)*(1+$E90*$F$3)*(1+$F90*$H$3)-1)/((1+$D$3*$D90)*(1+$E90*$F$3)*(1+$F90*$H$3))*$C90+((1+$D$3*$D91)*(1+$E91*$F$3)*(1+$F91*$H$3)-1)/((1+$D$3*$D91)*(1+$E91*$F$3)*(1+$F91*$H$3))*$C91</f>
        <v>0.300174996</v>
      </c>
      <c r="H89" s="3" t="s">
        <v>14</v>
      </c>
      <c r="I89" s="26">
        <v>3.0</v>
      </c>
      <c r="J89" s="26" t="b">
        <v>1</v>
      </c>
    </row>
    <row r="90">
      <c r="B90" s="11" t="s">
        <v>16</v>
      </c>
      <c r="C90" s="40">
        <v>0.331</v>
      </c>
      <c r="D90" s="40">
        <v>0.913</v>
      </c>
      <c r="E90" s="40">
        <v>0.89</v>
      </c>
      <c r="F90" s="40">
        <v>0.499</v>
      </c>
      <c r="G90" s="15"/>
      <c r="H90" s="3" t="s">
        <v>65</v>
      </c>
      <c r="I90" s="26">
        <v>6.0</v>
      </c>
    </row>
    <row r="91">
      <c r="B91" s="11" t="s">
        <v>18</v>
      </c>
      <c r="C91" s="40">
        <v>0.325</v>
      </c>
      <c r="D91" s="40">
        <v>0.919</v>
      </c>
      <c r="E91" s="40">
        <v>0.916</v>
      </c>
      <c r="F91" s="40">
        <v>0.581</v>
      </c>
      <c r="G91" s="17"/>
      <c r="H91" s="3" t="s">
        <v>66</v>
      </c>
      <c r="I91" s="26">
        <v>9.0</v>
      </c>
    </row>
    <row r="92">
      <c r="E92" s="8"/>
    </row>
    <row r="94">
      <c r="A94" s="25">
        <v>97062.0</v>
      </c>
      <c r="B94" s="3" t="s">
        <v>43</v>
      </c>
      <c r="C94" s="3" t="s">
        <v>6</v>
      </c>
      <c r="D94" s="3" t="s">
        <v>2</v>
      </c>
      <c r="E94" s="3" t="s">
        <v>7</v>
      </c>
      <c r="F94" s="3" t="s">
        <v>4</v>
      </c>
      <c r="G94" s="3" t="s">
        <v>10</v>
      </c>
      <c r="H94" s="6" t="s">
        <v>11</v>
      </c>
      <c r="I94" s="7"/>
    </row>
    <row r="95">
      <c r="B95" s="11" t="s">
        <v>13</v>
      </c>
      <c r="C95" s="40">
        <v>0.383</v>
      </c>
      <c r="D95" s="40">
        <v>0.902</v>
      </c>
      <c r="E95" s="40">
        <v>0.882</v>
      </c>
      <c r="F95" s="40">
        <v>0.591</v>
      </c>
      <c r="G95" s="12">
        <f>((1+$D$3*$D95)*(1+$E95*$F$3)*(1+$F95*$H$3)-1)/((1+$D$3*$D95)*(1+$E95*$F$3)*(1+$F95*$H$3))*$C95+((1+$D$3*$D96)*(1+$E96*$F$3)*(1+$F96*$H$3)-1)/((1+$D$3*$D96)*(1+$E96*$F$3)*(1+$F96*$H$3))*$C96+((1+$D$3*$D97)*(1+$E97*$F$3)*(1+$F97*$H$3)-1)/((1+$D$3*$D97)*(1+$E97*$F$3)*(1+$F97*$H$3))*$C97</f>
        <v>0.3091951895</v>
      </c>
      <c r="H95" s="3" t="s">
        <v>14</v>
      </c>
      <c r="I95" s="26">
        <v>2.0</v>
      </c>
    </row>
    <row r="96">
      <c r="B96" s="11" t="s">
        <v>16</v>
      </c>
      <c r="C96" s="40">
        <v>0.366</v>
      </c>
      <c r="D96" s="40">
        <v>0.857</v>
      </c>
      <c r="E96" s="40">
        <v>0.841</v>
      </c>
      <c r="F96" s="40">
        <v>0.417</v>
      </c>
      <c r="G96" s="15"/>
      <c r="H96" s="3" t="s">
        <v>65</v>
      </c>
      <c r="I96" s="26">
        <v>5.0</v>
      </c>
    </row>
    <row r="97">
      <c r="B97" s="11" t="s">
        <v>18</v>
      </c>
      <c r="C97" s="40">
        <v>0.249</v>
      </c>
      <c r="D97" s="40">
        <v>0.936</v>
      </c>
      <c r="E97" s="40">
        <v>0.919</v>
      </c>
      <c r="F97" s="40">
        <v>0.53</v>
      </c>
      <c r="G97" s="17"/>
      <c r="H97" s="3" t="s">
        <v>66</v>
      </c>
      <c r="I97" s="26">
        <v>8.0</v>
      </c>
    </row>
    <row r="98">
      <c r="E98" s="8"/>
    </row>
    <row r="100">
      <c r="A100" s="25">
        <v>309291.0</v>
      </c>
      <c r="B100" s="3" t="s">
        <v>43</v>
      </c>
      <c r="C100" s="3" t="s">
        <v>6</v>
      </c>
      <c r="D100" s="3" t="s">
        <v>2</v>
      </c>
      <c r="E100" s="3" t="s">
        <v>7</v>
      </c>
      <c r="F100" s="3" t="s">
        <v>4</v>
      </c>
      <c r="G100" s="3" t="s">
        <v>10</v>
      </c>
      <c r="H100" s="6" t="s">
        <v>11</v>
      </c>
      <c r="I100" s="7"/>
      <c r="J100" s="3" t="s">
        <v>67</v>
      </c>
    </row>
    <row r="101">
      <c r="B101" s="11" t="s">
        <v>13</v>
      </c>
      <c r="C101" s="40">
        <v>0.443</v>
      </c>
      <c r="D101" s="40">
        <v>0.811</v>
      </c>
      <c r="E101" s="40">
        <v>0.929</v>
      </c>
      <c r="F101" s="40">
        <v>0.424</v>
      </c>
      <c r="G101" s="12">
        <f>((1+$D$3*$D101)*(1+$E101*$F$3)*(1+$F101*$H$3)-1)/((1+$D$3*$D101)*(1+$E101*$F$3)*(1+$F101*$H$3))*$C101+((1+$D$3*$D102)*(1+$E102*$F$3)*(1+$F102*$H$3)-1)/((1+$D$3*$D102)*(1+$E102*$F$3)*(1+$F102*$H$3))*$C102+((1+$D$3*$D103)*(1+$E103*$F$3)*(1+$F103*$H$3)-1)/((1+$D$3*$D103)*(1+$E103*$F$3)*(1+$F103*$H$3))*$C103</f>
        <v>0.2982931508</v>
      </c>
      <c r="H101" s="3" t="s">
        <v>14</v>
      </c>
      <c r="I101" s="26">
        <v>3.0</v>
      </c>
      <c r="J101" s="26" t="b">
        <v>1</v>
      </c>
    </row>
    <row r="102">
      <c r="B102" s="11" t="s">
        <v>16</v>
      </c>
      <c r="C102" s="40">
        <v>0.336</v>
      </c>
      <c r="D102" s="40">
        <v>0.866</v>
      </c>
      <c r="E102" s="40">
        <v>0.945</v>
      </c>
      <c r="F102" s="40">
        <v>0.501</v>
      </c>
      <c r="G102" s="15"/>
      <c r="H102" s="3" t="s">
        <v>65</v>
      </c>
      <c r="I102" s="26">
        <v>4.0</v>
      </c>
    </row>
    <row r="103">
      <c r="B103" s="11" t="s">
        <v>18</v>
      </c>
      <c r="C103" s="40">
        <v>0.218</v>
      </c>
      <c r="D103" s="40">
        <v>0.827</v>
      </c>
      <c r="E103" s="40">
        <v>0.949</v>
      </c>
      <c r="F103" s="40">
        <v>0.454</v>
      </c>
      <c r="G103" s="17"/>
      <c r="H103" s="3" t="s">
        <v>66</v>
      </c>
      <c r="I103" s="26">
        <v>11.0</v>
      </c>
    </row>
    <row r="106">
      <c r="A106" s="25">
        <v>186192.0</v>
      </c>
      <c r="B106" s="3" t="s">
        <v>43</v>
      </c>
      <c r="C106" s="3" t="s">
        <v>6</v>
      </c>
      <c r="D106" s="3" t="s">
        <v>2</v>
      </c>
      <c r="E106" s="3" t="s">
        <v>7</v>
      </c>
      <c r="F106" s="3" t="s">
        <v>4</v>
      </c>
      <c r="G106" s="3" t="s">
        <v>10</v>
      </c>
      <c r="H106" s="6" t="s">
        <v>11</v>
      </c>
      <c r="I106" s="7"/>
      <c r="J106" s="3" t="s">
        <v>67</v>
      </c>
    </row>
    <row r="107">
      <c r="B107" s="11" t="s">
        <v>13</v>
      </c>
      <c r="C107" s="40">
        <v>0.382</v>
      </c>
      <c r="D107" s="40">
        <v>0.978</v>
      </c>
      <c r="E107" s="40">
        <v>0.999</v>
      </c>
      <c r="F107" s="40">
        <v>0.574</v>
      </c>
      <c r="G107" s="12">
        <f>((1+$D$3*$D107)*(1+$E107*$F$3)*(1+$F107*$H$3)-1)/((1+$D$3*$D107)*(1+$E107*$F$3)*(1+$F107*$H$3))*$C107+((1+$D$3*$D108)*(1+$E108*$F$3)*(1+$F108*$H$3)-1)/((1+$D$3*$D108)*(1+$E108*$F$3)*(1+$F108*$H$3))*$C108+((1+$D$3*$D109)*(1+$E109*$F$3)*(1+$F109*$H$3)-1)/((1+$D$3*$D109)*(1+$E109*$F$3)*(1+$F109*$H$3))*$C109</f>
        <v>0.3378856155</v>
      </c>
      <c r="H107" s="3" t="s">
        <v>14</v>
      </c>
      <c r="I107" s="26">
        <v>2.0</v>
      </c>
      <c r="J107" s="26" t="b">
        <v>1</v>
      </c>
    </row>
    <row r="108">
      <c r="B108" s="11" t="s">
        <v>16</v>
      </c>
      <c r="C108" s="40">
        <v>0.333</v>
      </c>
      <c r="D108" s="40">
        <v>0.992</v>
      </c>
      <c r="E108" s="40">
        <v>1.0</v>
      </c>
      <c r="F108" s="40">
        <v>0.628</v>
      </c>
      <c r="G108" s="15"/>
      <c r="H108" s="3" t="s">
        <v>65</v>
      </c>
      <c r="I108" s="26">
        <v>6.0</v>
      </c>
    </row>
    <row r="109">
      <c r="B109" s="11" t="s">
        <v>18</v>
      </c>
      <c r="C109" s="40">
        <v>0.282</v>
      </c>
      <c r="D109" s="40">
        <v>0.967</v>
      </c>
      <c r="E109" s="40">
        <v>1.0</v>
      </c>
      <c r="F109" s="40">
        <v>0.617</v>
      </c>
      <c r="G109" s="17"/>
      <c r="H109" s="3" t="s">
        <v>66</v>
      </c>
      <c r="I109" s="26">
        <v>7.0</v>
      </c>
    </row>
  </sheetData>
  <mergeCells count="35">
    <mergeCell ref="H5:I5"/>
    <mergeCell ref="G6:G8"/>
    <mergeCell ref="H11:I11"/>
    <mergeCell ref="G12:G14"/>
    <mergeCell ref="H17:I17"/>
    <mergeCell ref="G18:G20"/>
    <mergeCell ref="G24:G26"/>
    <mergeCell ref="H53:I53"/>
    <mergeCell ref="H59:I59"/>
    <mergeCell ref="H65:I65"/>
    <mergeCell ref="H71:I71"/>
    <mergeCell ref="C76:C77"/>
    <mergeCell ref="H82:I82"/>
    <mergeCell ref="H88:I88"/>
    <mergeCell ref="H94:I94"/>
    <mergeCell ref="H23:I23"/>
    <mergeCell ref="H29:I29"/>
    <mergeCell ref="G30:G32"/>
    <mergeCell ref="H35:I35"/>
    <mergeCell ref="G36:G38"/>
    <mergeCell ref="H41:I41"/>
    <mergeCell ref="H47:I47"/>
    <mergeCell ref="G89:G91"/>
    <mergeCell ref="G95:G97"/>
    <mergeCell ref="H100:I100"/>
    <mergeCell ref="G101:G103"/>
    <mergeCell ref="H106:I106"/>
    <mergeCell ref="G107:G109"/>
    <mergeCell ref="G42:G44"/>
    <mergeCell ref="G48:G50"/>
    <mergeCell ref="G54:G56"/>
    <mergeCell ref="G60:G62"/>
    <mergeCell ref="G66:G68"/>
    <mergeCell ref="G72:G74"/>
    <mergeCell ref="G83:G85"/>
  </mergeCells>
  <drawing r:id="rId1"/>
</worksheet>
</file>