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5075" windowHeight="10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J36" i="1" l="1"/>
  <c r="J29" i="1"/>
  <c r="J40" i="1" l="1"/>
  <c r="J39" i="1"/>
  <c r="J38" i="1"/>
  <c r="J37" i="1"/>
  <c r="K37" i="1" s="1"/>
  <c r="J33" i="1"/>
  <c r="J32" i="1"/>
  <c r="J31" i="1"/>
  <c r="J30" i="1"/>
  <c r="K30" i="1" s="1"/>
  <c r="J26" i="1"/>
  <c r="J25" i="1"/>
  <c r="K25" i="1" s="1"/>
  <c r="J24" i="1"/>
  <c r="J23" i="1"/>
  <c r="K40" i="1"/>
  <c r="K39" i="1"/>
  <c r="K38" i="1"/>
  <c r="K36" i="1"/>
  <c r="K33" i="1"/>
  <c r="K32" i="1"/>
  <c r="K31" i="1"/>
  <c r="K29" i="1"/>
  <c r="K23" i="1"/>
  <c r="K24" i="1"/>
  <c r="K26" i="1"/>
  <c r="K22" i="1"/>
  <c r="K41" i="1" l="1"/>
  <c r="K34" i="1"/>
  <c r="K27" i="1"/>
  <c r="K12" i="1"/>
  <c r="F24" i="1"/>
  <c r="K13" i="1"/>
  <c r="J11" i="1"/>
  <c r="K11" i="1" s="1"/>
  <c r="J10" i="1"/>
  <c r="J9" i="1"/>
  <c r="K9" i="1" s="1"/>
  <c r="J8" i="1"/>
  <c r="K8" i="1" s="1"/>
  <c r="J7" i="1"/>
  <c r="K17" i="1"/>
  <c r="K16" i="1"/>
  <c r="K15" i="1"/>
  <c r="K14" i="1"/>
  <c r="K10" i="1"/>
  <c r="K7" i="1"/>
  <c r="F8" i="1"/>
  <c r="F9" i="1"/>
  <c r="F10" i="1"/>
  <c r="F11" i="1"/>
  <c r="F21" i="1"/>
  <c r="F22" i="1"/>
  <c r="F23" i="1"/>
  <c r="F7" i="1"/>
  <c r="F25" i="1" l="1"/>
  <c r="F26" i="1"/>
  <c r="K18" i="1"/>
</calcChain>
</file>

<file path=xl/sharedStrings.xml><?xml version="1.0" encoding="utf-8"?>
<sst xmlns="http://schemas.openxmlformats.org/spreadsheetml/2006/main" count="67" uniqueCount="50">
  <si>
    <t>재료명</t>
    <phoneticPr fontId="2" type="noConversion"/>
  </si>
  <si>
    <t>개수</t>
    <phoneticPr fontId="2" type="noConversion"/>
  </si>
  <si>
    <t>가격</t>
    <phoneticPr fontId="2" type="noConversion"/>
  </si>
  <si>
    <t>총비용</t>
    <phoneticPr fontId="2" type="noConversion"/>
  </si>
  <si>
    <t>합계</t>
    <phoneticPr fontId="2" type="noConversion"/>
  </si>
  <si>
    <r>
      <t> </t>
    </r>
    <r>
      <rPr>
        <sz val="11"/>
        <color theme="1"/>
        <rFont val="맑은 고딕"/>
        <family val="3"/>
        <charset val="129"/>
        <scheme val="minor"/>
      </rPr>
      <t>설화 마석 추출액 </t>
    </r>
    <phoneticPr fontId="2" type="noConversion"/>
  </si>
  <si>
    <r>
      <t> </t>
    </r>
    <r>
      <rPr>
        <sz val="11"/>
        <color theme="1"/>
        <rFont val="맑은 고딕"/>
        <family val="3"/>
        <charset val="129"/>
        <scheme val="minor"/>
      </rPr>
      <t>빛나는 설화 마석 추출액</t>
    </r>
    <phoneticPr fontId="2" type="noConversion"/>
  </si>
  <si>
    <r>
      <t> </t>
    </r>
    <r>
      <rPr>
        <sz val="11"/>
        <color theme="1"/>
        <rFont val="맑은 고딕"/>
        <family val="3"/>
        <charset val="129"/>
        <scheme val="minor"/>
      </rPr>
      <t>찬란한 설화 마석 추출액</t>
    </r>
    <phoneticPr fontId="2" type="noConversion"/>
  </si>
  <si>
    <r>
      <t> </t>
    </r>
    <r>
      <rPr>
        <sz val="11"/>
        <color theme="1"/>
        <rFont val="맑은 고딕"/>
        <family val="3"/>
        <charset val="129"/>
        <scheme val="minor"/>
      </rPr>
      <t>글레이시아 추출액</t>
    </r>
    <phoneticPr fontId="2" type="noConversion"/>
  </si>
  <si>
    <r>
      <t> </t>
    </r>
    <r>
      <rPr>
        <sz val="11"/>
        <color theme="1"/>
        <rFont val="맑은 고딕"/>
        <family val="3"/>
        <charset val="129"/>
        <scheme val="minor"/>
      </rPr>
      <t>순수한 마력 추출액</t>
    </r>
    <phoneticPr fontId="2" type="noConversion"/>
  </si>
  <si>
    <r>
      <t> </t>
    </r>
    <r>
      <rPr>
        <sz val="11"/>
        <color theme="1"/>
        <rFont val="맑은 고딕"/>
        <family val="3"/>
        <charset val="129"/>
        <scheme val="minor"/>
      </rPr>
      <t>찬란한 심홍빛 마석</t>
    </r>
    <phoneticPr fontId="2" type="noConversion"/>
  </si>
  <si>
    <r>
      <t> </t>
    </r>
    <r>
      <rPr>
        <sz val="11"/>
        <color theme="1"/>
        <rFont val="맑은 고딕"/>
        <family val="2"/>
        <charset val="129"/>
        <scheme val="minor"/>
      </rPr>
      <t>심홍빛 마석</t>
    </r>
    <phoneticPr fontId="2" type="noConversion"/>
  </si>
  <si>
    <r>
      <t> </t>
    </r>
    <r>
      <rPr>
        <sz val="11"/>
        <color theme="1"/>
        <rFont val="맑은 고딕"/>
        <family val="2"/>
        <charset val="129"/>
        <scheme val="minor"/>
      </rPr>
      <t>노을빛 마석</t>
    </r>
    <phoneticPr fontId="2" type="noConversion"/>
  </si>
  <si>
    <r>
      <t> </t>
    </r>
    <r>
      <rPr>
        <sz val="11"/>
        <color theme="1"/>
        <rFont val="맑은 고딕"/>
        <family val="2"/>
        <charset val="129"/>
        <scheme val="minor"/>
      </rPr>
      <t>빛나는 청록빛 마석</t>
    </r>
    <phoneticPr fontId="2" type="noConversion"/>
  </si>
  <si>
    <r>
      <t> </t>
    </r>
    <r>
      <rPr>
        <sz val="11"/>
        <color theme="1"/>
        <rFont val="맑은 고딕"/>
        <family val="2"/>
        <charset val="129"/>
        <scheme val="minor"/>
      </rPr>
      <t>청록빛 마석</t>
    </r>
    <phoneticPr fontId="2" type="noConversion"/>
  </si>
  <si>
    <r>
      <t> </t>
    </r>
    <r>
      <rPr>
        <sz val="11"/>
        <color theme="1"/>
        <rFont val="맑은 고딕"/>
        <family val="2"/>
        <charset val="129"/>
        <scheme val="minor"/>
      </rPr>
      <t>청람빛 마석 </t>
    </r>
    <phoneticPr fontId="2" type="noConversion"/>
  </si>
  <si>
    <r>
      <t> </t>
    </r>
    <r>
      <rPr>
        <sz val="11"/>
        <color theme="1"/>
        <rFont val="맑은 고딕"/>
        <family val="2"/>
        <charset val="129"/>
        <scheme val="minor"/>
      </rPr>
      <t>빛나는 청람빛 마석 </t>
    </r>
    <phoneticPr fontId="2" type="noConversion"/>
  </si>
  <si>
    <t>게오 방어구 한 부위당 인챈트</t>
    <phoneticPr fontId="2" type="noConversion"/>
  </si>
  <si>
    <t>게오 악세 한 부위당 인챈트</t>
    <phoneticPr fontId="2" type="noConversion"/>
  </si>
  <si>
    <t>갑옷</t>
    <phoneticPr fontId="2" type="noConversion"/>
  </si>
  <si>
    <t>걸칠것</t>
    <phoneticPr fontId="2" type="noConversion"/>
  </si>
  <si>
    <t>신발</t>
    <phoneticPr fontId="2" type="noConversion"/>
  </si>
  <si>
    <t>갑옷 합계</t>
    <phoneticPr fontId="2" type="noConversion"/>
  </si>
  <si>
    <t>걸칠것 합계</t>
    <phoneticPr fontId="2" type="noConversion"/>
  </si>
  <si>
    <t>신발 합계</t>
    <phoneticPr fontId="2" type="noConversion"/>
  </si>
  <si>
    <t xml:space="preserve"> 2슬롯 인챈비용</t>
    <phoneticPr fontId="2" type="noConversion"/>
  </si>
  <si>
    <t xml:space="preserve"> 3슬롯 인챈비용</t>
    <phoneticPr fontId="2" type="noConversion"/>
  </si>
  <si>
    <t xml:space="preserve"> 4슬롯 인챈비용</t>
    <phoneticPr fontId="2" type="noConversion"/>
  </si>
  <si>
    <t xml:space="preserve"> 빛나는 심홍빛 마석</t>
    <phoneticPr fontId="2" type="noConversion"/>
  </si>
  <si>
    <t> 빛나는노을빛 마석</t>
    <phoneticPr fontId="2" type="noConversion"/>
  </si>
  <si>
    <t> 찬란는 노을빛 마석</t>
    <phoneticPr fontId="2" type="noConversion"/>
  </si>
  <si>
    <t> 찬란한 청록빛 마석</t>
    <phoneticPr fontId="2" type="noConversion"/>
  </si>
  <si>
    <t> 찬란한 청람빛 마석 </t>
    <phoneticPr fontId="2" type="noConversion"/>
  </si>
  <si>
    <t>청록빛</t>
    <phoneticPr fontId="2" type="noConversion"/>
  </si>
  <si>
    <t>청람빛</t>
    <phoneticPr fontId="2" type="noConversion"/>
  </si>
  <si>
    <t>노을빛</t>
    <phoneticPr fontId="2" type="noConversion"/>
  </si>
  <si>
    <t>심홍빛</t>
    <phoneticPr fontId="2" type="noConversion"/>
  </si>
  <si>
    <t>제르늄</t>
    <phoneticPr fontId="2" type="noConversion"/>
  </si>
  <si>
    <t>빛 청록빛</t>
    <phoneticPr fontId="2" type="noConversion"/>
  </si>
  <si>
    <t>빛 청람빛</t>
    <phoneticPr fontId="2" type="noConversion"/>
  </si>
  <si>
    <t>빛 노을빛</t>
    <phoneticPr fontId="2" type="noConversion"/>
  </si>
  <si>
    <t>빛심홍빛</t>
    <phoneticPr fontId="2" type="noConversion"/>
  </si>
  <si>
    <t>찬 심홍빛</t>
    <phoneticPr fontId="2" type="noConversion"/>
  </si>
  <si>
    <t>찬 노을빛</t>
    <phoneticPr fontId="2" type="noConversion"/>
  </si>
  <si>
    <t>찬 청람빛</t>
    <phoneticPr fontId="2" type="noConversion"/>
  </si>
  <si>
    <t>찬 청록빛</t>
    <phoneticPr fontId="2" type="noConversion"/>
  </si>
  <si>
    <t xml:space="preserve"> 9 → 10 제련망치</t>
    <phoneticPr fontId="2" type="noConversion"/>
  </si>
  <si>
    <t xml:space="preserve"> 10 → 11 제련망치</t>
    <phoneticPr fontId="2" type="noConversion"/>
  </si>
  <si>
    <t xml:space="preserve"> 11 → 12 제련망치</t>
    <phoneticPr fontId="2" type="noConversion"/>
  </si>
  <si>
    <t>이 부분만 가격 수정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</si>
</sst>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right" vertical="center"/>
    </xf>
    <xf numFmtId="41" fontId="0" fillId="5" borderId="0" xfId="1" applyFont="1" applyFill="1" applyAlignment="1">
      <alignment horizontal="center" vertical="center"/>
    </xf>
    <xf numFmtId="0" fontId="0" fillId="5" borderId="0" xfId="0" applyFill="1" applyAlignment="1">
      <alignment horizontal="right" vertical="center"/>
    </xf>
    <xf numFmtId="41" fontId="0" fillId="5" borderId="0" xfId="0" applyNumberFormat="1" applyFont="1" applyFill="1" applyAlignment="1">
      <alignment horizontal="center" vertical="center"/>
    </xf>
    <xf numFmtId="41" fontId="0" fillId="5" borderId="0" xfId="0" applyNumberFormat="1" applyFill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6" borderId="8" xfId="0" applyFont="1" applyFill="1" applyBorder="1">
      <alignment vertical="center"/>
    </xf>
    <xf numFmtId="0" fontId="0" fillId="6" borderId="9" xfId="0" applyFont="1" applyFill="1" applyBorder="1" applyAlignment="1">
      <alignment horizontal="center" vertical="center"/>
    </xf>
    <xf numFmtId="41" fontId="0" fillId="6" borderId="9" xfId="1" applyFont="1" applyFill="1" applyBorder="1" applyAlignment="1">
      <alignment horizontal="center" vertical="center"/>
    </xf>
    <xf numFmtId="41" fontId="0" fillId="6" borderId="10" xfId="1" applyFont="1" applyFill="1" applyBorder="1" applyAlignment="1">
      <alignment horizontal="center" vertical="center"/>
    </xf>
    <xf numFmtId="0" fontId="0" fillId="6" borderId="11" xfId="0" applyFont="1" applyFill="1" applyBorder="1">
      <alignment vertical="center"/>
    </xf>
    <xf numFmtId="0" fontId="0" fillId="6" borderId="12" xfId="0" applyFont="1" applyFill="1" applyBorder="1" applyAlignment="1">
      <alignment horizontal="center" vertical="center"/>
    </xf>
    <xf numFmtId="41" fontId="0" fillId="6" borderId="12" xfId="1" applyFont="1" applyFill="1" applyBorder="1" applyAlignment="1">
      <alignment horizontal="center" vertical="center"/>
    </xf>
    <xf numFmtId="41" fontId="0" fillId="6" borderId="13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0" fillId="5" borderId="0" xfId="1" applyFont="1" applyFill="1">
      <alignment vertical="center"/>
    </xf>
    <xf numFmtId="41" fontId="0" fillId="6" borderId="6" xfId="1" applyFont="1" applyFill="1" applyBorder="1" applyAlignment="1">
      <alignment horizontal="center" vertical="center"/>
    </xf>
    <xf numFmtId="41" fontId="0" fillId="7" borderId="9" xfId="1" applyFont="1" applyFill="1" applyBorder="1" applyAlignment="1">
      <alignment horizontal="center" vertical="center"/>
    </xf>
    <xf numFmtId="41" fontId="0" fillId="7" borderId="9" xfId="1" applyFont="1" applyFill="1" applyBorder="1">
      <alignment vertical="center"/>
    </xf>
    <xf numFmtId="41" fontId="0" fillId="7" borderId="14" xfId="1" applyFont="1" applyFill="1" applyBorder="1">
      <alignment vertical="center"/>
    </xf>
    <xf numFmtId="0" fontId="0" fillId="7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showGridLines="0" tabSelected="1" zoomScale="115" zoomScaleNormal="115" workbookViewId="0">
      <selection activeCell="F16" sqref="F16"/>
    </sheetView>
  </sheetViews>
  <sheetFormatPr defaultRowHeight="16.5" x14ac:dyDescent="0.3"/>
  <cols>
    <col min="3" max="3" width="22.625" customWidth="1"/>
    <col min="4" max="4" width="5.25" bestFit="1" customWidth="1"/>
    <col min="5" max="5" width="11.5" bestFit="1" customWidth="1"/>
    <col min="6" max="6" width="13" bestFit="1" customWidth="1"/>
    <col min="7" max="7" width="9.625" customWidth="1"/>
    <col min="8" max="8" width="22.5" customWidth="1"/>
    <col min="9" max="9" width="5.25" bestFit="1" customWidth="1"/>
    <col min="10" max="10" width="10.875" bestFit="1" customWidth="1"/>
    <col min="11" max="11" width="13" bestFit="1" customWidth="1"/>
    <col min="13" max="14" width="11.75" bestFit="1" customWidth="1"/>
    <col min="15" max="15" width="15.25" customWidth="1"/>
    <col min="16" max="16" width="11.5" bestFit="1" customWidth="1"/>
  </cols>
  <sheetData>
    <row r="2" spans="2:11" x14ac:dyDescent="0.3">
      <c r="E2" s="41"/>
      <c r="F2" t="s">
        <v>49</v>
      </c>
    </row>
    <row r="3" spans="2:11" ht="17.25" thickBot="1" x14ac:dyDescent="0.35"/>
    <row r="4" spans="2:11" x14ac:dyDescent="0.3">
      <c r="C4" s="42" t="s">
        <v>17</v>
      </c>
      <c r="D4" s="43"/>
      <c r="H4" s="42" t="s">
        <v>18</v>
      </c>
      <c r="I4" s="43"/>
    </row>
    <row r="5" spans="2:11" ht="17.25" thickBot="1" x14ac:dyDescent="0.35">
      <c r="C5" s="44"/>
      <c r="D5" s="45"/>
      <c r="E5" s="1"/>
      <c r="F5" s="1"/>
      <c r="G5" s="1"/>
      <c r="H5" s="44"/>
      <c r="I5" s="45"/>
      <c r="J5" s="1"/>
      <c r="K5" s="1"/>
    </row>
    <row r="6" spans="2:11" x14ac:dyDescent="0.3">
      <c r="C6" s="8" t="s">
        <v>0</v>
      </c>
      <c r="D6" s="9" t="s">
        <v>1</v>
      </c>
      <c r="E6" s="9" t="s">
        <v>2</v>
      </c>
      <c r="F6" s="10" t="s">
        <v>3</v>
      </c>
      <c r="H6" s="23" t="s">
        <v>0</v>
      </c>
      <c r="I6" s="24" t="s">
        <v>1</v>
      </c>
      <c r="J6" s="24" t="s">
        <v>2</v>
      </c>
      <c r="K6" s="25" t="s">
        <v>3</v>
      </c>
    </row>
    <row r="7" spans="2:11" x14ac:dyDescent="0.3">
      <c r="C7" s="11" t="s">
        <v>5</v>
      </c>
      <c r="D7" s="12">
        <v>90</v>
      </c>
      <c r="E7" s="38">
        <v>100000</v>
      </c>
      <c r="F7" s="14">
        <f>D7*E7</f>
        <v>9000000</v>
      </c>
      <c r="H7" s="11" t="s">
        <v>5</v>
      </c>
      <c r="I7" s="12">
        <v>145</v>
      </c>
      <c r="J7" s="13">
        <f>E7</f>
        <v>100000</v>
      </c>
      <c r="K7" s="14">
        <f>I7*J7</f>
        <v>14500000</v>
      </c>
    </row>
    <row r="8" spans="2:11" x14ac:dyDescent="0.3">
      <c r="C8" s="11" t="s">
        <v>6</v>
      </c>
      <c r="D8" s="12">
        <v>90</v>
      </c>
      <c r="E8" s="38">
        <v>800000</v>
      </c>
      <c r="F8" s="14">
        <f t="shared" ref="F8:F19" si="0">D8*E8</f>
        <v>72000000</v>
      </c>
      <c r="H8" s="11" t="s">
        <v>6</v>
      </c>
      <c r="I8" s="12">
        <v>145</v>
      </c>
      <c r="J8" s="13">
        <f>E8</f>
        <v>800000</v>
      </c>
      <c r="K8" s="14">
        <f t="shared" ref="K8:K12" si="1">I8*J8</f>
        <v>116000000</v>
      </c>
    </row>
    <row r="9" spans="2:11" x14ac:dyDescent="0.3">
      <c r="C9" s="11" t="s">
        <v>7</v>
      </c>
      <c r="D9" s="12">
        <v>45</v>
      </c>
      <c r="E9" s="38">
        <v>100000</v>
      </c>
      <c r="F9" s="14">
        <f t="shared" si="0"/>
        <v>4500000</v>
      </c>
      <c r="H9" s="11" t="s">
        <v>7</v>
      </c>
      <c r="I9" s="12">
        <v>75</v>
      </c>
      <c r="J9" s="13">
        <f>E9</f>
        <v>100000</v>
      </c>
      <c r="K9" s="14">
        <f t="shared" si="1"/>
        <v>7500000</v>
      </c>
    </row>
    <row r="10" spans="2:11" x14ac:dyDescent="0.3">
      <c r="C10" s="11" t="s">
        <v>8</v>
      </c>
      <c r="D10" s="12">
        <v>90</v>
      </c>
      <c r="E10" s="38">
        <v>310000</v>
      </c>
      <c r="F10" s="14">
        <f t="shared" si="0"/>
        <v>27900000</v>
      </c>
      <c r="H10" s="11" t="s">
        <v>8</v>
      </c>
      <c r="I10" s="12">
        <v>145</v>
      </c>
      <c r="J10" s="13">
        <f>E10</f>
        <v>310000</v>
      </c>
      <c r="K10" s="14">
        <f t="shared" si="1"/>
        <v>44950000</v>
      </c>
    </row>
    <row r="11" spans="2:11" x14ac:dyDescent="0.3">
      <c r="C11" s="11" t="s">
        <v>9</v>
      </c>
      <c r="D11" s="12">
        <v>45</v>
      </c>
      <c r="E11" s="38">
        <v>15000</v>
      </c>
      <c r="F11" s="14">
        <f t="shared" si="0"/>
        <v>675000</v>
      </c>
      <c r="H11" s="11" t="s">
        <v>9</v>
      </c>
      <c r="I11" s="12">
        <v>75</v>
      </c>
      <c r="J11" s="13">
        <f>E11</f>
        <v>15000</v>
      </c>
      <c r="K11" s="14">
        <f t="shared" si="1"/>
        <v>1125000</v>
      </c>
    </row>
    <row r="12" spans="2:11" x14ac:dyDescent="0.3">
      <c r="B12" s="46" t="s">
        <v>21</v>
      </c>
      <c r="C12" s="15" t="s">
        <v>10</v>
      </c>
      <c r="D12" s="16">
        <v>15</v>
      </c>
      <c r="E12" s="38">
        <v>55000</v>
      </c>
      <c r="F12" s="14">
        <f t="shared" si="0"/>
        <v>825000</v>
      </c>
      <c r="H12" s="26" t="s">
        <v>32</v>
      </c>
      <c r="I12" s="12">
        <v>20</v>
      </c>
      <c r="J12" s="39">
        <v>45000</v>
      </c>
      <c r="K12" s="14">
        <f t="shared" si="1"/>
        <v>900000</v>
      </c>
    </row>
    <row r="13" spans="2:11" x14ac:dyDescent="0.3">
      <c r="B13" s="46"/>
      <c r="C13" s="17" t="s">
        <v>28</v>
      </c>
      <c r="D13" s="16">
        <v>25</v>
      </c>
      <c r="E13" s="38">
        <v>50000</v>
      </c>
      <c r="F13" s="14">
        <f t="shared" si="0"/>
        <v>1250000</v>
      </c>
      <c r="H13" s="26" t="s">
        <v>16</v>
      </c>
      <c r="I13" s="12">
        <v>35</v>
      </c>
      <c r="J13" s="38">
        <v>90000</v>
      </c>
      <c r="K13" s="14">
        <f>I13*J13</f>
        <v>3150000</v>
      </c>
    </row>
    <row r="14" spans="2:11" x14ac:dyDescent="0.3">
      <c r="B14" s="46"/>
      <c r="C14" s="18" t="s">
        <v>11</v>
      </c>
      <c r="D14" s="16">
        <v>50</v>
      </c>
      <c r="E14" s="38">
        <v>37000</v>
      </c>
      <c r="F14" s="14">
        <f t="shared" si="0"/>
        <v>1850000</v>
      </c>
      <c r="H14" s="26" t="s">
        <v>15</v>
      </c>
      <c r="I14" s="12">
        <v>70</v>
      </c>
      <c r="J14" s="38">
        <v>70000</v>
      </c>
      <c r="K14" s="14">
        <f>I14*J14</f>
        <v>4900000</v>
      </c>
    </row>
    <row r="15" spans="2:11" x14ac:dyDescent="0.3">
      <c r="B15" s="47" t="s">
        <v>20</v>
      </c>
      <c r="C15" s="19" t="s">
        <v>30</v>
      </c>
      <c r="D15" s="20">
        <v>15</v>
      </c>
      <c r="E15" s="38">
        <v>10000</v>
      </c>
      <c r="F15" s="14">
        <f t="shared" si="0"/>
        <v>150000</v>
      </c>
      <c r="H15" s="27" t="s">
        <v>25</v>
      </c>
      <c r="I15" s="28">
        <v>1</v>
      </c>
      <c r="J15" s="37">
        <v>4500000</v>
      </c>
      <c r="K15" s="30">
        <f>I15*J15</f>
        <v>4500000</v>
      </c>
    </row>
    <row r="16" spans="2:11" x14ac:dyDescent="0.3">
      <c r="B16" s="47"/>
      <c r="C16" s="19" t="s">
        <v>29</v>
      </c>
      <c r="D16" s="20">
        <v>25</v>
      </c>
      <c r="E16" s="38">
        <v>50000</v>
      </c>
      <c r="F16" s="14">
        <f t="shared" si="0"/>
        <v>1250000</v>
      </c>
      <c r="H16" s="27" t="s">
        <v>26</v>
      </c>
      <c r="I16" s="28">
        <v>1</v>
      </c>
      <c r="J16" s="29">
        <v>3000000</v>
      </c>
      <c r="K16" s="30">
        <f>I16*J16</f>
        <v>3000000</v>
      </c>
    </row>
    <row r="17" spans="2:15" x14ac:dyDescent="0.3">
      <c r="B17" s="47"/>
      <c r="C17" s="19" t="s">
        <v>12</v>
      </c>
      <c r="D17" s="20">
        <v>50</v>
      </c>
      <c r="E17" s="38">
        <v>10000</v>
      </c>
      <c r="F17" s="14">
        <f t="shared" si="0"/>
        <v>500000</v>
      </c>
      <c r="H17" s="31" t="s">
        <v>27</v>
      </c>
      <c r="I17" s="32">
        <v>1</v>
      </c>
      <c r="J17" s="33">
        <v>1500000</v>
      </c>
      <c r="K17" s="34">
        <f>I17*J17</f>
        <v>1500000</v>
      </c>
    </row>
    <row r="18" spans="2:15" x14ac:dyDescent="0.3">
      <c r="B18" s="48" t="s">
        <v>19</v>
      </c>
      <c r="C18" s="21" t="s">
        <v>31</v>
      </c>
      <c r="D18" s="22">
        <v>15</v>
      </c>
      <c r="E18" s="39">
        <v>10000</v>
      </c>
      <c r="F18" s="14">
        <f t="shared" si="0"/>
        <v>150000</v>
      </c>
      <c r="I18" s="2"/>
      <c r="J18" s="3" t="s">
        <v>4</v>
      </c>
      <c r="K18" s="4">
        <f>SUM(K7:K17)</f>
        <v>202025000</v>
      </c>
    </row>
    <row r="19" spans="2:15" x14ac:dyDescent="0.3">
      <c r="B19" s="48"/>
      <c r="C19" s="21" t="s">
        <v>13</v>
      </c>
      <c r="D19" s="22">
        <v>25</v>
      </c>
      <c r="E19" s="39">
        <v>50000</v>
      </c>
      <c r="F19" s="14">
        <f t="shared" si="0"/>
        <v>1250000</v>
      </c>
    </row>
    <row r="20" spans="2:15" x14ac:dyDescent="0.3">
      <c r="B20" s="48"/>
      <c r="C20" s="21" t="s">
        <v>14</v>
      </c>
      <c r="D20" s="22">
        <v>50</v>
      </c>
      <c r="E20" s="39">
        <v>120000</v>
      </c>
      <c r="F20" s="14">
        <f>D20*E20</f>
        <v>6000000</v>
      </c>
      <c r="I20" s="1"/>
    </row>
    <row r="21" spans="2:15" x14ac:dyDescent="0.3">
      <c r="C21" s="27" t="s">
        <v>25</v>
      </c>
      <c r="D21" s="28">
        <v>1</v>
      </c>
      <c r="E21" s="37">
        <v>3000000</v>
      </c>
      <c r="F21" s="30">
        <f>D21*E21</f>
        <v>3000000</v>
      </c>
      <c r="H21" t="s">
        <v>46</v>
      </c>
    </row>
    <row r="22" spans="2:15" x14ac:dyDescent="0.3">
      <c r="C22" s="27" t="s">
        <v>26</v>
      </c>
      <c r="D22" s="28">
        <v>1</v>
      </c>
      <c r="E22" s="29">
        <v>2000000</v>
      </c>
      <c r="F22" s="30">
        <f>D22*E22</f>
        <v>2000000</v>
      </c>
      <c r="G22" s="1"/>
      <c r="H22" s="1" t="s">
        <v>37</v>
      </c>
      <c r="I22">
        <v>150</v>
      </c>
      <c r="J22" s="40">
        <v>15000</v>
      </c>
      <c r="K22" s="35">
        <f>I22*J22</f>
        <v>2250000</v>
      </c>
    </row>
    <row r="23" spans="2:15" x14ac:dyDescent="0.3">
      <c r="C23" s="31" t="s">
        <v>27</v>
      </c>
      <c r="D23" s="32">
        <v>1</v>
      </c>
      <c r="E23" s="33">
        <v>1000000</v>
      </c>
      <c r="F23" s="34">
        <f>D23*E23</f>
        <v>1000000</v>
      </c>
      <c r="H23" t="s">
        <v>33</v>
      </c>
      <c r="I23">
        <v>20</v>
      </c>
      <c r="J23" s="35">
        <f>E20</f>
        <v>120000</v>
      </c>
      <c r="K23" s="35">
        <f t="shared" ref="K23:K26" si="2">I23*J23</f>
        <v>2400000</v>
      </c>
    </row>
    <row r="24" spans="2:15" x14ac:dyDescent="0.3">
      <c r="D24" s="2"/>
      <c r="E24" s="3" t="s">
        <v>22</v>
      </c>
      <c r="F24" s="4">
        <f>SUM(F7:F11,F18:F20)+SUM(F21:F23)</f>
        <v>127475000</v>
      </c>
      <c r="G24" s="1"/>
      <c r="H24" t="s">
        <v>34</v>
      </c>
      <c r="I24">
        <v>20</v>
      </c>
      <c r="J24" s="35">
        <f>J14</f>
        <v>70000</v>
      </c>
      <c r="K24" s="35">
        <f t="shared" si="2"/>
        <v>1400000</v>
      </c>
      <c r="O24" s="1"/>
    </row>
    <row r="25" spans="2:15" x14ac:dyDescent="0.3">
      <c r="C25" s="1"/>
      <c r="D25" s="2"/>
      <c r="E25" s="5" t="s">
        <v>23</v>
      </c>
      <c r="F25" s="6">
        <f>SUM(F7:F11,F15:F17)+SUM(F21:F23)</f>
        <v>121975000</v>
      </c>
      <c r="G25" s="1"/>
      <c r="H25" t="s">
        <v>35</v>
      </c>
      <c r="I25">
        <v>20</v>
      </c>
      <c r="J25" s="35">
        <f>E17</f>
        <v>10000</v>
      </c>
      <c r="K25" s="35">
        <f t="shared" si="2"/>
        <v>200000</v>
      </c>
    </row>
    <row r="26" spans="2:15" x14ac:dyDescent="0.3">
      <c r="E26" s="5" t="s">
        <v>24</v>
      </c>
      <c r="F26" s="7">
        <f>SUM(F7:F14)+SUM(F21:F23)</f>
        <v>124000000</v>
      </c>
      <c r="G26" s="1"/>
      <c r="H26" s="1" t="s">
        <v>36</v>
      </c>
      <c r="I26">
        <v>20</v>
      </c>
      <c r="J26" s="35">
        <f>E14</f>
        <v>37000</v>
      </c>
      <c r="K26" s="35">
        <f t="shared" si="2"/>
        <v>740000</v>
      </c>
    </row>
    <row r="27" spans="2:15" x14ac:dyDescent="0.3">
      <c r="J27" s="3" t="s">
        <v>4</v>
      </c>
      <c r="K27" s="36">
        <f>SUM(K22:K26)</f>
        <v>6990000</v>
      </c>
    </row>
    <row r="28" spans="2:15" x14ac:dyDescent="0.3">
      <c r="H28" t="s">
        <v>47</v>
      </c>
      <c r="J28" s="35"/>
      <c r="K28" s="35"/>
    </row>
    <row r="29" spans="2:15" x14ac:dyDescent="0.3">
      <c r="H29" s="1" t="s">
        <v>37</v>
      </c>
      <c r="I29">
        <v>200</v>
      </c>
      <c r="J29" s="35">
        <f>J22</f>
        <v>15000</v>
      </c>
      <c r="K29" s="35">
        <f>I29*J29</f>
        <v>3000000</v>
      </c>
    </row>
    <row r="30" spans="2:15" x14ac:dyDescent="0.3">
      <c r="H30" t="s">
        <v>38</v>
      </c>
      <c r="I30">
        <v>7</v>
      </c>
      <c r="J30" s="35">
        <f>E19</f>
        <v>50000</v>
      </c>
      <c r="K30" s="35">
        <f t="shared" ref="K30:K33" si="3">I30*J30</f>
        <v>350000</v>
      </c>
    </row>
    <row r="31" spans="2:15" x14ac:dyDescent="0.3">
      <c r="H31" t="s">
        <v>39</v>
      </c>
      <c r="I31">
        <v>7</v>
      </c>
      <c r="J31" s="35">
        <f>J13</f>
        <v>90000</v>
      </c>
      <c r="K31" s="35">
        <f t="shared" si="3"/>
        <v>630000</v>
      </c>
    </row>
    <row r="32" spans="2:15" x14ac:dyDescent="0.3">
      <c r="H32" t="s">
        <v>40</v>
      </c>
      <c r="I32">
        <v>7</v>
      </c>
      <c r="J32" s="35">
        <f>E16</f>
        <v>50000</v>
      </c>
      <c r="K32" s="35">
        <f t="shared" si="3"/>
        <v>350000</v>
      </c>
    </row>
    <row r="33" spans="3:11" x14ac:dyDescent="0.3">
      <c r="H33" s="1" t="s">
        <v>41</v>
      </c>
      <c r="I33">
        <v>7</v>
      </c>
      <c r="J33" s="35">
        <f>E13</f>
        <v>50000</v>
      </c>
      <c r="K33" s="35">
        <f t="shared" si="3"/>
        <v>350000</v>
      </c>
    </row>
    <row r="34" spans="3:11" x14ac:dyDescent="0.3">
      <c r="H34" s="1"/>
      <c r="J34" s="3" t="s">
        <v>4</v>
      </c>
      <c r="K34" s="36">
        <f>SUM(K29:K33)</f>
        <v>4680000</v>
      </c>
    </row>
    <row r="35" spans="3:11" x14ac:dyDescent="0.3">
      <c r="H35" t="s">
        <v>48</v>
      </c>
      <c r="J35" s="35"/>
      <c r="K35" s="35"/>
    </row>
    <row r="36" spans="3:11" x14ac:dyDescent="0.3">
      <c r="H36" s="1" t="s">
        <v>37</v>
      </c>
      <c r="I36">
        <v>250</v>
      </c>
      <c r="J36" s="35">
        <f>J22</f>
        <v>15000</v>
      </c>
      <c r="K36" s="35">
        <f>I36*J36</f>
        <v>3750000</v>
      </c>
    </row>
    <row r="37" spans="3:11" x14ac:dyDescent="0.3">
      <c r="H37" t="s">
        <v>45</v>
      </c>
      <c r="I37">
        <v>5</v>
      </c>
      <c r="J37" s="35">
        <f>E18</f>
        <v>10000</v>
      </c>
      <c r="K37" s="35">
        <f t="shared" ref="K37:K40" si="4">I37*J37</f>
        <v>50000</v>
      </c>
    </row>
    <row r="38" spans="3:11" x14ac:dyDescent="0.3">
      <c r="H38" t="s">
        <v>44</v>
      </c>
      <c r="I38">
        <v>5</v>
      </c>
      <c r="J38" s="35">
        <f>J12</f>
        <v>45000</v>
      </c>
      <c r="K38" s="35">
        <f t="shared" si="4"/>
        <v>225000</v>
      </c>
    </row>
    <row r="39" spans="3:11" x14ac:dyDescent="0.3">
      <c r="H39" t="s">
        <v>43</v>
      </c>
      <c r="I39">
        <v>5</v>
      </c>
      <c r="J39" s="35">
        <f>E15</f>
        <v>10000</v>
      </c>
      <c r="K39" s="35">
        <f t="shared" si="4"/>
        <v>50000</v>
      </c>
    </row>
    <row r="40" spans="3:11" x14ac:dyDescent="0.3">
      <c r="H40" s="1" t="s">
        <v>42</v>
      </c>
      <c r="I40">
        <v>5</v>
      </c>
      <c r="J40" s="35">
        <f>E12</f>
        <v>55000</v>
      </c>
      <c r="K40" s="35">
        <f t="shared" si="4"/>
        <v>275000</v>
      </c>
    </row>
    <row r="41" spans="3:11" x14ac:dyDescent="0.3">
      <c r="J41" s="3" t="s">
        <v>4</v>
      </c>
      <c r="K41" s="36">
        <f>SUM(K36:K40)</f>
        <v>4350000</v>
      </c>
    </row>
    <row r="42" spans="3:11" x14ac:dyDescent="0.3">
      <c r="C42" s="1"/>
      <c r="D42" s="1"/>
      <c r="E42" s="1"/>
    </row>
  </sheetData>
  <mergeCells count="5">
    <mergeCell ref="H4:I5"/>
    <mergeCell ref="C4:D5"/>
    <mergeCell ref="B12:B14"/>
    <mergeCell ref="B15:B17"/>
    <mergeCell ref="B18:B20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cho-detop</dc:creator>
  <cp:lastModifiedBy>cho-detop</cp:lastModifiedBy>
  <dcterms:created xsi:type="dcterms:W3CDTF">2024-04-18T08:53:10Z</dcterms:created>
  <dcterms:modified xsi:type="dcterms:W3CDTF">2024-05-16T07:52:46Z</dcterms:modified>
</cp:coreProperties>
</file>