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<sst xmlns="http://schemas.openxmlformats.org/spreadsheetml/2006/main" count="10" uniqueCount="10">
  <si>
    <t>파티원수</t>
  </si>
  <si>
    <t>독식</t>
  </si>
  <si>
    <t>미참</t>
  </si>
  <si>
    <t>기사수</t>
  </si>
  <si>
    <t>입찰금</t>
  </si>
  <si>
    <t>독식금액</t>
  </si>
  <si>
    <t>분배금</t>
  </si>
  <si>
    <t>미참금액</t>
  </si>
  <si>
    <t>합산</t>
  </si>
  <si>
    <t>기사수익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</si>
</sst>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  <scheme val="minor"/>
    </font>
    <font>
      <b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8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readingOrder="0" vertical="center"/>
    </xf>
    <xf borderId="2" fillId="0" fontId="1" numFmtId="0" xfId="0" applyAlignment="1" applyBorder="1" applyFont="1">
      <alignment readingOrder="0" vertical="center"/>
    </xf>
    <xf borderId="3" fillId="3" fontId="1" numFmtId="0" xfId="0" applyAlignment="1" applyBorder="1" applyFill="1" applyFont="1">
      <alignment vertical="center"/>
    </xf>
    <xf borderId="4" fillId="3" fontId="1" numFmtId="0" xfId="0" applyAlignment="1" applyBorder="1" applyFont="1">
      <alignment readingOrder="0" vertical="center"/>
    </xf>
    <xf borderId="2" fillId="3" fontId="1" numFmtId="0" xfId="0" applyAlignment="1" applyBorder="1" applyFont="1">
      <alignment readingOrder="0" vertical="center"/>
    </xf>
    <xf borderId="5" fillId="2" fontId="1" numFmtId="0" xfId="0" applyAlignment="1" applyBorder="1" applyFont="1">
      <alignment readingOrder="0" vertical="center"/>
    </xf>
    <xf borderId="6" fillId="0" fontId="1" numFmtId="0" xfId="0" applyAlignment="1" applyBorder="1" applyFont="1">
      <alignment readingOrder="0" vertical="center"/>
    </xf>
    <xf borderId="7" fillId="3" fontId="1" numFmtId="0" xfId="0" applyAlignment="1" applyBorder="1" applyFont="1">
      <alignment readingOrder="0" vertical="center"/>
    </xf>
    <xf borderId="8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9" fillId="3" fontId="1" numFmtId="0" xfId="0" applyAlignment="1" applyBorder="1" applyFont="1">
      <alignment readingOrder="0" vertical="center"/>
    </xf>
    <xf borderId="10" fillId="0" fontId="1" numFmtId="0" xfId="0" applyAlignment="1" applyBorder="1" applyFont="1">
      <alignment vertical="center"/>
    </xf>
    <xf borderId="11" fillId="0" fontId="1" numFmtId="0" xfId="0" applyAlignment="1" applyBorder="1" applyFont="1">
      <alignment vertical="center"/>
    </xf>
    <xf borderId="12" fillId="2" fontId="1" numFmtId="0" xfId="0" applyAlignment="1" applyBorder="1" applyFont="1">
      <alignment readingOrder="0" vertical="center"/>
    </xf>
    <xf borderId="11" fillId="0" fontId="1" numFmtId="0" xfId="0" applyAlignment="1" applyBorder="1" applyFont="1">
      <alignment readingOrder="0" vertical="center"/>
    </xf>
    <xf borderId="13" fillId="3" fontId="1" numFmtId="0" xfId="0" applyAlignment="1" applyBorder="1" applyFont="1">
      <alignment readingOrder="0" vertical="center"/>
    </xf>
    <xf borderId="14" fillId="0" fontId="1" numFmtId="0" xfId="0" applyAlignment="1" applyBorder="1" applyFont="1">
      <alignment vertical="center"/>
    </xf>
    <xf borderId="15" fillId="0" fontId="1" numFmtId="0" xfId="0" applyAlignment="1" applyBorder="1" applyFont="1">
      <alignment vertical="center"/>
    </xf>
    <xf borderId="16" fillId="4" fontId="1" numFmtId="0" xfId="0" applyAlignment="1" applyBorder="1" applyFill="1" applyFont="1">
      <alignment readingOrder="0" vertical="center"/>
    </xf>
    <xf borderId="17" fillId="0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11.29"/>
    <col customWidth="1" min="3" max="3" width="9.29"/>
    <col customWidth="1" min="4" max="4" width="10.14"/>
    <col customWidth="1" min="5" max="5" width="12.43"/>
    <col customWidth="1" min="6" max="6" width="11.86"/>
    <col customWidth="1" min="7" max="7" width="12.71"/>
    <col customWidth="1" min="8" max="26" width="14.43"/>
  </cols>
  <sheetData>
    <row r="1" ht="16.5" customHeight="1"/>
    <row r="2" ht="16.5" customHeight="1">
      <c r="B2" s="1" t="s">
        <v>0</v>
      </c>
      <c r="C2" s="2">
        <v>8.0</v>
      </c>
      <c r="E2" s="3"/>
      <c r="F2" s="4" t="s">
        <v>1</v>
      </c>
      <c r="G2" s="5" t="s">
        <v>2</v>
      </c>
    </row>
    <row r="3" ht="16.5" customHeight="1">
      <c r="B3" s="6" t="s">
        <v>3</v>
      </c>
      <c r="C3" s="7">
        <v>4.0</v>
      </c>
      <c r="E3" s="8" t="s">
        <v>4</v>
      </c>
      <c r="F3" s="9">
        <f>CEILING(C4+G3*(C2-C3-1)/(C2-1),1)</f>
        <v>25375</v>
      </c>
      <c r="G3" s="10">
        <f>IF(EQ(C3,C2-1), 0, CEILING((-C5-C4/(C2-1))*((C2-1)^2)/(C2-C3-1+(C2-1)*(-C3-1)),1))</f>
        <v>21875</v>
      </c>
    </row>
    <row r="4" ht="16.5" customHeight="1">
      <c r="B4" s="6" t="s">
        <v>5</v>
      </c>
      <c r="C4" s="7">
        <v>16000.0</v>
      </c>
      <c r="E4" s="11" t="s">
        <v>6</v>
      </c>
      <c r="F4" s="12">
        <f>FLOOR(G3/(C2-1),1)*(C2-C3-1)</f>
        <v>9375</v>
      </c>
      <c r="G4" s="13">
        <f>IF(EQ(C3,C2-1), 0, FLOOR(F3/(C2-1),1)+FLOOR(G3/(C2-1),1)*(C2-C3-2))</f>
        <v>9875</v>
      </c>
    </row>
    <row r="5" ht="16.5" customHeight="1">
      <c r="B5" s="14" t="s">
        <v>7</v>
      </c>
      <c r="C5" s="15">
        <v>12000.0</v>
      </c>
      <c r="E5" s="16" t="s">
        <v>8</v>
      </c>
      <c r="F5" s="17">
        <f t="shared" ref="F5:G5" si="1">F4-F3</f>
        <v>-16000</v>
      </c>
      <c r="G5" s="18">
        <f t="shared" si="1"/>
        <v>-12000</v>
      </c>
    </row>
    <row r="6" ht="16.5" customHeight="1"/>
    <row r="7" ht="16.5" customHeight="1">
      <c r="E7" s="19" t="s">
        <v>9</v>
      </c>
      <c r="F7" s="20">
        <f>FLOOR(F3/(C2-1),1)+FLOOR(G3*(C2-C3-1)/(C2-1),1)</f>
        <v>13000</v>
      </c>
    </row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</sheetData>
  <printOptions/>
  <pageMargins bottom="0.75" footer="0.0" header="0.0" left="0.7" right="0.7" top="0.75"/>
  <pageSetup paperSize="9" orientation="portrait"/>
  <drawing r:id="rId1"/>
</worksheet>
</file>