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4" lowestEdited="4" rupBuild="9.104.158.49655"/>
  <workbookPr/>
  <bookViews>
    <workbookView xWindow="360" yWindow="30" windowWidth="25755" windowHeight="11595" tabRatio="450" activeTab="2"/>
  </bookViews>
  <sheets>
    <sheet name="삐뽀삐뽀" sheetId="8" r:id="rId1"/>
    <sheet name="일리아칸 무기" sheetId="3" r:id="rId2"/>
    <sheet name="일리아칸 방어구" sheetId="2" r:id="rId3"/>
  </sheets>
  <definedNames>
    <definedName name="ENCODEURL" hidden="1">#NAME?</definedName>
    <definedName name="FILTERXML" hidden="1">#NAME?</definedName>
  </definedNames>
  <calcPr calcId="152511"/>
</workbook>
</file>

<file path=xl/comments1.xml><?xml version="1.0" encoding="utf-8"?>
<comments xmlns="http://schemas.openxmlformats.org/spreadsheetml/2006/main">
  <authors/>
  <commentList/>
</comments>
</file>

<file path=xl/comments2.xml><?xml version="1.0" encoding="utf-8"?>
<comments xmlns="http://schemas.openxmlformats.org/spreadsheetml/2006/main">
  <authors/>
  <commentList/>
</comments>
</file>

<file path=xl/comments3.xml><?xml version="1.0" encoding="utf-8"?>
<comments xmlns="http://schemas.openxmlformats.org/spreadsheetml/2006/main">
  <authors/>
  <commentList/>
</comments>
</file>

<file path=xl/sharedStrings.xml><?xml version="1.0" encoding="utf-8"?>
<sst xmlns="http://schemas.openxmlformats.org/spreadsheetml/2006/main" count="172" uniqueCount="172">
  <si>
    <t>목표 강화</t>
  </si>
  <si>
    <t>방어구</t>
  </si>
  <si>
    <t>무기</t>
  </si>
  <si>
    <t>돌파석</t>
  </si>
  <si>
    <t>오레하</t>
  </si>
  <si>
    <t>골드</t>
  </si>
  <si>
    <t>돌파석 평균</t>
  </si>
  <si>
    <t>돌파석 장기백</t>
  </si>
  <si>
    <t>오레하 평균</t>
  </si>
  <si>
    <t>오레하 장기백</t>
  </si>
  <si>
    <t>골드 평균</t>
  </si>
  <si>
    <t>골드 장기백</t>
  </si>
  <si>
    <t>내가 붙여야하는 장비</t>
  </si>
  <si>
    <t>필요한 골드, 돌파석</t>
  </si>
  <si>
    <t>수량</t>
  </si>
  <si>
    <t>가격</t>
  </si>
  <si>
    <t>총 합계</t>
  </si>
  <si>
    <t>평균</t>
  </si>
  <si>
    <t>장기백</t>
  </si>
  <si>
    <t>ㅑ</t>
  </si>
  <si>
    <t>목표 수치</t>
  </si>
  <si>
    <t>정파강</t>
  </si>
  <si>
    <t>명파</t>
  </si>
  <si>
    <t>&lt;- 평균</t>
  </si>
  <si>
    <t>장기백-&gt;</t>
  </si>
  <si>
    <t>11 평균</t>
  </si>
  <si>
    <t>11 장기백</t>
  </si>
  <si>
    <t>12 평균</t>
  </si>
  <si>
    <t>12 장기백</t>
  </si>
  <si>
    <t>13 평균</t>
  </si>
  <si>
    <t>13 장기백</t>
  </si>
  <si>
    <t>14 평균</t>
  </si>
  <si>
    <t>14 장기백</t>
  </si>
  <si>
    <t>15 평균</t>
  </si>
  <si>
    <t>15 장기백</t>
  </si>
  <si>
    <t>16 평균</t>
  </si>
  <si>
    <t>16 장기백</t>
  </si>
  <si>
    <t xml:space="preserve">17 평균 </t>
  </si>
  <si>
    <t>17 장기백</t>
  </si>
  <si>
    <t>18 평균</t>
  </si>
  <si>
    <t>18 장기백</t>
  </si>
  <si>
    <t>19 평균</t>
  </si>
  <si>
    <t>19 장기백</t>
  </si>
  <si>
    <t>454개</t>
  </si>
  <si>
    <t>정수강</t>
  </si>
  <si>
    <t>20 평균</t>
  </si>
  <si>
    <t>20 장기백</t>
  </si>
  <si>
    <t>내가 붙일 강화</t>
  </si>
  <si>
    <t>무기 11</t>
  </si>
  <si>
    <t>무기 12</t>
  </si>
  <si>
    <t>내가 붙일 강화 (붙을시)</t>
  </si>
  <si>
    <t>방</t>
  </si>
  <si>
    <t>방어구 11</t>
  </si>
  <si>
    <t>방어구 12</t>
  </si>
  <si>
    <t>방어구 13</t>
  </si>
  <si>
    <t>방어구 14</t>
  </si>
  <si>
    <t>방어구 15</t>
  </si>
  <si>
    <t>방어구 16</t>
  </si>
  <si>
    <t>방어구 17</t>
  </si>
  <si>
    <t>방어구 18</t>
  </si>
  <si>
    <t>방어구 19</t>
  </si>
  <si>
    <t>무기 19</t>
  </si>
  <si>
    <t>무기 18</t>
  </si>
  <si>
    <t>무기 178</t>
  </si>
  <si>
    <t>무기 17</t>
  </si>
  <si>
    <t>무기 16</t>
  </si>
  <si>
    <t>무기 15</t>
  </si>
  <si>
    <t>무기 14</t>
  </si>
  <si>
    <t>무기 13</t>
  </si>
  <si>
    <t>방어구 20</t>
  </si>
  <si>
    <t>=</t>
  </si>
  <si>
    <t>=B2+B3+B4+B5+B6+B7+B8+B9+B10+D2+D3+D4+D5+D6+D7+D8+D9+D10+D11</t>
  </si>
  <si>
    <t>엑셀 다 더한값</t>
  </si>
  <si>
    <t>시세</t>
  </si>
  <si>
    <t>파강</t>
  </si>
  <si>
    <t>명파 (대)</t>
  </si>
  <si>
    <t>▼</t>
  </si>
  <si>
    <r>
      <rPr>
        <sz val="20"/>
        <color theme="1"/>
        <rFont val="맑은 고딕"/>
      </rPr>
      <t>▼</t>
    </r>
  </si>
  <si>
    <r>
      <rPr>
        <sz val="12"/>
        <color theme="1"/>
        <rFont val="맑은 고딕"/>
      </rPr>
      <t>▼</t>
    </r>
  </si>
  <si>
    <r>
      <rPr>
        <sz val="14"/>
        <color theme="1"/>
        <rFont val="맑은 고딕"/>
      </rPr>
      <t>▼</t>
    </r>
  </si>
  <si>
    <t>내가 가지고 있는 재료</t>
  </si>
  <si>
    <t>ㅊ</t>
  </si>
  <si>
    <t>=IF((G2-D18)&lt;0,0,G2-D18)</t>
  </si>
  <si>
    <t>내가 붙일 장비</t>
  </si>
  <si>
    <t>11-&gt;12</t>
  </si>
  <si>
    <t>12-&gt;13</t>
  </si>
  <si>
    <t>13-&gt;14</t>
  </si>
  <si>
    <t>15-&gt;16</t>
  </si>
  <si>
    <t>14-&gt;15</t>
  </si>
  <si>
    <t>16-&gt;17</t>
  </si>
  <si>
    <t>17-&gt;18</t>
  </si>
  <si>
    <t>18-&gt;19</t>
  </si>
  <si>
    <t>19-&gt;20</t>
  </si>
  <si>
    <t>20-&gt;21</t>
  </si>
  <si>
    <t>21-&gt;22</t>
  </si>
  <si>
    <t>22-&gt;23</t>
  </si>
  <si>
    <t>23-&gt;24</t>
  </si>
  <si>
    <t>24-&gt;25</t>
  </si>
  <si>
    <t>21 평균</t>
  </si>
  <si>
    <t>21 장기백</t>
  </si>
  <si>
    <t>22 평균</t>
  </si>
  <si>
    <t>22 장기백</t>
  </si>
  <si>
    <t>23 평균</t>
  </si>
  <si>
    <t>23 장기백</t>
  </si>
  <si>
    <t>24 평균</t>
  </si>
  <si>
    <t>24 장기백</t>
  </si>
  <si>
    <t>25 평균</t>
  </si>
  <si>
    <t>25 장기백</t>
  </si>
  <si>
    <t xml:space="preserve">22 장기백 </t>
  </si>
  <si>
    <t>보유 재료</t>
  </si>
  <si>
    <t>돌파</t>
  </si>
  <si>
    <t>명파()</t>
  </si>
  <si>
    <t>명파(대)</t>
  </si>
  <si>
    <t>예상 재료(평균)</t>
  </si>
  <si>
    <t>예상 재료(장기백)</t>
  </si>
  <si>
    <t>=B3+B4+B5+B6+B7+B8+B9+B10+B11+B12+B13+B14+B15+B16+D3+D4+D5+D6+D7+D8+D9+D10+D11+D12+D13+D14+D15+D16</t>
  </si>
  <si>
    <t>dddddd</t>
  </si>
  <si>
    <t>더 필요한 재료</t>
  </si>
  <si>
    <t>필요 골드</t>
  </si>
  <si>
    <t>내가 붙일 장비에 숫자를 입력, 시세가 크게 바뀐게 있다면 경매장 시세를 입력, 내가 보유중인 재료를 입력해주면 자동으로 계산해줌</t>
  </si>
  <si>
    <t>1. 내가 붙일 장비에 숫자를 입력
2. 시세가 크게 바뀐게 있다면 경매장 시세를 입력
3. 내가 보유중인 재료를 입력해주면 자동으로 계산해줌</t>
  </si>
  <si>
    <t>* 성장 경험치는
제외</t>
  </si>
  <si>
    <t>http://152.70.248.4:5000/adventureisland/</t>
  </si>
  <si>
    <t>명예의 파편</t>
  </si>
  <si>
    <t>하급 오레하 융화제</t>
  </si>
  <si>
    <t>중급 오레하 융화제</t>
  </si>
  <si>
    <t>상급 오레하 융화제</t>
  </si>
  <si>
    <t>최상급 오레하 융화제</t>
  </si>
  <si>
    <t>명예의 돌파석</t>
  </si>
  <si>
    <t>위대한 명예의 돌파석</t>
  </si>
  <si>
    <t>경이로운 명예의 돌파석</t>
  </si>
  <si>
    <t>찬란한 명예의 돌파석</t>
  </si>
  <si>
    <t>수호석 결정</t>
  </si>
  <si>
    <t>파괴석 결정</t>
  </si>
  <si>
    <t>수호강석</t>
  </si>
  <si>
    <t>파괴강석</t>
  </si>
  <si>
    <t>정제된 수호강석</t>
  </si>
  <si>
    <t>정제된 파괴강석</t>
  </si>
  <si>
    <t>태양의 은총</t>
  </si>
  <si>
    <t>태양의 축복</t>
  </si>
  <si>
    <t>태양의 가호</t>
  </si>
  <si>
    <t>재봉술 : 수선 기본</t>
  </si>
  <si>
    <t>재봉술 : 수선 응용</t>
  </si>
  <si>
    <t>재봉술 : 수선 심화</t>
  </si>
  <si>
    <t>재봉술 : 수선 숙련</t>
  </si>
  <si>
    <t>재봉술 : 수선 특화</t>
  </si>
  <si>
    <t>야금술 : 단조 기본</t>
  </si>
  <si>
    <t>야금술 : 단조 응용</t>
  </si>
  <si>
    <t>야금술 : 단조 심화</t>
  </si>
  <si>
    <t>야금술 : 단조 숙련</t>
  </si>
  <si>
    <t>야금술 : 단조 특화</t>
  </si>
  <si>
    <t>1. 내가 붙일 장비에 숫자를 입력      예시)15-&gt;16 몇개를 붙일)
2. 시세가 크게 바뀐게 있다면 경매장 시세를 입력
3. 내가 보유중인 재료를 입력해주면 자동으로 계산해줌</t>
  </si>
  <si>
    <t>필요 골드는</t>
  </si>
  <si>
    <t>필요 골드는
더 필요한 재료를 골드로 환산하고 + 누골까지 계산</t>
  </si>
  <si>
    <t>1. 내가 붙일 장비에 숫자를 입력      예시)15-&gt;16 몇개를 붙일지)
2. 시세가 크게 바뀐게 있다면 경매장 시세를 입력
3. 내가 보유중인 재료를 입력해주면 자동으로 계산해줌</t>
  </si>
  <si>
    <t>필요 골드는
더 필요한 재료를 골드로 
환산하고 + 누골까지 계산</t>
  </si>
  <si>
    <t>1. 내가 붙일 장비에 숫자를 입력      (예시15-&gt;16 몇개를 붙일지)
2. 시세가 크게 바뀐게 있다면 경매장 시세를 입력
3. 내가 보유중인 재료를 입력해주면 자동으로 계산해줌</t>
  </si>
  <si>
    <t>.</t>
  </si>
  <si>
    <t>11-&gt;12 (1585)</t>
  </si>
  <si>
    <t>12-&gt;13 (1590)</t>
  </si>
  <si>
    <t>13-&gt;14 (1595)</t>
  </si>
  <si>
    <t>14-&gt;15 (1600)</t>
  </si>
  <si>
    <t>15-&gt;16 (1605)</t>
  </si>
  <si>
    <t>16-&gt;17 (1610)</t>
  </si>
  <si>
    <t>17-&gt;18 (1615)</t>
  </si>
  <si>
    <t>18-&gt;19 (1620)</t>
  </si>
  <si>
    <t>19-&gt;20 (1625)</t>
  </si>
  <si>
    <t>20-&gt;21 (1630)</t>
  </si>
  <si>
    <t>21-&gt;22 (1635)</t>
  </si>
  <si>
    <t>22-&gt;23 (1640)</t>
  </si>
  <si>
    <t>23-&gt;24 (1645)</t>
  </si>
  <si>
    <t>24-&gt;25 (1650)</t>
  </si>
</sst>
</file>

<file path=xl/styles.xml><?xml version="1.0" encoding="utf-8"?>
<styleSheet xmlns="http://schemas.openxmlformats.org/spreadsheetml/2006/main">
  <numFmts count="1">
    <numFmt numFmtId="64" formatCode="_-* #,##0.0_-;\-* #,##0.0_-;_-* &quot;-&quot;?_-;_-@_-"/>
  </numFmts>
  <fonts count="34">
    <font>
      <sz val="11.0"/>
      <name val="맑은 고딕"/>
      <color theme="1"/>
    </font>
    <font>
      <sz val="8.0"/>
      <name val="맑은 고딕"/>
      <color rgb="FF000000"/>
    </font>
    <font>
      <u/>
      <sz val="11.0"/>
      <name val="맑은 고딕"/>
      <color theme="10"/>
    </font>
    <font>
      <u/>
      <sz val="11.0"/>
      <name val="맑은 고딕"/>
      <color theme="11"/>
    </font>
    <font>
      <sz val="11.0"/>
      <name val="맑은 고딕"/>
      <color rgb="FFFF0000"/>
    </font>
    <font>
      <sz val="18.0"/>
      <name val="맑은 고딕"/>
      <color theme="3"/>
    </font>
    <font>
      <b/>
      <sz val="15.0"/>
      <name val="맑은 고딕"/>
      <color theme="3"/>
    </font>
    <font>
      <b/>
      <sz val="13.0"/>
      <name val="맑은 고딕"/>
      <color theme="3"/>
    </font>
    <font>
      <b/>
      <sz val="11.0"/>
      <name val="맑은 고딕"/>
      <color theme="3"/>
    </font>
    <font>
      <sz val="11.0"/>
      <name val="맑은 고딕"/>
      <color rgb="FF3F3F76"/>
    </font>
    <font>
      <b/>
      <sz val="11.0"/>
      <name val="맑은 고딕"/>
      <color rgb="FF3F3F3F"/>
    </font>
    <font>
      <b/>
      <sz val="11.0"/>
      <name val="맑은 고딕"/>
      <color rgb="FFFA7D00"/>
    </font>
    <font>
      <b/>
      <sz val="11.0"/>
      <name val="맑은 고딕"/>
      <color rgb="FFFFFFFF"/>
    </font>
    <font>
      <sz val="11.0"/>
      <name val="맑은 고딕"/>
      <color rgb="FFFA7D00"/>
    </font>
    <font>
      <b/>
      <sz val="11.0"/>
      <name val="맑은 고딕"/>
      <color theme="1"/>
    </font>
    <font>
      <sz val="11.0"/>
      <name val="맑은 고딕"/>
      <color rgb="FF006100"/>
    </font>
    <font>
      <sz val="11.0"/>
      <name val="맑은 고딕"/>
      <color rgb="FF9C0006"/>
    </font>
    <font>
      <sz val="11.0"/>
      <name val="맑은 고딕"/>
      <color rgb="FF9C6500"/>
    </font>
    <font>
      <sz val="11.0"/>
      <name val="맑은 고딕"/>
      <color theme="0"/>
    </font>
    <font>
      <i/>
      <sz val="11.0"/>
      <name val="맑은 고딕"/>
      <color rgb="FF7F7F7F"/>
    </font>
    <font>
      <sz val="12.0"/>
      <name val="맑은 고딕"/>
      <color theme="1"/>
    </font>
    <font>
      <sz val="14.0"/>
      <name val="맑은 고딕"/>
      <color theme="1"/>
    </font>
    <font>
      <sz val="16.0"/>
      <name val="맑은 고딕"/>
      <color theme="1"/>
    </font>
    <font>
      <sz val="18.0"/>
      <name val="맑은 고딕"/>
      <color theme="1"/>
    </font>
    <font>
      <sz val="20.0"/>
      <name val="맑은 고딕"/>
      <color theme="1"/>
    </font>
    <font>
      <sz val="22.0"/>
      <name val="맑은 고딕"/>
      <color theme="1"/>
    </font>
    <font>
      <sz val="24.0"/>
      <name val="맑은 고딕"/>
      <color theme="1"/>
    </font>
    <font>
      <sz val="10.5"/>
      <name val="Roboto"/>
      <color theme="1"/>
    </font>
    <font>
      <sz val="12.0"/>
      <name val="Roboto"/>
      <color theme="1"/>
    </font>
    <font>
      <sz val="14.0"/>
      <name val="Roboto"/>
      <color theme="1"/>
    </font>
    <font>
      <sz val="16.0"/>
      <name val="Roboto"/>
      <color theme="1"/>
    </font>
    <font>
      <sz val="11.3"/>
      <name val="Malgun Gothic"/>
      <color rgb="FF000000"/>
    </font>
    <font>
      <sz val="9.0"/>
      <name val="Roboto"/>
      <color theme="1"/>
    </font>
    <font>
      <b/>
      <sz val="14.0"/>
      <name val="맑은 고딕"/>
      <color theme="1"/>
    </font>
  </fonts>
  <fills count="36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66"/>
        <bgColor rgb="FF000000"/>
      </patternFill>
    </fill>
    <fill>
      <patternFill patternType="solid">
        <fgColor theme="0" tint="-0.150000"/>
        <bgColor rgb="FF000000"/>
      </patternFill>
    </fill>
  </fills>
  <borders count="59"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theme="4" tint="0.3999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ck">
        <color rgb="FF000000"/>
      </top>
      <bottom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" fillId="0" borderId="0" applyAlignment="0" applyBorder="0" applyFill="0" applyNumberFormat="0" applyProtection="0">
      <alignment vertical="center"/>
    </xf>
    <xf numFmtId="0" fontId="3" fillId="0" borderId="0" applyAlignment="0" applyBorder="0" applyFill="0" applyNumberFormat="0" applyProtection="0">
      <alignment vertical="center"/>
    </xf>
    <xf numFmtId="0" fontId="0" fillId="2" borderId="1" applyAlignment="0" applyFont="0" applyNumberFormat="0" applyProtection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6" fillId="0" borderId="2" applyAlignment="0" applyFill="0" applyNumberFormat="0" applyProtection="0">
      <alignment vertical="center"/>
    </xf>
    <xf numFmtId="0" fontId="7" fillId="0" borderId="3" applyAlignment="0" applyFill="0" applyNumberFormat="0" applyProtection="0">
      <alignment vertical="center"/>
    </xf>
    <xf numFmtId="0" fontId="8" fillId="0" borderId="4" applyAlignment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9" fillId="3" borderId="5" applyAlignment="0" applyNumberFormat="0" applyProtection="0">
      <alignment vertical="center"/>
    </xf>
    <xf numFmtId="0" fontId="10" fillId="4" borderId="6" applyAlignment="0" applyNumberFormat="0" applyProtection="0">
      <alignment vertical="center"/>
    </xf>
    <xf numFmtId="0" fontId="11" fillId="4" borderId="5" applyAlignment="0" applyNumberFormat="0" applyProtection="0">
      <alignment vertical="center"/>
    </xf>
    <xf numFmtId="0" fontId="12" fillId="5" borderId="7" applyAlignment="0" applyNumberFormat="0" applyProtection="0">
      <alignment vertical="center"/>
    </xf>
    <xf numFmtId="0" fontId="13" fillId="0" borderId="8" applyAlignment="0" applyFill="0" applyNumberFormat="0" applyProtection="0">
      <alignment vertical="center"/>
    </xf>
    <xf numFmtId="0" fontId="14" fillId="0" borderId="9" applyAlignment="0" applyFill="0" applyNumberFormat="0" applyProtection="0">
      <alignment vertical="center"/>
    </xf>
    <xf numFmtId="0" fontId="15" fillId="6" borderId="0" applyAlignment="0" applyBorder="0" applyNumberFormat="0" applyProtection="0">
      <alignment vertical="center"/>
    </xf>
    <xf numFmtId="0" fontId="16" fillId="7" borderId="0" applyAlignment="0" applyBorder="0" applyNumberFormat="0" applyProtection="0">
      <alignment vertical="center"/>
    </xf>
    <xf numFmtId="0" fontId="17" fillId="8" borderId="0" applyAlignment="0" applyBorder="0" applyNumberFormat="0" applyProtection="0">
      <alignment vertical="center"/>
    </xf>
    <xf numFmtId="0" fontId="18" fillId="9" borderId="0" applyAlignment="0" applyBorder="0" applyNumberFormat="0" applyProtection="0">
      <alignment vertical="center"/>
    </xf>
    <xf numFmtId="0" fontId="0" fillId="10" borderId="0" applyAlignment="0" applyBorder="0" applyNumberFormat="0" applyProtection="0">
      <alignment vertical="center"/>
    </xf>
    <xf numFmtId="0" fontId="0" fillId="11" borderId="0" applyAlignment="0" applyBorder="0" applyNumberFormat="0" applyProtection="0">
      <alignment vertical="center"/>
    </xf>
    <xf numFmtId="0" fontId="18" fillId="12" borderId="0" applyAlignment="0" applyBorder="0" applyNumberFormat="0" applyProtection="0">
      <alignment vertical="center"/>
    </xf>
    <xf numFmtId="0" fontId="18" fillId="13" borderId="0" applyAlignment="0" applyBorder="0" applyNumberFormat="0" applyProtection="0">
      <alignment vertical="center"/>
    </xf>
    <xf numFmtId="0" fontId="0" fillId="14" borderId="0" applyAlignment="0" applyBorder="0" applyNumberFormat="0" applyProtection="0">
      <alignment vertical="center"/>
    </xf>
    <xf numFmtId="0" fontId="0" fillId="15" borderId="0" applyAlignment="0" applyBorder="0" applyNumberFormat="0" applyProtection="0">
      <alignment vertical="center"/>
    </xf>
    <xf numFmtId="0" fontId="18" fillId="16" borderId="0" applyAlignment="0" applyBorder="0" applyNumberFormat="0" applyProtection="0">
      <alignment vertical="center"/>
    </xf>
    <xf numFmtId="0" fontId="18" fillId="17" borderId="0" applyAlignment="0" applyBorder="0" applyNumberFormat="0" applyProtection="0">
      <alignment vertical="center"/>
    </xf>
    <xf numFmtId="0" fontId="0" fillId="18" borderId="0" applyAlignment="0" applyBorder="0" applyNumberFormat="0" applyProtection="0">
      <alignment vertical="center"/>
    </xf>
    <xf numFmtId="0" fontId="0" fillId="19" borderId="0" applyAlignment="0" applyBorder="0" applyNumberFormat="0" applyProtection="0">
      <alignment vertical="center"/>
    </xf>
    <xf numFmtId="0" fontId="18" fillId="20" borderId="0" applyAlignment="0" applyBorder="0" applyNumberFormat="0" applyProtection="0">
      <alignment vertical="center"/>
    </xf>
    <xf numFmtId="0" fontId="18" fillId="21" borderId="0" applyAlignment="0" applyBorder="0" applyNumberFormat="0" applyProtection="0">
      <alignment vertical="center"/>
    </xf>
    <xf numFmtId="0" fontId="0" fillId="22" borderId="0" applyAlignment="0" applyBorder="0" applyNumberFormat="0" applyProtection="0">
      <alignment vertical="center"/>
    </xf>
    <xf numFmtId="0" fontId="0" fillId="23" borderId="0" applyAlignment="0" applyBorder="0" applyNumberFormat="0" applyProtection="0">
      <alignment vertical="center"/>
    </xf>
    <xf numFmtId="0" fontId="18" fillId="24" borderId="0" applyAlignment="0" applyBorder="0" applyNumberFormat="0" applyProtection="0">
      <alignment vertical="center"/>
    </xf>
    <xf numFmtId="0" fontId="18" fillId="25" borderId="0" applyAlignment="0" applyBorder="0" applyNumberFormat="0" applyProtection="0">
      <alignment vertical="center"/>
    </xf>
    <xf numFmtId="0" fontId="0" fillId="26" borderId="0" applyAlignment="0" applyBorder="0" applyNumberFormat="0" applyProtection="0">
      <alignment vertical="center"/>
    </xf>
    <xf numFmtId="0" fontId="0" fillId="27" borderId="0" applyAlignment="0" applyBorder="0" applyNumberFormat="0" applyProtection="0">
      <alignment vertical="center"/>
    </xf>
    <xf numFmtId="0" fontId="18" fillId="28" borderId="0" applyAlignment="0" applyBorder="0" applyNumberFormat="0" applyProtection="0">
      <alignment vertical="center"/>
    </xf>
    <xf numFmtId="0" fontId="18" fillId="29" borderId="0" applyAlignment="0" applyBorder="0" applyNumberFormat="0" applyProtection="0">
      <alignment vertical="center"/>
    </xf>
    <xf numFmtId="0" fontId="0" fillId="30" borderId="0" applyAlignment="0" applyBorder="0" applyNumberFormat="0" applyProtection="0">
      <alignment vertical="center"/>
    </xf>
    <xf numFmtId="0" fontId="0" fillId="31" borderId="0" applyAlignment="0" applyBorder="0" applyNumberFormat="0" applyProtection="0">
      <alignment vertical="center"/>
    </xf>
    <xf numFmtId="0" fontId="18" fillId="32" borderId="0" applyAlignment="0" applyBorder="0" applyNumberFormat="0" applyProtection="0">
      <alignment vertical="center"/>
    </xf>
    <xf numFmtId="0" fontId="19" fillId="0" borderId="0" applyAlignment="0" applyBorder="0" applyFill="0" applyNumberFormat="0" applyProtection="0">
      <alignment vertical="center"/>
    </xf>
  </cellStyleXfs>
  <cellXfs count="4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0" fontId="0" fillId="0" borderId="18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28" xfId="0" applyFill="1" applyBorder="1">
      <alignment vertical="center"/>
    </xf>
    <xf numFmtId="0" fontId="0" fillId="33" borderId="25" xfId="0" applyFill="1" applyBorder="1">
      <alignment vertical="center"/>
    </xf>
    <xf numFmtId="0" fontId="0" fillId="33" borderId="26" xfId="0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3" xfId="0" applyFill="1" applyBorder="1">
      <alignment vertical="center"/>
    </xf>
    <xf numFmtId="0" fontId="0" fillId="33" borderId="15" xfId="0" applyFill="1" applyBorder="1">
      <alignment vertical="center"/>
    </xf>
    <xf numFmtId="0" fontId="0" fillId="33" borderId="19" xfId="0" applyFill="1" applyBorder="1">
      <alignment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4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ill="1">
      <alignment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34" xfId="0" applyFill="1" applyBorder="1">
      <alignment vertical="center"/>
    </xf>
    <xf numFmtId="0" fontId="0" fillId="0" borderId="34" xfId="0" applyBorder="1">
      <alignment vertical="center"/>
    </xf>
    <xf numFmtId="0" fontId="0" fillId="33" borderId="35" xfId="0" applyFill="1" applyBorder="1">
      <alignment vertical="center"/>
    </xf>
    <xf numFmtId="0" fontId="0" fillId="0" borderId="36" xfId="0" applyBorder="1">
      <alignment vertical="center"/>
    </xf>
    <xf numFmtId="1" fontId="0" fillId="0" borderId="18" xfId="0" applyNumberFormat="1" applyBorder="1">
      <alignment vertical="center"/>
    </xf>
    <xf numFmtId="0" fontId="20" fillId="34" borderId="29" xfId="0" applyFill="1" applyBorder="1" applyAlignment="1">
      <alignment horizontal="center" vertical="center"/>
    </xf>
    <xf numFmtId="0" fontId="20" fillId="34" borderId="30" xfId="0" applyFill="1" applyBorder="1" applyAlignment="1">
      <alignment horizontal="center" vertical="center"/>
    </xf>
    <xf numFmtId="0" fontId="20" fillId="34" borderId="31" xfId="0" applyFill="1" applyBorder="1" applyAlignment="1">
      <alignment horizontal="center" vertical="center"/>
    </xf>
    <xf numFmtId="0" fontId="20" fillId="33" borderId="11" xfId="0" applyFill="1" applyBorder="1">
      <alignment vertical="center"/>
    </xf>
    <xf numFmtId="0" fontId="20" fillId="0" borderId="12" xfId="0" applyBorder="1">
      <alignment vertical="center"/>
    </xf>
    <xf numFmtId="0" fontId="20" fillId="33" borderId="28" xfId="0" applyFill="1" applyBorder="1">
      <alignment vertical="center"/>
    </xf>
    <xf numFmtId="0" fontId="20" fillId="0" borderId="20" xfId="0" applyBorder="1">
      <alignment vertical="center"/>
    </xf>
    <xf numFmtId="0" fontId="20" fillId="33" borderId="13" xfId="0" applyFill="1" applyBorder="1">
      <alignment vertical="center"/>
    </xf>
    <xf numFmtId="0" fontId="20" fillId="0" borderId="14" xfId="0" applyBorder="1">
      <alignment vertical="center"/>
    </xf>
    <xf numFmtId="0" fontId="20" fillId="33" borderId="25" xfId="0" applyFill="1" applyBorder="1">
      <alignment vertical="center"/>
    </xf>
    <xf numFmtId="0" fontId="20" fillId="33" borderId="15" xfId="0" applyFill="1" applyBorder="1">
      <alignment vertical="center"/>
    </xf>
    <xf numFmtId="0" fontId="20" fillId="0" borderId="16" xfId="0" applyBorder="1">
      <alignment vertical="center"/>
    </xf>
    <xf numFmtId="0" fontId="20" fillId="33" borderId="26" xfId="0" applyFill="1" applyBorder="1">
      <alignment vertical="center"/>
    </xf>
    <xf numFmtId="0" fontId="20" fillId="0" borderId="0" xfId="0">
      <alignment vertical="center"/>
    </xf>
    <xf numFmtId="0" fontId="20" fillId="33" borderId="19" xfId="0" applyFill="1" applyBorder="1">
      <alignment vertical="center"/>
    </xf>
    <xf numFmtId="0" fontId="21" fillId="34" borderId="29" xfId="0" applyFill="1" applyBorder="1" applyAlignment="1">
      <alignment horizontal="center" vertical="center"/>
    </xf>
    <xf numFmtId="0" fontId="21" fillId="34" borderId="30" xfId="0" applyFill="1" applyBorder="1" applyAlignment="1">
      <alignment horizontal="center" vertical="center"/>
    </xf>
    <xf numFmtId="0" fontId="21" fillId="34" borderId="31" xfId="0" applyFill="1" applyBorder="1" applyAlignment="1">
      <alignment horizontal="center" vertical="center"/>
    </xf>
    <xf numFmtId="0" fontId="21" fillId="33" borderId="11" xfId="0" applyFill="1" applyBorder="1">
      <alignment vertical="center"/>
    </xf>
    <xf numFmtId="0" fontId="21" fillId="0" borderId="12" xfId="0" applyBorder="1">
      <alignment vertical="center"/>
    </xf>
    <xf numFmtId="0" fontId="21" fillId="33" borderId="28" xfId="0" applyFill="1" applyBorder="1">
      <alignment vertical="center"/>
    </xf>
    <xf numFmtId="0" fontId="21" fillId="0" borderId="20" xfId="0" applyBorder="1">
      <alignment vertical="center"/>
    </xf>
    <xf numFmtId="0" fontId="21" fillId="33" borderId="13" xfId="0" applyFill="1" applyBorder="1">
      <alignment vertical="center"/>
    </xf>
    <xf numFmtId="0" fontId="21" fillId="0" borderId="14" xfId="0" applyBorder="1">
      <alignment vertical="center"/>
    </xf>
    <xf numFmtId="0" fontId="21" fillId="33" borderId="25" xfId="0" applyFill="1" applyBorder="1">
      <alignment vertical="center"/>
    </xf>
    <xf numFmtId="0" fontId="21" fillId="33" borderId="15" xfId="0" applyFill="1" applyBorder="1">
      <alignment vertical="center"/>
    </xf>
    <xf numFmtId="0" fontId="21" fillId="0" borderId="16" xfId="0" applyBorder="1">
      <alignment vertical="center"/>
    </xf>
    <xf numFmtId="0" fontId="21" fillId="33" borderId="26" xfId="0" applyFill="1" applyBorder="1">
      <alignment vertical="center"/>
    </xf>
    <xf numFmtId="0" fontId="21" fillId="0" borderId="0" xfId="0">
      <alignment vertical="center"/>
    </xf>
    <xf numFmtId="0" fontId="21" fillId="33" borderId="19" xfId="0" applyFill="1" applyBorder="1">
      <alignment vertical="center"/>
    </xf>
    <xf numFmtId="0" fontId="20" fillId="34" borderId="17" xfId="0" applyFill="1" applyBorder="1" applyAlignment="1">
      <alignment horizontal="center" vertical="center" shrinkToFit="1"/>
    </xf>
    <xf numFmtId="0" fontId="20" fillId="34" borderId="18" xfId="0" applyFill="1" applyBorder="1" applyAlignment="1">
      <alignment horizontal="center" vertical="center" shrinkToFit="1"/>
    </xf>
    <xf numFmtId="0" fontId="20" fillId="0" borderId="0" xfId="0" applyBorder="1" applyAlignment="1">
      <alignment horizontal="center" vertical="center"/>
    </xf>
    <xf numFmtId="0" fontId="20" fillId="34" borderId="17" xfId="0" applyFill="1" applyBorder="1" applyAlignment="1">
      <alignment horizontal="center" vertical="center"/>
    </xf>
    <xf numFmtId="0" fontId="20" fillId="34" borderId="18" xfId="0" applyFill="1" applyBorder="1" applyAlignment="1">
      <alignment horizontal="center" vertical="center"/>
    </xf>
    <xf numFmtId="0" fontId="20" fillId="33" borderId="35" xfId="0" applyFill="1" applyBorder="1">
      <alignment vertical="center"/>
    </xf>
    <xf numFmtId="1" fontId="20" fillId="0" borderId="18" xfId="0" applyNumberFormat="1" applyBorder="1">
      <alignment vertical="center"/>
    </xf>
    <xf numFmtId="0" fontId="21" fillId="34" borderId="17" xfId="0" applyFill="1" applyBorder="1" applyAlignment="1">
      <alignment horizontal="center" vertical="center" shrinkToFit="1"/>
    </xf>
    <xf numFmtId="0" fontId="21" fillId="34" borderId="18" xfId="0" applyFill="1" applyBorder="1" applyAlignment="1">
      <alignment horizontal="center" vertical="center" shrinkToFit="1"/>
    </xf>
    <xf numFmtId="0" fontId="21" fillId="0" borderId="0" xfId="0" applyBorder="1" applyAlignment="1">
      <alignment horizontal="center" vertical="center"/>
    </xf>
    <xf numFmtId="0" fontId="21" fillId="34" borderId="17" xfId="0" applyFill="1" applyBorder="1" applyAlignment="1">
      <alignment horizontal="center" vertical="center"/>
    </xf>
    <xf numFmtId="0" fontId="21" fillId="34" borderId="18" xfId="0" applyFill="1" applyBorder="1" applyAlignment="1">
      <alignment horizontal="center" vertical="center"/>
    </xf>
    <xf numFmtId="0" fontId="21" fillId="33" borderId="35" xfId="0" applyFill="1" applyBorder="1">
      <alignment vertical="center"/>
    </xf>
    <xf numFmtId="1" fontId="21" fillId="0" borderId="18" xfId="0" applyNumberFormat="1" applyBorder="1">
      <alignment vertical="center"/>
    </xf>
    <xf numFmtId="0" fontId="20" fillId="0" borderId="36" xfId="0" applyBorder="1">
      <alignment vertical="center"/>
    </xf>
    <xf numFmtId="0" fontId="21" fillId="0" borderId="36" xfId="0" applyBorder="1">
      <alignment vertical="center"/>
    </xf>
    <xf numFmtId="41" fontId="21" fillId="34" borderId="29" xfId="0" applyNumberFormat="1" applyFill="1" applyBorder="1" applyAlignment="1">
      <alignment horizontal="center" vertical="center"/>
    </xf>
    <xf numFmtId="41" fontId="21" fillId="34" borderId="30" xfId="0" applyNumberFormat="1" applyFill="1" applyBorder="1" applyAlignment="1">
      <alignment horizontal="center" vertical="center"/>
    </xf>
    <xf numFmtId="41" fontId="21" fillId="34" borderId="31" xfId="0" applyNumberFormat="1" applyFill="1" applyBorder="1" applyAlignment="1">
      <alignment horizontal="center" vertical="center"/>
    </xf>
    <xf numFmtId="41" fontId="21" fillId="34" borderId="17" xfId="0" applyNumberFormat="1" applyFill="1" applyBorder="1" applyAlignment="1">
      <alignment horizontal="center" vertical="center" shrinkToFit="1"/>
    </xf>
    <xf numFmtId="41" fontId="21" fillId="34" borderId="18" xfId="0" applyNumberFormat="1" applyFill="1" applyBorder="1" applyAlignment="1">
      <alignment horizontal="center" vertical="center" shrinkToFit="1"/>
    </xf>
    <xf numFmtId="41" fontId="21" fillId="34" borderId="17" xfId="0" applyNumberFormat="1" applyFill="1" applyBorder="1" applyAlignment="1">
      <alignment horizontal="center" vertical="center"/>
    </xf>
    <xf numFmtId="41" fontId="21" fillId="34" borderId="18" xfId="0" applyNumberFormat="1" applyFill="1" applyBorder="1" applyAlignment="1">
      <alignment horizontal="center" vertical="center"/>
    </xf>
    <xf numFmtId="41" fontId="21" fillId="33" borderId="11" xfId="0" applyNumberFormat="1" applyFill="1" applyBorder="1">
      <alignment vertical="center"/>
    </xf>
    <xf numFmtId="41" fontId="21" fillId="0" borderId="12" xfId="0" applyNumberFormat="1" applyBorder="1">
      <alignment vertical="center"/>
    </xf>
    <xf numFmtId="41" fontId="21" fillId="33" borderId="28" xfId="0" applyNumberFormat="1" applyFill="1" applyBorder="1">
      <alignment vertical="center"/>
    </xf>
    <xf numFmtId="41" fontId="21" fillId="0" borderId="20" xfId="0" applyNumberFormat="1" applyBorder="1">
      <alignment vertical="center"/>
    </xf>
    <xf numFmtId="41" fontId="21" fillId="33" borderId="19" xfId="0" applyNumberFormat="1" applyFill="1" applyBorder="1">
      <alignment vertical="center"/>
    </xf>
    <xf numFmtId="41" fontId="21" fillId="33" borderId="13" xfId="0" applyNumberFormat="1" applyFill="1" applyBorder="1">
      <alignment vertical="center"/>
    </xf>
    <xf numFmtId="41" fontId="21" fillId="0" borderId="14" xfId="0" applyNumberFormat="1" applyBorder="1">
      <alignment vertical="center"/>
    </xf>
    <xf numFmtId="41" fontId="21" fillId="33" borderId="25" xfId="0" applyNumberFormat="1" applyFill="1" applyBorder="1">
      <alignment vertical="center"/>
    </xf>
    <xf numFmtId="41" fontId="21" fillId="33" borderId="15" xfId="0" applyNumberFormat="1" applyFill="1" applyBorder="1">
      <alignment vertical="center"/>
    </xf>
    <xf numFmtId="41" fontId="21" fillId="0" borderId="16" xfId="0" applyNumberFormat="1" applyBorder="1">
      <alignment vertical="center"/>
    </xf>
    <xf numFmtId="41" fontId="21" fillId="0" borderId="0" xfId="0" applyNumberFormat="1">
      <alignment vertical="center"/>
    </xf>
    <xf numFmtId="41" fontId="21" fillId="0" borderId="0" xfId="0" applyNumberFormat="1" applyBorder="1" applyAlignment="1">
      <alignment horizontal="center" vertical="center"/>
    </xf>
    <xf numFmtId="41" fontId="21" fillId="33" borderId="26" xfId="0" applyNumberFormat="1" applyFill="1" applyBorder="1">
      <alignment vertical="center"/>
    </xf>
    <xf numFmtId="41" fontId="21" fillId="33" borderId="35" xfId="0" applyNumberFormat="1" applyFill="1" applyBorder="1">
      <alignment vertical="center"/>
    </xf>
    <xf numFmtId="41" fontId="21" fillId="0" borderId="18" xfId="0" applyNumberFormat="1" applyBorder="1">
      <alignment vertical="center"/>
    </xf>
    <xf numFmtId="41" fontId="21" fillId="0" borderId="36" xfId="0" applyNumberFormat="1" applyBorder="1">
      <alignment vertical="center"/>
    </xf>
    <xf numFmtId="41" fontId="21" fillId="34" borderId="0" xfId="0" applyNumberFormat="1" applyFill="1">
      <alignment vertical="center"/>
    </xf>
    <xf numFmtId="41" fontId="0" fillId="34" borderId="0" xfId="0" applyNumberFormat="1" applyFill="1">
      <alignment vertical="center"/>
    </xf>
    <xf numFmtId="41" fontId="21" fillId="34" borderId="0" xfId="0" applyNumberFormat="1" applyFill="1" applyBorder="1" applyAlignment="1">
      <alignment horizontal="center" vertical="center"/>
    </xf>
    <xf numFmtId="41" fontId="0" fillId="34" borderId="0" xfId="0" applyNumberFormat="1" applyFill="1" applyBorder="1" applyAlignment="1">
      <alignment horizontal="center" vertical="center"/>
    </xf>
    <xf numFmtId="41" fontId="21" fillId="34" borderId="10" xfId="0" applyNumberFormat="1" applyFill="1" applyBorder="1" applyAlignment="1">
      <alignment horizontal="center" vertical="center"/>
    </xf>
    <xf numFmtId="41" fontId="0" fillId="34" borderId="10" xfId="0" applyNumberFormat="1" applyFill="1" applyBorder="1" applyAlignment="1">
      <alignment horizontal="center" vertical="center"/>
    </xf>
    <xf numFmtId="41" fontId="21" fillId="33" borderId="10" xfId="0" applyNumberFormat="1" applyFill="1" applyBorder="1">
      <alignment vertical="center"/>
    </xf>
    <xf numFmtId="41" fontId="0" fillId="0" borderId="10" xfId="0" applyNumberFormat="1" applyBorder="1">
      <alignment vertical="center"/>
    </xf>
    <xf numFmtId="41" fontId="21" fillId="34" borderId="11" xfId="0" applyNumberFormat="1" applyFill="1" applyBorder="1" applyAlignment="1">
      <alignment horizontal="center" vertical="center"/>
    </xf>
    <xf numFmtId="41" fontId="0" fillId="34" borderId="12" xfId="0" applyNumberFormat="1" applyFill="1" applyBorder="1" applyAlignment="1">
      <alignment horizontal="center" vertical="center"/>
    </xf>
    <xf numFmtId="41" fontId="0" fillId="0" borderId="14" xfId="0" applyNumberFormat="1" applyBorder="1">
      <alignment vertical="center"/>
    </xf>
    <xf numFmtId="41" fontId="0" fillId="0" borderId="16" xfId="0" applyNumberFormat="1" applyBorder="1">
      <alignment vertical="center"/>
    </xf>
    <xf numFmtId="41" fontId="0" fillId="34" borderId="18" xfId="0" applyNumberFormat="1" applyFill="1" applyBorder="1" applyAlignment="1">
      <alignment horizontal="center" vertical="center"/>
    </xf>
    <xf numFmtId="41" fontId="0" fillId="0" borderId="20" xfId="0" applyNumberFormat="1" applyBorder="1">
      <alignment vertical="center"/>
    </xf>
    <xf numFmtId="0" fontId="0" fillId="0" borderId="0" xfId="0" applyBorder="1">
      <alignment vertical="center"/>
    </xf>
    <xf numFmtId="41" fontId="21" fillId="34" borderId="0" xfId="0" applyNumberFormat="1" applyFill="1" applyBorder="1" applyAlignment="1">
      <alignment horizontal="center" vertical="center" shrinkToFit="1"/>
    </xf>
    <xf numFmtId="41" fontId="21" fillId="33" borderId="0" xfId="0" applyNumberFormat="1" applyFill="1" applyBorder="1">
      <alignment vertical="center"/>
    </xf>
    <xf numFmtId="41" fontId="21" fillId="0" borderId="0" xfId="0" applyNumberFormat="1" applyBorder="1">
      <alignment vertical="center"/>
    </xf>
    <xf numFmtId="41" fontId="0" fillId="0" borderId="0" xfId="0" applyNumberFormat="1" applyBorder="1">
      <alignment vertical="center"/>
    </xf>
    <xf numFmtId="41" fontId="0" fillId="0" borderId="37" xfId="0" applyNumberFormat="1" applyBorder="1">
      <alignment vertical="center"/>
    </xf>
    <xf numFmtId="41" fontId="0" fillId="0" borderId="38" xfId="0" applyNumberFormat="1" applyBorder="1">
      <alignment vertical="center"/>
    </xf>
    <xf numFmtId="41" fontId="0" fillId="0" borderId="39" xfId="0" applyNumberFormat="1" applyBorder="1">
      <alignment vertical="center"/>
    </xf>
    <xf numFmtId="0" fontId="0" fillId="0" borderId="0" xfId="0" applyFill="1" applyBorder="1">
      <alignment vertical="center"/>
    </xf>
    <xf numFmtId="41" fontId="21" fillId="0" borderId="0" xfId="0" applyNumberFormat="1" applyFill="1" applyBorder="1" applyAlignment="1">
      <alignment horizontal="center" vertical="center" shrinkToFit="1"/>
    </xf>
    <xf numFmtId="41" fontId="21" fillId="0" borderId="0" xfId="0" applyNumberFormat="1" applyFill="1" applyBorder="1">
      <alignment vertical="center"/>
    </xf>
    <xf numFmtId="41" fontId="21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Border="1">
      <alignment vertical="center"/>
    </xf>
    <xf numFmtId="41" fontId="0" fillId="34" borderId="40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21" fillId="0" borderId="17" xfId="0" applyNumberFormat="1" applyFill="1" applyBorder="1" applyAlignment="1">
      <alignment horizontal="center" vertical="center"/>
    </xf>
    <xf numFmtId="41" fontId="21" fillId="0" borderId="18" xfId="0" applyNumberFormat="1" applyFill="1" applyBorder="1" applyAlignment="1">
      <alignment horizontal="center" vertical="center"/>
    </xf>
    <xf numFmtId="41" fontId="0" fillId="0" borderId="0" xfId="0" applyNumberFormat="1" applyFill="1">
      <alignment vertical="center"/>
    </xf>
    <xf numFmtId="41" fontId="21" fillId="0" borderId="35" xfId="0" applyNumberFormat="1" applyFill="1" applyBorder="1">
      <alignment vertical="center"/>
    </xf>
    <xf numFmtId="41" fontId="21" fillId="0" borderId="18" xfId="0" applyNumberFormat="1" applyFill="1" applyBorder="1">
      <alignment vertical="center"/>
    </xf>
    <xf numFmtId="41" fontId="21" fillId="0" borderId="36" xfId="0" applyNumberFormat="1" applyFill="1" applyBorder="1">
      <alignment vertical="center"/>
    </xf>
    <xf numFmtId="0" fontId="20" fillId="0" borderId="0" xfId="0" applyBorder="1">
      <alignment vertical="center"/>
    </xf>
    <xf numFmtId="0" fontId="21" fillId="0" borderId="0" xfId="0" applyBorder="1">
      <alignment vertical="center"/>
    </xf>
    <xf numFmtId="0" fontId="22" fillId="0" borderId="0" xfId="0" applyBorder="1">
      <alignment vertical="center"/>
    </xf>
    <xf numFmtId="0" fontId="21" fillId="33" borderId="0" xfId="0" applyFill="1" applyBorder="1">
      <alignment vertical="center"/>
    </xf>
    <xf numFmtId="41" fontId="21" fillId="34" borderId="10" xfId="0" applyNumberFormat="1" applyFill="1" applyBorder="1" applyAlignment="1">
      <alignment horizontal="center" vertical="center" shrinkToFit="1"/>
    </xf>
    <xf numFmtId="0" fontId="21" fillId="33" borderId="10" xfId="0" applyFill="1" applyBorder="1">
      <alignment vertical="center"/>
    </xf>
    <xf numFmtId="0" fontId="21" fillId="0" borderId="10" xfId="0" applyBorder="1">
      <alignment vertical="center"/>
    </xf>
    <xf numFmtId="41" fontId="21" fillId="34" borderId="11" xfId="0" applyNumberFormat="1" applyFill="1" applyBorder="1" applyAlignment="1">
      <alignment horizontal="center" vertical="center" shrinkToFit="1"/>
    </xf>
    <xf numFmtId="41" fontId="21" fillId="34" borderId="12" xfId="0" applyNumberFormat="1" applyFill="1" applyBorder="1" applyAlignment="1">
      <alignment horizontal="center" vertical="center" shrinkToFit="1"/>
    </xf>
    <xf numFmtId="41" fontId="21" fillId="34" borderId="12" xfId="0" applyNumberFormat="1" applyFill="1" applyBorder="1" applyAlignment="1">
      <alignment horizontal="center" vertical="center"/>
    </xf>
    <xf numFmtId="41" fontId="21" fillId="0" borderId="36" xfId="0" applyBorder="1">
      <alignment vertical="center"/>
    </xf>
    <xf numFmtId="41" fontId="0" fillId="0" borderId="0" xfId="0" applyNumberFormat="1" applyBorder="1" applyAlignment="1">
      <alignment horizontal="center" vertical="center"/>
    </xf>
    <xf numFmtId="41" fontId="21" fillId="0" borderId="29" xfId="0" applyNumberFormat="1" applyFill="1" applyBorder="1" applyAlignment="1">
      <alignment horizontal="center" vertical="center"/>
    </xf>
    <xf numFmtId="41" fontId="21" fillId="0" borderId="30" xfId="0" applyNumberFormat="1" applyFill="1" applyBorder="1" applyAlignment="1">
      <alignment horizontal="center" vertical="center"/>
    </xf>
    <xf numFmtId="41" fontId="21" fillId="0" borderId="31" xfId="0" applyNumberFormat="1" applyFill="1" applyBorder="1" applyAlignment="1">
      <alignment horizontal="center" vertical="center"/>
    </xf>
    <xf numFmtId="41" fontId="21" fillId="0" borderId="17" xfId="0" applyNumberFormat="1" applyFill="1" applyBorder="1" applyAlignment="1">
      <alignment horizontal="center" vertical="center" shrinkToFit="1"/>
    </xf>
    <xf numFmtId="41" fontId="21" fillId="0" borderId="18" xfId="0" applyNumberFormat="1" applyFill="1" applyBorder="1" applyAlignment="1">
      <alignment horizontal="center" vertical="center" shrinkToFit="1"/>
    </xf>
    <xf numFmtId="41" fontId="21" fillId="0" borderId="11" xfId="0" applyNumberFormat="1" applyFill="1" applyBorder="1">
      <alignment vertical="center"/>
    </xf>
    <xf numFmtId="41" fontId="21" fillId="0" borderId="12" xfId="0" applyNumberFormat="1" applyFill="1" applyBorder="1">
      <alignment vertical="center"/>
    </xf>
    <xf numFmtId="41" fontId="21" fillId="0" borderId="28" xfId="0" applyNumberFormat="1" applyFill="1" applyBorder="1">
      <alignment vertical="center"/>
    </xf>
    <xf numFmtId="41" fontId="21" fillId="0" borderId="20" xfId="0" applyNumberFormat="1" applyFill="1" applyBorder="1">
      <alignment vertical="center"/>
    </xf>
    <xf numFmtId="41" fontId="21" fillId="0" borderId="19" xfId="0" applyNumberFormat="1" applyFill="1" applyBorder="1">
      <alignment vertical="center"/>
    </xf>
    <xf numFmtId="41" fontId="21" fillId="0" borderId="13" xfId="0" applyNumberFormat="1" applyFill="1" applyBorder="1">
      <alignment vertical="center"/>
    </xf>
    <xf numFmtId="41" fontId="21" fillId="0" borderId="14" xfId="0" applyNumberFormat="1" applyFill="1" applyBorder="1">
      <alignment vertical="center"/>
    </xf>
    <xf numFmtId="41" fontId="21" fillId="0" borderId="25" xfId="0" applyNumberFormat="1" applyFill="1" applyBorder="1">
      <alignment vertical="center"/>
    </xf>
    <xf numFmtId="41" fontId="21" fillId="0" borderId="15" xfId="0" applyNumberFormat="1" applyFill="1" applyBorder="1">
      <alignment vertical="center"/>
    </xf>
    <xf numFmtId="41" fontId="21" fillId="0" borderId="16" xfId="0" applyNumberFormat="1" applyFill="1" applyBorder="1">
      <alignment vertical="center"/>
    </xf>
    <xf numFmtId="41" fontId="21" fillId="0" borderId="0" xfId="0" applyNumberFormat="1" applyFill="1">
      <alignment vertical="center"/>
    </xf>
    <xf numFmtId="41" fontId="21" fillId="0" borderId="26" xfId="0" applyNumberFormat="1" applyFill="1" applyBorder="1">
      <alignment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20" xfId="0" applyNumberFormat="1" applyFill="1" applyBorder="1">
      <alignment vertical="center"/>
    </xf>
    <xf numFmtId="41" fontId="0" fillId="0" borderId="14" xfId="0" applyNumberFormat="1" applyFill="1" applyBorder="1">
      <alignment vertical="center"/>
    </xf>
    <xf numFmtId="41" fontId="0" fillId="0" borderId="16" xfId="0" applyNumberFormat="1" applyFill="1" applyBorder="1">
      <alignment vertical="center"/>
    </xf>
    <xf numFmtId="0" fontId="0" fillId="0" borderId="0" xfId="0" applyFill="1">
      <alignment vertical="center"/>
    </xf>
    <xf numFmtId="0" fontId="21" fillId="0" borderId="35" xfId="0" applyFill="1" applyBorder="1">
      <alignment vertical="center"/>
    </xf>
    <xf numFmtId="41" fontId="21" fillId="0" borderId="36" xfId="0" applyFill="1" applyBorder="1">
      <alignment vertical="center"/>
    </xf>
    <xf numFmtId="0" fontId="21" fillId="0" borderId="0" xfId="0" applyFill="1" applyBorder="1">
      <alignment vertical="center"/>
    </xf>
    <xf numFmtId="41" fontId="21" fillId="0" borderId="0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5" borderId="28" xfId="0" applyFill="1" applyBorder="1">
      <alignment vertical="center"/>
    </xf>
    <xf numFmtId="0" fontId="0" fillId="35" borderId="25" xfId="0" applyFill="1" applyBorder="1">
      <alignment vertical="center"/>
    </xf>
    <xf numFmtId="0" fontId="0" fillId="35" borderId="26" xfId="0" applyFill="1" applyBorder="1">
      <alignment vertical="center"/>
    </xf>
    <xf numFmtId="0" fontId="0" fillId="35" borderId="19" xfId="0" applyFill="1" applyBorder="1">
      <alignment vertical="center"/>
    </xf>
    <xf numFmtId="0" fontId="0" fillId="35" borderId="13" xfId="0" applyFill="1" applyBorder="1">
      <alignment vertical="center"/>
    </xf>
    <xf numFmtId="0" fontId="0" fillId="35" borderId="15" xfId="0" applyFill="1" applyBorder="1">
      <alignment vertical="center"/>
    </xf>
    <xf numFmtId="0" fontId="0" fillId="34" borderId="41" xfId="0" applyFill="1" applyBorder="1" applyAlignment="1">
      <alignment horizontal="center" vertical="center"/>
    </xf>
    <xf numFmtId="0" fontId="27" fillId="0" borderId="0" xfId="0" applyAlignment="1">
      <alignment vertical="center"/>
    </xf>
    <xf numFmtId="3" fontId="27" fillId="0" borderId="0" xfId="0" applyNumberFormat="1" applyAlignment="1">
      <alignment vertical="center"/>
    </xf>
    <xf numFmtId="41" fontId="27" fillId="0" borderId="0" xfId="0" applyNumberFormat="1" applyAlignment="1">
      <alignment vertical="center"/>
    </xf>
    <xf numFmtId="41" fontId="20" fillId="0" borderId="0" xfId="0" applyNumberFormat="1">
      <alignment vertical="center"/>
    </xf>
    <xf numFmtId="41" fontId="28" fillId="0" borderId="0" xfId="0" applyNumberFormat="1" applyAlignment="1">
      <alignment vertical="center"/>
    </xf>
    <xf numFmtId="41" fontId="29" fillId="0" borderId="0" xfId="0" applyNumberFormat="1" applyAlignment="1">
      <alignment vertical="center"/>
    </xf>
    <xf numFmtId="41" fontId="22" fillId="0" borderId="0" xfId="0" applyNumberFormat="1">
      <alignment vertical="center"/>
    </xf>
    <xf numFmtId="0" fontId="22" fillId="0" borderId="0" xfId="0">
      <alignment vertical="center"/>
    </xf>
    <xf numFmtId="41" fontId="3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3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41" fontId="0" fillId="34" borderId="17" xfId="0" applyNumberFormat="1" applyFill="1" applyBorder="1" applyAlignment="1">
      <alignment horizontal="center" vertical="center"/>
    </xf>
    <xf numFmtId="41" fontId="0" fillId="35" borderId="19" xfId="0" applyNumberFormat="1" applyFill="1" applyBorder="1">
      <alignment vertical="center"/>
    </xf>
    <xf numFmtId="41" fontId="0" fillId="35" borderId="13" xfId="0" applyNumberFormat="1" applyFill="1" applyBorder="1">
      <alignment vertical="center"/>
    </xf>
    <xf numFmtId="41" fontId="0" fillId="35" borderId="15" xfId="0" applyNumberFormat="1" applyFill="1" applyBorder="1">
      <alignment vertical="center"/>
    </xf>
    <xf numFmtId="41" fontId="0" fillId="34" borderId="27" xfId="0" applyNumberFormat="1" applyFill="1" applyBorder="1" applyAlignment="1">
      <alignment horizontal="center" vertical="center"/>
    </xf>
    <xf numFmtId="41" fontId="0" fillId="34" borderId="41" xfId="0" applyNumberFormat="1" applyFill="1" applyBorder="1" applyAlignment="1">
      <alignment horizontal="center" vertical="center"/>
    </xf>
    <xf numFmtId="41" fontId="0" fillId="35" borderId="28" xfId="0" applyNumberFormat="1" applyFill="1" applyBorder="1">
      <alignment vertical="center"/>
    </xf>
    <xf numFmtId="41" fontId="0" fillId="35" borderId="25" xfId="0" applyNumberFormat="1" applyFill="1" applyBorder="1">
      <alignment vertical="center"/>
    </xf>
    <xf numFmtId="41" fontId="0" fillId="35" borderId="26" xfId="0" applyNumberFormat="1" applyFill="1" applyBorder="1">
      <alignment vertical="center"/>
    </xf>
    <xf numFmtId="41" fontId="0" fillId="0" borderId="0" xfId="0" applyNumberFormat="1" applyFill="1" applyBorder="1" applyAlignment="1">
      <alignment vertical="center"/>
    </xf>
    <xf numFmtId="41" fontId="0" fillId="33" borderId="0" xfId="0" applyNumberFormat="1" applyFill="1">
      <alignment vertical="center"/>
    </xf>
    <xf numFmtId="41" fontId="0" fillId="33" borderId="0" xfId="0" applyNumberFormat="1" applyFill="1" applyBorder="1" applyAlignment="1">
      <alignment horizontal="center" vertical="center"/>
    </xf>
    <xf numFmtId="41" fontId="0" fillId="33" borderId="10" xfId="0" applyNumberFormat="1" applyFill="1" applyBorder="1">
      <alignment vertical="center"/>
    </xf>
    <xf numFmtId="41" fontId="0" fillId="34" borderId="11" xfId="0" applyNumberFormat="1" applyFill="1" applyBorder="1" applyAlignment="1">
      <alignment horizontal="center" vertical="center"/>
    </xf>
    <xf numFmtId="41" fontId="0" fillId="34" borderId="21" xfId="0" applyNumberFormat="1" applyFill="1" applyBorder="1" applyAlignment="1">
      <alignment horizontal="center" vertical="center"/>
    </xf>
    <xf numFmtId="41" fontId="0" fillId="33" borderId="13" xfId="0" applyNumberFormat="1" applyFill="1" applyBorder="1">
      <alignment vertical="center"/>
    </xf>
    <xf numFmtId="41" fontId="0" fillId="33" borderId="15" xfId="0" applyNumberFormat="1" applyFill="1" applyBorder="1">
      <alignment vertical="center"/>
    </xf>
    <xf numFmtId="41" fontId="0" fillId="0" borderId="22" xfId="0" applyNumberFormat="1" applyBorder="1">
      <alignment vertical="center"/>
    </xf>
    <xf numFmtId="41" fontId="0" fillId="33" borderId="22" xfId="0" applyNumberFormat="1" applyFill="1" applyBorder="1">
      <alignment vertical="center"/>
    </xf>
    <xf numFmtId="41" fontId="0" fillId="34" borderId="42" xfId="0" applyNumberFormat="1" applyFill="1" applyBorder="1" applyAlignment="1">
      <alignment horizontal="center" vertical="center"/>
    </xf>
    <xf numFmtId="41" fontId="0" fillId="33" borderId="25" xfId="0" applyNumberFormat="1" applyFill="1" applyBorder="1">
      <alignment vertical="center"/>
    </xf>
    <xf numFmtId="41" fontId="0" fillId="33" borderId="26" xfId="0" applyNumberFormat="1" applyFill="1" applyBorder="1">
      <alignment vertical="center"/>
    </xf>
    <xf numFmtId="41" fontId="0" fillId="33" borderId="19" xfId="0" applyNumberFormat="1" applyFill="1" applyBorder="1">
      <alignment vertical="center"/>
    </xf>
    <xf numFmtId="41" fontId="0" fillId="33" borderId="28" xfId="0" applyNumberFormat="1" applyFill="1" applyBorder="1">
      <alignment vertical="center"/>
    </xf>
    <xf numFmtId="41" fontId="0" fillId="34" borderId="43" xfId="0" applyNumberFormat="1" applyFill="1" applyBorder="1" applyAlignment="1">
      <alignment horizontal="center" vertical="center"/>
    </xf>
    <xf numFmtId="41" fontId="0" fillId="34" borderId="44" xfId="0" applyNumberFormat="1" applyFill="1" applyBorder="1" applyAlignment="1">
      <alignment horizontal="center" vertical="center"/>
    </xf>
    <xf numFmtId="41" fontId="0" fillId="33" borderId="45" xfId="0" applyNumberFormat="1" applyFill="1" applyBorder="1">
      <alignment vertical="center"/>
    </xf>
    <xf numFmtId="41" fontId="0" fillId="0" borderId="46" xfId="0" applyNumberFormat="1" applyBorder="1">
      <alignment vertical="center"/>
    </xf>
    <xf numFmtId="41" fontId="0" fillId="33" borderId="47" xfId="0" applyNumberFormat="1" applyFill="1" applyBorder="1">
      <alignment vertical="center"/>
    </xf>
    <xf numFmtId="41" fontId="0" fillId="0" borderId="48" xfId="0" applyNumberFormat="1" applyBorder="1">
      <alignment vertical="center"/>
    </xf>
    <xf numFmtId="41" fontId="0" fillId="34" borderId="29" xfId="0" applyNumberFormat="1" applyFill="1" applyBorder="1" applyAlignment="1">
      <alignment horizontal="center" vertical="center"/>
    </xf>
    <xf numFmtId="41" fontId="0" fillId="34" borderId="31" xfId="0" applyNumberFormat="1" applyFill="1" applyBorder="1" applyAlignment="1">
      <alignment horizontal="center" vertical="center"/>
    </xf>
    <xf numFmtId="41" fontId="0" fillId="33" borderId="10" xfId="0" applyNumberFormat="1" applyFill="1" applyBorder="1" applyAlignment="1">
      <alignment horizontal="center" vertical="center"/>
    </xf>
    <xf numFmtId="41" fontId="0" fillId="33" borderId="34" xfId="0" applyNumberFormat="1" applyFill="1" applyBorder="1">
      <alignment vertical="center"/>
    </xf>
    <xf numFmtId="41" fontId="0" fillId="0" borderId="34" xfId="0" applyNumberFormat="1" applyBorder="1">
      <alignment vertical="center"/>
    </xf>
    <xf numFmtId="41" fontId="0" fillId="33" borderId="11" xfId="0" applyNumberFormat="1" applyFill="1" applyBorder="1">
      <alignment vertical="center"/>
    </xf>
    <xf numFmtId="41" fontId="0" fillId="0" borderId="12" xfId="0" applyNumberFormat="1" applyBorder="1">
      <alignment vertical="center"/>
    </xf>
    <xf numFmtId="41" fontId="0" fillId="33" borderId="49" xfId="0" applyNumberFormat="1" applyFill="1" applyBorder="1">
      <alignment vertical="center"/>
    </xf>
    <xf numFmtId="41" fontId="0" fillId="33" borderId="50" xfId="0" applyNumberFormat="1" applyFill="1" applyBorder="1">
      <alignment vertical="center"/>
    </xf>
    <xf numFmtId="41" fontId="0" fillId="33" borderId="51" xfId="0" applyNumberFormat="1" applyFill="1" applyBorder="1">
      <alignment vertical="center"/>
    </xf>
    <xf numFmtId="41" fontId="0" fillId="0" borderId="33" xfId="0" applyNumberFormat="1" applyBorder="1">
      <alignment vertical="center"/>
    </xf>
    <xf numFmtId="41" fontId="0" fillId="0" borderId="52" xfId="0" applyNumberFormat="1" applyBorder="1">
      <alignment vertical="center"/>
    </xf>
    <xf numFmtId="41" fontId="0" fillId="0" borderId="53" xfId="0" applyNumberFormat="1" applyBorder="1">
      <alignment vertical="center"/>
    </xf>
    <xf numFmtId="41" fontId="0" fillId="0" borderId="54" xfId="0" applyNumberFormat="1" applyBorder="1">
      <alignment vertical="center"/>
    </xf>
    <xf numFmtId="41" fontId="0" fillId="0" borderId="28" xfId="0" applyNumberFormat="1" applyBorder="1">
      <alignment vertical="center"/>
    </xf>
    <xf numFmtId="41" fontId="0" fillId="0" borderId="25" xfId="0" applyNumberFormat="1" applyBorder="1">
      <alignment vertical="center"/>
    </xf>
    <xf numFmtId="41" fontId="0" fillId="34" borderId="55" xfId="0" applyNumberFormat="1" applyFill="1" applyBorder="1" applyAlignment="1">
      <alignment horizontal="center" vertical="center"/>
    </xf>
    <xf numFmtId="41" fontId="0" fillId="34" borderId="23" xfId="0" applyNumberFormat="1" applyFill="1" applyBorder="1" applyAlignment="1">
      <alignment horizontal="center" vertical="center"/>
    </xf>
    <xf numFmtId="41" fontId="0" fillId="33" borderId="34" xfId="0" applyNumberFormat="1" applyFill="1" applyBorder="1" applyAlignment="1">
      <alignment horizontal="center" vertical="center"/>
    </xf>
    <xf numFmtId="41" fontId="0" fillId="33" borderId="17" xfId="0" applyNumberFormat="1" applyFill="1" applyBorder="1" applyAlignment="1">
      <alignment horizontal="center" vertical="center"/>
    </xf>
    <xf numFmtId="41" fontId="0" fillId="33" borderId="18" xfId="0" applyNumberFormat="1" applyFill="1" applyBorder="1" applyAlignment="1">
      <alignment horizontal="center" vertical="center"/>
    </xf>
    <xf numFmtId="41" fontId="20" fillId="34" borderId="17" xfId="0" applyNumberFormat="1" applyFill="1" applyBorder="1" applyAlignment="1">
      <alignment horizontal="center" vertical="center"/>
    </xf>
    <xf numFmtId="41" fontId="20" fillId="35" borderId="19" xfId="0" applyNumberFormat="1" applyFill="1" applyBorder="1">
      <alignment vertical="center"/>
    </xf>
    <xf numFmtId="41" fontId="20" fillId="35" borderId="13" xfId="0" applyNumberFormat="1" applyFill="1" applyBorder="1">
      <alignment vertical="center"/>
    </xf>
    <xf numFmtId="41" fontId="20" fillId="35" borderId="15" xfId="0" applyNumberFormat="1" applyFill="1" applyBorder="1">
      <alignment vertical="center"/>
    </xf>
    <xf numFmtId="41" fontId="20" fillId="33" borderId="19" xfId="0" applyNumberFormat="1" applyFill="1" applyBorder="1">
      <alignment vertical="center"/>
    </xf>
    <xf numFmtId="41" fontId="20" fillId="33" borderId="13" xfId="0" applyNumberFormat="1" applyFill="1" applyBorder="1">
      <alignment vertical="center"/>
    </xf>
    <xf numFmtId="41" fontId="20" fillId="33" borderId="15" xfId="0" applyNumberFormat="1" applyFill="1" applyBorder="1">
      <alignment vertical="center"/>
    </xf>
    <xf numFmtId="41" fontId="20" fillId="34" borderId="27" xfId="0" applyNumberFormat="1" applyFill="1" applyBorder="1" applyAlignment="1">
      <alignment horizontal="center" vertical="center"/>
    </xf>
    <xf numFmtId="41" fontId="20" fillId="34" borderId="18" xfId="0" applyNumberFormat="1" applyFill="1" applyBorder="1" applyAlignment="1">
      <alignment horizontal="center" vertical="center"/>
    </xf>
    <xf numFmtId="41" fontId="20" fillId="0" borderId="20" xfId="0" applyNumberFormat="1" applyBorder="1">
      <alignment vertical="center"/>
    </xf>
    <xf numFmtId="41" fontId="20" fillId="0" borderId="14" xfId="0" applyNumberFormat="1" applyBorder="1">
      <alignment vertical="center"/>
    </xf>
    <xf numFmtId="41" fontId="20" fillId="0" borderId="16" xfId="0" applyNumberFormat="1" applyBorder="1">
      <alignment vertical="center"/>
    </xf>
    <xf numFmtId="41" fontId="20" fillId="34" borderId="41" xfId="0" applyNumberFormat="1" applyFill="1" applyBorder="1" applyAlignment="1">
      <alignment horizontal="center" vertical="center"/>
    </xf>
    <xf numFmtId="41" fontId="20" fillId="35" borderId="28" xfId="0" applyNumberFormat="1" applyFill="1" applyBorder="1">
      <alignment vertical="center"/>
    </xf>
    <xf numFmtId="41" fontId="20" fillId="35" borderId="25" xfId="0" applyNumberFormat="1" applyFill="1" applyBorder="1">
      <alignment vertical="center"/>
    </xf>
    <xf numFmtId="41" fontId="20" fillId="35" borderId="26" xfId="0" applyNumberFormat="1" applyFill="1" applyBorder="1">
      <alignment vertical="center"/>
    </xf>
    <xf numFmtId="41" fontId="20" fillId="33" borderId="28" xfId="0" applyNumberFormat="1" applyFill="1" applyBorder="1">
      <alignment vertical="center"/>
    </xf>
    <xf numFmtId="41" fontId="20" fillId="33" borderId="25" xfId="0" applyNumberFormat="1" applyFill="1" applyBorder="1">
      <alignment vertical="center"/>
    </xf>
    <xf numFmtId="41" fontId="20" fillId="33" borderId="26" xfId="0" applyNumberFormat="1" applyFill="1" applyBorder="1">
      <alignment vertical="center"/>
    </xf>
    <xf numFmtId="41" fontId="20" fillId="0" borderId="0" xfId="0" applyNumberFormat="1" applyBorder="1" applyAlignment="1">
      <alignment horizontal="center" vertical="center"/>
    </xf>
    <xf numFmtId="41" fontId="20" fillId="33" borderId="49" xfId="0" applyNumberFormat="1" applyFill="1" applyBorder="1">
      <alignment vertical="center"/>
    </xf>
    <xf numFmtId="41" fontId="20" fillId="33" borderId="50" xfId="0" applyNumberFormat="1" applyFill="1" applyBorder="1">
      <alignment vertical="center"/>
    </xf>
    <xf numFmtId="41" fontId="20" fillId="33" borderId="51" xfId="0" applyNumberFormat="1" applyFill="1" applyBorder="1">
      <alignment vertical="center"/>
    </xf>
    <xf numFmtId="41" fontId="20" fillId="33" borderId="17" xfId="0" applyNumberFormat="1" applyFill="1" applyBorder="1" applyAlignment="1">
      <alignment horizontal="center" vertical="center"/>
    </xf>
    <xf numFmtId="41" fontId="20" fillId="0" borderId="33" xfId="0" applyNumberFormat="1" applyBorder="1">
      <alignment vertical="center"/>
    </xf>
    <xf numFmtId="41" fontId="20" fillId="0" borderId="52" xfId="0" applyNumberFormat="1" applyBorder="1">
      <alignment vertical="center"/>
    </xf>
    <xf numFmtId="41" fontId="20" fillId="0" borderId="53" xfId="0" applyNumberFormat="1" applyBorder="1">
      <alignment vertical="center"/>
    </xf>
    <xf numFmtId="41" fontId="20" fillId="0" borderId="54" xfId="0" applyNumberFormat="1" applyBorder="1">
      <alignment vertical="center"/>
    </xf>
    <xf numFmtId="41" fontId="20" fillId="33" borderId="18" xfId="0" applyNumberFormat="1" applyFill="1" applyBorder="1" applyAlignment="1">
      <alignment horizontal="center" vertical="center"/>
    </xf>
    <xf numFmtId="41" fontId="20" fillId="0" borderId="0" xfId="0" applyNumberFormat="1" applyFill="1" applyBorder="1" applyAlignment="1">
      <alignment vertical="center"/>
    </xf>
    <xf numFmtId="41" fontId="21" fillId="35" borderId="19" xfId="0" applyNumberFormat="1" applyFill="1" applyBorder="1">
      <alignment vertical="center"/>
    </xf>
    <xf numFmtId="41" fontId="21" fillId="35" borderId="13" xfId="0" applyNumberFormat="1" applyFill="1" applyBorder="1">
      <alignment vertical="center"/>
    </xf>
    <xf numFmtId="41" fontId="21" fillId="35" borderId="15" xfId="0" applyNumberFormat="1" applyFill="1" applyBorder="1">
      <alignment vertical="center"/>
    </xf>
    <xf numFmtId="41" fontId="21" fillId="34" borderId="27" xfId="0" applyNumberFormat="1" applyFill="1" applyBorder="1" applyAlignment="1">
      <alignment horizontal="center" vertical="center"/>
    </xf>
    <xf numFmtId="41" fontId="21" fillId="34" borderId="41" xfId="0" applyNumberFormat="1" applyFill="1" applyBorder="1" applyAlignment="1">
      <alignment horizontal="center" vertical="center"/>
    </xf>
    <xf numFmtId="41" fontId="21" fillId="35" borderId="28" xfId="0" applyNumberFormat="1" applyFill="1" applyBorder="1">
      <alignment vertical="center"/>
    </xf>
    <xf numFmtId="41" fontId="21" fillId="35" borderId="25" xfId="0" applyNumberFormat="1" applyFill="1" applyBorder="1">
      <alignment vertical="center"/>
    </xf>
    <xf numFmtId="41" fontId="21" fillId="35" borderId="26" xfId="0" applyNumberFormat="1" applyFill="1" applyBorder="1">
      <alignment vertical="center"/>
    </xf>
    <xf numFmtId="41" fontId="21" fillId="33" borderId="49" xfId="0" applyNumberFormat="1" applyFill="1" applyBorder="1">
      <alignment vertical="center"/>
    </xf>
    <xf numFmtId="41" fontId="21" fillId="33" borderId="50" xfId="0" applyNumberFormat="1" applyFill="1" applyBorder="1">
      <alignment vertical="center"/>
    </xf>
    <xf numFmtId="41" fontId="21" fillId="33" borderId="51" xfId="0" applyNumberFormat="1" applyFill="1" applyBorder="1">
      <alignment vertical="center"/>
    </xf>
    <xf numFmtId="41" fontId="21" fillId="33" borderId="17" xfId="0" applyNumberFormat="1" applyFill="1" applyBorder="1" applyAlignment="1">
      <alignment horizontal="center" vertical="center"/>
    </xf>
    <xf numFmtId="41" fontId="21" fillId="0" borderId="33" xfId="0" applyNumberFormat="1" applyBorder="1">
      <alignment vertical="center"/>
    </xf>
    <xf numFmtId="41" fontId="21" fillId="0" borderId="52" xfId="0" applyNumberFormat="1" applyBorder="1">
      <alignment vertical="center"/>
    </xf>
    <xf numFmtId="41" fontId="21" fillId="0" borderId="53" xfId="0" applyNumberFormat="1" applyBorder="1">
      <alignment vertical="center"/>
    </xf>
    <xf numFmtId="41" fontId="21" fillId="0" borderId="54" xfId="0" applyNumberFormat="1" applyBorder="1">
      <alignment vertical="center"/>
    </xf>
    <xf numFmtId="41" fontId="21" fillId="33" borderId="18" xfId="0" applyNumberFormat="1" applyFill="1" applyBorder="1" applyAlignment="1">
      <alignment horizontal="center" vertical="center"/>
    </xf>
    <xf numFmtId="41" fontId="21" fillId="0" borderId="0" xfId="0" applyNumberFormat="1" applyFill="1" applyBorder="1" applyAlignment="1">
      <alignment vertical="center"/>
    </xf>
    <xf numFmtId="41" fontId="21" fillId="0" borderId="43" xfId="0" applyNumberFormat="1" applyBorder="1" applyAlignment="1">
      <alignment horizontal="center" vertical="center"/>
    </xf>
    <xf numFmtId="41" fontId="21" fillId="0" borderId="56" xfId="0" applyNumberFormat="1" applyBorder="1" applyAlignment="1">
      <alignment horizontal="center" vertical="center"/>
    </xf>
    <xf numFmtId="41" fontId="21" fillId="0" borderId="44" xfId="0" applyNumberFormat="1" applyBorder="1" applyAlignment="1">
      <alignment horizontal="center" vertical="center"/>
    </xf>
    <xf numFmtId="41" fontId="21" fillId="0" borderId="45" xfId="0" applyNumberFormat="1" applyBorder="1" applyAlignment="1">
      <alignment horizontal="center" vertical="center"/>
    </xf>
    <xf numFmtId="41" fontId="21" fillId="0" borderId="46" xfId="0" applyNumberFormat="1" applyBorder="1" applyAlignment="1">
      <alignment horizontal="center" vertical="center"/>
    </xf>
    <xf numFmtId="41" fontId="21" fillId="0" borderId="47" xfId="0" applyNumberFormat="1" applyBorder="1" applyAlignment="1">
      <alignment horizontal="center" vertical="center"/>
    </xf>
    <xf numFmtId="41" fontId="21" fillId="0" borderId="57" xfId="0" applyNumberFormat="1" applyBorder="1" applyAlignment="1">
      <alignment horizontal="center" vertical="center"/>
    </xf>
    <xf numFmtId="41" fontId="21" fillId="0" borderId="48" xfId="0" applyNumberFormat="1" applyBorder="1" applyAlignment="1">
      <alignment horizontal="center" vertical="center"/>
    </xf>
    <xf numFmtId="41" fontId="21" fillId="33" borderId="43" xfId="0" applyNumberFormat="1" applyFill="1" applyBorder="1" applyAlignment="1">
      <alignment horizontal="center" vertical="center"/>
    </xf>
    <xf numFmtId="41" fontId="21" fillId="33" borderId="56" xfId="0" applyNumberFormat="1" applyFill="1" applyBorder="1" applyAlignment="1">
      <alignment horizontal="center" vertical="center"/>
    </xf>
    <xf numFmtId="41" fontId="21" fillId="33" borderId="44" xfId="0" applyNumberFormat="1" applyFill="1" applyBorder="1" applyAlignment="1">
      <alignment horizontal="center" vertical="center"/>
    </xf>
    <xf numFmtId="41" fontId="21" fillId="33" borderId="45" xfId="0" applyNumberFormat="1" applyFill="1" applyBorder="1" applyAlignment="1">
      <alignment horizontal="center" vertical="center"/>
    </xf>
    <xf numFmtId="41" fontId="21" fillId="33" borderId="0" xfId="0" applyNumberFormat="1" applyFill="1" applyBorder="1" applyAlignment="1">
      <alignment horizontal="center" vertical="center"/>
    </xf>
    <xf numFmtId="41" fontId="21" fillId="33" borderId="46" xfId="0" applyNumberFormat="1" applyFill="1" applyBorder="1" applyAlignment="1">
      <alignment horizontal="center" vertical="center"/>
    </xf>
    <xf numFmtId="41" fontId="21" fillId="33" borderId="47" xfId="0" applyNumberFormat="1" applyFill="1" applyBorder="1" applyAlignment="1">
      <alignment horizontal="center" vertical="center"/>
    </xf>
    <xf numFmtId="41" fontId="21" fillId="33" borderId="57" xfId="0" applyNumberFormat="1" applyFill="1" applyBorder="1" applyAlignment="1">
      <alignment horizontal="center" vertical="center"/>
    </xf>
    <xf numFmtId="41" fontId="21" fillId="33" borderId="48" xfId="0" applyNumberFormat="1" applyFill="1" applyBorder="1" applyAlignment="1">
      <alignment horizontal="center" vertical="center"/>
    </xf>
    <xf numFmtId="41" fontId="21" fillId="34" borderId="43" xfId="0" applyNumberFormat="1" applyFill="1" applyBorder="1" applyAlignment="1">
      <alignment horizontal="center" vertical="center"/>
    </xf>
    <xf numFmtId="41" fontId="21" fillId="34" borderId="56" xfId="0" applyNumberFormat="1" applyFill="1" applyBorder="1" applyAlignment="1">
      <alignment horizontal="center" vertical="center"/>
    </xf>
    <xf numFmtId="41" fontId="21" fillId="34" borderId="44" xfId="0" applyNumberFormat="1" applyFill="1" applyBorder="1" applyAlignment="1">
      <alignment horizontal="center" vertical="center"/>
    </xf>
    <xf numFmtId="41" fontId="21" fillId="34" borderId="45" xfId="0" applyNumberFormat="1" applyFill="1" applyBorder="1" applyAlignment="1">
      <alignment horizontal="center" vertical="center"/>
    </xf>
    <xf numFmtId="41" fontId="21" fillId="34" borderId="46" xfId="0" applyNumberFormat="1" applyFill="1" applyBorder="1" applyAlignment="1">
      <alignment horizontal="center" vertical="center"/>
    </xf>
    <xf numFmtId="41" fontId="21" fillId="34" borderId="47" xfId="0" applyNumberFormat="1" applyFill="1" applyBorder="1" applyAlignment="1">
      <alignment horizontal="center" vertical="center"/>
    </xf>
    <xf numFmtId="41" fontId="21" fillId="34" borderId="57" xfId="0" applyNumberFormat="1" applyFill="1" applyBorder="1" applyAlignment="1">
      <alignment horizontal="center" vertical="center"/>
    </xf>
    <xf numFmtId="41" fontId="21" fillId="34" borderId="48" xfId="0" applyNumberFormat="1" applyFill="1" applyBorder="1" applyAlignment="1">
      <alignment horizontal="center" vertical="center"/>
    </xf>
    <xf numFmtId="41" fontId="21" fillId="34" borderId="43" xfId="0" applyNumberFormat="1" applyFill="1" applyBorder="1" applyAlignment="1">
      <alignment horizontal="center" vertical="center" wrapText="1"/>
    </xf>
    <xf numFmtId="41" fontId="21" fillId="34" borderId="43" xfId="0" applyNumberFormat="1" applyFill="1" applyBorder="1" applyAlignment="1">
      <alignment vertical="center" wrapText="1"/>
    </xf>
    <xf numFmtId="41" fontId="21" fillId="34" borderId="56" xfId="0" applyNumberFormat="1" applyFill="1" applyBorder="1" applyAlignment="1">
      <alignment vertical="center" wrapText="1"/>
    </xf>
    <xf numFmtId="41" fontId="21" fillId="34" borderId="44" xfId="0" applyNumberFormat="1" applyFill="1" applyBorder="1" applyAlignment="1">
      <alignment vertical="center" wrapText="1"/>
    </xf>
    <xf numFmtId="41" fontId="21" fillId="34" borderId="45" xfId="0" applyNumberFormat="1" applyFill="1" applyBorder="1" applyAlignment="1">
      <alignment vertical="center" wrapText="1"/>
    </xf>
    <xf numFmtId="41" fontId="21" fillId="34" borderId="0" xfId="0" applyNumberFormat="1" applyFill="1" applyBorder="1" applyAlignment="1">
      <alignment vertical="center" wrapText="1"/>
    </xf>
    <xf numFmtId="41" fontId="21" fillId="34" borderId="46" xfId="0" applyNumberFormat="1" applyFill="1" applyBorder="1" applyAlignment="1">
      <alignment vertical="center" wrapText="1"/>
    </xf>
    <xf numFmtId="41" fontId="21" fillId="34" borderId="47" xfId="0" applyNumberFormat="1" applyFill="1" applyBorder="1" applyAlignment="1">
      <alignment vertical="center" wrapText="1"/>
    </xf>
    <xf numFmtId="41" fontId="21" fillId="34" borderId="57" xfId="0" applyNumberFormat="1" applyFill="1" applyBorder="1" applyAlignment="1">
      <alignment vertical="center" wrapText="1"/>
    </xf>
    <xf numFmtId="41" fontId="21" fillId="34" borderId="48" xfId="0" applyNumberFormat="1" applyFill="1" applyBorder="1" applyAlignment="1">
      <alignment vertical="center" wrapText="1"/>
    </xf>
    <xf numFmtId="41" fontId="21" fillId="34" borderId="56" xfId="0" applyNumberFormat="1" applyFill="1" applyBorder="1" applyAlignment="1">
      <alignment horizontal="center" vertical="center" wrapText="1"/>
    </xf>
    <xf numFmtId="41" fontId="21" fillId="34" borderId="45" xfId="0" applyNumberFormat="1" applyFill="1" applyBorder="1" applyAlignment="1">
      <alignment horizontal="center" vertical="center" wrapText="1"/>
    </xf>
    <xf numFmtId="41" fontId="21" fillId="34" borderId="0" xfId="0" applyNumberFormat="1" applyFill="1" applyBorder="1" applyAlignment="1">
      <alignment horizontal="center" vertical="center" wrapText="1"/>
    </xf>
    <xf numFmtId="41" fontId="21" fillId="34" borderId="47" xfId="0" applyNumberFormat="1" applyFill="1" applyBorder="1" applyAlignment="1">
      <alignment horizontal="center" vertical="center" wrapText="1"/>
    </xf>
    <xf numFmtId="41" fontId="21" fillId="34" borderId="57" xfId="0" applyNumberFormat="1" applyFill="1" applyBorder="1" applyAlignment="1">
      <alignment horizontal="center" vertical="center" wrapText="1"/>
    </xf>
    <xf numFmtId="41" fontId="21" fillId="34" borderId="44" xfId="0" applyNumberFormat="1" applyFill="1" applyBorder="1" applyAlignment="1">
      <alignment horizontal="center" vertical="center" wrapText="1"/>
    </xf>
    <xf numFmtId="41" fontId="21" fillId="34" borderId="46" xfId="0" applyNumberFormat="1" applyFill="1" applyBorder="1" applyAlignment="1">
      <alignment horizontal="center" vertical="center" wrapText="1"/>
    </xf>
    <xf numFmtId="41" fontId="21" fillId="34" borderId="48" xfId="0" applyNumberFormat="1" applyFill="1" applyBorder="1" applyAlignment="1">
      <alignment horizontal="center" vertical="center" wrapText="1"/>
    </xf>
    <xf numFmtId="41" fontId="22" fillId="34" borderId="43" xfId="0" applyNumberFormat="1" applyFill="1" applyBorder="1" applyAlignment="1">
      <alignment horizontal="center" vertical="center" wrapText="1"/>
    </xf>
    <xf numFmtId="41" fontId="22" fillId="34" borderId="56" xfId="0" applyNumberFormat="1" applyFill="1" applyBorder="1" applyAlignment="1">
      <alignment horizontal="center" vertical="center" wrapText="1"/>
    </xf>
    <xf numFmtId="41" fontId="22" fillId="34" borderId="44" xfId="0" applyNumberFormat="1" applyFill="1" applyBorder="1" applyAlignment="1">
      <alignment horizontal="center" vertical="center" wrapText="1"/>
    </xf>
    <xf numFmtId="41" fontId="22" fillId="34" borderId="45" xfId="0" applyNumberFormat="1" applyFill="1" applyBorder="1" applyAlignment="1">
      <alignment horizontal="center" vertical="center" wrapText="1"/>
    </xf>
    <xf numFmtId="41" fontId="22" fillId="34" borderId="0" xfId="0" applyNumberFormat="1" applyFill="1" applyBorder="1" applyAlignment="1">
      <alignment horizontal="center" vertical="center" wrapText="1"/>
    </xf>
    <xf numFmtId="41" fontId="22" fillId="34" borderId="46" xfId="0" applyNumberFormat="1" applyFill="1" applyBorder="1" applyAlignment="1">
      <alignment horizontal="center" vertical="center" wrapText="1"/>
    </xf>
    <xf numFmtId="41" fontId="22" fillId="34" borderId="47" xfId="0" applyNumberFormat="1" applyFill="1" applyBorder="1" applyAlignment="1">
      <alignment horizontal="center" vertical="center" wrapText="1"/>
    </xf>
    <xf numFmtId="41" fontId="22" fillId="34" borderId="57" xfId="0" applyNumberFormat="1" applyFill="1" applyBorder="1" applyAlignment="1">
      <alignment horizontal="center" vertical="center" wrapText="1"/>
    </xf>
    <xf numFmtId="41" fontId="22" fillId="34" borderId="48" xfId="0" applyNumberFormat="1" applyFill="1" applyBorder="1" applyAlignment="1">
      <alignment horizontal="center" vertical="center" wrapText="1"/>
    </xf>
    <xf numFmtId="0" fontId="31" fillId="0" borderId="0" xfId="0" applyAlignment="1">
      <alignment vertical="center"/>
    </xf>
    <xf numFmtId="0" fontId="28" fillId="0" borderId="58" xfId="0" applyBorder="1" applyAlignment="1">
      <alignment vertical="center"/>
    </xf>
    <xf numFmtId="0" fontId="32" fillId="0" borderId="0" xfId="0" applyAlignment="1">
      <alignment vertical="center"/>
    </xf>
    <xf numFmtId="41" fontId="22" fillId="34" borderId="43" xfId="0" applyNumberFormat="1" applyFill="1" applyBorder="1" applyAlignment="1">
      <alignment vertical="center" wrapText="1"/>
    </xf>
    <xf numFmtId="41" fontId="22" fillId="34" borderId="56" xfId="0" applyNumberFormat="1" applyFill="1" applyBorder="1" applyAlignment="1">
      <alignment vertical="center" wrapText="1"/>
    </xf>
    <xf numFmtId="41" fontId="22" fillId="34" borderId="45" xfId="0" applyNumberFormat="1" applyFill="1" applyBorder="1" applyAlignment="1">
      <alignment vertical="center" wrapText="1"/>
    </xf>
    <xf numFmtId="41" fontId="22" fillId="34" borderId="0" xfId="0" applyNumberFormat="1" applyFill="1" applyBorder="1" applyAlignment="1">
      <alignment vertical="center" wrapText="1"/>
    </xf>
    <xf numFmtId="41" fontId="22" fillId="34" borderId="47" xfId="0" applyNumberFormat="1" applyFill="1" applyBorder="1" applyAlignment="1">
      <alignment vertical="center" wrapText="1"/>
    </xf>
    <xf numFmtId="41" fontId="22" fillId="34" borderId="57" xfId="0" applyNumberFormat="1" applyFill="1" applyBorder="1" applyAlignment="1">
      <alignment vertical="center" wrapText="1"/>
    </xf>
    <xf numFmtId="41" fontId="22" fillId="34" borderId="44" xfId="0" applyNumberFormat="1" applyFill="1" applyBorder="1" applyAlignment="1">
      <alignment vertical="center" wrapText="1"/>
    </xf>
    <xf numFmtId="41" fontId="22" fillId="34" borderId="46" xfId="0" applyNumberFormat="1" applyFill="1" applyBorder="1" applyAlignment="1">
      <alignment vertical="center" wrapText="1"/>
    </xf>
    <xf numFmtId="41" fontId="22" fillId="34" borderId="48" xfId="0" applyNumberFormat="1" applyFill="1" applyBorder="1" applyAlignment="1">
      <alignment vertical="center" wrapText="1"/>
    </xf>
    <xf numFmtId="41" fontId="21" fillId="33" borderId="49" xfId="0" applyNumberFormat="1" applyFill="1" applyBorder="1" applyAlignment="1">
      <alignment horizontal="center" vertical="center"/>
    </xf>
    <xf numFmtId="41" fontId="21" fillId="33" borderId="50" xfId="0" applyNumberFormat="1" applyFill="1" applyBorder="1" applyAlignment="1">
      <alignment horizontal="center" vertical="center"/>
    </xf>
    <xf numFmtId="41" fontId="21" fillId="33" borderId="51" xfId="0" applyNumberFormat="1" applyFill="1" applyBorder="1" applyAlignment="1">
      <alignment horizontal="center" vertical="center"/>
    </xf>
    <xf numFmtId="41" fontId="21" fillId="33" borderId="19" xfId="0" applyNumberFormat="1" applyFill="1" applyBorder="1" applyAlignment="1">
      <alignment horizontal="center" vertical="center"/>
    </xf>
    <xf numFmtId="41" fontId="21" fillId="33" borderId="13" xfId="0" applyNumberFormat="1" applyFill="1" applyBorder="1" applyAlignment="1">
      <alignment horizontal="center" vertical="center"/>
    </xf>
    <xf numFmtId="41" fontId="21" fillId="33" borderId="15" xfId="0" applyNumberFormat="1" applyFill="1" applyBorder="1" applyAlignment="1">
      <alignment horizontal="center" vertical="center"/>
    </xf>
    <xf numFmtId="41" fontId="21" fillId="33" borderId="28" xfId="0" applyNumberFormat="1" applyFill="1" applyBorder="1" applyAlignment="1">
      <alignment horizontal="center" vertical="center"/>
    </xf>
    <xf numFmtId="41" fontId="21" fillId="33" borderId="25" xfId="0" applyNumberFormat="1" applyFill="1" applyBorder="1" applyAlignment="1">
      <alignment horizontal="center" vertical="center"/>
    </xf>
    <xf numFmtId="41" fontId="21" fillId="33" borderId="26" xfId="0" applyNumberFormat="1" applyFill="1" applyBorder="1" applyAlignment="1">
      <alignment horizontal="center" vertical="center"/>
    </xf>
    <xf numFmtId="41" fontId="21" fillId="34" borderId="17" xfId="0" applyNumberFormat="1" applyFill="1" applyBorder="1" applyAlignment="1">
      <alignment vertical="center"/>
    </xf>
    <xf numFmtId="41" fontId="21" fillId="34" borderId="27" xfId="0" applyNumberFormat="1" applyFill="1" applyBorder="1" applyAlignment="1">
      <alignment vertical="center"/>
    </xf>
    <xf numFmtId="41" fontId="21" fillId="34" borderId="18" xfId="0" applyNumberFormat="1" applyFill="1" applyBorder="1" applyAlignment="1">
      <alignment vertical="center"/>
    </xf>
    <xf numFmtId="41" fontId="21" fillId="34" borderId="41" xfId="0" applyNumberFormat="1" applyFill="1" applyBorder="1" applyAlignment="1">
      <alignment vertical="center"/>
    </xf>
    <xf numFmtId="41" fontId="23" fillId="34" borderId="43" xfId="0" applyNumberFormat="1" applyFill="1" applyBorder="1" applyAlignment="1">
      <alignment horizontal="center" vertical="center" wrapText="1"/>
    </xf>
    <xf numFmtId="41" fontId="23" fillId="34" borderId="56" xfId="0" applyNumberFormat="1" applyFill="1" applyBorder="1" applyAlignment="1">
      <alignment horizontal="center" vertical="center" wrapText="1"/>
    </xf>
    <xf numFmtId="41" fontId="23" fillId="34" borderId="45" xfId="0" applyNumberFormat="1" applyFill="1" applyBorder="1" applyAlignment="1">
      <alignment horizontal="center" vertical="center" wrapText="1"/>
    </xf>
    <xf numFmtId="41" fontId="23" fillId="34" borderId="0" xfId="0" applyNumberFormat="1" applyFill="1" applyBorder="1" applyAlignment="1">
      <alignment horizontal="center" vertical="center" wrapText="1"/>
    </xf>
    <xf numFmtId="41" fontId="23" fillId="34" borderId="47" xfId="0" applyNumberFormat="1" applyFill="1" applyBorder="1" applyAlignment="1">
      <alignment horizontal="center" vertical="center" wrapText="1"/>
    </xf>
    <xf numFmtId="41" fontId="23" fillId="34" borderId="57" xfId="0" applyNumberFormat="1" applyFill="1" applyBorder="1" applyAlignment="1">
      <alignment horizontal="center" vertical="center" wrapText="1"/>
    </xf>
    <xf numFmtId="41" fontId="23" fillId="34" borderId="44" xfId="0" applyNumberFormat="1" applyFill="1" applyBorder="1" applyAlignment="1">
      <alignment horizontal="center" vertical="center" wrapText="1"/>
    </xf>
    <xf numFmtId="41" fontId="23" fillId="34" borderId="46" xfId="0" applyNumberFormat="1" applyFill="1" applyBorder="1" applyAlignment="1">
      <alignment horizontal="center" vertical="center" wrapText="1"/>
    </xf>
    <xf numFmtId="41" fontId="23" fillId="34" borderId="48" xfId="0" applyNumberFormat="1" applyFill="1" applyBorder="1" applyAlignment="1">
      <alignment horizontal="center" vertical="center" wrapText="1"/>
    </xf>
    <xf numFmtId="41" fontId="24" fillId="34" borderId="43" xfId="0" applyNumberFormat="1" applyFill="1" applyBorder="1" applyAlignment="1">
      <alignment horizontal="center" vertical="center" wrapText="1"/>
    </xf>
    <xf numFmtId="41" fontId="24" fillId="34" borderId="44" xfId="0" applyNumberFormat="1" applyFill="1" applyBorder="1" applyAlignment="1">
      <alignment horizontal="center" vertical="center" wrapText="1"/>
    </xf>
    <xf numFmtId="41" fontId="24" fillId="34" borderId="45" xfId="0" applyNumberFormat="1" applyFill="1" applyBorder="1" applyAlignment="1">
      <alignment horizontal="center" vertical="center" wrapText="1"/>
    </xf>
    <xf numFmtId="41" fontId="24" fillId="34" borderId="46" xfId="0" applyNumberFormat="1" applyFill="1" applyBorder="1" applyAlignment="1">
      <alignment horizontal="center" vertical="center" wrapText="1"/>
    </xf>
    <xf numFmtId="41" fontId="24" fillId="34" borderId="47" xfId="0" applyNumberFormat="1" applyFill="1" applyBorder="1" applyAlignment="1">
      <alignment horizontal="center" vertical="center" wrapText="1"/>
    </xf>
    <xf numFmtId="41" fontId="24" fillId="34" borderId="48" xfId="0" applyNumberFormat="1" applyFill="1" applyBorder="1" applyAlignment="1">
      <alignment horizontal="center" vertical="center" wrapText="1"/>
    </xf>
    <xf numFmtId="64" fontId="21" fillId="0" borderId="20" xfId="0" applyNumberFormat="1" applyBorder="1">
      <alignment vertical="center"/>
    </xf>
    <xf numFmtId="64" fontId="21" fillId="33" borderId="19" xfId="0" applyNumberFormat="1" applyFill="1" applyBorder="1" applyAlignment="1">
      <alignment horizontal="center" vertical="center"/>
    </xf>
    <xf numFmtId="64" fontId="21" fillId="0" borderId="14" xfId="0" applyNumberFormat="1" applyBorder="1">
      <alignment vertical="center"/>
    </xf>
    <xf numFmtId="64" fontId="21" fillId="33" borderId="13" xfId="0" applyNumberFormat="1" applyFill="1" applyBorder="1" applyAlignment="1">
      <alignment horizontal="center" vertical="center"/>
    </xf>
    <xf numFmtId="64" fontId="21" fillId="0" borderId="16" xfId="0" applyNumberFormat="1" applyBorder="1">
      <alignment vertical="center"/>
    </xf>
    <xf numFmtId="64" fontId="21" fillId="33" borderId="15" xfId="0" applyNumberFormat="1" applyFill="1" applyBorder="1" applyAlignment="1">
      <alignment horizontal="center" vertical="center"/>
    </xf>
    <xf numFmtId="43" fontId="21" fillId="0" borderId="20" xfId="0" applyNumberFormat="1" applyBorder="1">
      <alignment vertical="center"/>
    </xf>
    <xf numFmtId="43" fontId="21" fillId="33" borderId="19" xfId="0" applyNumberFormat="1" applyFill="1" applyBorder="1" applyAlignment="1">
      <alignment horizontal="center" vertical="center"/>
    </xf>
    <xf numFmtId="43" fontId="21" fillId="0" borderId="14" xfId="0" applyNumberFormat="1" applyBorder="1">
      <alignment vertical="center"/>
    </xf>
    <xf numFmtId="43" fontId="21" fillId="33" borderId="13" xfId="0" applyNumberFormat="1" applyFill="1" applyBorder="1" applyAlignment="1">
      <alignment horizontal="center" vertical="center"/>
    </xf>
    <xf numFmtId="43" fontId="21" fillId="0" borderId="16" xfId="0" applyNumberFormat="1" applyBorder="1">
      <alignment vertical="center"/>
    </xf>
    <xf numFmtId="43" fontId="21" fillId="33" borderId="15" xfId="0" applyNumberFormat="1" applyFill="1" applyBorder="1" applyAlignment="1">
      <alignment horizontal="center" vertical="center"/>
    </xf>
    <xf numFmtId="41" fontId="33" fillId="0" borderId="0" xfId="0" applyNumberFormat="1" applyBorder="1" applyAlignment="1">
      <alignment horizontal="center" vertical="center"/>
    </xf>
  </cellXfs>
  <cellStyles count="49">
    <cellStyle name="20% - 강조색1" xfId="25" builtinId="30"/>
    <cellStyle name="20% - 강조색2" xfId="29" builtinId="34"/>
    <cellStyle name="20% - 강조색3" xfId="33" builtinId="38"/>
    <cellStyle name="20% - 강조색4" xfId="37" builtinId="42"/>
    <cellStyle name="20% - 강조색5" xfId="41" builtinId="46"/>
    <cellStyle name="20% - 강조색6" xfId="45" builtinId="50"/>
    <cellStyle name="40% - 강조색1" xfId="26" builtinId="31"/>
    <cellStyle name="40% - 강조색2" xfId="30" builtinId="35"/>
    <cellStyle name="40% - 강조색3" xfId="34" builtinId="39"/>
    <cellStyle name="40% - 강조색4" xfId="38" builtinId="43"/>
    <cellStyle name="40% - 강조색5" xfId="42" builtinId="47"/>
    <cellStyle name="40% - 강조색6" xfId="46" builtinId="51"/>
    <cellStyle name="60% - 강조색1" xfId="27" builtinId="32"/>
    <cellStyle name="60% - 강조색2" xfId="31" builtinId="36"/>
    <cellStyle name="60% - 강조색3" xfId="35" builtinId="40"/>
    <cellStyle name="60% - 강조색4" xfId="39" builtinId="44"/>
    <cellStyle name="60% - 강조색5" xfId="43" builtinId="48"/>
    <cellStyle name="60% - 강조색6" xfId="47" builtinId="52"/>
    <cellStyle name="강조색1" xfId="24" builtinId="29"/>
    <cellStyle name="강조색2" xfId="28" builtinId="33"/>
    <cellStyle name="강조색3" xfId="32" builtinId="37"/>
    <cellStyle name="강조색4" xfId="36" builtinId="41"/>
    <cellStyle name="강조색5" xfId="40" builtinId="45"/>
    <cellStyle name="강조색6" xfId="44" builtinId="49"/>
    <cellStyle name="경고문" xfId="9" builtinId="11"/>
    <cellStyle name="계산" xfId="17" builtinId="22"/>
    <cellStyle name="나쁨" xfId="22" builtinId="27"/>
    <cellStyle name="메모" xfId="8" builtinId="10"/>
    <cellStyle name="백분율" xfId="3" builtinId="5"/>
    <cellStyle name="보통" xfId="23" builtinId="28"/>
    <cellStyle name="설명텍스트" xfId="48" builtinId="53"/>
    <cellStyle name="셀 확인" xfId="18" builtinId="23"/>
    <cellStyle name="쉼표" xfId="1" builtinId="3"/>
    <cellStyle name="쉼표[0]" xfId="4" builtinId="6"/>
    <cellStyle name="연결된 셀" xfId="19" builtinId="24"/>
    <cellStyle name="열어본 하이퍼링크" xfId="7" builtinId="9" hidden="1"/>
    <cellStyle name="요약" xfId="20" builtinId="25"/>
    <cellStyle name="입력" xfId="15" builtinId="20"/>
    <cellStyle name="제목" xfId="10" builtinId="15"/>
    <cellStyle name="제목 1" xfId="11" builtinId="16"/>
    <cellStyle name="제목 2" xfId="12" builtinId="17"/>
    <cellStyle name="제목 3" xfId="13" builtinId="18"/>
    <cellStyle name="제목 4" xfId="14" builtinId="19"/>
    <cellStyle name="좋음" xfId="21" builtinId="26"/>
    <cellStyle name="출력" xfId="16" builtinId="21"/>
    <cellStyle name="통화" xfId="2" builtinId="4"/>
    <cellStyle name="통화[0]" xfId="5" builtinId="7"/>
    <cellStyle name="표준" xfId="0" builtinId="0"/>
    <cellStyle name="하이퍼링크" xfId="6" builtinId="8" hidden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theme" Target="theme/theme1.xml"></Relationship><Relationship Id="rId5" Type="http://schemas.openxmlformats.org/officeDocument/2006/relationships/styles" Target="styles.xml"></Relationship><Relationship Id="rId6" Type="http://schemas.openxmlformats.org/officeDocument/2006/relationships/sharedStrings" Target="sharedStrings.xml"></Relationship></Relationships>
</file>

<file path=xl/drawings/_rels/vmlDrawing1.vml.rels><?xml version="1.0" encoding="UTF-8"?>
<Relationships xmlns="http://schemas.openxmlformats.org/package/2006/relationships"></Relationships>
</file>

<file path=xl/drawings/_rels/vmlDrawing2.vml.rels><?xml version="1.0" encoding="UTF-8"?>
<Relationships xmlns="http://schemas.openxmlformats.org/package/2006/relationships"></Relationships>
</file>

<file path=xl/drawings/_rels/vmlDrawing3.vml.rels><?xml version="1.0" encoding="UTF-8"?>
<Relationships xmlns="http://schemas.openxmlformats.org/package/2006/relationships"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vmlDrawing" Target="../drawings/vmlDrawing1.vml"></Relationship><Relationship Id="rId2" Type="http://schemas.openxmlformats.org/officeDocument/2006/relationships/comments" Target="../comments1.xml"></Relationship></Relationships>
</file>

<file path=xl/worksheets/_rels/sheet2.xml.rels><?xml version="1.0" encoding="UTF-8"?>
<Relationships xmlns="http://schemas.openxmlformats.org/package/2006/relationships"><Relationship Id="rId1" Type="http://schemas.openxmlformats.org/officeDocument/2006/relationships/vmlDrawing" Target="../drawings/vmlDrawing2.vml"></Relationship><Relationship Id="rId2" Type="http://schemas.openxmlformats.org/officeDocument/2006/relationships/comments" Target="../comments2.xml"></Relationship></Relationships>
</file>

<file path=xl/worksheets/_rels/sheet3.xml.rels><?xml version="1.0" encoding="UTF-8"?>
<Relationships xmlns="http://schemas.openxmlformats.org/package/2006/relationships"><Relationship Id="rId1" Type="http://schemas.openxmlformats.org/officeDocument/2006/relationships/vmlDrawing" Target="../drawings/vmlDrawing3.vml"></Relationship><Relationship Id="rId2" Type="http://schemas.openxmlformats.org/officeDocument/2006/relationships/comments" Target="../comments3.xml"></Relationship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90" workbookViewId="0">
      <selection activeCell="A1" sqref="A1:M23"/>
    </sheetView>
  </sheetViews>
  <sheetFormatPr defaultRowHeight="16.500000"/>
  <cols>
    <col min="1" max="4" style="128" width="22.62999916" customWidth="1" outlineLevel="0"/>
    <col min="5" max="7" style="128" width="9.00500011" customWidth="1" outlineLevel="0"/>
    <col min="8" max="9" style="128" width="21.62999916" customWidth="1" outlineLevel="0"/>
    <col min="10" max="11" style="128" width="15.63000011" customWidth="1" outlineLevel="0"/>
    <col min="12" max="13" style="128" width="20.62999916" customWidth="1" outlineLevel="0"/>
    <col min="16" max="16" width="10.00500011" customWidth="1" outlineLevel="0"/>
  </cols>
  <sheetData>
    <row r="1" spans="1:13" ht="17.250000" customHeight="1">
      <c r="A1" s="116" t="s">
        <v>83</v>
      </c>
      <c r="B1" s="325"/>
      <c r="C1" s="325"/>
      <c r="D1" s="117"/>
      <c r="F1" s="129"/>
      <c r="G1" s="129"/>
      <c r="H1" s="116" t="s">
        <v>113</v>
      </c>
      <c r="I1" s="117"/>
      <c r="J1" s="129"/>
      <c r="K1" s="129"/>
      <c r="L1" s="116" t="s">
        <v>114</v>
      </c>
      <c r="M1" s="117"/>
    </row>
    <row r="2" spans="1:13" ht="21.000000">
      <c r="A2" s="116" t="s">
        <v>2</v>
      </c>
      <c r="B2" s="117"/>
      <c r="C2" s="326" t="s">
        <v>1</v>
      </c>
      <c r="D2" s="117"/>
      <c r="H2" s="404" t="s">
        <v>21</v>
      </c>
      <c r="I2" s="334">
        <f>B3*'일리아칸 무기'!B2+B4*'일리아칸 무기'!B3+B5*'일리아칸 무기'!B4+B6*'일리아칸 무기'!B5+B7*'일리아칸 무기'!B6+B8*'일리아칸 무기'!B7+B9*'일리아칸 무기'!B8+B10*'일리아칸 무기'!B9+B11*'일리아칸 무기'!B10+B12*'일리아칸 무기'!B11+B13*'일리아칸 무기'!B12+B14*'일리아칸 무기'!B13+B15*'일리아칸 무기'!B14+B16*'일리아칸 무기'!B15</f>
        <v>26713</v>
      </c>
      <c r="L2" s="404" t="s">
        <v>21</v>
      </c>
      <c r="M2" s="337">
        <f>B3*'일리아칸 무기'!I2+B4*'일리아칸 무기'!I3+B5*'일리아칸 무기'!I4+B6*'일리아칸 무기'!I5+B7*'일리아칸 무기'!I6+B8*'일리아칸 무기'!I7+B9*'일리아칸 무기'!I8+B10*'일리아칸 무기'!I9+B11*'일리아칸 무기'!I10+B12*'일리아칸 무기'!I11+B13*'일리아칸 무기'!I12+B14*'일리아칸 무기'!I13+B15*'일리아칸 무기'!I14+B16*'일리아칸 무기'!I15</f>
        <v>60450</v>
      </c>
    </row>
    <row r="3" spans="1:13" ht="20.250000">
      <c r="A3" s="407" t="s">
        <v>158</v>
      </c>
      <c r="B3" s="432"/>
      <c r="C3" s="433" t="s">
        <v>158</v>
      </c>
      <c r="D3" s="432"/>
      <c r="H3" s="405" t="s">
        <v>44</v>
      </c>
      <c r="I3" s="335">
        <f>D3*'일리아칸 방어구'!B2+D4*'일리아칸 방어구'!B3+D5*'일리아칸 방어구'!B4+D6*'일리아칸 방어구'!B5+D7*'일리아칸 방어구'!B6+D8*'일리아칸 방어구'!B7+D9*'일리아칸 방어구'!B8+D10*'일리아칸 방어구'!B9+D11*'일리아칸 방어구'!B10+D12*'일리아칸 방어구'!B11+D13*'일리아칸 방어구'!B12+D14*'일리아칸 방어구'!B13+D15*'일리아칸 방어구'!B14+D16*'일리아칸 방어구'!B15</f>
        <v>256713</v>
      </c>
      <c r="L3" s="405" t="s">
        <v>44</v>
      </c>
      <c r="M3" s="335">
        <f>D3*'일리아칸 방어구'!I2+D4*'일리아칸 방어구'!I3+D5*'일리아칸 방어구'!I4+D6*'일리아칸 방어구'!I5+D7*'일리아칸 방어구'!I6+D8*'일리아칸 방어구'!I7+D9*'일리아칸 방어구'!I8+D10*'일리아칸 방어구'!I9+D11*'일리아칸 방어구'!I10+D12*'일리아칸 방어구'!I11+D13*'일리아칸 방어구'!I12+D14*'일리아칸 방어구'!I13+D15*'일리아칸 방어구'!I14+D16*'일리아칸 방어구'!I15</f>
        <v>490530</v>
      </c>
    </row>
    <row r="4" spans="1:13" ht="20.250000">
      <c r="A4" s="408" t="s">
        <v>159</v>
      </c>
      <c r="B4" s="434"/>
      <c r="C4" s="435" t="s">
        <v>159</v>
      </c>
      <c r="D4" s="434"/>
      <c r="H4" s="405" t="s">
        <v>3</v>
      </c>
      <c r="I4" s="335">
        <f>B3*'일리아칸 무기'!C2+B4*'일리아칸 무기'!C3+B5*'일리아칸 무기'!C4+B6*'일리아칸 무기'!C5+B7*'일리아칸 무기'!C6+B8*'일리아칸 무기'!C7+B9*'일리아칸 무기'!C8+B10*'일리아칸 무기'!C9+B11*'일리아칸 무기'!C10+B12*'일리아칸 무기'!C11+B13*'일리아칸 무기'!C12+B14*'일리아칸 무기'!C13+B15*'일리아칸 무기'!C14+B16*'일리아칸 무기'!C15+D3*'일리아칸 방어구'!C2+D4*'일리아칸 방어구'!C3+D5*'일리아칸 방어구'!C4+D6*'일리아칸 방어구'!C5+D7*'일리아칸 방어구'!C6+D8*'일리아칸 방어구'!C7+D9*'일리아칸 방어구'!C8+D10*'일리아칸 방어구'!C9+D11*'일리아칸 방어구'!C10+D12*'일리아칸 방어구'!C11+D13*'일리아칸 방어구'!C12+D14*'일리아칸 방어구'!C13+D15*'일리아칸 방어구'!C14+D16*'일리아칸 방어구'!C15</f>
        <v>5964</v>
      </c>
      <c r="L4" s="405" t="s">
        <v>3</v>
      </c>
      <c r="M4" s="335">
        <f>B3*'일리아칸 무기'!J2+B4*'일리아칸 무기'!J3+B5*'일리아칸 무기'!J4+B6*'일리아칸 무기'!J5+B7*'일리아칸 무기'!J6+B8*'일리아칸 무기'!J7+B9*'일리아칸 무기'!J8+B10*'일리아칸 무기'!J9+B11*'일리아칸 무기'!J10+B12*'일리아칸 무기'!J11+B13*'일리아칸 무기'!J12+B14*'일리아칸 무기'!J13+B15*'일리아칸 무기'!J14+B16*'일리아칸 무기'!J15+D3*'일리아칸 방어구'!J2+D4*'일리아칸 방어구'!J3+D5*'일리아칸 방어구'!J4+D6*'일리아칸 방어구'!J5+D7*'일리아칸 방어구'!J6+D8*'일리아칸 방어구'!J7+D9*'일리아칸 방어구'!J8+D10*'일리아칸 방어구'!J9+D11*'일리아칸 방어구'!J10+D12*'일리아칸 방어구'!J11+D13*'일리아칸 방어구'!J12+D14*'일리아칸 방어구'!J13+D15*'일리아칸 방어구'!J14+D16*'일리아칸 방어구'!J15</f>
        <v>13611</v>
      </c>
    </row>
    <row r="5" spans="1:13" ht="20.250000">
      <c r="A5" s="408" t="s">
        <v>160</v>
      </c>
      <c r="B5" s="434"/>
      <c r="C5" s="435" t="s">
        <v>160</v>
      </c>
      <c r="D5" s="434"/>
      <c r="H5" s="405" t="s">
        <v>4</v>
      </c>
      <c r="I5" s="335">
        <f>B3*'일리아칸 무기'!D2+B4*'일리아칸 무기'!D3+B5*'일리아칸 무기'!D4+B6*'일리아칸 무기'!D5+B7*'일리아칸 무기'!D6+B8*'일리아칸 무기'!D7+B9*'일리아칸 무기'!D8+B10*'일리아칸 무기'!D9+B11*'일리아칸 무기'!D10+B12*'일리아칸 무기'!D11+B13*'일리아칸 무기'!D12+B14*'일리아칸 무기'!D13+B15*'일리아칸 무기'!D14+B16*'일리아칸 무기'!D15+D3*'일리아칸 방어구'!D2+D4*'일리아칸 방어구'!D3+D5*'일리아칸 방어구'!D4+D6*'일리아칸 방어구'!D5+D7*'일리아칸 방어구'!D6+D8*'일리아칸 방어구'!D7+D9*'일리아칸 방어구'!D8+D10*'일리아칸 방어구'!D9+D11*'일리아칸 방어구'!D10+D12*'일리아칸 방어구'!D11+D13*'일리아칸 방어구'!D12+D14*'일리아칸 방어구'!D13+D15*'일리아칸 방어구'!D14+D16*'일리아칸 방어구'!D15</f>
        <v>3196</v>
      </c>
      <c r="L5" s="405" t="s">
        <v>4</v>
      </c>
      <c r="M5" s="335">
        <f>B3*'일리아칸 무기'!K2+B4*'일리아칸 무기'!K3+B5*'일리아칸 무기'!K4+B6*'일리아칸 무기'!K5+B7*'일리아칸 무기'!K6+B8*'일리아칸 무기'!K7+B9*'일리아칸 무기'!K8+B10*'일리아칸 무기'!K9+B11*'일리아칸 무기'!K10+B12*'일리아칸 무기'!K11+B13*'일리아칸 무기'!K12+B14*'일리아칸 무기'!K13+B15*'일리아칸 무기'!K14+B16*'일리아칸 무기'!K15+D3*'일리아칸 방어구'!K2+D4*'일리아칸 방어구'!K3+D5*'일리아칸 방어구'!K4+D6*'일리아칸 방어구'!K5+D7*'일리아칸 방어구'!K6+D8*'일리아칸 방어구'!K7+D9*'일리아칸 방어구'!K8+D10*'일리아칸 방어구'!K9+D11*'일리아칸 방어구'!K10+D12*'일리아칸 방어구'!K11+D13*'일리아칸 방어구'!K12+D14*'일리아칸 방어구'!K13+D15*'일리아칸 방어구'!K14+D16*'일리아칸 방어구'!K15</f>
        <v>7280</v>
      </c>
    </row>
    <row r="6" spans="1:13" ht="20.250000">
      <c r="A6" s="408" t="s">
        <v>161</v>
      </c>
      <c r="B6" s="434"/>
      <c r="C6" s="435" t="s">
        <v>161</v>
      </c>
      <c r="D6" s="434"/>
      <c r="H6" s="405" t="s">
        <v>22</v>
      </c>
      <c r="I6" s="335">
        <f>B3*'일리아칸 무기'!E2+B4*'일리아칸 무기'!E3+B5*'일리아칸 무기'!E4+B6*'일리아칸 무기'!E5+B7*'일리아칸 무기'!E6+B8*'일리아칸 무기'!E7+B9*'일리아칸 무기'!E8+B10*'일리아칸 무기'!E9+B11*'일리아칸 무기'!E10+B12*'일리아칸 무기'!E11+B13*'일리아칸 무기'!E12+B14*'일리아칸 무기'!E13+B15*'일리아칸 무기'!E14+B16*'일리아칸 무기'!E15+D3*'일리아칸 방어구'!E2+D4*'일리아칸 방어구'!E3+D5*'일리아칸 방어구'!E4+D6*'일리아칸 방어구'!E5+D7*'일리아칸 방어구'!E6+D8*'일리아칸 방어구'!E7+D9*'일리아칸 방어구'!E8+D10*'일리아칸 방어구'!E9+D11*'일리아칸 방어구'!E10+D12*'일리아칸 방어구'!E11+D13*'일리아칸 방어구'!E12+D14*'일리아칸 방어구'!E13+D15*'일리아칸 방어구'!E14+D16*'일리아칸 방어구'!E15</f>
        <v>1842998</v>
      </c>
      <c r="L6" s="405" t="s">
        <v>22</v>
      </c>
      <c r="M6" s="335">
        <f>B3*'일리아칸 무기'!L2+B4*'일리아칸 무기'!L3+B5*'일리아칸 무기'!L4+B6*'일리아칸 무기'!L5+B7*'일리아칸 무기'!L6+B8*'일리아칸 무기'!L7+B9*'일리아칸 무기'!L8+B10*'일리아칸 무기'!L9+B11*'일리아칸 무기'!L10+B12*'일리아칸 무기'!L11+B13*'일리아칸 무기'!L12+B14*'일리아칸 무기'!L13+B15*'일리아칸 무기'!L14+B16*'일리아칸 무기'!L15+D3*'일리아칸 방어구'!L2+D4*'일리아칸 방어구'!L3+D5*'일리아칸 방어구'!L4+D6*'일리아칸 방어구'!L5+D7*'일리아칸 방어구'!L6+D8*'일리아칸 방어구'!L7+D9*'일리아칸 방어구'!L8+D10*'일리아칸 방어구'!L9+D11*'일리아칸 방어구'!L10+D12*'일리아칸 방어구'!L11+D13*'일리아칸 방어구'!L12+D14*'일리아칸 방어구'!L13+D15*'일리아칸 방어구'!L14+D16*'일리아칸 방어구'!L15</f>
        <v>4198000</v>
      </c>
    </row>
    <row r="7" spans="1:13" ht="21.000000">
      <c r="A7" s="408" t="s">
        <v>162</v>
      </c>
      <c r="B7" s="434">
        <v>1</v>
      </c>
      <c r="C7" s="435" t="s">
        <v>162</v>
      </c>
      <c r="D7" s="434">
        <v>3</v>
      </c>
      <c r="H7" s="406" t="s">
        <v>5</v>
      </c>
      <c r="I7" s="336">
        <f>B3*'일리아칸 무기'!F2+B4*'일리아칸 무기'!F3+B5*'일리아칸 무기'!F4+B6*'일리아칸 무기'!F5+B7*'일리아칸 무기'!F6+B8*'일리아칸 무기'!F7+B9*'일리아칸 무기'!F8+B10*'일리아칸 무기'!F9+B11*'일리아칸 무기'!F10+B12*'일리아칸 무기'!F11+B13*'일리아칸 무기'!F12+B14*'일리아칸 무기'!F13+B15*'일리아칸 무기'!F14+B16*'일리아칸 무기'!F15+D3*'일리아칸 방어구'!F2+D4*'일리아칸 방어구'!F3+D5*'일리아칸 방어구'!F4+D6*'일리아칸 방어구'!F5+D7*'일리아칸 방어구'!F6+D8*'일리아칸 방어구'!F7+D9*'일리아칸 방어구'!F8+D10*'일리아칸 방어구'!F9+D11*'일리아칸 방어구'!F10+D12*'일리아칸 방어구'!F11+D13*'일리아칸 방어구'!F12+D14*'일리아칸 방어구'!F13+D15*'일리아칸 방어구'!F14+D16*'일리아칸 방어구'!F15</f>
        <v>356188</v>
      </c>
      <c r="L7" s="406" t="s">
        <v>5</v>
      </c>
      <c r="M7" s="336">
        <f>B3*'일리아칸 무기'!M2+B4*'일리아칸 무기'!M3+B5*'일리아칸 무기'!M4+B6*'일리아칸 무기'!M5+B7*'일리아칸 무기'!M6+B8*'일리아칸 무기'!M7+B9*'일리아칸 무기'!M8+B10*'일리아칸 무기'!M9+B11*'일리아칸 무기'!M10+B12*'일리아칸 무기'!M11+B13*'일리아칸 무기'!M12+B14*'일리아칸 무기'!M13+B15*'일리아칸 무기'!M14+B16*'일리아칸 무기'!M15+D3*'일리아칸 방어구'!M2+D4*'일리아칸 방어구'!M3+D5*'일리아칸 방어구'!M4+D6*'일리아칸 방어구'!M5+D7*'일리아칸 방어구'!M6+D8*'일리아칸 방어구'!M7+D9*'일리아칸 방어구'!M8+D10*'일리아칸 방어구'!M9+D11*'일리아칸 방어구'!M10+D12*'일리아칸 방어구'!M11+D13*'일리아칸 방어구'!M12+D14*'일리아칸 방어구'!M13+D15*'일리아칸 방어구'!M14+D16*'일리아칸 방어구'!M15</f>
        <v>811090</v>
      </c>
    </row>
    <row r="8" spans="1:13" ht="20.250000">
      <c r="A8" s="408" t="s">
        <v>163</v>
      </c>
      <c r="B8" s="434">
        <v>1</v>
      </c>
      <c r="C8" s="435" t="s">
        <v>163</v>
      </c>
      <c r="D8" s="434">
        <v>5</v>
      </c>
    </row>
    <row r="9" spans="1:13" ht="20.250000">
      <c r="A9" s="408" t="s">
        <v>164</v>
      </c>
      <c r="B9" s="434"/>
      <c r="C9" s="435" t="s">
        <v>164</v>
      </c>
      <c r="D9" s="434">
        <v>5</v>
      </c>
      <c r="H9" s="444" t="s">
        <v>76</v>
      </c>
      <c r="I9" s="444"/>
      <c r="L9" s="129" t="s">
        <v>76</v>
      </c>
      <c r="M9" s="129"/>
    </row>
    <row r="10" spans="1:13" ht="20.250000">
      <c r="A10" s="408" t="s">
        <v>165</v>
      </c>
      <c r="B10" s="434"/>
      <c r="C10" s="435" t="s">
        <v>165</v>
      </c>
      <c r="D10" s="434">
        <v>5</v>
      </c>
    </row>
    <row r="11" spans="1:13" ht="21.000000">
      <c r="A11" s="408" t="s">
        <v>166</v>
      </c>
      <c r="B11" s="434"/>
      <c r="C11" s="435" t="s">
        <v>166</v>
      </c>
      <c r="D11" s="434"/>
      <c r="H11" s="116" t="s">
        <v>117</v>
      </c>
      <c r="I11" s="117"/>
      <c r="L11" s="116" t="s">
        <v>117</v>
      </c>
      <c r="M11" s="117"/>
    </row>
    <row r="12" spans="1:13" ht="20.250000">
      <c r="A12" s="408" t="s">
        <v>167</v>
      </c>
      <c r="B12" s="434"/>
      <c r="C12" s="435" t="s">
        <v>167</v>
      </c>
      <c r="D12" s="434"/>
      <c r="H12" s="404" t="s">
        <v>21</v>
      </c>
      <c r="I12" s="337">
        <f>IF((I2-D19)&lt;0,0,I2-D19)</f>
        <v>26713</v>
      </c>
      <c r="L12" s="404" t="s">
        <v>21</v>
      </c>
      <c r="M12" s="337">
        <f>IF((M2-D19)&lt;0,0,M2-D19)</f>
        <v>60450</v>
      </c>
    </row>
    <row r="13" spans="1:13" ht="20.250000">
      <c r="A13" s="408" t="s">
        <v>168</v>
      </c>
      <c r="B13" s="434"/>
      <c r="C13" s="435" t="s">
        <v>168</v>
      </c>
      <c r="D13" s="434"/>
      <c r="H13" s="405" t="s">
        <v>44</v>
      </c>
      <c r="I13" s="335">
        <f>IF((I3-D20)&lt;0,0,I3-D20)</f>
        <v>256713</v>
      </c>
      <c r="L13" s="405" t="s">
        <v>44</v>
      </c>
      <c r="M13" s="335">
        <f>IF((M3-D20)&lt;0,0,M3-D20)</f>
        <v>490530</v>
      </c>
    </row>
    <row r="14" spans="1:13" ht="20.250000">
      <c r="A14" s="408" t="s">
        <v>169</v>
      </c>
      <c r="B14" s="434"/>
      <c r="C14" s="435" t="s">
        <v>169</v>
      </c>
      <c r="D14" s="434"/>
      <c r="H14" s="405" t="s">
        <v>3</v>
      </c>
      <c r="I14" s="335">
        <f>IF((I4-D21)&lt;0,0,I4-D21)</f>
        <v>5964</v>
      </c>
      <c r="L14" s="405" t="s">
        <v>3</v>
      </c>
      <c r="M14" s="335">
        <f>IF((M4-D21)&lt;0,0,M4-D21)</f>
        <v>13611</v>
      </c>
    </row>
    <row r="15" spans="1:13" ht="20.250000">
      <c r="A15" s="408" t="s">
        <v>170</v>
      </c>
      <c r="B15" s="434"/>
      <c r="C15" s="435" t="s">
        <v>170</v>
      </c>
      <c r="D15" s="434"/>
      <c r="H15" s="405" t="s">
        <v>4</v>
      </c>
      <c r="I15" s="335">
        <f>IF((I5-D22)&lt;0,0,I5-D22)</f>
        <v>3196</v>
      </c>
      <c r="L15" s="405" t="s">
        <v>4</v>
      </c>
      <c r="M15" s="335">
        <f>IF((M5-D22)&lt;0,0,M5-D22)</f>
        <v>7280</v>
      </c>
    </row>
    <row r="16" spans="1:13" ht="21.000000">
      <c r="A16" s="409" t="s">
        <v>171</v>
      </c>
      <c r="B16" s="436"/>
      <c r="C16" s="437" t="s">
        <v>171</v>
      </c>
      <c r="D16" s="436"/>
      <c r="H16" s="406" t="s">
        <v>22</v>
      </c>
      <c r="I16" s="336">
        <f>IF((I6-D23)&lt;0,0,I6-D23)</f>
        <v>0</v>
      </c>
      <c r="L16" s="406" t="s">
        <v>22</v>
      </c>
      <c r="M16" s="336">
        <f>IF((M6-D23)&lt;0,0,M6-D23)</f>
        <v>0</v>
      </c>
    </row>
    <row r="17" ht="10.000000" customHeight="1"/>
    <row r="18" spans="1:15" ht="21.000000">
      <c r="A18" s="116" t="s">
        <v>73</v>
      </c>
      <c r="B18" s="117"/>
      <c r="C18" s="326" t="s">
        <v>109</v>
      </c>
      <c r="D18" s="117"/>
      <c r="H18" s="129" t="s">
        <v>76</v>
      </c>
      <c r="I18" s="129"/>
      <c r="L18" s="129" t="s">
        <v>76</v>
      </c>
      <c r="M18" s="129"/>
    </row>
    <row r="19" spans="1:15" ht="20.250000">
      <c r="A19" s="407" t="s">
        <v>21</v>
      </c>
      <c r="B19" s="121">
        <v>25</v>
      </c>
      <c r="C19" s="410" t="s">
        <v>21</v>
      </c>
      <c r="D19" s="121"/>
    </row>
    <row r="20" spans="1:15" ht="21.000000">
      <c r="A20" s="408" t="s">
        <v>44</v>
      </c>
      <c r="B20" s="124">
        <v>3</v>
      </c>
      <c r="C20" s="411" t="s">
        <v>44</v>
      </c>
      <c r="D20" s="124"/>
      <c r="H20" s="116" t="s">
        <v>118</v>
      </c>
      <c r="I20" s="117"/>
      <c r="K20" s="339"/>
      <c r="L20" s="116" t="s">
        <v>118</v>
      </c>
      <c r="M20" s="117"/>
      <c r="N20" s="238"/>
      <c r="O20" s="238"/>
    </row>
    <row r="21" spans="1:15" ht="21.000000">
      <c r="A21" s="408" t="s">
        <v>3</v>
      </c>
      <c r="B21" s="124">
        <v>33</v>
      </c>
      <c r="C21" s="411" t="s">
        <v>3</v>
      </c>
      <c r="D21" s="124"/>
      <c r="H21" s="333">
        <f>I12/10*B19+I13/10*B20+I14*B21+I15*B22+I16/1500*B23+I7</f>
        <v>872576.4</v>
      </c>
      <c r="I21" s="338"/>
      <c r="L21" s="333">
        <f>M12/10*B19+M13/10*B20+M14*B21+M15*B22+M16/1500*B23+M7</f>
        <v>1958937</v>
      </c>
      <c r="M21" s="338"/>
    </row>
    <row r="22" spans="1:15" ht="20.250000">
      <c r="A22" s="408" t="s">
        <v>4</v>
      </c>
      <c r="B22" s="124">
        <v>55</v>
      </c>
      <c r="C22" s="411" t="s">
        <v>4</v>
      </c>
      <c r="D22" s="124"/>
    </row>
    <row r="23" spans="1:15" ht="21.000000">
      <c r="A23" s="409" t="s">
        <v>112</v>
      </c>
      <c r="B23" s="127">
        <v>375</v>
      </c>
      <c r="C23" s="412" t="s">
        <v>22</v>
      </c>
      <c r="D23" s="127">
        <v>7380000</v>
      </c>
    </row>
    <row r="24" ht="10.000000" customHeight="1"/>
    <row r="25" spans="1:15" ht="30.000000" customHeight="1">
      <c r="A25" s="417" t="s">
        <v>156</v>
      </c>
      <c r="B25" s="418"/>
      <c r="C25" s="418"/>
      <c r="D25" s="418"/>
      <c r="E25" s="418"/>
      <c r="F25" s="418"/>
      <c r="G25" s="418"/>
      <c r="H25" s="418"/>
      <c r="I25" s="418"/>
      <c r="J25" s="365" t="s">
        <v>155</v>
      </c>
      <c r="K25" s="380"/>
      <c r="L25" s="426" t="s">
        <v>121</v>
      </c>
      <c r="M25" s="427"/>
    </row>
    <row r="26" spans="1:15" ht="30.000000" customHeight="1">
      <c r="A26" s="419"/>
      <c r="B26" s="420"/>
      <c r="C26" s="420"/>
      <c r="D26" s="420"/>
      <c r="E26" s="420"/>
      <c r="F26" s="420"/>
      <c r="G26" s="420"/>
      <c r="H26" s="420"/>
      <c r="I26" s="420"/>
      <c r="J26" s="376"/>
      <c r="K26" s="381"/>
      <c r="L26" s="428"/>
      <c r="M26" s="429"/>
    </row>
    <row r="27" spans="1:15" ht="30.000000" customHeight="1">
      <c r="A27" s="419"/>
      <c r="B27" s="420"/>
      <c r="C27" s="420"/>
      <c r="D27" s="420"/>
      <c r="E27" s="420"/>
      <c r="F27" s="420"/>
      <c r="G27" s="420"/>
      <c r="H27" s="420"/>
      <c r="I27" s="420"/>
      <c r="J27" s="376"/>
      <c r="K27" s="381"/>
      <c r="L27" s="428"/>
      <c r="M27" s="429"/>
    </row>
    <row r="28" spans="1:15" ht="30.000000" customHeight="1">
      <c r="A28" s="421"/>
      <c r="B28" s="422"/>
      <c r="C28" s="422"/>
      <c r="D28" s="422"/>
      <c r="E28" s="422"/>
      <c r="F28" s="422"/>
      <c r="G28" s="422"/>
      <c r="H28" s="422"/>
      <c r="I28" s="422"/>
      <c r="J28" s="378"/>
      <c r="K28" s="382"/>
      <c r="L28" s="430"/>
      <c r="M28" s="431"/>
    </row>
    <row r="29" ht="20.250000" customHeight="1"/>
  </sheetData>
  <mergeCells count="20">
    <mergeCell ref="A1:D1"/>
    <mergeCell ref="H1:I1"/>
    <mergeCell ref="L1:M1"/>
    <mergeCell ref="A2:B2"/>
    <mergeCell ref="C2:D2"/>
    <mergeCell ref="H9:I9"/>
    <mergeCell ref="L9:M9"/>
    <mergeCell ref="H11:I11"/>
    <mergeCell ref="L11:M11"/>
    <mergeCell ref="A18:B18"/>
    <mergeCell ref="C18:D18"/>
    <mergeCell ref="H18:I18"/>
    <mergeCell ref="L18:M18"/>
    <mergeCell ref="H20:I20"/>
    <mergeCell ref="L20:M20"/>
    <mergeCell ref="H21:I21"/>
    <mergeCell ref="L21:M21"/>
    <mergeCell ref="A25:I28"/>
    <mergeCell ref="J25:K28"/>
    <mergeCell ref="L25:M28"/>
  </mergeCells>
  <phoneticPr fontId="1" type="noConversion"/>
  <pageMargins left="0.70" right="0.70" top="0.75" bottom="0.75" header="0.30" footer="0.3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L8" sqref="L8"/>
    </sheetView>
  </sheetViews>
  <sheetFormatPr defaultRowHeight="16.500000"/>
  <cols>
    <col min="1" max="4" style="234" width="15.63000011" customWidth="1" outlineLevel="0"/>
    <col min="5" max="5" style="234" width="16.13000011" customWidth="1" outlineLevel="0"/>
    <col min="6" max="6" style="234" width="15.63000011" customWidth="1" outlineLevel="0"/>
    <col min="7" max="7" style="235" width="9.00500011" customWidth="1" outlineLevel="0"/>
    <col min="8" max="13" style="235" width="15.63000011" customWidth="1" outlineLevel="0"/>
  </cols>
  <sheetData>
    <row r="1" spans="1:13" ht="26.250000">
      <c r="B1" s="234" t="s">
        <v>21</v>
      </c>
      <c r="C1" s="234" t="s">
        <v>3</v>
      </c>
      <c r="D1" s="234" t="s">
        <v>4</v>
      </c>
      <c r="E1" s="234" t="s">
        <v>22</v>
      </c>
      <c r="F1" s="234" t="s">
        <v>5</v>
      </c>
      <c r="H1" s="234"/>
      <c r="I1" s="234" t="s">
        <v>21</v>
      </c>
      <c r="J1" s="234" t="s">
        <v>3</v>
      </c>
      <c r="K1" s="234" t="s">
        <v>4</v>
      </c>
      <c r="L1" s="234" t="s">
        <v>22</v>
      </c>
      <c r="M1" s="234" t="s">
        <v>5</v>
      </c>
    </row>
    <row r="2" spans="1:13" ht="26.250000">
      <c r="A2" s="234" t="s">
        <v>27</v>
      </c>
      <c r="B2" s="234">
        <v>4313</v>
      </c>
      <c r="C2" s="234">
        <v>99</v>
      </c>
      <c r="D2" s="234">
        <v>53</v>
      </c>
      <c r="E2" s="234">
        <v>43147</v>
      </c>
      <c r="F2" s="234">
        <v>8563</v>
      </c>
      <c r="H2" s="234" t="s">
        <v>28</v>
      </c>
      <c r="I2" s="234">
        <v>9750</v>
      </c>
      <c r="J2" s="234">
        <v>225</v>
      </c>
      <c r="K2" s="234">
        <v>120</v>
      </c>
      <c r="L2" s="234">
        <v>97500</v>
      </c>
      <c r="M2" s="234">
        <v>19350</v>
      </c>
    </row>
    <row r="3" spans="1:13" ht="26.250000">
      <c r="A3" s="234" t="s">
        <v>29</v>
      </c>
      <c r="B3" s="234">
        <v>4646</v>
      </c>
      <c r="C3" s="234">
        <v>126</v>
      </c>
      <c r="D3" s="234">
        <v>53</v>
      </c>
      <c r="E3" s="234">
        <v>53104</v>
      </c>
      <c r="F3" s="234">
        <v>9027</v>
      </c>
      <c r="H3" s="234" t="s">
        <v>30</v>
      </c>
      <c r="I3" s="234">
        <v>10500</v>
      </c>
      <c r="J3" s="234">
        <v>285</v>
      </c>
      <c r="K3" s="234">
        <v>120</v>
      </c>
      <c r="L3" s="234">
        <v>120000</v>
      </c>
      <c r="M3" s="234">
        <v>20400</v>
      </c>
    </row>
    <row r="4" spans="1:13" ht="26.250000">
      <c r="A4" s="234" t="s">
        <v>31</v>
      </c>
      <c r="B4" s="234">
        <v>8582</v>
      </c>
      <c r="C4" s="234">
        <v>228</v>
      </c>
      <c r="D4" s="234">
        <v>137</v>
      </c>
      <c r="E4" s="234">
        <v>91541</v>
      </c>
      <c r="F4" s="234">
        <v>16363</v>
      </c>
      <c r="H4" s="234" t="s">
        <v>32</v>
      </c>
      <c r="I4" s="234">
        <v>19500</v>
      </c>
      <c r="J4" s="234">
        <v>520</v>
      </c>
      <c r="K4" s="234">
        <v>312</v>
      </c>
      <c r="L4" s="234">
        <v>208000</v>
      </c>
      <c r="M4" s="234">
        <v>37180</v>
      </c>
    </row>
    <row r="5" spans="1:13" ht="26.250000">
      <c r="A5" s="234" t="s">
        <v>33</v>
      </c>
      <c r="B5" s="234">
        <v>9154</v>
      </c>
      <c r="C5" s="234">
        <v>240</v>
      </c>
      <c r="D5" s="234">
        <v>137</v>
      </c>
      <c r="E5" s="234">
        <v>91541</v>
      </c>
      <c r="F5" s="234">
        <v>17392</v>
      </c>
      <c r="H5" s="234" t="s">
        <v>34</v>
      </c>
      <c r="I5" s="234">
        <v>20800</v>
      </c>
      <c r="J5" s="234">
        <v>546</v>
      </c>
      <c r="K5" s="234">
        <v>312</v>
      </c>
      <c r="L5" s="234">
        <v>208000</v>
      </c>
      <c r="M5" s="234">
        <v>39520</v>
      </c>
    </row>
    <row r="6" spans="1:13" ht="26.250000">
      <c r="A6" s="234" t="s">
        <v>35</v>
      </c>
      <c r="B6" s="234">
        <v>13014</v>
      </c>
      <c r="C6" s="234">
        <v>301</v>
      </c>
      <c r="D6" s="234">
        <v>164</v>
      </c>
      <c r="E6" s="234">
        <v>123299</v>
      </c>
      <c r="F6" s="234">
        <v>22056</v>
      </c>
      <c r="H6" s="234" t="s">
        <v>36</v>
      </c>
      <c r="I6" s="234">
        <v>29450</v>
      </c>
      <c r="J6" s="234">
        <v>682</v>
      </c>
      <c r="K6" s="234">
        <v>372</v>
      </c>
      <c r="L6" s="234">
        <v>279000</v>
      </c>
      <c r="M6" s="234">
        <v>49910</v>
      </c>
    </row>
    <row r="7" spans="1:13" ht="26.250000">
      <c r="A7" s="234" t="s">
        <v>37</v>
      </c>
      <c r="B7" s="234">
        <v>13699</v>
      </c>
      <c r="C7" s="234">
        <v>328</v>
      </c>
      <c r="D7" s="234">
        <v>164</v>
      </c>
      <c r="E7" s="234">
        <v>123299</v>
      </c>
      <c r="F7" s="234">
        <v>23653</v>
      </c>
      <c r="H7" s="234" t="s">
        <v>38</v>
      </c>
      <c r="I7" s="234">
        <v>31000</v>
      </c>
      <c r="J7" s="234">
        <v>744</v>
      </c>
      <c r="K7" s="234">
        <v>372</v>
      </c>
      <c r="L7" s="234">
        <v>279000</v>
      </c>
      <c r="M7" s="234">
        <v>53320</v>
      </c>
    </row>
    <row r="8" spans="1:13" ht="26.250000">
      <c r="A8" s="234" t="s">
        <v>39</v>
      </c>
      <c r="B8" s="234">
        <v>18347</v>
      </c>
      <c r="C8" s="234">
        <v>454</v>
      </c>
      <c r="D8" s="234">
        <v>349</v>
      </c>
      <c r="E8" s="234">
        <v>209680</v>
      </c>
      <c r="F8" s="234">
        <v>23151</v>
      </c>
      <c r="H8" s="234" t="s">
        <v>40</v>
      </c>
      <c r="I8" s="234">
        <v>42000</v>
      </c>
      <c r="J8" s="234">
        <v>1040</v>
      </c>
      <c r="K8" s="234">
        <v>800</v>
      </c>
      <c r="L8" s="234">
        <v>480000</v>
      </c>
      <c r="M8" s="234">
        <v>73600</v>
      </c>
    </row>
    <row r="9" spans="1:13" ht="26.250000">
      <c r="A9" s="234" t="s">
        <v>41</v>
      </c>
      <c r="B9" s="234">
        <v>19220</v>
      </c>
      <c r="C9" s="234">
        <v>489</v>
      </c>
      <c r="D9" s="234">
        <v>350</v>
      </c>
      <c r="E9" s="234">
        <v>244626</v>
      </c>
      <c r="F9" s="234">
        <v>34597</v>
      </c>
      <c r="H9" s="234" t="s">
        <v>42</v>
      </c>
      <c r="I9" s="234">
        <v>44000</v>
      </c>
      <c r="J9" s="234">
        <v>1120</v>
      </c>
      <c r="K9" s="234">
        <v>800</v>
      </c>
      <c r="L9" s="234">
        <v>560000</v>
      </c>
      <c r="M9" s="234">
        <v>79200</v>
      </c>
    </row>
    <row r="10" spans="1:13" ht="26.250000">
      <c r="A10" s="234" t="s">
        <v>45</v>
      </c>
      <c r="B10" s="234">
        <v>40446</v>
      </c>
      <c r="C10" s="234">
        <v>970</v>
      </c>
      <c r="D10" s="234">
        <v>970</v>
      </c>
      <c r="E10" s="234">
        <v>453003</v>
      </c>
      <c r="F10" s="234">
        <v>46568</v>
      </c>
      <c r="H10" s="234" t="s">
        <v>46</v>
      </c>
      <c r="I10" s="234">
        <v>95000</v>
      </c>
      <c r="J10" s="234">
        <v>2280</v>
      </c>
      <c r="K10" s="234">
        <v>2280</v>
      </c>
      <c r="L10" s="234">
        <v>1064000</v>
      </c>
      <c r="M10" s="234">
        <v>163400</v>
      </c>
    </row>
    <row r="11" spans="1:13" ht="26.250000">
      <c r="A11" s="234" t="s">
        <v>98</v>
      </c>
      <c r="B11" s="234">
        <v>43682</v>
      </c>
      <c r="C11" s="234">
        <v>1067</v>
      </c>
      <c r="D11" s="234">
        <v>970</v>
      </c>
      <c r="E11" s="236">
        <v>485360</v>
      </c>
      <c r="F11" s="234">
        <v>76039</v>
      </c>
      <c r="H11" s="234" t="s">
        <v>99</v>
      </c>
      <c r="I11" s="234">
        <v>102600</v>
      </c>
      <c r="J11" s="234">
        <v>2508</v>
      </c>
      <c r="K11" s="234">
        <v>2280</v>
      </c>
      <c r="L11" s="234">
        <v>1140000</v>
      </c>
      <c r="M11" s="234">
        <v>178600</v>
      </c>
    </row>
    <row r="12" spans="1:13" ht="26.250000">
      <c r="A12" s="234" t="s">
        <v>100</v>
      </c>
      <c r="B12" s="234">
        <v>68368</v>
      </c>
      <c r="C12" s="234">
        <v>1694</v>
      </c>
      <c r="D12" s="234">
        <v>1414</v>
      </c>
      <c r="E12" s="234">
        <v>707262</v>
      </c>
      <c r="F12" s="234">
        <v>122592</v>
      </c>
      <c r="H12" s="234" t="s">
        <v>101</v>
      </c>
      <c r="I12" s="234">
        <v>162400</v>
      </c>
      <c r="J12" s="234">
        <v>4032</v>
      </c>
      <c r="K12" s="234">
        <v>3360</v>
      </c>
      <c r="L12" s="234">
        <v>1680000</v>
      </c>
      <c r="M12" s="234">
        <v>291200</v>
      </c>
    </row>
    <row r="13" spans="1:13" ht="26.250000">
      <c r="A13" s="234" t="s">
        <v>102</v>
      </c>
      <c r="B13" s="234">
        <v>75441</v>
      </c>
      <c r="C13" s="234">
        <v>1886</v>
      </c>
      <c r="D13" s="234">
        <v>1414</v>
      </c>
      <c r="E13" s="234">
        <v>801564</v>
      </c>
      <c r="F13" s="234">
        <v>137209</v>
      </c>
      <c r="H13" s="234" t="s">
        <v>103</v>
      </c>
      <c r="I13" s="234">
        <v>179200</v>
      </c>
      <c r="J13" s="234">
        <v>4480</v>
      </c>
      <c r="K13" s="234">
        <v>3360</v>
      </c>
      <c r="L13" s="234">
        <v>1904000</v>
      </c>
      <c r="M13" s="234">
        <v>325920</v>
      </c>
    </row>
    <row r="14" spans="1:13" ht="26.250000">
      <c r="A14" s="234" t="s">
        <v>104</v>
      </c>
      <c r="B14" s="236">
        <v>168943</v>
      </c>
      <c r="C14" s="234">
        <v>4018</v>
      </c>
      <c r="D14" s="234">
        <v>4109</v>
      </c>
      <c r="E14" s="234">
        <v>1735097</v>
      </c>
      <c r="F14" s="234">
        <v>300455</v>
      </c>
      <c r="H14" s="234" t="s">
        <v>105</v>
      </c>
      <c r="I14" s="234">
        <v>405150</v>
      </c>
      <c r="J14" s="234">
        <v>9636</v>
      </c>
      <c r="K14" s="234">
        <v>9855</v>
      </c>
      <c r="L14" s="234">
        <v>4161000</v>
      </c>
      <c r="M14" s="234">
        <v>720510</v>
      </c>
    </row>
    <row r="15" spans="1:13" ht="26.250000">
      <c r="A15" s="234" t="s">
        <v>106</v>
      </c>
      <c r="B15" s="234">
        <v>196340</v>
      </c>
      <c r="C15" s="234">
        <v>4383</v>
      </c>
      <c r="D15" s="234">
        <v>4109</v>
      </c>
      <c r="E15" s="234">
        <v>2009060</v>
      </c>
      <c r="F15" s="234">
        <v>342453</v>
      </c>
      <c r="H15" s="234" t="s">
        <v>107</v>
      </c>
      <c r="I15" s="234">
        <v>470850</v>
      </c>
      <c r="J15" s="234">
        <v>10512</v>
      </c>
      <c r="K15" s="234">
        <v>9855</v>
      </c>
      <c r="L15" s="234">
        <v>4818000</v>
      </c>
      <c r="M15" s="234">
        <v>821250</v>
      </c>
    </row>
    <row r="16" spans="1:13" ht="26.250000">
      <c r="H16" s="234"/>
      <c r="I16" s="234"/>
      <c r="J16" s="234"/>
      <c r="K16" s="234"/>
      <c r="L16" s="234"/>
      <c r="M16" s="234"/>
    </row>
    <row r="17" ht="26.250000" customHeight="1"/>
    <row r="18" ht="26.250000" customHeight="1"/>
    <row r="19" ht="26.250000" customHeight="1"/>
    <row r="20" ht="26.250000" customHeight="1"/>
    <row r="21" ht="26.250000" customHeight="1"/>
    <row r="22" spans="2:5" ht="26.250000">
      <c r="E22" s="236"/>
    </row>
    <row r="23" ht="26.250000" customHeight="1"/>
    <row r="24" ht="26.250000" customHeight="1"/>
    <row r="25" ht="26.250000" customHeight="1"/>
    <row r="26" ht="26.250000" customHeight="1"/>
    <row r="27" ht="26.250000" customHeight="1"/>
    <row r="28" spans="2:5" ht="26.250000">
      <c r="B28" s="236"/>
    </row>
    <row r="29" ht="26.250000" customHeight="1"/>
    <row r="30" ht="26.250000" customHeight="1"/>
    <row r="31" ht="26.250000" customHeight="1"/>
  </sheetData>
  <phoneticPr fontId="1" type="noConversion"/>
  <pageMargins left="0.70" right="0.70" top="0.75" bottom="0.75" header="0.30" footer="0.3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L6" sqref="L6"/>
    </sheetView>
  </sheetViews>
  <sheetFormatPr defaultRowHeight="16.500000"/>
  <cols>
    <col min="1" max="13" style="234" width="15.63000011" customWidth="1" outlineLevel="0"/>
  </cols>
  <sheetData>
    <row r="1" spans="1:14" ht="26.250000">
      <c r="B1" s="234" t="s">
        <v>44</v>
      </c>
      <c r="C1" s="234" t="s">
        <v>3</v>
      </c>
      <c r="D1" s="234" t="s">
        <v>4</v>
      </c>
      <c r="E1" s="234" t="s">
        <v>22</v>
      </c>
      <c r="F1" s="234" t="s">
        <v>5</v>
      </c>
      <c r="I1" s="234" t="s">
        <v>44</v>
      </c>
      <c r="J1" s="234" t="s">
        <v>3</v>
      </c>
      <c r="K1" s="234" t="s">
        <v>4</v>
      </c>
      <c r="L1" s="234" t="s">
        <v>22</v>
      </c>
      <c r="M1" s="234" t="s">
        <v>5</v>
      </c>
      <c r="N1" s="234"/>
    </row>
    <row r="2" spans="1:14" ht="26.250000">
      <c r="A2" s="234" t="s">
        <v>27</v>
      </c>
      <c r="B2" s="234">
        <v>2721</v>
      </c>
      <c r="C2" s="234">
        <v>59</v>
      </c>
      <c r="D2" s="234">
        <v>33</v>
      </c>
      <c r="E2" s="234">
        <v>26552</v>
      </c>
      <c r="F2" s="234">
        <v>5111</v>
      </c>
      <c r="H2" s="234" t="s">
        <v>28</v>
      </c>
      <c r="I2" s="234">
        <v>6150</v>
      </c>
      <c r="J2" s="234">
        <v>135</v>
      </c>
      <c r="K2" s="234">
        <v>75</v>
      </c>
      <c r="L2" s="234">
        <v>60000</v>
      </c>
      <c r="M2" s="234">
        <v>11550</v>
      </c>
      <c r="N2" s="234"/>
    </row>
    <row r="3" spans="1:14" ht="26.250000">
      <c r="A3" s="234" t="s">
        <v>29</v>
      </c>
      <c r="B3" s="234">
        <v>3053</v>
      </c>
      <c r="C3" s="234">
        <v>80</v>
      </c>
      <c r="D3" s="234">
        <v>33</v>
      </c>
      <c r="E3" s="234">
        <v>26552</v>
      </c>
      <c r="F3" s="234">
        <v>5443</v>
      </c>
      <c r="H3" s="234" t="s">
        <v>30</v>
      </c>
      <c r="I3" s="234">
        <v>6900</v>
      </c>
      <c r="J3" s="234">
        <v>180</v>
      </c>
      <c r="K3" s="234">
        <v>75</v>
      </c>
      <c r="L3" s="234">
        <v>60000</v>
      </c>
      <c r="M3" s="234">
        <v>12300</v>
      </c>
      <c r="N3" s="234"/>
    </row>
    <row r="4" spans="1:14" ht="26.250000">
      <c r="A4" s="234" t="s">
        <v>31</v>
      </c>
      <c r="B4" s="234">
        <v>5606</v>
      </c>
      <c r="C4" s="234">
        <v>149</v>
      </c>
      <c r="D4" s="234">
        <v>80</v>
      </c>
      <c r="E4" s="234">
        <v>51492</v>
      </c>
      <c r="F4" s="234">
        <v>9840</v>
      </c>
      <c r="H4" s="234" t="s">
        <v>32</v>
      </c>
      <c r="I4" s="234">
        <v>12740</v>
      </c>
      <c r="J4" s="234">
        <v>338</v>
      </c>
      <c r="K4" s="234">
        <v>182</v>
      </c>
      <c r="L4" s="234">
        <v>117000</v>
      </c>
      <c r="M4" s="234">
        <v>22360</v>
      </c>
      <c r="N4" s="234"/>
    </row>
    <row r="5" spans="1:14" ht="26.250000">
      <c r="A5" s="234" t="s">
        <v>33</v>
      </c>
      <c r="B5" s="234">
        <v>6293</v>
      </c>
      <c r="C5" s="234">
        <v>160</v>
      </c>
      <c r="D5" s="234">
        <v>80</v>
      </c>
      <c r="E5" s="234">
        <v>51492</v>
      </c>
      <c r="F5" s="234">
        <v>10412</v>
      </c>
      <c r="H5" s="234" t="s">
        <v>34</v>
      </c>
      <c r="I5" s="234">
        <v>14300</v>
      </c>
      <c r="J5" s="234">
        <v>364</v>
      </c>
      <c r="K5" s="234">
        <v>182</v>
      </c>
      <c r="L5" s="234">
        <v>117000</v>
      </c>
      <c r="M5" s="234">
        <v>23660</v>
      </c>
      <c r="N5" s="234"/>
    </row>
    <row r="6" spans="1:14" ht="26.250000">
      <c r="A6" s="234" t="s">
        <v>35</v>
      </c>
      <c r="B6" s="234">
        <v>9041</v>
      </c>
      <c r="C6" s="234">
        <v>205</v>
      </c>
      <c r="D6" s="234">
        <v>96</v>
      </c>
      <c r="E6" s="234">
        <v>68500</v>
      </c>
      <c r="F6" s="234">
        <v>13288</v>
      </c>
      <c r="H6" s="234" t="s">
        <v>36</v>
      </c>
      <c r="I6" s="234">
        <v>20460</v>
      </c>
      <c r="J6" s="234">
        <v>465</v>
      </c>
      <c r="K6" s="234">
        <v>217</v>
      </c>
      <c r="L6" s="234">
        <v>155000</v>
      </c>
      <c r="M6" s="234">
        <v>30070</v>
      </c>
      <c r="N6" s="234"/>
    </row>
    <row r="7" spans="1:14" ht="26.250000">
      <c r="A7" s="234" t="s">
        <v>37</v>
      </c>
      <c r="B7" s="234">
        <v>18311</v>
      </c>
      <c r="C7" s="234">
        <v>246</v>
      </c>
      <c r="D7" s="234">
        <v>96</v>
      </c>
      <c r="E7" s="234">
        <v>68500</v>
      </c>
      <c r="F7" s="234">
        <v>14110</v>
      </c>
      <c r="H7" s="234" t="s">
        <v>38</v>
      </c>
      <c r="I7" s="234">
        <v>22630</v>
      </c>
      <c r="J7" s="234">
        <v>558</v>
      </c>
      <c r="K7" s="234">
        <v>217</v>
      </c>
      <c r="L7" s="234">
        <v>155000</v>
      </c>
      <c r="M7" s="234">
        <v>31930</v>
      </c>
      <c r="N7" s="234"/>
    </row>
    <row r="8" spans="1:14" ht="26.250000">
      <c r="A8" s="234" t="s">
        <v>39</v>
      </c>
      <c r="B8" s="234">
        <v>13454</v>
      </c>
      <c r="C8" s="234">
        <v>332</v>
      </c>
      <c r="D8" s="234">
        <v>210</v>
      </c>
      <c r="E8" s="234">
        <v>104840</v>
      </c>
      <c r="F8" s="234">
        <v>19220</v>
      </c>
      <c r="H8" s="234" t="s">
        <v>40</v>
      </c>
      <c r="I8" s="234">
        <v>30800</v>
      </c>
      <c r="J8" s="234">
        <v>760</v>
      </c>
      <c r="K8" s="234">
        <v>480</v>
      </c>
      <c r="L8" s="234">
        <v>240000</v>
      </c>
      <c r="M8" s="234">
        <v>44000</v>
      </c>
      <c r="N8" s="234"/>
    </row>
    <row r="9" spans="1:14" ht="26.250000">
      <c r="A9" s="234" t="s">
        <v>41</v>
      </c>
      <c r="B9" s="234">
        <v>14153</v>
      </c>
      <c r="C9" s="234">
        <v>366</v>
      </c>
      <c r="D9" s="234">
        <v>210</v>
      </c>
      <c r="E9" s="234">
        <v>104840</v>
      </c>
      <c r="F9" s="234">
        <v>20793</v>
      </c>
      <c r="H9" s="234" t="s">
        <v>42</v>
      </c>
      <c r="I9" s="234">
        <v>32400</v>
      </c>
      <c r="J9" s="234">
        <v>840</v>
      </c>
      <c r="K9" s="234">
        <v>480</v>
      </c>
      <c r="L9" s="234">
        <v>240000</v>
      </c>
      <c r="M9" s="234">
        <v>47600</v>
      </c>
      <c r="N9" s="234"/>
    </row>
    <row r="10" spans="1:14" ht="26.250000">
      <c r="A10" s="234" t="s">
        <v>45</v>
      </c>
      <c r="B10" s="234">
        <v>31415</v>
      </c>
      <c r="C10" s="234">
        <v>744</v>
      </c>
      <c r="D10" s="234">
        <v>582</v>
      </c>
      <c r="E10" s="234">
        <v>258859</v>
      </c>
      <c r="F10" s="234">
        <v>41741</v>
      </c>
      <c r="H10" s="234" t="s">
        <v>46</v>
      </c>
      <c r="I10" s="234">
        <v>71440</v>
      </c>
      <c r="J10" s="234">
        <v>1748</v>
      </c>
      <c r="K10" s="234">
        <v>1368</v>
      </c>
      <c r="L10" s="234">
        <v>608000</v>
      </c>
      <c r="M10" s="234">
        <v>98040</v>
      </c>
      <c r="N10" s="234"/>
    </row>
    <row r="11" spans="1:14" ht="26.250000">
      <c r="A11" s="234" t="s">
        <v>98</v>
      </c>
      <c r="B11" s="234">
        <v>33328</v>
      </c>
      <c r="C11" s="234">
        <v>808</v>
      </c>
      <c r="D11" s="234">
        <v>582</v>
      </c>
      <c r="E11" s="234">
        <v>291216</v>
      </c>
      <c r="F11" s="234">
        <v>45623</v>
      </c>
      <c r="H11" s="234" t="s">
        <v>99</v>
      </c>
      <c r="I11" s="234">
        <v>78280</v>
      </c>
      <c r="J11" s="234">
        <v>1900</v>
      </c>
      <c r="K11" s="234">
        <v>1368</v>
      </c>
      <c r="L11" s="234">
        <v>684000</v>
      </c>
      <c r="M11" s="234">
        <v>107160</v>
      </c>
      <c r="N11" s="234"/>
    </row>
    <row r="12" spans="1:14" ht="26.250000">
      <c r="A12" s="234" t="s">
        <v>100</v>
      </c>
      <c r="B12" s="234">
        <v>52809</v>
      </c>
      <c r="C12" s="234">
        <v>1320</v>
      </c>
      <c r="D12" s="234">
        <v>848</v>
      </c>
      <c r="E12" s="234">
        <v>424357</v>
      </c>
      <c r="F12" s="234">
        <v>73555</v>
      </c>
      <c r="H12" s="234" t="s">
        <v>108</v>
      </c>
      <c r="I12" s="234">
        <v>125440</v>
      </c>
      <c r="J12" s="234">
        <v>3136</v>
      </c>
      <c r="K12" s="234">
        <v>2016</v>
      </c>
      <c r="L12" s="234">
        <v>1008000</v>
      </c>
      <c r="M12" s="234">
        <v>174720</v>
      </c>
      <c r="N12" s="234"/>
    </row>
    <row r="13" spans="1:14" ht="26.250000">
      <c r="A13" s="234" t="s">
        <v>102</v>
      </c>
      <c r="B13" s="234">
        <v>58938</v>
      </c>
      <c r="C13" s="234">
        <v>1461</v>
      </c>
      <c r="D13" s="234">
        <v>848</v>
      </c>
      <c r="E13" s="234">
        <v>518659</v>
      </c>
      <c r="F13" s="234">
        <v>82514</v>
      </c>
      <c r="H13" s="234" t="s">
        <v>103</v>
      </c>
      <c r="I13" s="234">
        <v>140000</v>
      </c>
      <c r="J13" s="234">
        <v>3472</v>
      </c>
      <c r="K13" s="234">
        <v>2016</v>
      </c>
      <c r="L13" s="234">
        <v>1232000</v>
      </c>
      <c r="M13" s="234">
        <v>196000</v>
      </c>
      <c r="N13" s="234"/>
    </row>
    <row r="14" spans="1:14" ht="26.250000">
      <c r="A14" s="234" t="s">
        <v>104</v>
      </c>
      <c r="B14" s="234">
        <v>133328</v>
      </c>
      <c r="C14" s="234">
        <v>3196</v>
      </c>
      <c r="D14" s="234">
        <v>2465</v>
      </c>
      <c r="E14" s="234">
        <v>1004530</v>
      </c>
      <c r="F14" s="234">
        <v>179902</v>
      </c>
      <c r="H14" s="234" t="s">
        <v>105</v>
      </c>
      <c r="I14" s="234">
        <v>319740</v>
      </c>
      <c r="J14" s="234">
        <v>7665</v>
      </c>
      <c r="K14" s="234">
        <v>5913</v>
      </c>
      <c r="L14" s="234">
        <v>2409000</v>
      </c>
      <c r="M14" s="234">
        <v>431430</v>
      </c>
      <c r="N14" s="234"/>
    </row>
    <row r="15" spans="1:14" ht="26.250000">
      <c r="A15" s="234" t="s">
        <v>106</v>
      </c>
      <c r="B15" s="234">
        <v>147939</v>
      </c>
      <c r="C15" s="234">
        <v>3470</v>
      </c>
      <c r="D15" s="234">
        <v>2465</v>
      </c>
      <c r="E15" s="234">
        <v>1004530</v>
      </c>
      <c r="F15" s="234">
        <v>205472</v>
      </c>
      <c r="H15" s="234" t="s">
        <v>107</v>
      </c>
      <c r="I15" s="234">
        <v>354790</v>
      </c>
      <c r="J15" s="234">
        <v>8322</v>
      </c>
      <c r="K15" s="234">
        <v>5913</v>
      </c>
      <c r="L15" s="234">
        <v>2409000</v>
      </c>
      <c r="M15" s="234">
        <v>492650</v>
      </c>
      <c r="N15" s="234"/>
    </row>
    <row r="16" ht="26.250000" customHeight="1"/>
  </sheetData>
  <phoneticPr fontId="1" type="noConversion"/>
  <pageMargins left="0.70" right="0.70" top="0.75" bottom="0.75" header="0.30" footer="0.3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3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최훈</dc:creator>
  <cp:lastModifiedBy>최훈</cp:lastModifiedBy>
  <cp:version>9.104.158.49655</cp:version>
</cp:coreProperties>
</file>