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ojeongmu/Downloads/"/>
    </mc:Choice>
  </mc:AlternateContent>
  <xr:revisionPtr revIDLastSave="0" documentId="13_ncr:1_{CBE4A191-69C1-1744-B631-1F4AF0E9A962}" xr6:coauthVersionLast="47" xr6:coauthVersionMax="47" xr10:uidLastSave="{00000000-0000-0000-0000-000000000000}"/>
  <bookViews>
    <workbookView xWindow="-26300" yWindow="-28300" windowWidth="51200" windowHeight="28300" xr2:uid="{58215F64-B229-9643-85A4-304991230869}"/>
  </bookViews>
  <sheets>
    <sheet name="코인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G34" i="2"/>
  <c r="F34" i="2"/>
  <c r="E34" i="2"/>
  <c r="L46" i="2"/>
  <c r="L47" i="2"/>
  <c r="L48" i="2"/>
  <c r="L49" i="2"/>
  <c r="L50" i="2"/>
  <c r="L51" i="2"/>
  <c r="L45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N14" i="2"/>
  <c r="M14" i="2"/>
  <c r="L4" i="2"/>
  <c r="L5" i="2"/>
  <c r="L6" i="2"/>
  <c r="L7" i="2"/>
  <c r="L8" i="2"/>
  <c r="L9" i="2"/>
  <c r="L10" i="2"/>
  <c r="L3" i="2"/>
  <c r="C3" i="2"/>
  <c r="C4" i="2"/>
  <c r="C5" i="2"/>
  <c r="C6" i="2"/>
  <c r="C7" i="2"/>
  <c r="C8" i="2"/>
  <c r="C9" i="2"/>
  <c r="C10" i="2"/>
  <c r="C12" i="2"/>
  <c r="C13" i="2"/>
  <c r="C14" i="2"/>
  <c r="C15" i="2"/>
  <c r="C20" i="2"/>
  <c r="C21" i="2"/>
  <c r="C2" i="2"/>
  <c r="B17" i="2"/>
  <c r="B24" i="2" s="1"/>
  <c r="B31" i="2" s="1"/>
  <c r="B38" i="2" s="1"/>
  <c r="B18" i="2"/>
  <c r="B25" i="2" s="1"/>
  <c r="B32" i="2" s="1"/>
  <c r="C32" i="2" s="1"/>
  <c r="B19" i="2"/>
  <c r="B26" i="2" s="1"/>
  <c r="B33" i="2" s="1"/>
  <c r="B20" i="2"/>
  <c r="B27" i="2" s="1"/>
  <c r="B34" i="2" s="1"/>
  <c r="B21" i="2"/>
  <c r="B28" i="2" s="1"/>
  <c r="C28" i="2" s="1"/>
  <c r="B22" i="2"/>
  <c r="B29" i="2" s="1"/>
  <c r="C29" i="2" s="1"/>
  <c r="B16" i="2"/>
  <c r="B23" i="2" s="1"/>
  <c r="C18" i="2" l="1"/>
  <c r="C19" i="2"/>
  <c r="B39" i="2"/>
  <c r="C39" i="2" s="1"/>
  <c r="C17" i="2"/>
  <c r="C22" i="2"/>
  <c r="K52" i="2"/>
  <c r="B36" i="2"/>
  <c r="B35" i="2"/>
  <c r="B30" i="2"/>
  <c r="C23" i="2"/>
  <c r="B40" i="2"/>
  <c r="C33" i="2"/>
  <c r="B45" i="2"/>
  <c r="C38" i="2"/>
  <c r="B41" i="2"/>
  <c r="C34" i="2"/>
  <c r="C27" i="2"/>
  <c r="C16" i="2"/>
  <c r="C31" i="2"/>
  <c r="C26" i="2"/>
  <c r="C25" i="2"/>
  <c r="C24" i="2"/>
  <c r="N42" i="2"/>
  <c r="M42" i="2"/>
  <c r="L11" i="2"/>
  <c r="B46" i="2" l="1"/>
  <c r="O52" i="2"/>
  <c r="N52" i="2"/>
  <c r="M52" i="2"/>
  <c r="C35" i="2"/>
  <c r="B42" i="2"/>
  <c r="B43" i="2"/>
  <c r="C36" i="2"/>
  <c r="C30" i="2"/>
  <c r="B37" i="2"/>
  <c r="B48" i="2"/>
  <c r="C41" i="2"/>
  <c r="B52" i="2"/>
  <c r="C45" i="2"/>
  <c r="C40" i="2"/>
  <c r="B47" i="2"/>
  <c r="B53" i="2" l="1"/>
  <c r="C46" i="2"/>
  <c r="B49" i="2"/>
  <c r="C42" i="2"/>
  <c r="C43" i="2"/>
  <c r="B50" i="2"/>
  <c r="B59" i="2"/>
  <c r="C59" i="2" s="1"/>
  <c r="C52" i="2"/>
  <c r="B54" i="2"/>
  <c r="C47" i="2"/>
  <c r="B55" i="2"/>
  <c r="C48" i="2"/>
  <c r="B44" i="2"/>
  <c r="C37" i="2"/>
  <c r="B60" i="2" l="1"/>
  <c r="C60" i="2" s="1"/>
  <c r="C53" i="2"/>
  <c r="B57" i="2"/>
  <c r="C50" i="2"/>
  <c r="B56" i="2"/>
  <c r="C49" i="2"/>
  <c r="B51" i="2"/>
  <c r="C44" i="2"/>
  <c r="B62" i="2"/>
  <c r="C62" i="2" s="1"/>
  <c r="C55" i="2"/>
  <c r="B61" i="2"/>
  <c r="C61" i="2" s="1"/>
  <c r="C54" i="2"/>
  <c r="B63" i="2" l="1"/>
  <c r="C63" i="2" s="1"/>
  <c r="C56" i="2"/>
  <c r="B64" i="2"/>
  <c r="C57" i="2"/>
  <c r="B58" i="2"/>
  <c r="C58" i="2" s="1"/>
  <c r="C51" i="2"/>
  <c r="M11" i="2" l="1"/>
  <c r="C64" i="2"/>
  <c r="O42" i="2" l="1"/>
  <c r="P42" i="2"/>
</calcChain>
</file>

<file path=xl/sharedStrings.xml><?xml version="1.0" encoding="utf-8"?>
<sst xmlns="http://schemas.openxmlformats.org/spreadsheetml/2006/main" count="86" uniqueCount="77">
  <si>
    <t>날짜</t>
    <phoneticPr fontId="1" type="noConversion"/>
  </si>
  <si>
    <t>코젬</t>
    <phoneticPr fontId="1" type="noConversion"/>
  </si>
  <si>
    <t>이벤트 코인</t>
    <phoneticPr fontId="1" type="noConversion"/>
  </si>
  <si>
    <t>더블업 코인</t>
    <phoneticPr fontId="1" type="noConversion"/>
  </si>
  <si>
    <t>챌린지 코인</t>
    <phoneticPr fontId="1" type="noConversion"/>
  </si>
  <si>
    <t>일반상점</t>
    <phoneticPr fontId="1" type="noConversion"/>
  </si>
  <si>
    <t>품목명</t>
  </si>
  <si>
    <t>품목명</t>
    <phoneticPr fontId="1" type="noConversion"/>
  </si>
  <si>
    <t>가격</t>
  </si>
  <si>
    <t>가격</t>
    <phoneticPr fontId="1" type="noConversion"/>
  </si>
  <si>
    <t>개수</t>
  </si>
  <si>
    <t>개수</t>
    <phoneticPr fontId="1" type="noConversion"/>
  </si>
  <si>
    <t>수에큐</t>
    <phoneticPr fontId="1" type="noConversion"/>
  </si>
  <si>
    <t>황망</t>
    <phoneticPr fontId="1" type="noConversion"/>
  </si>
  <si>
    <t>이노</t>
    <phoneticPr fontId="1" type="noConversion"/>
  </si>
  <si>
    <t>스에각</t>
    <phoneticPr fontId="1" type="noConversion"/>
  </si>
  <si>
    <t>펫장비 스크롤</t>
    <phoneticPr fontId="1" type="noConversion"/>
  </si>
  <si>
    <t>순백100</t>
    <phoneticPr fontId="1" type="noConversion"/>
  </si>
  <si>
    <t>에에잠</t>
    <phoneticPr fontId="1" type="noConversion"/>
  </si>
  <si>
    <t>스페셜 하트</t>
    <phoneticPr fontId="1" type="noConversion"/>
  </si>
  <si>
    <t>구매개수</t>
  </si>
  <si>
    <t>구매개수</t>
    <phoneticPr fontId="1" type="noConversion"/>
  </si>
  <si>
    <t>소모코인</t>
  </si>
  <si>
    <t>소모코인</t>
    <phoneticPr fontId="1" type="noConversion"/>
  </si>
  <si>
    <t>더블업 상점</t>
    <phoneticPr fontId="1" type="noConversion"/>
  </si>
  <si>
    <t>유엠</t>
    <phoneticPr fontId="1" type="noConversion"/>
  </si>
  <si>
    <t>이벤링</t>
    <phoneticPr fontId="1" type="noConversion"/>
  </si>
  <si>
    <t>강환</t>
    <phoneticPr fontId="1" type="noConversion"/>
  </si>
  <si>
    <t>영환</t>
    <phoneticPr fontId="1" type="noConversion"/>
  </si>
  <si>
    <t>검환</t>
    <phoneticPr fontId="1" type="noConversion"/>
  </si>
  <si>
    <t>본캐 구매</t>
    <phoneticPr fontId="1" type="noConversion"/>
  </si>
  <si>
    <t>부캐 구매</t>
    <phoneticPr fontId="1" type="noConversion"/>
  </si>
  <si>
    <t>12성 강화</t>
    <phoneticPr fontId="1" type="noConversion"/>
  </si>
  <si>
    <t>유잠</t>
    <phoneticPr fontId="1" type="noConversion"/>
  </si>
  <si>
    <t>이벤레잠</t>
    <phoneticPr fontId="1" type="noConversion"/>
  </si>
  <si>
    <t>이벤명장</t>
    <phoneticPr fontId="1" type="noConversion"/>
  </si>
  <si>
    <t>장큐</t>
    <phoneticPr fontId="1" type="noConversion"/>
  </si>
  <si>
    <t>블큐</t>
    <phoneticPr fontId="1" type="noConversion"/>
  </si>
  <si>
    <t>화에큐</t>
    <phoneticPr fontId="1" type="noConversion"/>
  </si>
  <si>
    <t>명장</t>
    <phoneticPr fontId="1" type="noConversion"/>
  </si>
  <si>
    <t>경코젬</t>
    <phoneticPr fontId="1" type="noConversion"/>
  </si>
  <si>
    <t>명훈</t>
    <phoneticPr fontId="1" type="noConversion"/>
  </si>
  <si>
    <t>아케인 심볼</t>
    <phoneticPr fontId="1" type="noConversion"/>
  </si>
  <si>
    <t>세르</t>
    <phoneticPr fontId="1" type="noConversion"/>
  </si>
  <si>
    <t>아르크스</t>
    <phoneticPr fontId="1" type="noConversion"/>
  </si>
  <si>
    <t>오디움</t>
    <phoneticPr fontId="1" type="noConversion"/>
  </si>
  <si>
    <t>도원경</t>
    <phoneticPr fontId="1" type="noConversion"/>
  </si>
  <si>
    <t>아르테리아</t>
    <phoneticPr fontId="1" type="noConversion"/>
  </si>
  <si>
    <t>카르시온</t>
    <phoneticPr fontId="1" type="noConversion"/>
  </si>
  <si>
    <t>극성비</t>
    <phoneticPr fontId="1" type="noConversion"/>
  </si>
  <si>
    <t>솔에르다</t>
    <phoneticPr fontId="1" type="noConversion"/>
  </si>
  <si>
    <t>챌린지 상점</t>
    <phoneticPr fontId="1" type="noConversion"/>
  </si>
  <si>
    <t>놀긍 100</t>
    <phoneticPr fontId="1" type="noConversion"/>
  </si>
  <si>
    <t>아크이노100</t>
    <phoneticPr fontId="1" type="noConversion"/>
  </si>
  <si>
    <t>프악마</t>
    <phoneticPr fontId="1" type="noConversion"/>
  </si>
  <si>
    <t>남은개수</t>
    <phoneticPr fontId="1" type="noConversion"/>
  </si>
  <si>
    <t>본캐남은개수</t>
    <phoneticPr fontId="1" type="noConversion"/>
  </si>
  <si>
    <t>부캐남은개수</t>
    <phoneticPr fontId="1" type="noConversion"/>
  </si>
  <si>
    <t>개수미확정</t>
    <phoneticPr fontId="1" type="noConversion"/>
  </si>
  <si>
    <t>프리미엄 펫장비 스크롤</t>
    <phoneticPr fontId="1" type="noConversion"/>
  </si>
  <si>
    <t>본캐</t>
    <phoneticPr fontId="1" type="noConversion"/>
  </si>
  <si>
    <t>부캐</t>
    <phoneticPr fontId="1" type="noConversion"/>
  </si>
  <si>
    <t>쀼캐</t>
    <phoneticPr fontId="1" type="noConversion"/>
  </si>
  <si>
    <t>case 1</t>
    <phoneticPr fontId="1" type="noConversion"/>
  </si>
  <si>
    <t>case 2</t>
    <phoneticPr fontId="1" type="noConversion"/>
  </si>
  <si>
    <t>case 3</t>
    <phoneticPr fontId="1" type="noConversion"/>
  </si>
  <si>
    <t>합계</t>
    <phoneticPr fontId="1" type="noConversion"/>
  </si>
  <si>
    <t>듄루스</t>
    <phoneticPr fontId="1" type="noConversion"/>
  </si>
  <si>
    <t>듄듄루</t>
    <phoneticPr fontId="1" type="noConversion"/>
  </si>
  <si>
    <t>듄듄듄</t>
    <phoneticPr fontId="1" type="noConversion"/>
  </si>
  <si>
    <t>case 1 남은개수</t>
    <phoneticPr fontId="1" type="noConversion"/>
  </si>
  <si>
    <t>case 2 남은개수</t>
    <phoneticPr fontId="1" type="noConversion"/>
  </si>
  <si>
    <t>case 3 남은개수</t>
    <phoneticPr fontId="1" type="noConversion"/>
  </si>
  <si>
    <t>풀매수</t>
    <phoneticPr fontId="1" type="noConversion"/>
  </si>
  <si>
    <t>안사</t>
    <phoneticPr fontId="1" type="noConversion"/>
  </si>
  <si>
    <t>본캐 소모 코인</t>
    <phoneticPr fontId="1" type="noConversion"/>
  </si>
  <si>
    <t>부캐 소모 코인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</si>
</sst>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월&quot;\ d&quot;일&quot;"/>
  </numFmts>
  <fonts count="3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9976-5E49-B146-A674-D4AE61844B5B}">
  <dimension ref="A1:P64"/>
  <sheetViews>
    <sheetView tabSelected="1" workbookViewId="0">
      <selection activeCell="Q35" sqref="Q35"/>
    </sheetView>
  </sheetViews>
  <sheetFormatPr baseColWidth="10" defaultColWidth="10.85546875" defaultRowHeight="18"/>
  <cols>
    <col min="1" max="1" width="9.5703125" style="1" bestFit="1" customWidth="1"/>
    <col min="2" max="4" width="10.85546875" style="1"/>
    <col min="5" max="7" width="6.85546875" style="1" bestFit="1" customWidth="1"/>
    <col min="8" max="8" width="20.7109375" style="1" bestFit="1" customWidth="1"/>
    <col min="9" max="9" width="6.7109375" style="1" bestFit="1" customWidth="1"/>
    <col min="10" max="10" width="5.140625" style="1" bestFit="1" customWidth="1"/>
    <col min="11" max="12" width="9.140625" style="1" bestFit="1" customWidth="1"/>
    <col min="13" max="13" width="19.5703125" style="1" bestFit="1" customWidth="1"/>
    <col min="14" max="14" width="14.28515625" style="1" bestFit="1" customWidth="1"/>
    <col min="15" max="15" width="19.5703125" style="1" bestFit="1" customWidth="1"/>
    <col min="16" max="16" width="19.7109375" style="1" customWidth="1"/>
    <col min="17" max="16384" width="10.85546875" style="1"/>
  </cols>
  <sheetData>
    <row r="1" spans="1:16">
      <c r="A1" s="1" t="s">
        <v>0</v>
      </c>
      <c r="B1" s="8" t="s">
        <v>2</v>
      </c>
      <c r="C1" s="9" t="s">
        <v>3</v>
      </c>
      <c r="H1" s="8" t="s">
        <v>5</v>
      </c>
      <c r="I1" s="8"/>
      <c r="J1" s="8"/>
    </row>
    <row r="2" spans="1:16">
      <c r="A2" s="2">
        <v>45519</v>
      </c>
      <c r="B2" s="8">
        <v>3000</v>
      </c>
      <c r="C2" s="9">
        <f>B2/3000*7500</f>
        <v>7500</v>
      </c>
      <c r="H2" s="8" t="s">
        <v>7</v>
      </c>
      <c r="I2" s="8" t="s">
        <v>9</v>
      </c>
      <c r="J2" s="8" t="s">
        <v>11</v>
      </c>
      <c r="K2" s="1" t="s">
        <v>21</v>
      </c>
      <c r="L2" s="1" t="s">
        <v>23</v>
      </c>
    </row>
    <row r="3" spans="1:16">
      <c r="A3" s="2">
        <v>45520</v>
      </c>
      <c r="B3" s="8">
        <v>3000</v>
      </c>
      <c r="C3" s="9">
        <f t="shared" ref="C3:C64" si="0">B3/3000*7500</f>
        <v>7500</v>
      </c>
      <c r="H3" s="8" t="s">
        <v>12</v>
      </c>
      <c r="I3" s="8">
        <v>50</v>
      </c>
      <c r="J3" s="8">
        <v>200</v>
      </c>
      <c r="K3" s="5"/>
      <c r="L3" s="1">
        <f t="shared" ref="L3:L10" si="1">I3*K3</f>
        <v>0</v>
      </c>
      <c r="P3" s="6" t="s">
        <v>73</v>
      </c>
    </row>
    <row r="4" spans="1:16">
      <c r="A4" s="2">
        <v>45521</v>
      </c>
      <c r="B4" s="8">
        <v>3000</v>
      </c>
      <c r="C4" s="9">
        <f t="shared" si="0"/>
        <v>7500</v>
      </c>
      <c r="H4" s="8" t="s">
        <v>13</v>
      </c>
      <c r="I4" s="8">
        <v>60</v>
      </c>
      <c r="J4" s="8">
        <v>20</v>
      </c>
      <c r="K4" s="7">
        <v>20</v>
      </c>
      <c r="L4" s="1">
        <f t="shared" si="1"/>
        <v>1200</v>
      </c>
      <c r="P4" s="5" t="s">
        <v>58</v>
      </c>
    </row>
    <row r="5" spans="1:16">
      <c r="A5" s="3">
        <v>45522</v>
      </c>
      <c r="B5" s="8">
        <v>3000</v>
      </c>
      <c r="C5" s="9">
        <f t="shared" si="0"/>
        <v>7500</v>
      </c>
      <c r="H5" s="8" t="s">
        <v>14</v>
      </c>
      <c r="I5" s="8">
        <v>100</v>
      </c>
      <c r="J5" s="8">
        <v>20</v>
      </c>
      <c r="K5" s="5"/>
      <c r="L5" s="1">
        <f t="shared" si="1"/>
        <v>0</v>
      </c>
      <c r="P5" s="1" t="s">
        <v>74</v>
      </c>
    </row>
    <row r="6" spans="1:16">
      <c r="A6" s="2">
        <v>45523</v>
      </c>
      <c r="B6" s="8">
        <v>3000</v>
      </c>
      <c r="C6" s="9">
        <f t="shared" si="0"/>
        <v>7500</v>
      </c>
      <c r="H6" s="8" t="s">
        <v>15</v>
      </c>
      <c r="I6" s="8">
        <v>30</v>
      </c>
      <c r="J6" s="8">
        <v>20</v>
      </c>
      <c r="K6" s="7">
        <v>20</v>
      </c>
      <c r="L6" s="1">
        <f t="shared" si="1"/>
        <v>600</v>
      </c>
    </row>
    <row r="7" spans="1:16">
      <c r="A7" s="2">
        <v>45524</v>
      </c>
      <c r="B7" s="8">
        <v>3000</v>
      </c>
      <c r="C7" s="9">
        <f t="shared" si="0"/>
        <v>7500</v>
      </c>
      <c r="H7" s="8" t="s">
        <v>16</v>
      </c>
      <c r="I7" s="8">
        <v>500</v>
      </c>
      <c r="J7" s="8">
        <v>20</v>
      </c>
      <c r="L7" s="1">
        <f t="shared" si="1"/>
        <v>0</v>
      </c>
    </row>
    <row r="8" spans="1:16">
      <c r="A8" s="2">
        <v>45525</v>
      </c>
      <c r="B8" s="8">
        <v>3000</v>
      </c>
      <c r="C8" s="9">
        <f t="shared" si="0"/>
        <v>7500</v>
      </c>
      <c r="H8" s="8" t="s">
        <v>17</v>
      </c>
      <c r="I8" s="8">
        <v>200</v>
      </c>
      <c r="J8" s="8">
        <v>10</v>
      </c>
      <c r="K8" s="7">
        <v>10</v>
      </c>
      <c r="L8" s="1">
        <f t="shared" si="1"/>
        <v>2000</v>
      </c>
    </row>
    <row r="9" spans="1:16">
      <c r="A9" s="2">
        <v>45526</v>
      </c>
      <c r="B9" s="8">
        <v>6000</v>
      </c>
      <c r="C9" s="9">
        <f t="shared" si="0"/>
        <v>15000</v>
      </c>
      <c r="H9" s="8" t="s">
        <v>18</v>
      </c>
      <c r="I9" s="8">
        <v>3000</v>
      </c>
      <c r="J9" s="8">
        <v>4</v>
      </c>
      <c r="K9" s="7">
        <v>4</v>
      </c>
      <c r="L9" s="1">
        <f t="shared" si="1"/>
        <v>12000</v>
      </c>
    </row>
    <row r="10" spans="1:16">
      <c r="A10" s="2">
        <v>45527</v>
      </c>
      <c r="B10" s="8">
        <v>6000</v>
      </c>
      <c r="C10" s="9">
        <f t="shared" si="0"/>
        <v>15000</v>
      </c>
      <c r="H10" s="8" t="s">
        <v>19</v>
      </c>
      <c r="I10" s="8">
        <v>2000</v>
      </c>
      <c r="J10" s="8">
        <v>10</v>
      </c>
      <c r="L10" s="1">
        <f t="shared" si="1"/>
        <v>0</v>
      </c>
      <c r="M10" s="1" t="s">
        <v>55</v>
      </c>
    </row>
    <row r="11" spans="1:16">
      <c r="A11" s="2">
        <v>45528</v>
      </c>
      <c r="B11" s="8">
        <v>6000</v>
      </c>
      <c r="C11" s="9">
        <f>B11/3000*7500</f>
        <v>15000</v>
      </c>
      <c r="L11" s="1">
        <f>SUM(L3:L10)</f>
        <v>15800</v>
      </c>
      <c r="M11" s="1">
        <f>B64-L11</f>
        <v>8200</v>
      </c>
    </row>
    <row r="12" spans="1:16">
      <c r="A12" s="3">
        <v>45529</v>
      </c>
      <c r="B12" s="8">
        <v>6000</v>
      </c>
      <c r="C12" s="9">
        <f t="shared" si="0"/>
        <v>15000</v>
      </c>
      <c r="H12" s="9" t="s">
        <v>24</v>
      </c>
      <c r="I12" s="9"/>
      <c r="J12" s="9"/>
    </row>
    <row r="13" spans="1:16">
      <c r="A13" s="2">
        <v>45530</v>
      </c>
      <c r="B13" s="8">
        <v>6000</v>
      </c>
      <c r="C13" s="9">
        <f t="shared" si="0"/>
        <v>15000</v>
      </c>
      <c r="H13" s="9" t="s">
        <v>7</v>
      </c>
      <c r="I13" s="9" t="s">
        <v>9</v>
      </c>
      <c r="J13" s="9" t="s">
        <v>11</v>
      </c>
      <c r="K13" s="1" t="s">
        <v>30</v>
      </c>
      <c r="L13" s="1" t="s">
        <v>31</v>
      </c>
      <c r="M13" s="1" t="s">
        <v>75</v>
      </c>
      <c r="N13" s="1" t="s">
        <v>76</v>
      </c>
    </row>
    <row r="14" spans="1:16">
      <c r="A14" s="2">
        <v>45531</v>
      </c>
      <c r="B14" s="8">
        <v>6000</v>
      </c>
      <c r="C14" s="9">
        <f t="shared" si="0"/>
        <v>15000</v>
      </c>
      <c r="H14" s="9" t="s">
        <v>25</v>
      </c>
      <c r="I14" s="9">
        <v>4000</v>
      </c>
      <c r="J14" s="9">
        <v>1</v>
      </c>
      <c r="L14" s="6">
        <v>1</v>
      </c>
      <c r="M14" s="1">
        <f>I14*K14</f>
        <v>0</v>
      </c>
      <c r="N14" s="1">
        <f>I14*L14</f>
        <v>4000</v>
      </c>
    </row>
    <row r="15" spans="1:16">
      <c r="A15" s="2">
        <v>45532</v>
      </c>
      <c r="B15" s="8">
        <v>6000</v>
      </c>
      <c r="C15" s="9">
        <f t="shared" si="0"/>
        <v>15000</v>
      </c>
      <c r="H15" s="9" t="s">
        <v>26</v>
      </c>
      <c r="I15" s="9">
        <v>3000</v>
      </c>
      <c r="J15" s="9">
        <v>2</v>
      </c>
      <c r="L15" s="6">
        <v>2</v>
      </c>
      <c r="M15" s="1">
        <f>I15*K15</f>
        <v>0</v>
      </c>
      <c r="N15" s="1">
        <f>I15*L15</f>
        <v>6000</v>
      </c>
    </row>
    <row r="16" spans="1:16">
      <c r="A16" s="2">
        <v>45533</v>
      </c>
      <c r="B16" s="8">
        <f>B9+3000</f>
        <v>9000</v>
      </c>
      <c r="C16" s="9">
        <f t="shared" si="0"/>
        <v>22500</v>
      </c>
      <c r="H16" s="9" t="s">
        <v>27</v>
      </c>
      <c r="I16" s="9">
        <v>50</v>
      </c>
      <c r="J16" s="9">
        <v>100</v>
      </c>
      <c r="M16" s="1">
        <f t="shared" ref="M16:M41" si="2">I16*K16</f>
        <v>0</v>
      </c>
      <c r="N16" s="1">
        <f t="shared" ref="N16:N41" si="3">I16*L16</f>
        <v>0</v>
      </c>
    </row>
    <row r="17" spans="1:14">
      <c r="A17" s="2">
        <v>45534</v>
      </c>
      <c r="B17" s="8">
        <f t="shared" ref="B17:B57" si="4">B10+3000</f>
        <v>9000</v>
      </c>
      <c r="C17" s="9">
        <f t="shared" si="0"/>
        <v>22500</v>
      </c>
      <c r="H17" s="9" t="s">
        <v>28</v>
      </c>
      <c r="I17" s="9">
        <v>100</v>
      </c>
      <c r="J17" s="9">
        <v>100</v>
      </c>
      <c r="M17" s="1">
        <f t="shared" si="2"/>
        <v>0</v>
      </c>
      <c r="N17" s="1">
        <f t="shared" si="3"/>
        <v>0</v>
      </c>
    </row>
    <row r="18" spans="1:14">
      <c r="A18" s="2">
        <v>45535</v>
      </c>
      <c r="B18" s="8">
        <f t="shared" si="4"/>
        <v>9000</v>
      </c>
      <c r="C18" s="9">
        <f t="shared" si="0"/>
        <v>22500</v>
      </c>
      <c r="H18" s="9" t="s">
        <v>29</v>
      </c>
      <c r="I18" s="9">
        <v>200</v>
      </c>
      <c r="J18" s="9">
        <v>100</v>
      </c>
      <c r="K18" s="6">
        <v>100</v>
      </c>
      <c r="M18" s="1">
        <f t="shared" si="2"/>
        <v>20000</v>
      </c>
      <c r="N18" s="1">
        <f t="shared" si="3"/>
        <v>0</v>
      </c>
    </row>
    <row r="19" spans="1:14">
      <c r="A19" s="3">
        <v>45536</v>
      </c>
      <c r="B19" s="8">
        <f t="shared" si="4"/>
        <v>9000</v>
      </c>
      <c r="C19" s="9">
        <f t="shared" si="0"/>
        <v>22500</v>
      </c>
      <c r="H19" s="9" t="s">
        <v>32</v>
      </c>
      <c r="I19" s="9">
        <v>1500</v>
      </c>
      <c r="J19" s="9">
        <v>5</v>
      </c>
      <c r="K19" s="5"/>
      <c r="M19" s="1">
        <f t="shared" si="2"/>
        <v>0</v>
      </c>
      <c r="N19" s="1">
        <f t="shared" si="3"/>
        <v>0</v>
      </c>
    </row>
    <row r="20" spans="1:14">
      <c r="A20" s="2">
        <v>45537</v>
      </c>
      <c r="B20" s="8">
        <f t="shared" si="4"/>
        <v>9000</v>
      </c>
      <c r="C20" s="9">
        <f t="shared" si="0"/>
        <v>22500</v>
      </c>
      <c r="H20" s="9" t="s">
        <v>13</v>
      </c>
      <c r="I20" s="9">
        <v>100</v>
      </c>
      <c r="J20" s="9">
        <v>5</v>
      </c>
      <c r="K20" s="6">
        <v>5</v>
      </c>
      <c r="M20" s="1">
        <f t="shared" si="2"/>
        <v>500</v>
      </c>
      <c r="N20" s="1">
        <f t="shared" si="3"/>
        <v>0</v>
      </c>
    </row>
    <row r="21" spans="1:14">
      <c r="A21" s="2">
        <v>45538</v>
      </c>
      <c r="B21" s="8">
        <f t="shared" si="4"/>
        <v>9000</v>
      </c>
      <c r="C21" s="9">
        <f t="shared" si="0"/>
        <v>22500</v>
      </c>
      <c r="H21" s="9" t="s">
        <v>12</v>
      </c>
      <c r="I21" s="9">
        <v>50</v>
      </c>
      <c r="J21" s="9">
        <v>100</v>
      </c>
      <c r="K21" s="6">
        <v>100</v>
      </c>
      <c r="M21" s="1">
        <f t="shared" si="2"/>
        <v>5000</v>
      </c>
      <c r="N21" s="1">
        <f t="shared" si="3"/>
        <v>0</v>
      </c>
    </row>
    <row r="22" spans="1:14">
      <c r="A22" s="2">
        <v>45539</v>
      </c>
      <c r="B22" s="8">
        <f t="shared" si="4"/>
        <v>9000</v>
      </c>
      <c r="C22" s="9">
        <f t="shared" si="0"/>
        <v>22500</v>
      </c>
      <c r="H22" s="9" t="s">
        <v>33</v>
      </c>
      <c r="I22" s="9">
        <v>3000</v>
      </c>
      <c r="J22" s="9">
        <v>1</v>
      </c>
      <c r="K22" s="6">
        <v>1</v>
      </c>
      <c r="M22" s="1">
        <f t="shared" si="2"/>
        <v>3000</v>
      </c>
      <c r="N22" s="1">
        <f t="shared" si="3"/>
        <v>0</v>
      </c>
    </row>
    <row r="23" spans="1:14">
      <c r="A23" s="2">
        <v>45540</v>
      </c>
      <c r="B23" s="8">
        <f t="shared" si="4"/>
        <v>12000</v>
      </c>
      <c r="C23" s="9">
        <f t="shared" si="0"/>
        <v>30000</v>
      </c>
      <c r="H23" s="9" t="s">
        <v>18</v>
      </c>
      <c r="I23" s="9">
        <v>3000</v>
      </c>
      <c r="J23" s="9">
        <v>1</v>
      </c>
      <c r="K23" s="6">
        <v>1</v>
      </c>
      <c r="M23" s="1">
        <f t="shared" si="2"/>
        <v>3000</v>
      </c>
      <c r="N23" s="1">
        <f t="shared" si="3"/>
        <v>0</v>
      </c>
    </row>
    <row r="24" spans="1:14">
      <c r="A24" s="2">
        <v>45541</v>
      </c>
      <c r="B24" s="8">
        <f t="shared" si="4"/>
        <v>12000</v>
      </c>
      <c r="C24" s="9">
        <f t="shared" si="0"/>
        <v>30000</v>
      </c>
      <c r="H24" s="9" t="s">
        <v>34</v>
      </c>
      <c r="I24" s="9">
        <v>4000</v>
      </c>
      <c r="J24" s="9">
        <v>1</v>
      </c>
      <c r="L24" s="6">
        <v>1</v>
      </c>
      <c r="M24" s="1">
        <f t="shared" si="2"/>
        <v>0</v>
      </c>
      <c r="N24" s="1">
        <f t="shared" si="3"/>
        <v>4000</v>
      </c>
    </row>
    <row r="25" spans="1:14">
      <c r="A25" s="2">
        <v>45542</v>
      </c>
      <c r="B25" s="8">
        <f t="shared" si="4"/>
        <v>12000</v>
      </c>
      <c r="C25" s="9">
        <f t="shared" si="0"/>
        <v>30000</v>
      </c>
      <c r="H25" s="9" t="s">
        <v>35</v>
      </c>
      <c r="I25" s="9">
        <v>60</v>
      </c>
      <c r="J25" s="9">
        <v>150</v>
      </c>
      <c r="L25" s="6">
        <v>150</v>
      </c>
      <c r="M25" s="1">
        <f t="shared" si="2"/>
        <v>0</v>
      </c>
      <c r="N25" s="1">
        <f t="shared" si="3"/>
        <v>9000</v>
      </c>
    </row>
    <row r="26" spans="1:14">
      <c r="A26" s="3">
        <v>45543</v>
      </c>
      <c r="B26" s="8">
        <f t="shared" si="4"/>
        <v>12000</v>
      </c>
      <c r="C26" s="9">
        <f t="shared" si="0"/>
        <v>30000</v>
      </c>
      <c r="H26" s="9" t="s">
        <v>36</v>
      </c>
      <c r="I26" s="9">
        <v>80</v>
      </c>
      <c r="J26" s="9">
        <v>50</v>
      </c>
      <c r="K26" s="6">
        <v>50</v>
      </c>
      <c r="M26" s="1">
        <f t="shared" si="2"/>
        <v>4000</v>
      </c>
      <c r="N26" s="1">
        <f t="shared" si="3"/>
        <v>0</v>
      </c>
    </row>
    <row r="27" spans="1:14">
      <c r="A27" s="2">
        <v>45544</v>
      </c>
      <c r="B27" s="8">
        <f t="shared" si="4"/>
        <v>12000</v>
      </c>
      <c r="C27" s="9">
        <f t="shared" si="0"/>
        <v>30000</v>
      </c>
      <c r="H27" s="9" t="s">
        <v>39</v>
      </c>
      <c r="I27" s="9">
        <v>150</v>
      </c>
      <c r="J27" s="9">
        <v>30</v>
      </c>
      <c r="K27" s="6">
        <v>30</v>
      </c>
      <c r="M27" s="1">
        <f t="shared" si="2"/>
        <v>4500</v>
      </c>
      <c r="N27" s="1">
        <f t="shared" si="3"/>
        <v>0</v>
      </c>
    </row>
    <row r="28" spans="1:14">
      <c r="A28" s="2">
        <v>45545</v>
      </c>
      <c r="B28" s="8">
        <f t="shared" si="4"/>
        <v>12000</v>
      </c>
      <c r="C28" s="9">
        <f t="shared" si="0"/>
        <v>30000</v>
      </c>
      <c r="H28" s="9" t="s">
        <v>37</v>
      </c>
      <c r="I28" s="9">
        <v>300</v>
      </c>
      <c r="J28" s="9">
        <v>20</v>
      </c>
      <c r="K28" s="6">
        <v>20</v>
      </c>
      <c r="M28" s="1">
        <f t="shared" si="2"/>
        <v>6000</v>
      </c>
      <c r="N28" s="1">
        <f t="shared" si="3"/>
        <v>0</v>
      </c>
    </row>
    <row r="29" spans="1:14">
      <c r="A29" s="2">
        <v>45546</v>
      </c>
      <c r="B29" s="8">
        <f t="shared" si="4"/>
        <v>12000</v>
      </c>
      <c r="C29" s="9">
        <f t="shared" si="0"/>
        <v>30000</v>
      </c>
      <c r="D29" s="10"/>
      <c r="E29" s="10" t="s">
        <v>63</v>
      </c>
      <c r="F29" s="10" t="s">
        <v>64</v>
      </c>
      <c r="G29" s="10" t="s">
        <v>65</v>
      </c>
      <c r="H29" s="9" t="s">
        <v>38</v>
      </c>
      <c r="I29" s="9">
        <v>400</v>
      </c>
      <c r="J29" s="9">
        <v>20</v>
      </c>
      <c r="K29" s="6">
        <v>20</v>
      </c>
      <c r="M29" s="1">
        <f t="shared" si="2"/>
        <v>8000</v>
      </c>
      <c r="N29" s="1">
        <f t="shared" si="3"/>
        <v>0</v>
      </c>
    </row>
    <row r="30" spans="1:14">
      <c r="A30" s="2">
        <v>45547</v>
      </c>
      <c r="B30" s="8">
        <f t="shared" si="4"/>
        <v>15000</v>
      </c>
      <c r="C30" s="9">
        <f t="shared" si="0"/>
        <v>37500</v>
      </c>
      <c r="D30" s="10" t="s">
        <v>4</v>
      </c>
      <c r="E30" s="10" t="s">
        <v>67</v>
      </c>
      <c r="F30" s="10" t="s">
        <v>68</v>
      </c>
      <c r="G30" s="10" t="s">
        <v>69</v>
      </c>
      <c r="H30" s="9" t="s">
        <v>1</v>
      </c>
      <c r="I30" s="9">
        <v>50</v>
      </c>
      <c r="J30" s="9">
        <v>200</v>
      </c>
      <c r="M30" s="1">
        <f t="shared" si="2"/>
        <v>0</v>
      </c>
      <c r="N30" s="1">
        <f t="shared" si="3"/>
        <v>0</v>
      </c>
    </row>
    <row r="31" spans="1:14">
      <c r="A31" s="2">
        <v>45548</v>
      </c>
      <c r="B31" s="8">
        <f t="shared" si="4"/>
        <v>15000</v>
      </c>
      <c r="C31" s="9">
        <f t="shared" si="0"/>
        <v>37500</v>
      </c>
      <c r="D31" s="10" t="s">
        <v>60</v>
      </c>
      <c r="E31" s="10">
        <v>5000</v>
      </c>
      <c r="F31" s="10">
        <v>5000</v>
      </c>
      <c r="G31" s="10">
        <v>5000</v>
      </c>
      <c r="H31" s="9" t="s">
        <v>40</v>
      </c>
      <c r="I31" s="9">
        <v>500</v>
      </c>
      <c r="J31" s="9">
        <v>10</v>
      </c>
      <c r="M31" s="1">
        <f t="shared" si="2"/>
        <v>0</v>
      </c>
      <c r="N31" s="1">
        <f t="shared" si="3"/>
        <v>0</v>
      </c>
    </row>
    <row r="32" spans="1:14">
      <c r="A32" s="2">
        <v>45549</v>
      </c>
      <c r="B32" s="8">
        <f t="shared" si="4"/>
        <v>15000</v>
      </c>
      <c r="C32" s="9">
        <f t="shared" si="0"/>
        <v>37500</v>
      </c>
      <c r="D32" s="10" t="s">
        <v>61</v>
      </c>
      <c r="E32" s="10">
        <v>4000</v>
      </c>
      <c r="F32" s="10">
        <v>5000</v>
      </c>
      <c r="G32" s="10">
        <v>5000</v>
      </c>
      <c r="H32" s="9" t="s">
        <v>41</v>
      </c>
      <c r="I32" s="9">
        <v>100</v>
      </c>
      <c r="J32" s="9">
        <v>50</v>
      </c>
      <c r="M32" s="1">
        <f t="shared" si="2"/>
        <v>0</v>
      </c>
      <c r="N32" s="1">
        <f t="shared" si="3"/>
        <v>0</v>
      </c>
    </row>
    <row r="33" spans="1:16">
      <c r="A33" s="3">
        <v>45550</v>
      </c>
      <c r="B33" s="8">
        <f t="shared" si="4"/>
        <v>15000</v>
      </c>
      <c r="C33" s="9">
        <f t="shared" si="0"/>
        <v>37500</v>
      </c>
      <c r="D33" s="10" t="s">
        <v>62</v>
      </c>
      <c r="E33" s="10">
        <v>2000</v>
      </c>
      <c r="F33" s="10">
        <v>4000</v>
      </c>
      <c r="G33" s="10">
        <v>5000</v>
      </c>
      <c r="H33" s="9" t="s">
        <v>42</v>
      </c>
      <c r="I33" s="9">
        <v>40</v>
      </c>
      <c r="J33" s="9">
        <v>500</v>
      </c>
      <c r="L33" s="5"/>
      <c r="M33" s="1">
        <f t="shared" si="2"/>
        <v>0</v>
      </c>
      <c r="N33" s="1">
        <f t="shared" si="3"/>
        <v>0</v>
      </c>
    </row>
    <row r="34" spans="1:16">
      <c r="A34" s="2">
        <v>45551</v>
      </c>
      <c r="B34" s="8">
        <f t="shared" si="4"/>
        <v>15000</v>
      </c>
      <c r="C34" s="9">
        <f t="shared" si="0"/>
        <v>37500</v>
      </c>
      <c r="D34" s="10" t="s">
        <v>66</v>
      </c>
      <c r="E34" s="10">
        <f>E31+E32+E33</f>
        <v>11000</v>
      </c>
      <c r="F34" s="10">
        <f>F31+F32+F33</f>
        <v>14000</v>
      </c>
      <c r="G34" s="10">
        <f>G31+G32+G33</f>
        <v>15000</v>
      </c>
      <c r="H34" s="9" t="s">
        <v>43</v>
      </c>
      <c r="I34" s="9">
        <v>50</v>
      </c>
      <c r="J34" s="9">
        <v>100</v>
      </c>
      <c r="L34" s="5"/>
      <c r="M34" s="1">
        <f t="shared" si="2"/>
        <v>0</v>
      </c>
      <c r="N34" s="1">
        <f t="shared" si="3"/>
        <v>0</v>
      </c>
    </row>
    <row r="35" spans="1:16">
      <c r="A35" s="2">
        <v>45552</v>
      </c>
      <c r="B35" s="8">
        <f t="shared" si="4"/>
        <v>15000</v>
      </c>
      <c r="C35" s="9">
        <f t="shared" si="0"/>
        <v>37500</v>
      </c>
      <c r="H35" s="9" t="s">
        <v>44</v>
      </c>
      <c r="I35" s="9">
        <v>100</v>
      </c>
      <c r="J35" s="9">
        <v>50</v>
      </c>
      <c r="L35" s="5"/>
      <c r="M35" s="1">
        <f t="shared" si="2"/>
        <v>0</v>
      </c>
      <c r="N35" s="1">
        <f t="shared" si="3"/>
        <v>0</v>
      </c>
    </row>
    <row r="36" spans="1:16">
      <c r="A36" s="2">
        <v>45553</v>
      </c>
      <c r="B36" s="8">
        <f t="shared" si="4"/>
        <v>15000</v>
      </c>
      <c r="C36" s="9">
        <f t="shared" si="0"/>
        <v>37500</v>
      </c>
      <c r="H36" s="9" t="s">
        <v>45</v>
      </c>
      <c r="I36" s="9">
        <v>150</v>
      </c>
      <c r="J36" s="9">
        <v>30</v>
      </c>
      <c r="L36" s="5"/>
      <c r="M36" s="1">
        <f t="shared" si="2"/>
        <v>0</v>
      </c>
      <c r="N36" s="1">
        <f t="shared" si="3"/>
        <v>0</v>
      </c>
    </row>
    <row r="37" spans="1:16">
      <c r="A37" s="2">
        <v>45554</v>
      </c>
      <c r="B37" s="8">
        <f t="shared" si="4"/>
        <v>18000</v>
      </c>
      <c r="C37" s="9">
        <f t="shared" si="0"/>
        <v>45000</v>
      </c>
      <c r="H37" s="9" t="s">
        <v>46</v>
      </c>
      <c r="I37" s="9">
        <v>200</v>
      </c>
      <c r="J37" s="9">
        <v>20</v>
      </c>
      <c r="L37" s="5"/>
      <c r="M37" s="1">
        <f t="shared" si="2"/>
        <v>0</v>
      </c>
      <c r="N37" s="1">
        <f t="shared" si="3"/>
        <v>0</v>
      </c>
    </row>
    <row r="38" spans="1:16">
      <c r="A38" s="2">
        <v>45555</v>
      </c>
      <c r="B38" s="8">
        <f t="shared" si="4"/>
        <v>18000</v>
      </c>
      <c r="C38" s="9">
        <f t="shared" si="0"/>
        <v>45000</v>
      </c>
      <c r="H38" s="9" t="s">
        <v>47</v>
      </c>
      <c r="I38" s="9">
        <v>300</v>
      </c>
      <c r="J38" s="9">
        <v>10</v>
      </c>
      <c r="L38" s="5"/>
      <c r="M38" s="1">
        <f t="shared" si="2"/>
        <v>0</v>
      </c>
      <c r="N38" s="1">
        <f t="shared" si="3"/>
        <v>0</v>
      </c>
    </row>
    <row r="39" spans="1:16">
      <c r="A39" s="2">
        <v>45556</v>
      </c>
      <c r="B39" s="8">
        <f t="shared" si="4"/>
        <v>18000</v>
      </c>
      <c r="C39" s="9">
        <f t="shared" si="0"/>
        <v>45000</v>
      </c>
      <c r="H39" s="9" t="s">
        <v>48</v>
      </c>
      <c r="I39" s="9">
        <v>400</v>
      </c>
      <c r="J39" s="9">
        <v>5</v>
      </c>
      <c r="L39" s="5"/>
      <c r="M39" s="1">
        <f t="shared" si="2"/>
        <v>0</v>
      </c>
      <c r="N39" s="1">
        <f t="shared" si="3"/>
        <v>0</v>
      </c>
    </row>
    <row r="40" spans="1:16">
      <c r="A40" s="3">
        <v>45557</v>
      </c>
      <c r="B40" s="8">
        <f t="shared" si="4"/>
        <v>18000</v>
      </c>
      <c r="C40" s="9">
        <f t="shared" si="0"/>
        <v>45000</v>
      </c>
      <c r="H40" s="9" t="s">
        <v>49</v>
      </c>
      <c r="I40" s="9">
        <v>10000</v>
      </c>
      <c r="J40" s="9">
        <v>2</v>
      </c>
      <c r="M40" s="1">
        <f t="shared" si="2"/>
        <v>0</v>
      </c>
      <c r="N40" s="1">
        <f t="shared" si="3"/>
        <v>0</v>
      </c>
    </row>
    <row r="41" spans="1:16">
      <c r="A41" s="2">
        <v>45558</v>
      </c>
      <c r="B41" s="8">
        <f t="shared" si="4"/>
        <v>18000</v>
      </c>
      <c r="C41" s="9">
        <f t="shared" si="0"/>
        <v>45000</v>
      </c>
      <c r="H41" s="9" t="s">
        <v>50</v>
      </c>
      <c r="I41" s="9">
        <v>10000</v>
      </c>
      <c r="J41" s="9">
        <v>2</v>
      </c>
      <c r="M41" s="1">
        <f t="shared" si="2"/>
        <v>0</v>
      </c>
      <c r="N41" s="1">
        <f t="shared" si="3"/>
        <v>0</v>
      </c>
      <c r="O41" s="1" t="s">
        <v>56</v>
      </c>
      <c r="P41" s="1" t="s">
        <v>57</v>
      </c>
    </row>
    <row r="42" spans="1:16">
      <c r="A42" s="2">
        <v>45559</v>
      </c>
      <c r="B42" s="8">
        <f t="shared" si="4"/>
        <v>18000</v>
      </c>
      <c r="C42" s="9">
        <f t="shared" si="0"/>
        <v>45000</v>
      </c>
      <c r="M42" s="1">
        <f>SUM(M14:M41)</f>
        <v>54000</v>
      </c>
      <c r="N42" s="1">
        <f>SUM(N14:N41)</f>
        <v>23000</v>
      </c>
      <c r="O42" s="1">
        <f>C64-M42</f>
        <v>6000</v>
      </c>
      <c r="P42" s="1">
        <f>C64-N42</f>
        <v>37000</v>
      </c>
    </row>
    <row r="43" spans="1:16">
      <c r="A43" s="2">
        <v>45560</v>
      </c>
      <c r="B43" s="8">
        <f t="shared" si="4"/>
        <v>18000</v>
      </c>
      <c r="C43" s="9">
        <f t="shared" si="0"/>
        <v>45000</v>
      </c>
      <c r="H43" s="10" t="s">
        <v>51</v>
      </c>
      <c r="I43" s="10"/>
      <c r="J43" s="10"/>
    </row>
    <row r="44" spans="1:16">
      <c r="A44" s="2">
        <v>45561</v>
      </c>
      <c r="B44" s="8">
        <f t="shared" si="4"/>
        <v>21000</v>
      </c>
      <c r="C44" s="9">
        <f t="shared" si="0"/>
        <v>52500</v>
      </c>
      <c r="H44" s="11" t="s">
        <v>6</v>
      </c>
      <c r="I44" s="11" t="s">
        <v>8</v>
      </c>
      <c r="J44" s="11" t="s">
        <v>10</v>
      </c>
      <c r="K44" s="4" t="s">
        <v>20</v>
      </c>
      <c r="L44" s="4" t="s">
        <v>22</v>
      </c>
    </row>
    <row r="45" spans="1:16">
      <c r="A45" s="2">
        <v>45562</v>
      </c>
      <c r="B45" s="8">
        <f t="shared" si="4"/>
        <v>21000</v>
      </c>
      <c r="C45" s="9">
        <f t="shared" si="0"/>
        <v>52500</v>
      </c>
      <c r="H45" s="10" t="s">
        <v>37</v>
      </c>
      <c r="I45" s="10">
        <v>30</v>
      </c>
      <c r="J45" s="10">
        <v>30</v>
      </c>
      <c r="L45" s="1">
        <f t="shared" ref="L45:L51" si="5">K45*I45</f>
        <v>0</v>
      </c>
    </row>
    <row r="46" spans="1:16">
      <c r="A46" s="2">
        <v>45563</v>
      </c>
      <c r="B46" s="8">
        <f t="shared" si="4"/>
        <v>21000</v>
      </c>
      <c r="C46" s="9">
        <f t="shared" si="0"/>
        <v>52500</v>
      </c>
      <c r="H46" s="10" t="s">
        <v>38</v>
      </c>
      <c r="I46" s="10">
        <v>40</v>
      </c>
      <c r="J46" s="10">
        <v>30</v>
      </c>
      <c r="L46" s="1">
        <f t="shared" si="5"/>
        <v>0</v>
      </c>
    </row>
    <row r="47" spans="1:16">
      <c r="A47" s="3">
        <v>45564</v>
      </c>
      <c r="B47" s="8">
        <f t="shared" si="4"/>
        <v>21000</v>
      </c>
      <c r="C47" s="9">
        <f t="shared" si="0"/>
        <v>52500</v>
      </c>
      <c r="H47" s="10" t="s">
        <v>52</v>
      </c>
      <c r="I47" s="10">
        <v>20</v>
      </c>
      <c r="J47" s="10">
        <v>80</v>
      </c>
      <c r="K47" s="7">
        <v>80</v>
      </c>
      <c r="L47" s="1">
        <f t="shared" si="5"/>
        <v>1600</v>
      </c>
    </row>
    <row r="48" spans="1:16">
      <c r="A48" s="2">
        <v>45565</v>
      </c>
      <c r="B48" s="8">
        <f t="shared" si="4"/>
        <v>21000</v>
      </c>
      <c r="C48" s="9">
        <f t="shared" si="0"/>
        <v>52500</v>
      </c>
      <c r="H48" s="10" t="s">
        <v>53</v>
      </c>
      <c r="I48" s="10">
        <v>20</v>
      </c>
      <c r="J48" s="10">
        <v>20</v>
      </c>
      <c r="K48" s="5"/>
      <c r="L48" s="1">
        <f t="shared" si="5"/>
        <v>0</v>
      </c>
    </row>
    <row r="49" spans="1:15">
      <c r="A49" s="2">
        <v>45566</v>
      </c>
      <c r="B49" s="8">
        <f t="shared" si="4"/>
        <v>21000</v>
      </c>
      <c r="C49" s="9">
        <f t="shared" si="0"/>
        <v>52500</v>
      </c>
      <c r="H49" s="10" t="s">
        <v>29</v>
      </c>
      <c r="I49" s="10">
        <v>20</v>
      </c>
      <c r="J49" s="10">
        <v>500</v>
      </c>
      <c r="L49" s="1">
        <f t="shared" si="5"/>
        <v>0</v>
      </c>
    </row>
    <row r="50" spans="1:15">
      <c r="A50" s="2">
        <v>45567</v>
      </c>
      <c r="B50" s="8">
        <f t="shared" si="4"/>
        <v>21000</v>
      </c>
      <c r="C50" s="9">
        <f t="shared" si="0"/>
        <v>52500</v>
      </c>
      <c r="H50" s="10" t="s">
        <v>59</v>
      </c>
      <c r="I50" s="10">
        <v>400</v>
      </c>
      <c r="J50" s="10">
        <v>30</v>
      </c>
      <c r="K50" s="7">
        <v>30</v>
      </c>
      <c r="L50" s="1">
        <f t="shared" si="5"/>
        <v>12000</v>
      </c>
    </row>
    <row r="51" spans="1:15">
      <c r="A51" s="2">
        <v>45568</v>
      </c>
      <c r="B51" s="8">
        <f t="shared" si="4"/>
        <v>24000</v>
      </c>
      <c r="C51" s="9">
        <f t="shared" si="0"/>
        <v>60000</v>
      </c>
      <c r="H51" s="10" t="s">
        <v>54</v>
      </c>
      <c r="I51" s="10">
        <v>400</v>
      </c>
      <c r="J51" s="10">
        <v>30</v>
      </c>
      <c r="K51" s="5"/>
      <c r="L51" s="1">
        <f t="shared" si="5"/>
        <v>0</v>
      </c>
      <c r="M51" s="1" t="s">
        <v>70</v>
      </c>
      <c r="N51" s="1" t="s">
        <v>71</v>
      </c>
      <c r="O51" s="1" t="s">
        <v>72</v>
      </c>
    </row>
    <row r="52" spans="1:15">
      <c r="A52" s="2">
        <v>45569</v>
      </c>
      <c r="B52" s="8">
        <f t="shared" si="4"/>
        <v>24000</v>
      </c>
      <c r="C52" s="9">
        <f t="shared" si="0"/>
        <v>60000</v>
      </c>
      <c r="K52" s="1">
        <f>SUM(L45:L51)</f>
        <v>13600</v>
      </c>
      <c r="M52" s="1">
        <f>E34-K52</f>
        <v>-2600</v>
      </c>
      <c r="N52" s="1">
        <f>F34-K52</f>
        <v>400</v>
      </c>
      <c r="O52" s="1">
        <f>G34-K52</f>
        <v>1400</v>
      </c>
    </row>
    <row r="53" spans="1:15">
      <c r="A53" s="2">
        <v>45570</v>
      </c>
      <c r="B53" s="8">
        <f t="shared" si="4"/>
        <v>24000</v>
      </c>
      <c r="C53" s="9">
        <f t="shared" si="0"/>
        <v>60000</v>
      </c>
    </row>
    <row r="54" spans="1:15">
      <c r="A54" s="3">
        <v>45571</v>
      </c>
      <c r="B54" s="8">
        <f t="shared" si="4"/>
        <v>24000</v>
      </c>
      <c r="C54" s="9">
        <f t="shared" si="0"/>
        <v>60000</v>
      </c>
    </row>
    <row r="55" spans="1:15">
      <c r="A55" s="2">
        <v>45572</v>
      </c>
      <c r="B55" s="8">
        <f t="shared" si="4"/>
        <v>24000</v>
      </c>
      <c r="C55" s="9">
        <f t="shared" si="0"/>
        <v>60000</v>
      </c>
    </row>
    <row r="56" spans="1:15">
      <c r="A56" s="2">
        <v>45573</v>
      </c>
      <c r="B56" s="8">
        <f t="shared" si="4"/>
        <v>24000</v>
      </c>
      <c r="C56" s="9">
        <f t="shared" si="0"/>
        <v>60000</v>
      </c>
    </row>
    <row r="57" spans="1:15">
      <c r="A57" s="2">
        <v>45574</v>
      </c>
      <c r="B57" s="8">
        <f t="shared" si="4"/>
        <v>24000</v>
      </c>
      <c r="C57" s="9">
        <f t="shared" si="0"/>
        <v>60000</v>
      </c>
    </row>
    <row r="58" spans="1:15">
      <c r="A58" s="2">
        <v>45575</v>
      </c>
      <c r="B58" s="8">
        <f>B51</f>
        <v>24000</v>
      </c>
      <c r="C58" s="9">
        <f t="shared" si="0"/>
        <v>60000</v>
      </c>
    </row>
    <row r="59" spans="1:15">
      <c r="A59" s="2">
        <v>45576</v>
      </c>
      <c r="B59" s="8">
        <f t="shared" ref="B59:B64" si="6">B52</f>
        <v>24000</v>
      </c>
      <c r="C59" s="9">
        <f t="shared" si="0"/>
        <v>60000</v>
      </c>
    </row>
    <row r="60" spans="1:15">
      <c r="A60" s="2">
        <v>45577</v>
      </c>
      <c r="B60" s="8">
        <f t="shared" si="6"/>
        <v>24000</v>
      </c>
      <c r="C60" s="9">
        <f t="shared" si="0"/>
        <v>60000</v>
      </c>
    </row>
    <row r="61" spans="1:15">
      <c r="A61" s="3">
        <v>45578</v>
      </c>
      <c r="B61" s="8">
        <f t="shared" si="6"/>
        <v>24000</v>
      </c>
      <c r="C61" s="9">
        <f t="shared" si="0"/>
        <v>60000</v>
      </c>
    </row>
    <row r="62" spans="1:15">
      <c r="A62" s="2">
        <v>45579</v>
      </c>
      <c r="B62" s="8">
        <f t="shared" si="6"/>
        <v>24000</v>
      </c>
      <c r="C62" s="9">
        <f t="shared" si="0"/>
        <v>60000</v>
      </c>
    </row>
    <row r="63" spans="1:15">
      <c r="A63" s="2">
        <v>45580</v>
      </c>
      <c r="B63" s="8">
        <f t="shared" si="6"/>
        <v>24000</v>
      </c>
      <c r="C63" s="9">
        <f t="shared" si="0"/>
        <v>60000</v>
      </c>
    </row>
    <row r="64" spans="1:15">
      <c r="A64" s="2">
        <v>45581</v>
      </c>
      <c r="B64" s="8">
        <f t="shared" si="6"/>
        <v>24000</v>
      </c>
      <c r="C64" s="9">
        <f t="shared" si="0"/>
        <v>60000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코인샵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허정무</dc:creator>
  <cp:lastModifiedBy>허정무</cp:lastModifiedBy>
  <dcterms:created xsi:type="dcterms:W3CDTF">2024-08-11T05:32:38Z</dcterms:created>
  <dcterms:modified xsi:type="dcterms:W3CDTF">2024-09-05T03:43:25Z</dcterms:modified>
</cp:coreProperties>
</file>