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E1F69D-81F8-480D-BBFC-93D3F0DBEFD3}" xr6:coauthVersionLast="36" xr6:coauthVersionMax="36" xr10:uidLastSave="{00000000-0000-0000-0000-000000000000}"/>
  <bookViews>
    <workbookView xWindow="0" yWindow="0" windowWidth="38400" windowHeight="15990" xr2:uid="{424D5230-6D55-43AE-A57E-09C6F3C739C8}"/>
  </bookViews>
  <sheets>
    <sheet name="Sheet2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2" l="1"/>
  <c r="P37" i="2"/>
  <c r="P40" i="2"/>
  <c r="P39" i="2"/>
  <c r="P38" i="2"/>
  <c r="K8" i="2"/>
  <c r="L8" i="2" s="1"/>
  <c r="J8" i="2"/>
  <c r="Q39" i="2"/>
  <c r="Q38" i="2"/>
  <c r="E8" i="2" l="1"/>
  <c r="P34" i="2"/>
  <c r="P35" i="2" s="1"/>
  <c r="P36" i="2" s="1"/>
  <c r="Q9" i="2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G8" i="2" l="1"/>
  <c r="H8" i="2" s="1"/>
  <c r="I8" i="2" s="1"/>
  <c r="Q34" i="2"/>
  <c r="Q35" i="2" s="1"/>
  <c r="J14" i="2" l="1"/>
  <c r="J13" i="2"/>
  <c r="J15" i="2" s="1"/>
  <c r="H9" i="2" s="1"/>
  <c r="Q36" i="2"/>
  <c r="Q37" i="2" s="1"/>
</calcChain>
</file>

<file path=xl/sharedStrings.xml><?xml version="1.0" encoding="utf-8"?>
<sst xmlns="http://schemas.openxmlformats.org/spreadsheetml/2006/main" count="21" uniqueCount="21">
  <si>
    <t>경험치 합계</t>
    <phoneticPr fontId="4" type="noConversion"/>
  </si>
  <si>
    <t>합산 결과</t>
    <phoneticPr fontId="4" type="noConversion"/>
  </si>
  <si>
    <t>레벨</t>
    <phoneticPr fontId="3" type="noConversion"/>
  </si>
  <si>
    <t>레벨</t>
  </si>
  <si>
    <t>필요경험치</t>
  </si>
  <si>
    <t>누적 경험치</t>
  </si>
  <si>
    <t>A</t>
    <phoneticPr fontId="3" type="noConversion"/>
  </si>
  <si>
    <t>B</t>
    <phoneticPr fontId="3" type="noConversion"/>
  </si>
  <si>
    <t>B손실결과</t>
    <phoneticPr fontId="3" type="noConversion"/>
  </si>
  <si>
    <t>??</t>
    <phoneticPr fontId="4" type="noConversion"/>
  </si>
  <si>
    <t>잔여경험치</t>
    <phoneticPr fontId="3" type="noConversion"/>
  </si>
  <si>
    <t>누적필요경험치</t>
    <phoneticPr fontId="3" type="noConversion"/>
  </si>
  <si>
    <t>필요경험치</t>
    <phoneticPr fontId="3" type="noConversion"/>
  </si>
  <si>
    <t>경험치 합산 참고</t>
    <phoneticPr fontId="3" type="noConversion"/>
  </si>
  <si>
    <t>경험치</t>
    <phoneticPr fontId="3" type="noConversion"/>
  </si>
  <si>
    <t>받는케릭</t>
    <phoneticPr fontId="4" type="noConversion"/>
  </si>
  <si>
    <t>주는케릭</t>
    <phoneticPr fontId="4" type="noConversion"/>
  </si>
  <si>
    <t>이전 경험치</t>
    <phoneticPr fontId="4" type="noConversion"/>
  </si>
  <si>
    <t>85렙 이상</t>
    <phoneticPr fontId="3" type="noConversion"/>
  </si>
  <si>
    <t>80렙 이상</t>
    <phoneticPr fontId="3" type="noConversion"/>
  </si>
  <si>
    <t>제한 없음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</si>
</sst>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#%"/>
    <numFmt numFmtId="177" formatCode="0\ ;[Red]\(0\)"/>
    <numFmt numFmtId="178" formatCode="#,##0_ ;[Red]\-#,##0\ "/>
    <numFmt numFmtId="179" formatCode="#,##0\ &quot;레&quot;&quot;벨&quot;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sz val="14"/>
      <color theme="0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41" fontId="0" fillId="2" borderId="0" xfId="1" applyFont="1" applyFill="1">
      <alignment vertical="center"/>
    </xf>
    <xf numFmtId="9" fontId="0" fillId="0" borderId="0" xfId="2" applyFont="1">
      <alignment vertical="center"/>
    </xf>
    <xf numFmtId="179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</xf>
    <xf numFmtId="0" fontId="7" fillId="3" borderId="1" xfId="0" applyFont="1" applyFill="1" applyBorder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178" fontId="0" fillId="2" borderId="1" xfId="0" applyNumberFormat="1" applyFill="1" applyBorder="1" applyProtection="1">
      <alignment vertical="center"/>
    </xf>
    <xf numFmtId="41" fontId="0" fillId="2" borderId="1" xfId="1" applyFont="1" applyFill="1" applyBorder="1" applyProtection="1">
      <alignment vertical="center"/>
    </xf>
    <xf numFmtId="177" fontId="0" fillId="2" borderId="0" xfId="0" applyNumberFormat="1" applyFill="1" applyProtection="1">
      <alignment vertical="center"/>
    </xf>
    <xf numFmtId="41" fontId="0" fillId="2" borderId="0" xfId="1" applyFont="1" applyFill="1" applyProtection="1">
      <alignment vertical="center"/>
    </xf>
    <xf numFmtId="0" fontId="0" fillId="2" borderId="1" xfId="0" applyFill="1" applyBorder="1" applyProtection="1">
      <alignment vertical="center"/>
    </xf>
    <xf numFmtId="178" fontId="0" fillId="2" borderId="0" xfId="0" applyNumberFormat="1" applyFill="1" applyProtection="1">
      <alignment vertical="center"/>
    </xf>
    <xf numFmtId="179" fontId="9" fillId="4" borderId="1" xfId="0" applyNumberFormat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9" fontId="0" fillId="2" borderId="0" xfId="2" applyFont="1" applyFill="1">
      <alignment vertical="center"/>
    </xf>
    <xf numFmtId="179" fontId="0" fillId="2" borderId="0" xfId="0" applyNumberFormat="1" applyFill="1" applyProtection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 applyProtection="1">
      <alignment horizontal="center" vertical="center"/>
    </xf>
    <xf numFmtId="41" fontId="0" fillId="2" borderId="0" xfId="1" applyFont="1" applyFill="1" applyBorder="1" applyProtection="1">
      <alignment vertical="center"/>
    </xf>
    <xf numFmtId="43" fontId="0" fillId="2" borderId="0" xfId="1" applyNumberFormat="1" applyFont="1" applyFill="1" applyProtection="1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78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9" fontId="1" fillId="2" borderId="1" xfId="2" applyFill="1" applyBorder="1" applyAlignment="1" applyProtection="1">
      <alignment horizontal="center" vertical="center"/>
      <protection locked="0"/>
    </xf>
    <xf numFmtId="10" fontId="9" fillId="4" borderId="1" xfId="2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fill>
        <patternFill patternType="solid">
          <fgColor indexed="64"/>
          <bgColor theme="0"/>
        </patternFill>
      </fill>
    </dxf>
    <dxf>
      <numFmt numFmtId="177" formatCode="0\ ;[Red]\(0\)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CCB94A-3D99-40F2-9692-5191DC6820C2}" name="표1_3" displayName="표1_3" ref="O7:Q40" totalsRowShown="0" headerRowDxfId="3">
  <autoFilter ref="O7:Q40" xr:uid="{D5377B5B-519B-46A7-BE1C-6DBB6D42EA8E}"/>
  <tableColumns count="3">
    <tableColumn id="1" xr3:uid="{F4B3B3A1-164E-49CF-A4AB-9275B0142D7B}" name="레벨" dataDxfId="2"/>
    <tableColumn id="2" xr3:uid="{CD3B3EE5-5D54-458C-B7CB-CD965B3FF516}" name="필요경험치" dataDxfId="1" dataCellStyle="쉼표 [0]"/>
    <tableColumn id="3" xr3:uid="{D3E85053-1E7C-4F7C-97FF-C75EF1DBEF2A}" name="누적 경험치" dataDxfId="0" dataCellStyle="쉼표 [0]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E1C-2271-45E2-B4DE-67DE385CD641}">
  <dimension ref="A1:T43"/>
  <sheetViews>
    <sheetView tabSelected="1" workbookViewId="0">
      <selection activeCell="D16" sqref="D16"/>
    </sheetView>
  </sheetViews>
  <sheetFormatPr defaultColWidth="4.625" defaultRowHeight="16.5" customHeight="1" x14ac:dyDescent="0.3"/>
  <cols>
    <col min="1" max="1" width="5.875" customWidth="1"/>
    <col min="2" max="2" width="13.625" customWidth="1"/>
    <col min="3" max="4" width="13.875" customWidth="1"/>
    <col min="5" max="5" width="19.375" hidden="1" customWidth="1"/>
    <col min="6" max="6" width="13.875" customWidth="1"/>
    <col min="7" max="7" width="11" hidden="1" customWidth="1"/>
    <col min="8" max="8" width="13.875" customWidth="1"/>
    <col min="9" max="9" width="7.875" hidden="1" customWidth="1"/>
    <col min="10" max="10" width="23.125" hidden="1" customWidth="1"/>
    <col min="11" max="11" width="19.5" hidden="1" customWidth="1"/>
    <col min="12" max="13" width="20.75" hidden="1" customWidth="1"/>
    <col min="14" max="14" width="4.5" hidden="1" customWidth="1"/>
    <col min="15" max="15" width="9" hidden="1" customWidth="1"/>
    <col min="16" max="17" width="22" hidden="1" customWidth="1"/>
    <col min="18" max="18" width="5.125" customWidth="1"/>
    <col min="19" max="19" width="15.625" customWidth="1"/>
    <col min="20" max="20" width="14.375" customWidth="1"/>
  </cols>
  <sheetData>
    <row r="1" spans="1:18" ht="17.25" thickBot="1" x14ac:dyDescent="0.35">
      <c r="A1" s="2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3">
      <c r="A2" s="8"/>
      <c r="B2" s="29" t="s">
        <v>13</v>
      </c>
      <c r="C2" s="3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7.25" thickBot="1" x14ac:dyDescent="0.35">
      <c r="A3" s="8"/>
      <c r="B3" s="31"/>
      <c r="C3" s="3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6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6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6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customHeight="1" x14ac:dyDescent="0.3">
      <c r="A7" s="8"/>
      <c r="B7" s="9"/>
      <c r="C7" s="10" t="s">
        <v>15</v>
      </c>
      <c r="D7" s="10" t="s">
        <v>16</v>
      </c>
      <c r="E7" s="10" t="s">
        <v>0</v>
      </c>
      <c r="F7" s="11" t="s">
        <v>17</v>
      </c>
      <c r="G7" s="10" t="s">
        <v>9</v>
      </c>
      <c r="H7" s="10" t="s">
        <v>1</v>
      </c>
      <c r="I7" s="8"/>
      <c r="J7" s="12" t="s">
        <v>6</v>
      </c>
      <c r="K7" s="12" t="s">
        <v>7</v>
      </c>
      <c r="L7" s="12" t="s">
        <v>8</v>
      </c>
      <c r="M7" s="26"/>
      <c r="N7" s="8"/>
      <c r="O7" s="13" t="s">
        <v>3</v>
      </c>
      <c r="P7" s="13" t="s">
        <v>4</v>
      </c>
      <c r="Q7" s="13" t="s">
        <v>5</v>
      </c>
      <c r="R7" s="8"/>
    </row>
    <row r="8" spans="1:18" ht="29.25" customHeight="1" x14ac:dyDescent="0.3">
      <c r="A8" s="8"/>
      <c r="B8" s="21" t="s">
        <v>2</v>
      </c>
      <c r="C8" s="6">
        <v>90</v>
      </c>
      <c r="D8" s="6">
        <v>90</v>
      </c>
      <c r="E8" s="33">
        <f>J8+L8</f>
        <v>14808736711225.801</v>
      </c>
      <c r="F8" s="35">
        <v>0.8</v>
      </c>
      <c r="G8" s="12">
        <f>INDEX(O8:Q40,MATCH(E8,Q8:Q40,1),1)</f>
        <v>89</v>
      </c>
      <c r="H8" s="20">
        <f>G8+1</f>
        <v>90</v>
      </c>
      <c r="I8" s="24">
        <f>H8+1</f>
        <v>91</v>
      </c>
      <c r="J8" s="14">
        <f>IFERROR(VLOOKUP($C$8-1,$O$8:$Q$40,3,FALSE),"")+IFERROR(VLOOKUP($C$8,$O$8:$Q$40,2,FALSE)*$C$9,"")</f>
        <v>8227075950681</v>
      </c>
      <c r="K8" s="14">
        <f>IFERROR(VLOOKUP($D$8-1,$O$8:$Q$40,3,FALSE),"")+IFERROR(VLOOKUP($D$8,$O$8:$Q$40,2,FALSE)*$D$9,"")</f>
        <v>8227075950681</v>
      </c>
      <c r="L8" s="15">
        <f>K8*F8</f>
        <v>6581660760544.8008</v>
      </c>
      <c r="M8" s="27"/>
      <c r="N8" s="8"/>
      <c r="O8" s="16">
        <v>60</v>
      </c>
      <c r="P8" s="17">
        <v>619848494</v>
      </c>
      <c r="Q8" s="17">
        <v>3896187017</v>
      </c>
      <c r="R8" s="8"/>
    </row>
    <row r="9" spans="1:18" ht="29.25" customHeight="1" x14ac:dyDescent="0.3">
      <c r="A9" s="8"/>
      <c r="B9" s="21" t="s">
        <v>14</v>
      </c>
      <c r="C9" s="7">
        <v>0</v>
      </c>
      <c r="D9" s="7">
        <v>0</v>
      </c>
      <c r="E9" s="34"/>
      <c r="F9" s="35"/>
      <c r="G9" s="18"/>
      <c r="H9" s="36">
        <f>J15/J14</f>
        <v>0.1825502685412097</v>
      </c>
      <c r="I9" s="8"/>
      <c r="J9" s="19"/>
      <c r="K9" s="19"/>
      <c r="L9" s="8"/>
      <c r="M9" s="8"/>
      <c r="N9" s="8"/>
      <c r="O9" s="16">
        <v>61</v>
      </c>
      <c r="P9" s="17">
        <v>722215795</v>
      </c>
      <c r="Q9" s="17">
        <f t="shared" ref="Q9:Q38" si="0">P9+Q8</f>
        <v>4618402812</v>
      </c>
      <c r="R9" s="8"/>
    </row>
    <row r="10" spans="1:18" ht="25.5" customHeight="1" x14ac:dyDescent="0.3">
      <c r="A10" s="8"/>
      <c r="B10" s="8"/>
      <c r="C10" s="37" t="s">
        <v>18</v>
      </c>
      <c r="D10" s="38" t="s">
        <v>19</v>
      </c>
      <c r="E10" s="8"/>
      <c r="F10" s="8"/>
      <c r="G10" s="8"/>
      <c r="H10" s="38" t="s">
        <v>20</v>
      </c>
      <c r="I10" s="8"/>
      <c r="J10" s="8"/>
      <c r="K10" s="8"/>
      <c r="L10" s="8"/>
      <c r="M10" s="8"/>
      <c r="N10" s="8"/>
      <c r="O10" s="16">
        <v>62</v>
      </c>
      <c r="P10" s="17">
        <v>839433440</v>
      </c>
      <c r="Q10" s="17">
        <f t="shared" si="0"/>
        <v>5457836252</v>
      </c>
      <c r="R10" s="8"/>
    </row>
    <row r="11" spans="1:18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6">
        <v>63</v>
      </c>
      <c r="P11" s="17">
        <v>973367534</v>
      </c>
      <c r="Q11" s="17">
        <f>P11+Q10</f>
        <v>6431203786</v>
      </c>
      <c r="R11" s="8"/>
    </row>
    <row r="12" spans="1:18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6">
        <v>64</v>
      </c>
      <c r="P12" s="17">
        <v>1126083652</v>
      </c>
      <c r="Q12" s="17">
        <f t="shared" si="0"/>
        <v>7557287438</v>
      </c>
      <c r="R12" s="8"/>
    </row>
    <row r="13" spans="1:18" x14ac:dyDescent="0.3">
      <c r="A13" s="8"/>
      <c r="B13" s="8"/>
      <c r="C13" s="8"/>
      <c r="D13" s="8"/>
      <c r="E13" s="8"/>
      <c r="F13" s="8"/>
      <c r="G13" s="8"/>
      <c r="H13" s="8"/>
      <c r="I13" s="8"/>
      <c r="J13" s="17">
        <f>IFERROR(VLOOKUP($H$8-1,$O$8:$Q$40,3,FALSE),"")</f>
        <v>8227075950681</v>
      </c>
      <c r="K13" s="8" t="s">
        <v>11</v>
      </c>
      <c r="L13" s="8"/>
      <c r="M13" s="8"/>
      <c r="N13" s="8"/>
      <c r="O13" s="16">
        <v>65</v>
      </c>
      <c r="P13" s="17">
        <v>1381106070</v>
      </c>
      <c r="Q13" s="17">
        <f t="shared" si="0"/>
        <v>8938393508</v>
      </c>
      <c r="R13" s="8"/>
    </row>
    <row r="14" spans="1:18" x14ac:dyDescent="0.3">
      <c r="A14" s="8"/>
      <c r="B14" s="8"/>
      <c r="C14" s="8"/>
      <c r="D14" s="8"/>
      <c r="E14" s="8"/>
      <c r="F14" s="8"/>
      <c r="G14" s="8"/>
      <c r="H14" s="8"/>
      <c r="I14" s="8"/>
      <c r="J14" s="17">
        <f>IFERROR(VLOOKUP($H$8,$O$8:$Q$40,2,FALSE),"")</f>
        <v>36053963728128</v>
      </c>
      <c r="K14" s="8" t="s">
        <v>12</v>
      </c>
      <c r="L14" s="8"/>
      <c r="M14" s="8"/>
      <c r="N14" s="8"/>
      <c r="O14" s="16">
        <v>66</v>
      </c>
      <c r="P14" s="17">
        <v>1684382688</v>
      </c>
      <c r="Q14" s="17">
        <f t="shared" si="0"/>
        <v>10622776196</v>
      </c>
      <c r="R14" s="8"/>
    </row>
    <row r="15" spans="1:18" x14ac:dyDescent="0.3">
      <c r="A15" s="8"/>
      <c r="B15" s="8"/>
      <c r="C15" s="8"/>
      <c r="D15" s="8"/>
      <c r="E15" s="8"/>
      <c r="F15" s="8"/>
      <c r="G15" s="8"/>
      <c r="H15" s="8"/>
      <c r="I15" s="8"/>
      <c r="J15" s="28">
        <f>E8-J13</f>
        <v>6581660760544.8008</v>
      </c>
      <c r="K15" s="8" t="s">
        <v>10</v>
      </c>
      <c r="L15" s="8"/>
      <c r="M15" s="8"/>
      <c r="N15" s="22"/>
      <c r="O15" s="16">
        <v>67</v>
      </c>
      <c r="P15" s="17">
        <v>2043631079</v>
      </c>
      <c r="Q15" s="17">
        <f t="shared" si="0"/>
        <v>12666407275</v>
      </c>
      <c r="R15" s="8"/>
    </row>
    <row r="16" spans="1:18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>
        <v>68</v>
      </c>
      <c r="P16" s="4">
        <v>2467610259</v>
      </c>
      <c r="Q16" s="4">
        <f t="shared" si="0"/>
        <v>15134017534</v>
      </c>
      <c r="R16" s="2"/>
    </row>
    <row r="17" spans="1:20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>
        <v>69</v>
      </c>
      <c r="P17" s="4">
        <v>2933237966</v>
      </c>
      <c r="Q17" s="4">
        <f t="shared" si="0"/>
        <v>18067255500</v>
      </c>
      <c r="R17" s="2"/>
    </row>
    <row r="18" spans="1:20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>
        <v>70</v>
      </c>
      <c r="P18" s="4">
        <v>3550718780</v>
      </c>
      <c r="Q18" s="4">
        <f t="shared" si="0"/>
        <v>21617974280</v>
      </c>
      <c r="R18" s="2"/>
    </row>
    <row r="19" spans="1:2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>
        <v>71</v>
      </c>
      <c r="P19" s="4">
        <v>4233683820</v>
      </c>
      <c r="Q19" s="4">
        <f t="shared" si="0"/>
        <v>25851658100</v>
      </c>
      <c r="R19" s="2"/>
    </row>
    <row r="20" spans="1:20" x14ac:dyDescent="0.3">
      <c r="A20" s="2"/>
      <c r="B20" s="2"/>
      <c r="C20" s="25"/>
      <c r="D20" s="25"/>
      <c r="E20" s="25"/>
      <c r="F20" s="25"/>
      <c r="G20" s="2"/>
      <c r="H20" s="2"/>
      <c r="I20" s="2"/>
      <c r="J20" s="2"/>
      <c r="K20" s="2"/>
      <c r="L20" s="2"/>
      <c r="M20" s="2"/>
      <c r="N20" s="2"/>
      <c r="O20" s="3">
        <v>72</v>
      </c>
      <c r="P20" s="4">
        <v>5029342883</v>
      </c>
      <c r="Q20" s="4">
        <f t="shared" si="0"/>
        <v>30881000983</v>
      </c>
      <c r="R20" s="2"/>
    </row>
    <row r="21" spans="1:20" x14ac:dyDescent="0.3">
      <c r="A21" s="2"/>
      <c r="B21" s="2"/>
      <c r="C21" s="25"/>
      <c r="D21" s="25"/>
      <c r="E21" s="25"/>
      <c r="F21" s="25"/>
      <c r="G21" s="2"/>
      <c r="H21" s="2"/>
      <c r="I21" s="2"/>
      <c r="J21" s="2"/>
      <c r="K21" s="2"/>
      <c r="L21" s="2"/>
      <c r="M21" s="2"/>
      <c r="N21" s="2"/>
      <c r="O21" s="3">
        <v>73</v>
      </c>
      <c r="P21" s="4">
        <v>5953649898</v>
      </c>
      <c r="Q21" s="4">
        <f t="shared" si="0"/>
        <v>36834650881</v>
      </c>
      <c r="R21" s="2"/>
    </row>
    <row r="22" spans="1:20" x14ac:dyDescent="0.3">
      <c r="A22" s="2"/>
      <c r="B22" s="2"/>
      <c r="C22" s="25"/>
      <c r="D22" s="25"/>
      <c r="E22" s="25"/>
      <c r="F22" s="25"/>
      <c r="G22" s="2"/>
      <c r="H22" s="2"/>
      <c r="I22" s="2"/>
      <c r="J22" s="2"/>
      <c r="K22" s="2"/>
      <c r="L22" s="2"/>
      <c r="M22" s="2"/>
      <c r="N22" s="2"/>
      <c r="O22" s="3">
        <v>74</v>
      </c>
      <c r="P22" s="4">
        <v>7024482619</v>
      </c>
      <c r="Q22" s="4">
        <f t="shared" si="0"/>
        <v>43859133500</v>
      </c>
      <c r="R22" s="2"/>
      <c r="S22" s="5"/>
      <c r="T22" s="1"/>
    </row>
    <row r="23" spans="1:20" x14ac:dyDescent="0.3">
      <c r="A23" s="2"/>
      <c r="B23" s="2"/>
      <c r="C23" s="25"/>
      <c r="D23" s="25"/>
      <c r="E23" s="25"/>
      <c r="F23" s="25"/>
      <c r="G23" s="2"/>
      <c r="H23" s="2"/>
      <c r="I23" s="2"/>
      <c r="J23" s="2"/>
      <c r="K23" s="2"/>
      <c r="L23" s="2"/>
      <c r="M23" s="2"/>
      <c r="N23" s="2"/>
      <c r="O23" s="3">
        <v>75</v>
      </c>
      <c r="P23" s="4">
        <v>8261837524</v>
      </c>
      <c r="Q23" s="4">
        <f t="shared" si="0"/>
        <v>52120971024</v>
      </c>
      <c r="R23" s="2"/>
    </row>
    <row r="24" spans="1:20" x14ac:dyDescent="0.3">
      <c r="A24" s="2"/>
      <c r="B24" s="2"/>
      <c r="C24" s="25"/>
      <c r="D24" s="25"/>
      <c r="E24" s="25"/>
      <c r="F24" s="25"/>
      <c r="G24" s="2"/>
      <c r="H24" s="2"/>
      <c r="I24" s="2"/>
      <c r="J24" s="2"/>
      <c r="K24" s="2"/>
      <c r="L24" s="2"/>
      <c r="M24" s="2"/>
      <c r="N24" s="2"/>
      <c r="O24" s="3">
        <v>76</v>
      </c>
      <c r="P24" s="4">
        <v>9688040963</v>
      </c>
      <c r="Q24" s="4">
        <f t="shared" si="0"/>
        <v>61809011987</v>
      </c>
      <c r="R24" s="2"/>
    </row>
    <row r="25" spans="1:20" x14ac:dyDescent="0.3">
      <c r="A25" s="2"/>
      <c r="B25" s="2"/>
      <c r="C25" s="25"/>
      <c r="D25" s="25"/>
      <c r="E25" s="25"/>
      <c r="F25" s="25"/>
      <c r="G25" s="2"/>
      <c r="H25" s="2"/>
      <c r="I25" s="2"/>
      <c r="J25" s="2"/>
      <c r="K25" s="2"/>
      <c r="L25" s="2"/>
      <c r="M25" s="2"/>
      <c r="N25" s="2"/>
      <c r="O25" s="3">
        <v>77</v>
      </c>
      <c r="P25" s="4">
        <v>11327977600</v>
      </c>
      <c r="Q25" s="4">
        <f t="shared" si="0"/>
        <v>73136989587</v>
      </c>
      <c r="R25" s="2"/>
    </row>
    <row r="26" spans="1:20" x14ac:dyDescent="0.3">
      <c r="A26" s="2"/>
      <c r="B26" s="2"/>
      <c r="C26" s="25"/>
      <c r="D26" s="25"/>
      <c r="E26" s="25"/>
      <c r="F26" s="25"/>
      <c r="G26" s="2"/>
      <c r="H26" s="2"/>
      <c r="I26" s="2"/>
      <c r="J26" s="2"/>
      <c r="K26" s="2"/>
      <c r="L26" s="2"/>
      <c r="M26" s="2"/>
      <c r="N26" s="2"/>
      <c r="O26" s="3">
        <v>78</v>
      </c>
      <c r="P26" s="4">
        <v>13209337337</v>
      </c>
      <c r="Q26" s="4">
        <f t="shared" si="0"/>
        <v>86346326924</v>
      </c>
      <c r="R26" s="2"/>
    </row>
    <row r="27" spans="1:20" x14ac:dyDescent="0.3">
      <c r="A27" s="2"/>
      <c r="B27" s="2"/>
      <c r="C27" s="25"/>
      <c r="D27" s="25"/>
      <c r="E27" s="25"/>
      <c r="F27" s="25"/>
      <c r="G27" s="2"/>
      <c r="H27" s="2"/>
      <c r="I27" s="2"/>
      <c r="J27" s="23"/>
      <c r="K27" s="2"/>
      <c r="L27" s="2"/>
      <c r="M27" s="2"/>
      <c r="N27" s="2"/>
      <c r="O27" s="3">
        <v>79</v>
      </c>
      <c r="P27" s="4">
        <v>15362881827</v>
      </c>
      <c r="Q27" s="4">
        <f t="shared" si="0"/>
        <v>101709208751</v>
      </c>
      <c r="R27" s="2"/>
    </row>
    <row r="28" spans="1:20" x14ac:dyDescent="0.3">
      <c r="A28" s="2"/>
      <c r="B28" s="2"/>
      <c r="C28" s="25"/>
      <c r="D28" s="25"/>
      <c r="E28" s="25"/>
      <c r="F28" s="25"/>
      <c r="G28" s="2"/>
      <c r="H28" s="2"/>
      <c r="I28" s="2"/>
      <c r="J28" s="2"/>
      <c r="K28" s="2"/>
      <c r="L28" s="2"/>
      <c r="M28" s="2"/>
      <c r="N28" s="2"/>
      <c r="O28" s="3">
        <v>80</v>
      </c>
      <c r="P28" s="4">
        <v>17822734896</v>
      </c>
      <c r="Q28" s="4">
        <f t="shared" si="0"/>
        <v>119531943647</v>
      </c>
      <c r="R28" s="2"/>
    </row>
    <row r="29" spans="1:20" x14ac:dyDescent="0.3">
      <c r="A29" s="2"/>
      <c r="B29" s="2"/>
      <c r="C29" s="25"/>
      <c r="D29" s="25"/>
      <c r="E29" s="25"/>
      <c r="F29" s="25"/>
      <c r="G29" s="2"/>
      <c r="H29" s="2"/>
      <c r="I29" s="2"/>
      <c r="J29" s="2"/>
      <c r="K29" s="2"/>
      <c r="L29" s="2"/>
      <c r="M29" s="2"/>
      <c r="N29" s="2"/>
      <c r="O29" s="3">
        <v>81</v>
      </c>
      <c r="P29" s="4">
        <v>20001626310</v>
      </c>
      <c r="Q29" s="4">
        <f t="shared" si="0"/>
        <v>139533569957</v>
      </c>
      <c r="R29" s="2"/>
    </row>
    <row r="30" spans="1:20" x14ac:dyDescent="0.3">
      <c r="A30" s="2"/>
      <c r="B30" s="2"/>
      <c r="C30" s="25"/>
      <c r="D30" s="25"/>
      <c r="E30" s="25"/>
      <c r="F30" s="25"/>
      <c r="G30" s="2"/>
      <c r="H30" s="2"/>
      <c r="I30" s="2"/>
      <c r="J30" s="2"/>
      <c r="K30" s="2"/>
      <c r="L30" s="2"/>
      <c r="M30" s="2"/>
      <c r="N30" s="2"/>
      <c r="O30" s="3">
        <v>82</v>
      </c>
      <c r="P30" s="4">
        <v>22415537902</v>
      </c>
      <c r="Q30" s="4">
        <f t="shared" si="0"/>
        <v>161949107859</v>
      </c>
      <c r="R30" s="2"/>
    </row>
    <row r="31" spans="1:20" x14ac:dyDescent="0.3">
      <c r="A31" s="2"/>
      <c r="B31" s="2"/>
      <c r="C31" s="25"/>
      <c r="D31" s="25"/>
      <c r="E31" s="25"/>
      <c r="F31" s="25"/>
      <c r="G31" s="2"/>
      <c r="H31" s="2"/>
      <c r="I31" s="2"/>
      <c r="J31" s="2"/>
      <c r="K31" s="2"/>
      <c r="L31" s="2"/>
      <c r="M31" s="2"/>
      <c r="N31" s="2"/>
      <c r="O31" s="3">
        <v>83</v>
      </c>
      <c r="P31" s="4">
        <v>25096518006</v>
      </c>
      <c r="Q31" s="4">
        <f t="shared" si="0"/>
        <v>187045625865</v>
      </c>
      <c r="R31" s="2"/>
    </row>
    <row r="32" spans="1:20" x14ac:dyDescent="0.3">
      <c r="A32" s="2"/>
      <c r="B32" s="2"/>
      <c r="C32" s="25"/>
      <c r="D32" s="25"/>
      <c r="E32" s="25"/>
      <c r="F32" s="25"/>
      <c r="G32" s="2"/>
      <c r="H32" s="2"/>
      <c r="I32" s="2"/>
      <c r="J32" s="2"/>
      <c r="K32" s="2"/>
      <c r="L32" s="2"/>
      <c r="M32" s="2"/>
      <c r="N32" s="2"/>
      <c r="O32" s="3">
        <v>84</v>
      </c>
      <c r="P32" s="4">
        <v>28038385232</v>
      </c>
      <c r="Q32" s="4">
        <f t="shared" si="0"/>
        <v>215084011097</v>
      </c>
      <c r="R32" s="2"/>
    </row>
    <row r="33" spans="1:18" x14ac:dyDescent="0.3">
      <c r="A33" s="2"/>
      <c r="B33" s="2"/>
      <c r="C33" s="25"/>
      <c r="D33" s="25"/>
      <c r="E33" s="25"/>
      <c r="F33" s="25"/>
      <c r="G33" s="2"/>
      <c r="H33" s="2"/>
      <c r="I33" s="2"/>
      <c r="J33" s="2"/>
      <c r="K33" s="2"/>
      <c r="L33" s="2"/>
      <c r="M33" s="2"/>
      <c r="N33" s="2"/>
      <c r="O33" s="3">
        <v>85</v>
      </c>
      <c r="P33" s="4">
        <v>31296843514</v>
      </c>
      <c r="Q33" s="4">
        <f t="shared" si="0"/>
        <v>246380854611</v>
      </c>
      <c r="R33" s="2"/>
    </row>
    <row r="34" spans="1:18" x14ac:dyDescent="0.3">
      <c r="A34" s="2"/>
      <c r="B34" s="2"/>
      <c r="C34" s="25"/>
      <c r="D34" s="25"/>
      <c r="E34" s="25"/>
      <c r="F34" s="25"/>
      <c r="G34" s="2"/>
      <c r="H34" s="2"/>
      <c r="I34" s="2"/>
      <c r="J34" s="2"/>
      <c r="K34" s="2"/>
      <c r="L34" s="2"/>
      <c r="M34" s="2"/>
      <c r="N34" s="2"/>
      <c r="O34" s="3">
        <v>86</v>
      </c>
      <c r="P34" s="4">
        <f>P33*3</f>
        <v>93890530542</v>
      </c>
      <c r="Q34" s="4">
        <f t="shared" si="0"/>
        <v>340271385153</v>
      </c>
      <c r="R34" s="2"/>
    </row>
    <row r="35" spans="1:18" x14ac:dyDescent="0.3">
      <c r="A35" s="2"/>
      <c r="B35" s="2"/>
      <c r="C35" s="25"/>
      <c r="D35" s="25"/>
      <c r="E35" s="25"/>
      <c r="F35" s="25"/>
      <c r="G35" s="2"/>
      <c r="H35" s="2"/>
      <c r="I35" s="2"/>
      <c r="J35" s="2"/>
      <c r="K35" s="2"/>
      <c r="L35" s="2"/>
      <c r="M35" s="2"/>
      <c r="N35" s="2"/>
      <c r="O35" s="3">
        <v>87</v>
      </c>
      <c r="P35" s="4">
        <f>P34*4</f>
        <v>375562122168</v>
      </c>
      <c r="Q35" s="4">
        <f t="shared" si="0"/>
        <v>715833507321</v>
      </c>
      <c r="R35" s="2"/>
    </row>
    <row r="36" spans="1:18" x14ac:dyDescent="0.3">
      <c r="A36" s="2"/>
      <c r="B36" s="2"/>
      <c r="C36" s="25"/>
      <c r="D36" s="25"/>
      <c r="E36" s="25"/>
      <c r="F36" s="25"/>
      <c r="G36" s="2"/>
      <c r="H36" s="2"/>
      <c r="I36" s="2"/>
      <c r="J36" s="2"/>
      <c r="K36" s="2"/>
      <c r="L36" s="2"/>
      <c r="M36" s="2"/>
      <c r="N36" s="2"/>
      <c r="O36" s="3">
        <v>88</v>
      </c>
      <c r="P36" s="4">
        <f>P35*4</f>
        <v>1502248488672</v>
      </c>
      <c r="Q36" s="4">
        <f t="shared" si="0"/>
        <v>2218081995993</v>
      </c>
      <c r="R36" s="2"/>
    </row>
    <row r="37" spans="1:18" x14ac:dyDescent="0.3">
      <c r="A37" s="2"/>
      <c r="B37" s="2"/>
      <c r="C37" s="25"/>
      <c r="D37" s="25"/>
      <c r="E37" s="25"/>
      <c r="F37" s="25"/>
      <c r="G37" s="2"/>
      <c r="H37" s="2"/>
      <c r="I37" s="2"/>
      <c r="J37" s="2"/>
      <c r="K37" s="2"/>
      <c r="L37" s="2"/>
      <c r="M37" s="2"/>
      <c r="N37" s="2"/>
      <c r="O37" s="3">
        <v>89</v>
      </c>
      <c r="P37" s="4">
        <f>P36*4</f>
        <v>6008993954688</v>
      </c>
      <c r="Q37" s="4">
        <f t="shared" si="0"/>
        <v>8227075950681</v>
      </c>
      <c r="R37" s="2"/>
    </row>
    <row r="38" spans="1:18" x14ac:dyDescent="0.3">
      <c r="A38" s="2"/>
      <c r="B38" s="2"/>
      <c r="C38" s="25"/>
      <c r="D38" s="25"/>
      <c r="E38" s="25"/>
      <c r="F38" s="25"/>
      <c r="G38" s="2"/>
      <c r="H38" s="2"/>
      <c r="I38" s="2"/>
      <c r="J38" s="2"/>
      <c r="K38" s="2"/>
      <c r="L38" s="2"/>
      <c r="M38" s="2"/>
      <c r="N38" s="2"/>
      <c r="O38" s="3">
        <v>90</v>
      </c>
      <c r="P38" s="4">
        <f>P37*6</f>
        <v>36053963728128</v>
      </c>
      <c r="Q38" s="4">
        <f>P38+Q37</f>
        <v>44281039678809</v>
      </c>
      <c r="R38" s="2"/>
    </row>
    <row r="39" spans="1:18" x14ac:dyDescent="0.3">
      <c r="A39" s="2"/>
      <c r="B39" s="2"/>
      <c r="C39" s="25"/>
      <c r="D39" s="25"/>
      <c r="E39" s="25"/>
      <c r="F39" s="25"/>
      <c r="G39" s="2"/>
      <c r="H39" s="2"/>
      <c r="I39" s="2"/>
      <c r="J39" s="2"/>
      <c r="K39" s="2"/>
      <c r="L39" s="2"/>
      <c r="M39" s="2"/>
      <c r="N39" s="2"/>
      <c r="O39" s="3">
        <v>91</v>
      </c>
      <c r="P39" s="4">
        <f>P38*6</f>
        <v>216323782368768</v>
      </c>
      <c r="Q39" s="4">
        <f>P39+Q38</f>
        <v>260604822047577</v>
      </c>
      <c r="R39" s="2"/>
    </row>
    <row r="40" spans="1:18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>
        <v>92</v>
      </c>
      <c r="P40" s="4">
        <f>P39*3</f>
        <v>648971347106304</v>
      </c>
      <c r="Q40" s="4">
        <f>P40+Q39</f>
        <v>909576169153881</v>
      </c>
      <c r="R40" s="2"/>
    </row>
    <row r="41" spans="1:18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</sheetData>
  <mergeCells count="3">
    <mergeCell ref="B2:C3"/>
    <mergeCell ref="E8:E9"/>
    <mergeCell ref="F8:F9"/>
  </mergeCells>
  <phoneticPr fontId="3" type="noConversion"/>
  <dataValidations count="2">
    <dataValidation allowBlank="1" showInputMessage="1" showErrorMessage="1" error="60~90 까지 숫자만 입력바랍니다." sqref="H8" xr:uid="{53128EFF-BC7E-427A-8964-8B90ABF30601}"/>
    <dataValidation type="list" allowBlank="1" showInputMessage="1" showErrorMessage="1" error="60~90 까지 숫자만 입력바랍니다." sqref="C8:D8" xr:uid="{129B6D23-DCCB-471F-8131-5F4A4015704A}">
      <formula1>$O$8:$O$40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2021-06-28T06:48:57Z</dcterms:created>
  <dcterms:modified xsi:type="dcterms:W3CDTF">2025-03-04T08:10:56Z</dcterms:modified>
</cp:coreProperties>
</file>