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" i="1"/>
  <c r="M14" s="1"/>
  <c r="I3"/>
  <c r="H3"/>
  <c r="C3"/>
  <c r="D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3"/>
  <c r="G3" s="1"/>
  <c r="M31" l="1"/>
  <c r="M32"/>
  <c r="M17"/>
  <c r="M19"/>
  <c r="M21"/>
  <c r="M23"/>
  <c r="M9"/>
  <c r="M3"/>
  <c r="M26"/>
  <c r="M10"/>
  <c r="Q17"/>
  <c r="M42"/>
  <c r="M5"/>
  <c r="M7"/>
  <c r="M25"/>
  <c r="M27"/>
  <c r="M11"/>
  <c r="M18"/>
  <c r="M20"/>
  <c r="M6"/>
  <c r="M40"/>
  <c r="M41"/>
  <c r="M28"/>
  <c r="M12"/>
  <c r="P13"/>
  <c r="M4"/>
  <c r="M22"/>
  <c r="M8"/>
  <c r="M29"/>
  <c r="M13"/>
  <c r="M15"/>
  <c r="M16"/>
  <c r="M33"/>
  <c r="M34"/>
  <c r="M35"/>
  <c r="M36"/>
  <c r="M37"/>
  <c r="M38"/>
  <c r="M39"/>
  <c r="M24"/>
  <c r="M30"/>
  <c r="Q4"/>
  <c r="Q20"/>
  <c r="Q6"/>
  <c r="Q3"/>
  <c r="Q11"/>
  <c r="Q12"/>
  <c r="Q22"/>
  <c r="Q13"/>
  <c r="Q5"/>
  <c r="Q23"/>
  <c r="Q14"/>
  <c r="Q18"/>
  <c r="Q8"/>
  <c r="Q15"/>
  <c r="Q19"/>
  <c r="Q7"/>
  <c r="Q9"/>
  <c r="Q16"/>
  <c r="Q21"/>
  <c r="Q10"/>
  <c r="P19"/>
  <c r="P4"/>
  <c r="P5"/>
  <c r="P6"/>
  <c r="P7"/>
  <c r="P8"/>
  <c r="P14"/>
  <c r="P9"/>
  <c r="P10"/>
  <c r="P16"/>
  <c r="P11"/>
  <c r="P12"/>
  <c r="P15"/>
  <c r="P17"/>
  <c r="P18"/>
  <c r="P20"/>
  <c r="P21"/>
  <c r="P22"/>
  <c r="P23"/>
  <c r="P3"/>
  <c r="N11"/>
  <c r="O10"/>
  <c r="N20"/>
  <c r="L11"/>
  <c r="N6"/>
  <c r="L27"/>
  <c r="L12"/>
  <c r="N3"/>
  <c r="L32"/>
  <c r="O15"/>
  <c r="O17"/>
  <c r="L35"/>
  <c r="L19"/>
  <c r="L3"/>
  <c r="L29"/>
  <c r="N7"/>
  <c r="N14"/>
  <c r="O19"/>
  <c r="L37"/>
  <c r="L21"/>
  <c r="L5"/>
  <c r="N21"/>
  <c r="N22"/>
  <c r="O12"/>
  <c r="L15"/>
  <c r="O9"/>
  <c r="L14"/>
  <c r="L17"/>
  <c r="L34"/>
  <c r="N16"/>
  <c r="O21"/>
  <c r="O5"/>
  <c r="L39"/>
  <c r="L23"/>
  <c r="L7"/>
  <c r="N23"/>
  <c r="L30"/>
  <c r="L33"/>
  <c r="O16"/>
  <c r="N17"/>
  <c r="O22"/>
  <c r="O6"/>
  <c r="L40"/>
  <c r="L24"/>
  <c r="L8"/>
  <c r="N4"/>
  <c r="O11"/>
  <c r="L13"/>
  <c r="N8"/>
  <c r="N9"/>
  <c r="L16"/>
  <c r="N10"/>
  <c r="L18"/>
  <c r="N12"/>
  <c r="O18"/>
  <c r="L36"/>
  <c r="L4"/>
  <c r="O20"/>
  <c r="L38"/>
  <c r="L6"/>
  <c r="N18"/>
  <c r="O23"/>
  <c r="O7"/>
  <c r="L41"/>
  <c r="L25"/>
  <c r="L9"/>
  <c r="N5"/>
  <c r="L28"/>
  <c r="O13"/>
  <c r="L31"/>
  <c r="O14"/>
  <c r="N13"/>
  <c r="L20"/>
  <c r="N15"/>
  <c r="O4"/>
  <c r="L22"/>
  <c r="N19"/>
  <c r="O3"/>
  <c r="O8"/>
  <c r="L42"/>
  <c r="L26"/>
  <c r="L10"/>
</calcChain>
</file>

<file path=xl/sharedStrings.xml><?xml version="1.0" encoding="utf-8"?>
<sst xmlns="http://schemas.openxmlformats.org/spreadsheetml/2006/main" count="20" uniqueCount="20">
  <si>
    <t>치적</t>
    <phoneticPr fontId="1" type="noConversion"/>
  </si>
  <si>
    <t>치피</t>
    <phoneticPr fontId="1" type="noConversion"/>
  </si>
  <si>
    <t>입타5</t>
    <phoneticPr fontId="1" type="noConversion"/>
  </si>
  <si>
    <t>추피</t>
    <phoneticPr fontId="1" type="noConversion"/>
  </si>
  <si>
    <t>뭉가 회심</t>
    <phoneticPr fontId="1" type="noConversion"/>
  </si>
  <si>
    <t>뭉가 달인</t>
    <phoneticPr fontId="1" type="noConversion"/>
  </si>
  <si>
    <t>입타6 회심</t>
    <phoneticPr fontId="1" type="noConversion"/>
  </si>
  <si>
    <t>입타5 회심</t>
    <phoneticPr fontId="1" type="noConversion"/>
  </si>
  <si>
    <t>입타6 달인</t>
    <phoneticPr fontId="1" type="noConversion"/>
  </si>
  <si>
    <t>입타5 달인</t>
    <phoneticPr fontId="1" type="noConversion"/>
  </si>
  <si>
    <t>치적%</t>
    <phoneticPr fontId="1" type="noConversion"/>
  </si>
  <si>
    <t>뭉가%</t>
    <phoneticPr fontId="1" type="noConversion"/>
  </si>
  <si>
    <t>계산용</t>
    <phoneticPr fontId="1" type="noConversion"/>
  </si>
  <si>
    <t>딜 증가량 기대치</t>
    <phoneticPr fontId="1" type="noConversion"/>
  </si>
  <si>
    <t>진피% 
뭉가포함</t>
    <phoneticPr fontId="1" type="noConversion"/>
  </si>
  <si>
    <t>입타6스택</t>
    <phoneticPr fontId="1" type="noConversion"/>
  </si>
  <si>
    <t>뭉가
초과치적</t>
    <phoneticPr fontId="1" type="noConversion"/>
  </si>
  <si>
    <t>기본200
+
일격32
+
반지8
+
깨달음8</t>
    <phoneticPr fontId="1" type="noConversion"/>
  </si>
  <si>
    <t>무품백30
+
엘릭서3.1
+
방범대1
+
목걸이2.6</t>
    <phoneticPr fontId="1" type="noConversion"/>
  </si>
  <si>
    <t>달인 
포함추피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</si>
</sst>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workbookViewId="0">
      <selection activeCell="H9" sqref="H9"/>
    </sheetView>
  </sheetViews>
  <sheetFormatPr defaultRowHeight="16.5"/>
  <cols>
    <col min="1" max="9" width="9" style="3"/>
    <col min="11" max="11" width="9" style="3"/>
    <col min="12" max="17" width="10.625" style="3" customWidth="1"/>
  </cols>
  <sheetData>
    <row r="1" spans="1:17">
      <c r="A1" s="5" t="s">
        <v>12</v>
      </c>
      <c r="B1" s="5"/>
      <c r="C1" s="5"/>
      <c r="D1" s="5"/>
      <c r="E1" s="5"/>
      <c r="F1" s="5"/>
      <c r="G1" s="5"/>
      <c r="H1" s="5"/>
      <c r="I1" s="5"/>
      <c r="K1" s="5" t="s">
        <v>13</v>
      </c>
      <c r="L1" s="5"/>
      <c r="M1" s="5"/>
      <c r="N1" s="5"/>
      <c r="O1" s="5"/>
      <c r="P1" s="5"/>
      <c r="Q1" s="5"/>
    </row>
    <row r="2" spans="1:17" ht="33">
      <c r="A2" s="3" t="s">
        <v>0</v>
      </c>
      <c r="B2" s="6" t="s">
        <v>16</v>
      </c>
      <c r="C2" s="3" t="s">
        <v>1</v>
      </c>
      <c r="D2" s="3" t="s">
        <v>3</v>
      </c>
      <c r="E2" s="6" t="s">
        <v>19</v>
      </c>
      <c r="F2" s="3" t="s">
        <v>11</v>
      </c>
      <c r="G2" s="6" t="s">
        <v>14</v>
      </c>
      <c r="H2" s="3" t="s">
        <v>15</v>
      </c>
      <c r="I2" s="3" t="s">
        <v>2</v>
      </c>
      <c r="K2" s="4" t="s">
        <v>10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</row>
    <row r="3" spans="1:17">
      <c r="A3" s="3">
        <v>80</v>
      </c>
      <c r="B3" s="3">
        <v>0</v>
      </c>
      <c r="C3" s="3">
        <f>200+32+8+8</f>
        <v>248</v>
      </c>
      <c r="D3" s="3">
        <f>30+3.1+1+2.6</f>
        <v>36.700000000000003</v>
      </c>
      <c r="E3" s="3">
        <f>D3+8.5</f>
        <v>45.2</v>
      </c>
      <c r="F3" s="3">
        <f>15+(1.4*B3)</f>
        <v>15</v>
      </c>
      <c r="G3" s="3">
        <f>F3+30</f>
        <v>45</v>
      </c>
      <c r="H3" s="3">
        <f>12+1.5*6+30</f>
        <v>51</v>
      </c>
      <c r="I3" s="3">
        <f>12+1.5*5+30</f>
        <v>49.5</v>
      </c>
      <c r="K3" s="4">
        <v>80</v>
      </c>
      <c r="L3" s="2">
        <f>(($A$3*$C$3*1.12/100)+(1-$A$3/100))*(1+($D$3/100))*(1+(G3/100))</f>
        <v>440.84601720000001</v>
      </c>
      <c r="M3" s="2">
        <f>(($A$3*$C$3/100)+(1-$A$3/100))*(1+($E$3/100))*(1+(G3/100))</f>
        <v>418.13243999999992</v>
      </c>
      <c r="N3" s="2">
        <f>(($A3*$C$3*1.12/100)+(1-$A3/100))*(1+($D$3/100))*(1+(H$3/100))</f>
        <v>459.08792136000005</v>
      </c>
      <c r="O3" s="2">
        <f>(($A3*$C$3*1.12/100)+(1-$A3/100))*(1+($D$3/100))*(1+(I$3/100))</f>
        <v>454.52744532000008</v>
      </c>
      <c r="P3" s="2">
        <f>(($A3*$C$3/100)+(1-$A3/100))*(1+($E$3/100))*(1+(H$3/100))</f>
        <v>435.43447199999997</v>
      </c>
      <c r="Q3" s="2">
        <f>(($A3*$C$3/100)+(1-$A3/100))*(1+($E$3/100))*(1+(I$3/100))</f>
        <v>431.10896399999996</v>
      </c>
    </row>
    <row r="4" spans="1:17">
      <c r="A4" s="3">
        <v>81</v>
      </c>
      <c r="B4" s="3">
        <v>1</v>
      </c>
      <c r="C4" s="7" t="s">
        <v>17</v>
      </c>
      <c r="D4" s="7" t="s">
        <v>18</v>
      </c>
      <c r="F4" s="3">
        <f t="shared" ref="F4:F42" si="0">15+(1.4*B4)</f>
        <v>16.399999999999999</v>
      </c>
      <c r="G4" s="3">
        <f t="shared" ref="G4:G42" si="1">F4+30</f>
        <v>46.4</v>
      </c>
      <c r="K4" s="4">
        <v>81</v>
      </c>
      <c r="L4" s="2">
        <f t="shared" ref="L4:L42" si="2">(($A$3*$C$3*1.12/100)+(1-$A$3/100))*(1+($D$3/100))*(1+(G4/100))</f>
        <v>445.10246150400002</v>
      </c>
      <c r="M4" s="2">
        <f t="shared" ref="M4:M41" si="3">(($A$3*$C$3/100)+(1-$A$3/100))*(1+($E$3/100))*(1+(G4/100))</f>
        <v>422.16958079999995</v>
      </c>
      <c r="N4" s="2">
        <f t="shared" ref="N4:N23" si="4">(($A4*$C$3*1.12/100)+(1-$A4/100))*(1+($D$3/100))*(1+(H$3/100))</f>
        <v>464.80071825199997</v>
      </c>
      <c r="O4" s="2">
        <f t="shared" ref="O4:O23" si="5">(($A4*$C$3*1.12/100)+(1-$A4/100))*(1+($D$3/100))*(1+(I$3/100))</f>
        <v>460.18349257400001</v>
      </c>
      <c r="P4" s="2">
        <f t="shared" ref="P4:P23" si="6">(($A4*$C$3/100)+(1-$A4/100))*(1+($E$3/100))*(1+(H$3/100))</f>
        <v>440.84999640000001</v>
      </c>
      <c r="Q4" s="2">
        <f t="shared" ref="Q4:Q23" si="7">(($A4*$C$3/100)+(1-$A4/100))*(1+($E$3/100))*(1+(I$3/100))</f>
        <v>436.47069180000005</v>
      </c>
    </row>
    <row r="5" spans="1:17">
      <c r="A5" s="3">
        <v>82</v>
      </c>
      <c r="B5" s="3">
        <v>2</v>
      </c>
      <c r="C5" s="5"/>
      <c r="D5" s="5"/>
      <c r="F5" s="3">
        <f t="shared" si="0"/>
        <v>17.8</v>
      </c>
      <c r="G5" s="3">
        <f t="shared" si="1"/>
        <v>47.8</v>
      </c>
      <c r="K5" s="4">
        <v>82</v>
      </c>
      <c r="L5" s="2">
        <f t="shared" si="2"/>
        <v>449.35890580800003</v>
      </c>
      <c r="M5" s="2">
        <f t="shared" si="3"/>
        <v>426.20672159999992</v>
      </c>
      <c r="N5" s="2">
        <f t="shared" si="4"/>
        <v>470.51351514400011</v>
      </c>
      <c r="O5" s="2">
        <f t="shared" si="5"/>
        <v>465.83953982800011</v>
      </c>
      <c r="P5" s="2">
        <f t="shared" si="6"/>
        <v>446.26552080000005</v>
      </c>
      <c r="Q5" s="2">
        <f t="shared" si="7"/>
        <v>441.83241960000009</v>
      </c>
    </row>
    <row r="6" spans="1:17">
      <c r="A6" s="3">
        <v>83</v>
      </c>
      <c r="B6" s="3">
        <v>3</v>
      </c>
      <c r="C6" s="5"/>
      <c r="D6" s="5"/>
      <c r="F6" s="3">
        <f t="shared" si="0"/>
        <v>19.2</v>
      </c>
      <c r="G6" s="3">
        <f t="shared" si="1"/>
        <v>49.2</v>
      </c>
      <c r="K6" s="4">
        <v>83</v>
      </c>
      <c r="L6" s="2">
        <f t="shared" si="2"/>
        <v>453.61535011200004</v>
      </c>
      <c r="M6" s="2">
        <f t="shared" si="3"/>
        <v>430.24386239999995</v>
      </c>
      <c r="N6" s="2">
        <f t="shared" si="4"/>
        <v>476.22631203600002</v>
      </c>
      <c r="O6" s="2">
        <f t="shared" si="5"/>
        <v>471.49558708200004</v>
      </c>
      <c r="P6" s="2">
        <f t="shared" si="6"/>
        <v>451.68104519999997</v>
      </c>
      <c r="Q6" s="2">
        <f t="shared" si="7"/>
        <v>447.19414739999996</v>
      </c>
    </row>
    <row r="7" spans="1:17">
      <c r="A7" s="3">
        <v>84</v>
      </c>
      <c r="B7" s="3">
        <v>4</v>
      </c>
      <c r="C7" s="5"/>
      <c r="D7" s="5"/>
      <c r="F7" s="3">
        <f t="shared" si="0"/>
        <v>20.6</v>
      </c>
      <c r="G7" s="3">
        <f t="shared" si="1"/>
        <v>50.6</v>
      </c>
      <c r="K7" s="4">
        <v>84</v>
      </c>
      <c r="L7" s="2">
        <f t="shared" si="2"/>
        <v>457.87179441600006</v>
      </c>
      <c r="M7" s="2">
        <f t="shared" si="3"/>
        <v>434.28100319999993</v>
      </c>
      <c r="N7" s="2">
        <f t="shared" si="4"/>
        <v>481.93910892800005</v>
      </c>
      <c r="O7" s="2">
        <f t="shared" si="5"/>
        <v>477.15163433600009</v>
      </c>
      <c r="P7" s="2">
        <f t="shared" si="6"/>
        <v>457.09656959999995</v>
      </c>
      <c r="Q7" s="2">
        <f t="shared" si="7"/>
        <v>452.55587519999995</v>
      </c>
    </row>
    <row r="8" spans="1:17">
      <c r="A8" s="3">
        <v>85</v>
      </c>
      <c r="B8" s="3">
        <v>5</v>
      </c>
      <c r="C8" s="5"/>
      <c r="D8" s="5"/>
      <c r="F8" s="3">
        <f t="shared" si="0"/>
        <v>22</v>
      </c>
      <c r="G8" s="3">
        <f t="shared" si="1"/>
        <v>52</v>
      </c>
      <c r="K8" s="4">
        <v>85</v>
      </c>
      <c r="L8" s="2">
        <f t="shared" si="2"/>
        <v>462.12823872000001</v>
      </c>
      <c r="M8" s="2">
        <f t="shared" si="3"/>
        <v>438.31814399999996</v>
      </c>
      <c r="N8" s="2">
        <f t="shared" si="4"/>
        <v>487.65190582000008</v>
      </c>
      <c r="O8" s="2">
        <f t="shared" si="5"/>
        <v>482.80768159000013</v>
      </c>
      <c r="P8" s="2">
        <f t="shared" si="6"/>
        <v>462.51209399999999</v>
      </c>
      <c r="Q8" s="2">
        <f t="shared" si="7"/>
        <v>457.91760300000004</v>
      </c>
    </row>
    <row r="9" spans="1:17">
      <c r="A9" s="3">
        <v>86</v>
      </c>
      <c r="B9" s="3">
        <v>6</v>
      </c>
      <c r="C9" s="5"/>
      <c r="D9" s="5"/>
      <c r="F9" s="3">
        <f t="shared" si="0"/>
        <v>23.4</v>
      </c>
      <c r="G9" s="3">
        <f t="shared" si="1"/>
        <v>53.4</v>
      </c>
      <c r="K9" s="4">
        <v>86</v>
      </c>
      <c r="L9" s="2">
        <f t="shared" si="2"/>
        <v>466.38468302400003</v>
      </c>
      <c r="M9" s="2">
        <f t="shared" si="3"/>
        <v>442.35528479999994</v>
      </c>
      <c r="N9" s="2">
        <f t="shared" si="4"/>
        <v>493.36470271199994</v>
      </c>
      <c r="O9" s="2">
        <f t="shared" si="5"/>
        <v>488.463728844</v>
      </c>
      <c r="P9" s="2">
        <f t="shared" si="6"/>
        <v>467.92761839999997</v>
      </c>
      <c r="Q9" s="2">
        <f t="shared" si="7"/>
        <v>463.27933079999997</v>
      </c>
    </row>
    <row r="10" spans="1:17">
      <c r="A10" s="3">
        <v>87</v>
      </c>
      <c r="B10" s="3">
        <v>7</v>
      </c>
      <c r="C10" s="5"/>
      <c r="D10" s="5"/>
      <c r="F10" s="3">
        <f t="shared" si="0"/>
        <v>24.799999999999997</v>
      </c>
      <c r="G10" s="3">
        <f t="shared" si="1"/>
        <v>54.8</v>
      </c>
      <c r="K10" s="4">
        <v>87</v>
      </c>
      <c r="L10" s="2">
        <f t="shared" si="2"/>
        <v>470.64112732800004</v>
      </c>
      <c r="M10" s="2">
        <f t="shared" si="3"/>
        <v>446.39242559999997</v>
      </c>
      <c r="N10" s="2">
        <f t="shared" si="4"/>
        <v>499.07749960399997</v>
      </c>
      <c r="O10" s="2">
        <f t="shared" si="5"/>
        <v>494.11977609799999</v>
      </c>
      <c r="P10" s="2">
        <f t="shared" si="6"/>
        <v>473.34314279999995</v>
      </c>
      <c r="Q10" s="2">
        <f t="shared" si="7"/>
        <v>468.64105859999995</v>
      </c>
    </row>
    <row r="11" spans="1:17">
      <c r="A11" s="3">
        <v>88</v>
      </c>
      <c r="B11" s="3">
        <v>8</v>
      </c>
      <c r="C11" s="5"/>
      <c r="D11" s="5"/>
      <c r="F11" s="3">
        <f t="shared" si="0"/>
        <v>26.2</v>
      </c>
      <c r="G11" s="3">
        <f t="shared" si="1"/>
        <v>56.2</v>
      </c>
      <c r="K11" s="4">
        <v>88</v>
      </c>
      <c r="L11" s="2">
        <f t="shared" si="2"/>
        <v>474.89757163200005</v>
      </c>
      <c r="M11" s="2">
        <f t="shared" si="3"/>
        <v>450.42956639999994</v>
      </c>
      <c r="N11" s="2">
        <f>(($A11*$C$3*1.12/100)+(1-$A11/100))*(1+($D$3/100))*(1+(H$3/100))</f>
        <v>504.79029649600011</v>
      </c>
      <c r="O11" s="2">
        <f t="shared" si="5"/>
        <v>499.77582335200015</v>
      </c>
      <c r="P11" s="2">
        <f t="shared" si="6"/>
        <v>478.75866719999999</v>
      </c>
      <c r="Q11" s="2">
        <f t="shared" si="7"/>
        <v>474.00278640000005</v>
      </c>
    </row>
    <row r="12" spans="1:17">
      <c r="A12" s="3">
        <v>89</v>
      </c>
      <c r="B12" s="3">
        <v>9</v>
      </c>
      <c r="C12" s="5"/>
      <c r="D12" s="5"/>
      <c r="F12" s="3">
        <f t="shared" si="0"/>
        <v>27.6</v>
      </c>
      <c r="G12" s="3">
        <f t="shared" si="1"/>
        <v>57.6</v>
      </c>
      <c r="K12" s="4">
        <v>89</v>
      </c>
      <c r="L12" s="2">
        <f t="shared" si="2"/>
        <v>479.15401593600006</v>
      </c>
      <c r="M12" s="2">
        <f t="shared" si="3"/>
        <v>454.46670719999997</v>
      </c>
      <c r="N12" s="2">
        <f t="shared" si="4"/>
        <v>510.50309338800014</v>
      </c>
      <c r="O12" s="2">
        <f t="shared" si="5"/>
        <v>505.43187060600013</v>
      </c>
      <c r="P12" s="2">
        <f t="shared" si="6"/>
        <v>484.17419160000003</v>
      </c>
      <c r="Q12" s="2">
        <f t="shared" si="7"/>
        <v>479.36451420000009</v>
      </c>
    </row>
    <row r="13" spans="1:17">
      <c r="A13" s="3">
        <v>90</v>
      </c>
      <c r="B13" s="3">
        <v>10</v>
      </c>
      <c r="C13" s="5"/>
      <c r="D13" s="5"/>
      <c r="F13" s="3">
        <f t="shared" si="0"/>
        <v>29</v>
      </c>
      <c r="G13" s="3">
        <f t="shared" si="1"/>
        <v>59</v>
      </c>
      <c r="K13" s="4">
        <v>90</v>
      </c>
      <c r="L13" s="2">
        <f t="shared" si="2"/>
        <v>483.41046024000002</v>
      </c>
      <c r="M13" s="2">
        <f t="shared" si="3"/>
        <v>458.50384799999989</v>
      </c>
      <c r="N13" s="2">
        <f t="shared" si="4"/>
        <v>516.21589027999994</v>
      </c>
      <c r="O13" s="2">
        <f t="shared" si="5"/>
        <v>511.08791786</v>
      </c>
      <c r="P13" s="2">
        <f t="shared" si="6"/>
        <v>489.58971599999995</v>
      </c>
      <c r="Q13" s="2">
        <f t="shared" si="7"/>
        <v>484.72624199999996</v>
      </c>
    </row>
    <row r="14" spans="1:17">
      <c r="A14" s="3">
        <v>91</v>
      </c>
      <c r="B14" s="3">
        <v>11</v>
      </c>
      <c r="C14" s="5"/>
      <c r="D14" s="5"/>
      <c r="F14" s="3">
        <f t="shared" si="0"/>
        <v>30.4</v>
      </c>
      <c r="G14" s="3">
        <f t="shared" si="1"/>
        <v>60.4</v>
      </c>
      <c r="K14" s="4">
        <v>91</v>
      </c>
      <c r="L14" s="2">
        <f t="shared" si="2"/>
        <v>487.66690454400009</v>
      </c>
      <c r="M14" s="2">
        <f t="shared" si="3"/>
        <v>462.54098879999998</v>
      </c>
      <c r="N14" s="2">
        <f t="shared" si="4"/>
        <v>521.92868717200008</v>
      </c>
      <c r="O14" s="2">
        <f t="shared" si="5"/>
        <v>516.74396511400016</v>
      </c>
      <c r="P14" s="2">
        <f t="shared" si="6"/>
        <v>495.00524039999999</v>
      </c>
      <c r="Q14" s="2">
        <f t="shared" si="7"/>
        <v>490.08796980000005</v>
      </c>
    </row>
    <row r="15" spans="1:17">
      <c r="A15" s="3">
        <v>92</v>
      </c>
      <c r="B15" s="3">
        <v>12</v>
      </c>
      <c r="C15" s="5"/>
      <c r="D15" s="5"/>
      <c r="F15" s="3">
        <f t="shared" si="0"/>
        <v>31.799999999999997</v>
      </c>
      <c r="G15" s="3">
        <f t="shared" si="1"/>
        <v>61.8</v>
      </c>
      <c r="K15" s="4">
        <v>92</v>
      </c>
      <c r="L15" s="2">
        <f t="shared" si="2"/>
        <v>491.92334884799999</v>
      </c>
      <c r="M15" s="2">
        <f t="shared" si="3"/>
        <v>466.5781295999999</v>
      </c>
      <c r="N15" s="2">
        <f t="shared" si="4"/>
        <v>527.641484064</v>
      </c>
      <c r="O15" s="2">
        <f t="shared" si="5"/>
        <v>522.40001236800003</v>
      </c>
      <c r="P15" s="2">
        <f t="shared" si="6"/>
        <v>500.42076479999997</v>
      </c>
      <c r="Q15" s="2">
        <f t="shared" si="7"/>
        <v>495.44969759999998</v>
      </c>
    </row>
    <row r="16" spans="1:17">
      <c r="A16" s="3">
        <v>93</v>
      </c>
      <c r="B16" s="3">
        <v>13</v>
      </c>
      <c r="C16" s="5"/>
      <c r="D16" s="5"/>
      <c r="F16" s="3">
        <f t="shared" si="0"/>
        <v>33.200000000000003</v>
      </c>
      <c r="G16" s="3">
        <f t="shared" si="1"/>
        <v>63.2</v>
      </c>
      <c r="K16" s="4">
        <v>93</v>
      </c>
      <c r="L16" s="2">
        <f t="shared" si="2"/>
        <v>496.17979315200006</v>
      </c>
      <c r="M16" s="2">
        <f t="shared" si="3"/>
        <v>470.61527039999999</v>
      </c>
      <c r="N16" s="2">
        <f t="shared" si="4"/>
        <v>533.35428095600003</v>
      </c>
      <c r="O16" s="2">
        <f t="shared" si="5"/>
        <v>528.05605962200013</v>
      </c>
      <c r="P16" s="2">
        <f t="shared" si="6"/>
        <v>505.83628919999995</v>
      </c>
      <c r="Q16" s="2">
        <f t="shared" si="7"/>
        <v>500.81142539999996</v>
      </c>
    </row>
    <row r="17" spans="1:17">
      <c r="A17" s="3">
        <v>94</v>
      </c>
      <c r="B17" s="3">
        <v>14</v>
      </c>
      <c r="C17" s="5"/>
      <c r="D17" s="5"/>
      <c r="F17" s="3">
        <f t="shared" si="0"/>
        <v>34.599999999999994</v>
      </c>
      <c r="G17" s="3">
        <f t="shared" si="1"/>
        <v>64.599999999999994</v>
      </c>
      <c r="K17" s="4">
        <v>94</v>
      </c>
      <c r="L17" s="2">
        <f t="shared" si="2"/>
        <v>500.43623745600001</v>
      </c>
      <c r="M17" s="2">
        <f t="shared" si="3"/>
        <v>474.6524111999999</v>
      </c>
      <c r="N17" s="2">
        <f t="shared" si="4"/>
        <v>539.06707784800005</v>
      </c>
      <c r="O17" s="2">
        <f t="shared" si="5"/>
        <v>533.71210687600001</v>
      </c>
      <c r="P17" s="2">
        <f t="shared" si="6"/>
        <v>511.25181359999999</v>
      </c>
      <c r="Q17" s="2">
        <f t="shared" si="7"/>
        <v>506.17315320000006</v>
      </c>
    </row>
    <row r="18" spans="1:17">
      <c r="A18" s="3">
        <v>95</v>
      </c>
      <c r="B18" s="3">
        <v>15</v>
      </c>
      <c r="C18" s="5"/>
      <c r="D18" s="5"/>
      <c r="F18" s="3">
        <f t="shared" si="0"/>
        <v>36</v>
      </c>
      <c r="G18" s="3">
        <f t="shared" si="1"/>
        <v>66</v>
      </c>
      <c r="K18" s="4">
        <v>95</v>
      </c>
      <c r="L18" s="2">
        <f t="shared" si="2"/>
        <v>504.69268176000008</v>
      </c>
      <c r="M18" s="2">
        <f t="shared" si="3"/>
        <v>478.68955199999999</v>
      </c>
      <c r="N18" s="2">
        <f t="shared" si="4"/>
        <v>544.77987474000008</v>
      </c>
      <c r="O18" s="2">
        <f t="shared" si="5"/>
        <v>539.36815413000011</v>
      </c>
      <c r="P18" s="2">
        <f t="shared" si="6"/>
        <v>516.66733799999997</v>
      </c>
      <c r="Q18" s="2">
        <f t="shared" si="7"/>
        <v>511.53488099999998</v>
      </c>
    </row>
    <row r="19" spans="1:17">
      <c r="A19" s="3">
        <v>96</v>
      </c>
      <c r="B19" s="3">
        <v>16</v>
      </c>
      <c r="C19" s="5"/>
      <c r="D19" s="5"/>
      <c r="F19" s="3">
        <f t="shared" si="0"/>
        <v>37.4</v>
      </c>
      <c r="G19" s="3">
        <f t="shared" si="1"/>
        <v>67.400000000000006</v>
      </c>
      <c r="K19" s="4">
        <v>96</v>
      </c>
      <c r="L19" s="2">
        <f t="shared" si="2"/>
        <v>508.94912606400004</v>
      </c>
      <c r="M19" s="2">
        <f t="shared" si="3"/>
        <v>482.72669279999991</v>
      </c>
      <c r="N19" s="2">
        <f t="shared" si="4"/>
        <v>550.49267163200011</v>
      </c>
      <c r="O19" s="2">
        <f t="shared" si="5"/>
        <v>545.02420138400009</v>
      </c>
      <c r="P19" s="2">
        <f t="shared" si="6"/>
        <v>522.08286240000007</v>
      </c>
      <c r="Q19" s="2">
        <f t="shared" si="7"/>
        <v>516.89660880000008</v>
      </c>
    </row>
    <row r="20" spans="1:17">
      <c r="A20" s="3">
        <v>97</v>
      </c>
      <c r="B20" s="3">
        <v>17</v>
      </c>
      <c r="C20" s="5"/>
      <c r="D20" s="5"/>
      <c r="F20" s="3">
        <f t="shared" si="0"/>
        <v>38.799999999999997</v>
      </c>
      <c r="G20" s="3">
        <f t="shared" si="1"/>
        <v>68.8</v>
      </c>
      <c r="K20" s="4">
        <v>97</v>
      </c>
      <c r="L20" s="2">
        <f t="shared" si="2"/>
        <v>513.20557036800005</v>
      </c>
      <c r="M20" s="2">
        <f t="shared" si="3"/>
        <v>486.76383359999994</v>
      </c>
      <c r="N20" s="2">
        <f t="shared" si="4"/>
        <v>556.20546852400003</v>
      </c>
      <c r="O20" s="2">
        <f t="shared" si="5"/>
        <v>550.68024863800008</v>
      </c>
      <c r="P20" s="2">
        <f t="shared" si="6"/>
        <v>527.49838680000005</v>
      </c>
      <c r="Q20" s="2">
        <f t="shared" si="7"/>
        <v>522.25833660000001</v>
      </c>
    </row>
    <row r="21" spans="1:17">
      <c r="A21" s="3">
        <v>98</v>
      </c>
      <c r="B21" s="3">
        <v>18</v>
      </c>
      <c r="C21" s="5"/>
      <c r="D21" s="5"/>
      <c r="F21" s="3">
        <f t="shared" si="0"/>
        <v>40.200000000000003</v>
      </c>
      <c r="G21" s="3">
        <f t="shared" si="1"/>
        <v>70.2</v>
      </c>
      <c r="K21" s="4">
        <v>98</v>
      </c>
      <c r="L21" s="2">
        <f t="shared" si="2"/>
        <v>517.46201467200001</v>
      </c>
      <c r="M21" s="2">
        <f t="shared" si="3"/>
        <v>490.80097439999992</v>
      </c>
      <c r="N21" s="2">
        <f t="shared" si="4"/>
        <v>561.91826541600005</v>
      </c>
      <c r="O21" s="2">
        <f t="shared" si="5"/>
        <v>556.33629589200007</v>
      </c>
      <c r="P21" s="2">
        <f t="shared" si="6"/>
        <v>532.91391120000003</v>
      </c>
      <c r="Q21" s="2">
        <f t="shared" si="7"/>
        <v>527.62006440000005</v>
      </c>
    </row>
    <row r="22" spans="1:17">
      <c r="A22" s="3">
        <v>99</v>
      </c>
      <c r="B22" s="3">
        <v>19</v>
      </c>
      <c r="C22" s="5"/>
      <c r="D22" s="5"/>
      <c r="F22" s="3">
        <f t="shared" si="0"/>
        <v>41.599999999999994</v>
      </c>
      <c r="G22" s="3">
        <f t="shared" si="1"/>
        <v>71.599999999999994</v>
      </c>
      <c r="K22" s="4">
        <v>99</v>
      </c>
      <c r="L22" s="2">
        <f t="shared" si="2"/>
        <v>521.71845897600008</v>
      </c>
      <c r="M22" s="2">
        <f t="shared" si="3"/>
        <v>494.83811519999995</v>
      </c>
      <c r="N22" s="2">
        <f t="shared" si="4"/>
        <v>567.63106230800008</v>
      </c>
      <c r="O22" s="2">
        <f t="shared" si="5"/>
        <v>561.99234314600017</v>
      </c>
      <c r="P22" s="2">
        <f t="shared" si="6"/>
        <v>538.3294355999999</v>
      </c>
      <c r="Q22" s="2">
        <f t="shared" si="7"/>
        <v>532.98179219999997</v>
      </c>
    </row>
    <row r="23" spans="1:17">
      <c r="A23" s="3">
        <v>100</v>
      </c>
      <c r="B23" s="3">
        <v>20</v>
      </c>
      <c r="C23" s="5"/>
      <c r="D23" s="5"/>
      <c r="F23" s="3">
        <f t="shared" si="0"/>
        <v>43</v>
      </c>
      <c r="G23" s="3">
        <f t="shared" si="1"/>
        <v>73</v>
      </c>
      <c r="K23" s="4">
        <v>100</v>
      </c>
      <c r="L23" s="2">
        <f t="shared" si="2"/>
        <v>525.97490328000004</v>
      </c>
      <c r="M23" s="2">
        <f t="shared" si="3"/>
        <v>498.87525599999992</v>
      </c>
      <c r="N23" s="2">
        <f t="shared" si="4"/>
        <v>573.34385920000011</v>
      </c>
      <c r="O23" s="2">
        <f t="shared" si="5"/>
        <v>567.64839040000015</v>
      </c>
      <c r="P23" s="2">
        <f t="shared" si="6"/>
        <v>543.74495999999999</v>
      </c>
      <c r="Q23" s="2">
        <f t="shared" si="7"/>
        <v>538.34352000000001</v>
      </c>
    </row>
    <row r="24" spans="1:17">
      <c r="A24" s="3">
        <v>101</v>
      </c>
      <c r="B24" s="3">
        <v>21</v>
      </c>
      <c r="C24" s="5"/>
      <c r="D24" s="5"/>
      <c r="F24" s="3">
        <f t="shared" si="0"/>
        <v>44.4</v>
      </c>
      <c r="G24" s="3">
        <f t="shared" si="1"/>
        <v>74.400000000000006</v>
      </c>
      <c r="K24" s="4">
        <v>101</v>
      </c>
      <c r="L24" s="2">
        <f t="shared" si="2"/>
        <v>530.2313475840001</v>
      </c>
      <c r="M24" s="2">
        <f t="shared" si="3"/>
        <v>502.91239680000001</v>
      </c>
      <c r="N24" s="2"/>
      <c r="O24" s="2"/>
      <c r="P24" s="2"/>
      <c r="Q24" s="2"/>
    </row>
    <row r="25" spans="1:17">
      <c r="A25" s="3">
        <v>102</v>
      </c>
      <c r="B25" s="3">
        <v>22</v>
      </c>
      <c r="C25" s="5"/>
      <c r="D25" s="5"/>
      <c r="F25" s="3">
        <f t="shared" si="0"/>
        <v>45.8</v>
      </c>
      <c r="G25" s="3">
        <f t="shared" si="1"/>
        <v>75.8</v>
      </c>
      <c r="K25" s="4">
        <v>102</v>
      </c>
      <c r="L25" s="2">
        <f t="shared" si="2"/>
        <v>534.48779188800006</v>
      </c>
      <c r="M25" s="2">
        <f t="shared" si="3"/>
        <v>506.94953759999993</v>
      </c>
      <c r="N25" s="2"/>
      <c r="O25" s="2"/>
      <c r="P25" s="2"/>
      <c r="Q25" s="2"/>
    </row>
    <row r="26" spans="1:17">
      <c r="A26" s="3">
        <v>103</v>
      </c>
      <c r="B26" s="3">
        <v>23</v>
      </c>
      <c r="C26" s="5"/>
      <c r="D26" s="5"/>
      <c r="F26" s="3">
        <f t="shared" si="0"/>
        <v>47.199999999999996</v>
      </c>
      <c r="G26" s="3">
        <f t="shared" si="1"/>
        <v>77.199999999999989</v>
      </c>
      <c r="K26" s="4">
        <v>103</v>
      </c>
      <c r="L26" s="2">
        <f t="shared" si="2"/>
        <v>538.74423619200002</v>
      </c>
      <c r="M26" s="2">
        <f t="shared" si="3"/>
        <v>510.9866783999999</v>
      </c>
      <c r="N26" s="2"/>
      <c r="O26" s="2"/>
      <c r="P26" s="2"/>
      <c r="Q26" s="2"/>
    </row>
    <row r="27" spans="1:17">
      <c r="A27" s="3">
        <v>104</v>
      </c>
      <c r="B27" s="3">
        <v>24</v>
      </c>
      <c r="C27" s="5"/>
      <c r="D27" s="5"/>
      <c r="F27" s="3">
        <f t="shared" si="0"/>
        <v>48.599999999999994</v>
      </c>
      <c r="G27" s="3">
        <f t="shared" si="1"/>
        <v>78.599999999999994</v>
      </c>
      <c r="K27" s="4">
        <v>104</v>
      </c>
      <c r="L27" s="2">
        <f t="shared" si="2"/>
        <v>543.00068049600009</v>
      </c>
      <c r="M27" s="2">
        <f t="shared" si="3"/>
        <v>515.02381919999993</v>
      </c>
      <c r="N27" s="2"/>
      <c r="O27" s="2"/>
      <c r="P27" s="2"/>
      <c r="Q27" s="2"/>
    </row>
    <row r="28" spans="1:17">
      <c r="A28" s="3">
        <v>105</v>
      </c>
      <c r="B28" s="3">
        <v>25</v>
      </c>
      <c r="C28" s="5"/>
      <c r="D28" s="5"/>
      <c r="F28" s="3">
        <f t="shared" si="0"/>
        <v>50</v>
      </c>
      <c r="G28" s="3">
        <f t="shared" si="1"/>
        <v>80</v>
      </c>
      <c r="K28" s="4">
        <v>105</v>
      </c>
      <c r="L28" s="2">
        <f t="shared" si="2"/>
        <v>547.25712480000004</v>
      </c>
      <c r="M28" s="2">
        <f t="shared" si="3"/>
        <v>519.06095999999991</v>
      </c>
      <c r="N28" s="2"/>
      <c r="O28" s="2"/>
      <c r="P28" s="2"/>
      <c r="Q28" s="2"/>
    </row>
    <row r="29" spans="1:17">
      <c r="A29" s="3">
        <v>106</v>
      </c>
      <c r="B29" s="3">
        <v>26</v>
      </c>
      <c r="C29" s="5"/>
      <c r="D29" s="5"/>
      <c r="F29" s="3">
        <f t="shared" si="0"/>
        <v>51.4</v>
      </c>
      <c r="G29" s="3">
        <f t="shared" si="1"/>
        <v>81.400000000000006</v>
      </c>
      <c r="K29" s="4">
        <v>106</v>
      </c>
      <c r="L29" s="2">
        <f t="shared" si="2"/>
        <v>551.51356910400011</v>
      </c>
      <c r="M29" s="2">
        <f t="shared" si="3"/>
        <v>523.0981008</v>
      </c>
      <c r="N29" s="2"/>
      <c r="O29" s="2"/>
      <c r="P29" s="2"/>
      <c r="Q29" s="2"/>
    </row>
    <row r="30" spans="1:17">
      <c r="A30" s="3">
        <v>107</v>
      </c>
      <c r="B30" s="3">
        <v>27</v>
      </c>
      <c r="C30" s="5"/>
      <c r="D30" s="5"/>
      <c r="F30" s="3">
        <f t="shared" si="0"/>
        <v>52.8</v>
      </c>
      <c r="G30" s="3">
        <f t="shared" si="1"/>
        <v>82.8</v>
      </c>
      <c r="K30" s="4">
        <v>107</v>
      </c>
      <c r="L30" s="2">
        <f t="shared" si="2"/>
        <v>555.77001340799995</v>
      </c>
      <c r="M30" s="2">
        <f t="shared" si="3"/>
        <v>527.13524159999986</v>
      </c>
      <c r="N30" s="2"/>
      <c r="O30" s="2"/>
      <c r="P30" s="2"/>
      <c r="Q30" s="2"/>
    </row>
    <row r="31" spans="1:17">
      <c r="A31" s="3">
        <v>108</v>
      </c>
      <c r="B31" s="3">
        <v>28</v>
      </c>
      <c r="C31" s="5"/>
      <c r="D31" s="5"/>
      <c r="F31" s="3">
        <f t="shared" si="0"/>
        <v>54.199999999999996</v>
      </c>
      <c r="G31" s="3">
        <f t="shared" si="1"/>
        <v>84.199999999999989</v>
      </c>
      <c r="K31" s="4">
        <v>108</v>
      </c>
      <c r="L31" s="2">
        <f t="shared" si="2"/>
        <v>560.02645771200002</v>
      </c>
      <c r="M31" s="2">
        <f t="shared" si="3"/>
        <v>531.17238239999995</v>
      </c>
      <c r="N31" s="2"/>
      <c r="O31" s="2"/>
      <c r="P31" s="2"/>
      <c r="Q31" s="2"/>
    </row>
    <row r="32" spans="1:17">
      <c r="A32" s="3">
        <v>109</v>
      </c>
      <c r="B32" s="3">
        <v>29</v>
      </c>
      <c r="C32" s="5"/>
      <c r="D32" s="5"/>
      <c r="F32" s="3">
        <f t="shared" si="0"/>
        <v>55.599999999999994</v>
      </c>
      <c r="G32" s="3">
        <f t="shared" si="1"/>
        <v>85.6</v>
      </c>
      <c r="K32" s="4">
        <v>109</v>
      </c>
      <c r="L32" s="2">
        <f t="shared" si="2"/>
        <v>564.28290201599998</v>
      </c>
      <c r="M32" s="2">
        <f t="shared" si="3"/>
        <v>535.20952319999992</v>
      </c>
      <c r="N32" s="2"/>
      <c r="O32" s="2"/>
      <c r="P32" s="2"/>
      <c r="Q32" s="2"/>
    </row>
    <row r="33" spans="1:17">
      <c r="A33" s="3">
        <v>110</v>
      </c>
      <c r="B33" s="3">
        <v>30</v>
      </c>
      <c r="C33" s="5"/>
      <c r="D33" s="5"/>
      <c r="F33" s="3">
        <f t="shared" si="0"/>
        <v>57</v>
      </c>
      <c r="G33" s="3">
        <f t="shared" si="1"/>
        <v>87</v>
      </c>
      <c r="K33" s="4">
        <v>110</v>
      </c>
      <c r="L33" s="2">
        <f t="shared" si="2"/>
        <v>568.53934632000005</v>
      </c>
      <c r="M33" s="2">
        <f t="shared" si="3"/>
        <v>539.24666400000001</v>
      </c>
      <c r="N33" s="2"/>
      <c r="O33" s="2"/>
      <c r="P33" s="2"/>
      <c r="Q33" s="2"/>
    </row>
    <row r="34" spans="1:17">
      <c r="A34" s="3">
        <v>111</v>
      </c>
      <c r="B34" s="3">
        <v>31</v>
      </c>
      <c r="C34" s="5"/>
      <c r="D34" s="5"/>
      <c r="F34" s="3">
        <f t="shared" si="0"/>
        <v>58.4</v>
      </c>
      <c r="G34" s="3">
        <f t="shared" si="1"/>
        <v>88.4</v>
      </c>
      <c r="K34" s="4">
        <v>111</v>
      </c>
      <c r="L34" s="2">
        <f t="shared" si="2"/>
        <v>572.79579062400001</v>
      </c>
      <c r="M34" s="2">
        <f t="shared" si="3"/>
        <v>543.28380479999987</v>
      </c>
      <c r="N34" s="2"/>
      <c r="O34" s="2"/>
      <c r="P34" s="2"/>
      <c r="Q34" s="2"/>
    </row>
    <row r="35" spans="1:17">
      <c r="A35" s="3">
        <v>112</v>
      </c>
      <c r="B35" s="3">
        <v>32</v>
      </c>
      <c r="C35" s="5"/>
      <c r="D35" s="5"/>
      <c r="F35" s="3">
        <f t="shared" si="0"/>
        <v>59.8</v>
      </c>
      <c r="G35" s="3">
        <f t="shared" si="1"/>
        <v>89.8</v>
      </c>
      <c r="K35" s="4">
        <v>112</v>
      </c>
      <c r="L35" s="2">
        <f t="shared" si="2"/>
        <v>577.05223492800008</v>
      </c>
      <c r="M35" s="2">
        <f t="shared" si="3"/>
        <v>547.32094559999996</v>
      </c>
      <c r="N35" s="2"/>
      <c r="O35" s="2"/>
      <c r="P35" s="2"/>
      <c r="Q35" s="2"/>
    </row>
    <row r="36" spans="1:17">
      <c r="A36" s="3">
        <v>113</v>
      </c>
      <c r="B36" s="3">
        <v>33</v>
      </c>
      <c r="C36" s="5"/>
      <c r="D36" s="5"/>
      <c r="F36" s="3">
        <f t="shared" si="0"/>
        <v>61.199999999999996</v>
      </c>
      <c r="G36" s="3">
        <f t="shared" si="1"/>
        <v>91.199999999999989</v>
      </c>
      <c r="K36" s="4">
        <v>113</v>
      </c>
      <c r="L36" s="2">
        <f t="shared" si="2"/>
        <v>581.30867923200003</v>
      </c>
      <c r="M36" s="2">
        <f t="shared" si="3"/>
        <v>551.35808639999993</v>
      </c>
      <c r="N36" s="2"/>
      <c r="O36" s="2"/>
      <c r="P36" s="2"/>
      <c r="Q36" s="2"/>
    </row>
    <row r="37" spans="1:17">
      <c r="A37" s="3">
        <v>114</v>
      </c>
      <c r="B37" s="3">
        <v>34</v>
      </c>
      <c r="C37" s="5"/>
      <c r="D37" s="5"/>
      <c r="F37" s="3">
        <f t="shared" si="0"/>
        <v>62.599999999999994</v>
      </c>
      <c r="G37" s="3">
        <f t="shared" si="1"/>
        <v>92.6</v>
      </c>
      <c r="K37" s="4">
        <v>114</v>
      </c>
      <c r="L37" s="2">
        <f t="shared" si="2"/>
        <v>585.56512353599999</v>
      </c>
      <c r="M37" s="2">
        <f t="shared" si="3"/>
        <v>555.39522719999991</v>
      </c>
      <c r="N37" s="2"/>
      <c r="O37" s="2"/>
      <c r="P37" s="2"/>
      <c r="Q37" s="2"/>
    </row>
    <row r="38" spans="1:17">
      <c r="A38" s="3">
        <v>115</v>
      </c>
      <c r="B38" s="3">
        <v>35</v>
      </c>
      <c r="C38" s="5"/>
      <c r="D38" s="5"/>
      <c r="F38" s="3">
        <f t="shared" si="0"/>
        <v>64</v>
      </c>
      <c r="G38" s="3">
        <f t="shared" si="1"/>
        <v>94</v>
      </c>
      <c r="K38" s="4">
        <v>115</v>
      </c>
      <c r="L38" s="2">
        <f t="shared" si="2"/>
        <v>589.82156784000006</v>
      </c>
      <c r="M38" s="2">
        <f t="shared" si="3"/>
        <v>559.43236799999988</v>
      </c>
      <c r="N38" s="2"/>
      <c r="O38" s="2"/>
      <c r="P38" s="2"/>
      <c r="Q38" s="2"/>
    </row>
    <row r="39" spans="1:17">
      <c r="A39" s="3">
        <v>116</v>
      </c>
      <c r="B39" s="3">
        <v>36</v>
      </c>
      <c r="C39" s="5"/>
      <c r="D39" s="5"/>
      <c r="F39" s="3">
        <f t="shared" si="0"/>
        <v>65.400000000000006</v>
      </c>
      <c r="G39" s="3">
        <f t="shared" si="1"/>
        <v>95.4</v>
      </c>
      <c r="K39" s="4">
        <v>116</v>
      </c>
      <c r="L39" s="2">
        <f t="shared" si="2"/>
        <v>594.07801214400013</v>
      </c>
      <c r="M39" s="2">
        <f t="shared" si="3"/>
        <v>563.46950879999997</v>
      </c>
      <c r="N39" s="2"/>
      <c r="O39" s="2"/>
      <c r="P39" s="2"/>
      <c r="Q39" s="2"/>
    </row>
    <row r="40" spans="1:17">
      <c r="A40" s="3">
        <v>117</v>
      </c>
      <c r="B40" s="3">
        <v>37</v>
      </c>
      <c r="C40" s="5"/>
      <c r="D40" s="5"/>
      <c r="F40" s="3">
        <f t="shared" si="0"/>
        <v>66.8</v>
      </c>
      <c r="G40" s="3">
        <f t="shared" si="1"/>
        <v>96.8</v>
      </c>
      <c r="K40" s="4">
        <v>117</v>
      </c>
      <c r="L40" s="2">
        <f t="shared" si="2"/>
        <v>598.33445644800008</v>
      </c>
      <c r="M40" s="2">
        <f t="shared" si="3"/>
        <v>567.50664959999995</v>
      </c>
      <c r="N40" s="2"/>
      <c r="O40" s="2"/>
      <c r="P40" s="2"/>
      <c r="Q40" s="2"/>
    </row>
    <row r="41" spans="1:17">
      <c r="A41" s="3">
        <v>118</v>
      </c>
      <c r="B41" s="3">
        <v>38</v>
      </c>
      <c r="C41" s="5"/>
      <c r="D41" s="5"/>
      <c r="F41" s="3">
        <f t="shared" si="0"/>
        <v>68.199999999999989</v>
      </c>
      <c r="G41" s="3">
        <f t="shared" si="1"/>
        <v>98.199999999999989</v>
      </c>
      <c r="K41" s="4">
        <v>118</v>
      </c>
      <c r="L41" s="2">
        <f t="shared" si="2"/>
        <v>602.59090075199992</v>
      </c>
      <c r="M41" s="2">
        <f t="shared" si="3"/>
        <v>571.54379039999992</v>
      </c>
      <c r="N41" s="2"/>
      <c r="O41" s="2"/>
      <c r="P41" s="2"/>
      <c r="Q41" s="2"/>
    </row>
    <row r="42" spans="1:17">
      <c r="A42" s="3">
        <v>119</v>
      </c>
      <c r="B42" s="3">
        <v>39</v>
      </c>
      <c r="C42" s="5"/>
      <c r="D42" s="5"/>
      <c r="F42" s="3">
        <f t="shared" si="0"/>
        <v>69.599999999999994</v>
      </c>
      <c r="G42" s="3">
        <f t="shared" si="1"/>
        <v>99.6</v>
      </c>
      <c r="K42" s="4">
        <v>119</v>
      </c>
      <c r="L42" s="2">
        <f t="shared" si="2"/>
        <v>606.84734505599999</v>
      </c>
      <c r="M42" s="2">
        <f>(($A$3*$C$3/100)+(1-$A$3/100))*(1+($E$3/100))*(1+(G42/100))</f>
        <v>575.5809311999999</v>
      </c>
      <c r="N42" s="2"/>
      <c r="O42" s="2"/>
      <c r="P42" s="2"/>
      <c r="Q42" s="2"/>
    </row>
  </sheetData>
  <mergeCells count="4">
    <mergeCell ref="A1:I1"/>
    <mergeCell ref="K1:Q1"/>
    <mergeCell ref="C4:C42"/>
    <mergeCell ref="D4:D4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CO2303</dc:creator>
  <cp:lastModifiedBy>CO2303</cp:lastModifiedBy>
  <dcterms:created xsi:type="dcterms:W3CDTF">2025-05-12T00:17:57Z</dcterms:created>
  <dcterms:modified xsi:type="dcterms:W3CDTF">2025-05-12T02:38:15Z</dcterms:modified>
</cp:coreProperties>
</file>